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ctrlProps/ctrlProp35.xml" ContentType="application/vnd.ms-excel.controlproperties+xml"/>
  <Override PartName="/xl/ctrlProps/ctrlProp36.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tables/table1.xml" ContentType="application/vnd.openxmlformats-officedocument.spreadsheetml.table+xml"/>
  <Override PartName="/xl/drawings/drawing12.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514"/>
  <workbookPr updateLinks="never" codeName="ThisWorkbook"/>
  <mc:AlternateContent xmlns:mc="http://schemas.openxmlformats.org/markup-compatibility/2006">
    <mc:Choice Requires="x15">
      <x15ac:absPath xmlns:x15ac="http://schemas.microsoft.com/office/spreadsheetml/2010/11/ac" url="/Users/samuelsandovalmiranda/Downloads/"/>
    </mc:Choice>
  </mc:AlternateContent>
  <xr:revisionPtr revIDLastSave="0" documentId="8_{BC436D3A-90EB-EA42-943A-E571E7FD7635}" xr6:coauthVersionLast="47" xr6:coauthVersionMax="47" xr10:uidLastSave="{00000000-0000-0000-0000-000000000000}"/>
  <bookViews>
    <workbookView xWindow="2000" yWindow="500" windowWidth="34780" windowHeight="19740" firstSheet="3" activeTab="9" xr2:uid="{2E62EC65-6C9A-4522-A696-8477C4E61071}"/>
  </bookViews>
  <sheets>
    <sheet name="Start Here" sheetId="100" r:id="rId1"/>
    <sheet name="Takt Elements" sheetId="137" r:id="rId2"/>
    <sheet name="Full MACRO - Example" sheetId="127" r:id="rId3"/>
    <sheet name="Full NORM - Example" sheetId="124" r:id="rId4"/>
    <sheet name="Activity Durations" sheetId="112" r:id="rId5"/>
    <sheet name="Calculator" sheetId="106" r:id="rId6"/>
    <sheet name="Work Density" sheetId="135" r:id="rId7"/>
    <sheet name="One Floor Macro Example" sheetId="134" r:id="rId8"/>
    <sheet name="One Floor Norm Example" sheetId="120" r:id="rId9"/>
    <sheet name="One Floor Weekly Work Plan Expl" sheetId="85" r:id="rId10"/>
    <sheet name="Procurement" sheetId="116" r:id="rId11"/>
    <sheet name="Roadblocks" sheetId="139" r:id="rId12"/>
    <sheet name="Risk &amp; Opp" sheetId="138" r:id="rId13"/>
    <sheet name="Parametrics Calculator" sheetId="91" r:id="rId14"/>
    <sheet name="SOS" sheetId="98" r:id="rId15"/>
  </sheets>
  <externalReferences>
    <externalReference r:id="rId16"/>
    <externalReference r:id="rId17"/>
  </externalReferences>
  <definedNames>
    <definedName name="A" localSheetId="11">Roadblocks!#REF!</definedName>
    <definedName name="A">#REF!</definedName>
    <definedName name="ARE" localSheetId="11">OFFSET(Roadblocks!#REF!,0,0,COUNTA(Roadblocks!#REF!)-2,1)</definedName>
    <definedName name="ARE">OFFSET(#REF!,0,0,COUNTA(#REF!)-2,1)</definedName>
    <definedName name="AREA" localSheetId="3">OFFSET(#REF!,0,0,COUNTA(#REF!)-2,1)</definedName>
    <definedName name="AREA" localSheetId="7">OFFSET(#REF!,0,0,COUNTA(#REF!)-2,1)</definedName>
    <definedName name="AREA" localSheetId="11">OFFSET(#REF!,0,0,COUNTA(#REF!)-2,1)</definedName>
    <definedName name="AREA">OFFSET(#REF!,0,0,COUNTA(#REF!)-2,1)</definedName>
    <definedName name="asdasd">#REF!</definedName>
    <definedName name="asdasdasdasdasd">#REF!</definedName>
    <definedName name="B" localSheetId="11">#REF!</definedName>
    <definedName name="B">#REF!</definedName>
    <definedName name="D" localSheetId="11">#REF!</definedName>
    <definedName name="D">#REF!</definedName>
    <definedName name="E" localSheetId="11">#REF!</definedName>
    <definedName name="E">#REF!</definedName>
    <definedName name="L" localSheetId="11">#REF!</definedName>
    <definedName name="L">#REF!</definedName>
    <definedName name="LO" localSheetId="11">#REF!</definedName>
    <definedName name="LO">#REF!</definedName>
    <definedName name="LOE" localSheetId="11">#REF!</definedName>
    <definedName name="LOE">#REF!</definedName>
    <definedName name="LOR" localSheetId="11">#REF!</definedName>
    <definedName name="LOR">#REF!</definedName>
    <definedName name="LORI" localSheetId="11">#REF!</definedName>
    <definedName name="LORI">#REF!</definedName>
    <definedName name="LOW" localSheetId="11">#REF!</definedName>
    <definedName name="LOW">#REF!</definedName>
    <definedName name="LRI" localSheetId="11">#REF!</definedName>
    <definedName name="LRI">#REF!</definedName>
    <definedName name="NAM" localSheetId="11">OFFSET(#REF!,0,0,COUNTA(#REF!)-1,1)</definedName>
    <definedName name="NAM">OFFSET(#REF!,0,0,COUNTA(#REF!)-1,1)</definedName>
    <definedName name="Names" localSheetId="3">OFFSET(#REF!,0,0,COUNTA(#REF!)-1,1)</definedName>
    <definedName name="Names" localSheetId="7">OFFSET(#REF!,0,0,COUNTA(#REF!)-1,1)</definedName>
    <definedName name="Names" localSheetId="11">OFFSET(#REF!,0,0,COUNTA(#REF!)-1,1)</definedName>
    <definedName name="Names">OFFSET(#REF!,0,0,COUNTA(#REF!)-1,1)</definedName>
    <definedName name="NETSF">#REF!</definedName>
    <definedName name="_xlnm.Print_Area" localSheetId="10">Procurement!$B$2:$Y$38</definedName>
    <definedName name="response">#REF!</definedName>
    <definedName name="responsible">#REF!</definedName>
    <definedName name="RFI">#REF!</definedName>
    <definedName name="RFI_1">#REF!</definedName>
    <definedName name="RFI_TOTAL">#REF!</definedName>
    <definedName name="SIX_" localSheetId="11">#REF!</definedName>
    <definedName name="SIX_">#REF!</definedName>
    <definedName name="SIX_WEEK" localSheetId="11">#REF!</definedName>
    <definedName name="SIX_WEEK">#REF!</definedName>
    <definedName name="Takt1" localSheetId="3">[1]Calculator!$AB$40:$HM$42,[1]Calculator!$V$3:$HM$39</definedName>
    <definedName name="Takt1" localSheetId="7">[2]Calculator!$AB$40:$HM$42,[2]Calculator!$V$3:$HM$39</definedName>
    <definedName name="Takt1" localSheetId="8">[1]Calculator!$AB$40:$HM$42,[1]Calculator!$V$3:$HM$39</definedName>
    <definedName name="Takt1" localSheetId="11">#REF!,#REF!</definedName>
    <definedName name="Takt1">Calculator!$AB$40:$HM$42,Calculator!$V$3:$HM$39</definedName>
    <definedName name="Takt2" localSheetId="3">[1]Calculator!$AB$83:$HM$85,[1]Calculator!$V$46:$HM$82</definedName>
    <definedName name="Takt2" localSheetId="7">[2]Calculator!$AB$83:$HM$85,[2]Calculator!$V$46:$HM$82</definedName>
    <definedName name="Takt2" localSheetId="8">[1]Calculator!$AB$83:$HM$85,[1]Calculator!$V$46:$HM$82</definedName>
    <definedName name="Takt2" localSheetId="11">#REF!,#REF!</definedName>
    <definedName name="Takt2">Calculator!$AB$83:$HM$85,Calculator!$V$46:$HM$82</definedName>
    <definedName name="TE" localSheetId="5">#REF!</definedName>
    <definedName name="TE" localSheetId="3">#REF!</definedName>
    <definedName name="TE" localSheetId="7">#REF!</definedName>
    <definedName name="TE">#REF!</definedName>
    <definedName name="test" localSheetId="5">#REF!</definedName>
    <definedName name="test">#REF!</definedName>
    <definedName name="total">#REF!</definedName>
    <definedName name="TR" localSheetId="5">OFFSET(#REF!,0,0,COUNTA(#REF!)-2,1)</definedName>
    <definedName name="TR" localSheetId="3">OFFSET(#REF!,0,0,COUNTA(#REF!)-2,1)</definedName>
    <definedName name="TR">OFFSET(#REF!,0,0,COUNTA(#REF!)-2,1)</definedName>
    <definedName name="TRADE" localSheetId="3">OFFSET(#REF!,0,0,COUNTA(#REF!)-2,1)</definedName>
    <definedName name="TRADE" localSheetId="7">OFFSET(#REF!,0,0,COUNTA(#REF!)-2,1)</definedName>
    <definedName name="TRADE" localSheetId="11">OFFSET(#REF!,0,0,COUNTA(#REF!)-2,1)</definedName>
    <definedName name="TRADE">OFFSET(#REF!,0,0,COUNTA(#REF!)-2,1)</definedName>
    <definedName name="UNITNO">#REF!</definedName>
    <definedName name="WE" localSheetId="11">#REF!</definedName>
    <definedName name="WE">#REF!</definedName>
    <definedName name="WEEK_PLAN" localSheetId="11">#REF!</definedName>
    <definedName name="WEEK_PLAN">#REF!</definedName>
    <definedName name="WO" localSheetId="11">#REF!</definedName>
    <definedName name="WO">#REF!</definedName>
    <definedName name="WORK_PLAN" localSheetId="11">#REF!</definedName>
    <definedName name="WORK_PLAN">#REF!</definedName>
    <definedName name="WORKPLAN" localSheetId="11">#REF!</definedName>
    <definedName name="WORKPLAN">#REF!</definedName>
    <definedName name="WP" localSheetId="11">#REF!</definedName>
    <definedName name="WP">#REF!</definedName>
    <definedName name="WWP" localSheetId="11">#REF!</definedName>
    <definedName name="WWP">#REF!</definedName>
    <definedName name="Z" localSheetId="11">OFFSET(#REF!,0,0,COUNTA(#REF!)-2,1)</definedName>
    <definedName name="Z">OFFSET(#REF!,0,0,COUNTA(#REF!)-2,1)</definedName>
    <definedName name="ZONE" localSheetId="3">OFFSET(#REF!,0,0,COUNTA(#REF!)-2,1)</definedName>
    <definedName name="ZONE" localSheetId="7">OFFSET(#REF!,0,0,COUNTA(#REF!)-2,1)</definedName>
    <definedName name="ZONE" localSheetId="11">OFFSET(#REF!,0,0,COUNTA(#REF!)-2,1)</definedName>
    <definedName name="ZONE">OFFSET(#REF!,0,0,COUNTA(#REF!)-2,1)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Z10" i="135" l="1"/>
  <c r="DZ11" i="135"/>
  <c r="DZ12" i="135"/>
  <c r="DZ13" i="135"/>
  <c r="DZ14" i="135"/>
  <c r="DZ15" i="135"/>
  <c r="DZ16" i="135"/>
  <c r="DZ17" i="135"/>
  <c r="DZ18" i="135"/>
  <c r="DZ19" i="135"/>
  <c r="DZ20" i="135"/>
  <c r="J4" i="139" a="1"/>
  <c r="J4" i="139" s="1"/>
  <c r="L4" i="139" a="1"/>
  <c r="L4" i="139" s="1"/>
  <c r="M4" i="139" s="1"/>
  <c r="M25" i="139"/>
  <c r="L25" i="139" a="1"/>
  <c r="L25" i="139" s="1"/>
  <c r="J25" i="139" a="1"/>
  <c r="J25" i="139" s="1"/>
  <c r="M24" i="139"/>
  <c r="L24" i="139" a="1"/>
  <c r="L24" i="139" s="1"/>
  <c r="J24" i="139" a="1"/>
  <c r="J24" i="139" s="1"/>
  <c r="M23" i="139"/>
  <c r="L23" i="139" a="1"/>
  <c r="L23" i="139" s="1"/>
  <c r="J23" i="139" a="1"/>
  <c r="J23" i="139" s="1"/>
  <c r="M22" i="139"/>
  <c r="L22" i="139" a="1"/>
  <c r="L22" i="139" s="1"/>
  <c r="J22" i="139" a="1"/>
  <c r="J22" i="139" s="1"/>
  <c r="M21" i="139"/>
  <c r="L21" i="139" a="1"/>
  <c r="L21" i="139" s="1"/>
  <c r="J21" i="139" a="1"/>
  <c r="J21" i="139" s="1"/>
  <c r="M20" i="139"/>
  <c r="L20" i="139" a="1"/>
  <c r="L20" i="139" s="1"/>
  <c r="J20" i="139" a="1"/>
  <c r="J20" i="139" s="1"/>
  <c r="M19" i="139"/>
  <c r="L19" i="139" a="1"/>
  <c r="L19" i="139" s="1"/>
  <c r="J19" i="139" a="1"/>
  <c r="J19" i="139" s="1"/>
  <c r="R6" i="139"/>
  <c r="M6" i="139"/>
  <c r="L6" i="139" a="1"/>
  <c r="L6" i="139" s="1"/>
  <c r="J6" i="139" a="1"/>
  <c r="J6" i="139" s="1"/>
  <c r="R5" i="139"/>
  <c r="M5" i="139"/>
  <c r="L5" i="139" a="1"/>
  <c r="L5" i="139" s="1"/>
  <c r="J5" i="139" a="1"/>
  <c r="J5" i="139" s="1"/>
  <c r="R4" i="139"/>
  <c r="M26" i="139" l="1"/>
  <c r="R8" i="139" s="1"/>
  <c r="R7" i="139"/>
  <c r="Q44" i="138" l="1"/>
  <c r="Q43" i="138"/>
  <c r="Q42" i="138"/>
  <c r="Q41" i="138"/>
  <c r="Q40" i="138"/>
  <c r="Q39" i="138"/>
  <c r="Q38" i="138"/>
  <c r="Q37" i="138"/>
  <c r="Q36" i="138"/>
  <c r="Q35" i="138"/>
  <c r="Q34" i="138"/>
  <c r="Q33" i="138"/>
  <c r="Q32" i="138"/>
  <c r="Q31" i="138"/>
  <c r="Q30" i="138"/>
  <c r="Q29" i="138"/>
  <c r="Q28" i="138"/>
  <c r="Q47" i="138" s="1"/>
  <c r="Q48" i="138" s="1"/>
  <c r="Q25" i="138"/>
  <c r="Q24" i="138"/>
  <c r="Q23" i="138"/>
  <c r="Q22" i="138"/>
  <c r="Q21" i="138"/>
  <c r="Q20" i="138"/>
  <c r="Q19" i="138"/>
  <c r="Q18" i="138"/>
  <c r="Q17" i="138"/>
  <c r="Q16" i="138"/>
  <c r="Q15" i="138"/>
  <c r="Q14" i="138"/>
  <c r="Q13" i="138"/>
  <c r="Q12" i="138"/>
  <c r="Q11" i="138"/>
  <c r="Q10" i="138"/>
  <c r="Q9" i="138"/>
  <c r="Q8" i="138"/>
  <c r="N95" i="135" l="1"/>
  <c r="N94" i="135"/>
  <c r="N93" i="135"/>
  <c r="N92" i="135"/>
  <c r="N91" i="135"/>
  <c r="N90" i="135"/>
  <c r="N89" i="135"/>
  <c r="N88" i="135"/>
  <c r="N87" i="135"/>
  <c r="N86" i="135"/>
  <c r="N85" i="135"/>
  <c r="N75" i="135"/>
  <c r="N74" i="135"/>
  <c r="N73" i="135"/>
  <c r="N72" i="135"/>
  <c r="N71" i="135"/>
  <c r="N70" i="135"/>
  <c r="N69" i="135"/>
  <c r="N68" i="135"/>
  <c r="N67" i="135"/>
  <c r="N66" i="135"/>
  <c r="N65" i="135"/>
  <c r="AR38" i="120" l="1"/>
  <c r="ALD4" i="120"/>
  <c r="AKY4" i="120"/>
  <c r="AKT4" i="120"/>
  <c r="AKO4" i="120"/>
  <c r="AKJ4" i="120"/>
  <c r="AKE4" i="120"/>
  <c r="AJZ4" i="120"/>
  <c r="AJU4" i="120"/>
  <c r="AJP4" i="120"/>
  <c r="AJK4" i="120"/>
  <c r="AJF4" i="120"/>
  <c r="AJA4" i="120"/>
  <c r="AIV4" i="120"/>
  <c r="AIQ4" i="120"/>
  <c r="AIL4" i="120"/>
  <c r="AIG4" i="120"/>
  <c r="AIB4" i="120"/>
  <c r="AHW4" i="120"/>
  <c r="AHR4" i="120"/>
  <c r="AHM4" i="120"/>
  <c r="AHH4" i="120"/>
  <c r="AHC4" i="120"/>
  <c r="AGX4" i="120"/>
  <c r="AGS4" i="120"/>
  <c r="AGN4" i="120"/>
  <c r="AGI4" i="120"/>
  <c r="AGD4" i="120"/>
  <c r="AFY4" i="120"/>
  <c r="AFT4" i="120"/>
  <c r="AFO4" i="120"/>
  <c r="AFJ4" i="120"/>
  <c r="AFE4" i="120"/>
  <c r="AEZ4" i="120"/>
  <c r="AEU4" i="120"/>
  <c r="AEP4" i="120"/>
  <c r="AEK4" i="120"/>
  <c r="AEF4" i="120"/>
  <c r="AEA4" i="120"/>
  <c r="ADV4" i="120"/>
  <c r="ADQ4" i="120"/>
  <c r="ADL4" i="120"/>
  <c r="ADG4" i="120"/>
  <c r="ADB4" i="120"/>
  <c r="ACW4" i="120"/>
  <c r="ACR4" i="120"/>
  <c r="ACM4" i="120"/>
  <c r="ACH4" i="120"/>
  <c r="ACC4" i="120"/>
  <c r="ABX4" i="120"/>
  <c r="ABS4" i="120"/>
  <c r="ABN4" i="120"/>
  <c r="ABI4" i="120"/>
  <c r="ABD4" i="120"/>
  <c r="AAY4" i="120"/>
  <c r="AAT4" i="120"/>
  <c r="AAO4" i="120"/>
  <c r="AAJ4" i="120"/>
  <c r="AAE4" i="120"/>
  <c r="ZZ4" i="120"/>
  <c r="ZU4" i="120"/>
  <c r="ZP4" i="120"/>
  <c r="ZK4" i="120"/>
  <c r="ZF4" i="120"/>
  <c r="ZA4" i="120"/>
  <c r="YV4" i="120"/>
  <c r="YQ4" i="120"/>
  <c r="YL4" i="120"/>
  <c r="YG4" i="120"/>
  <c r="YB4" i="120"/>
  <c r="XW4" i="120"/>
  <c r="XR4" i="120"/>
  <c r="XM4" i="120"/>
  <c r="XH4" i="120"/>
  <c r="XC4" i="120"/>
  <c r="WX4" i="120"/>
  <c r="WS4" i="120"/>
  <c r="WN4" i="120"/>
  <c r="WI4" i="120"/>
  <c r="WD4" i="120"/>
  <c r="VY4" i="120"/>
  <c r="VT4" i="120"/>
  <c r="VO4" i="120"/>
  <c r="VJ4" i="120"/>
  <c r="VE4" i="120"/>
  <c r="UZ4" i="120"/>
  <c r="UU4" i="120"/>
  <c r="UP4" i="120"/>
  <c r="UK4" i="120"/>
  <c r="UF4" i="120"/>
  <c r="UA4" i="120"/>
  <c r="TV4" i="120"/>
  <c r="TQ4" i="120"/>
  <c r="TL4" i="120"/>
  <c r="TG4" i="120"/>
  <c r="TB4" i="120"/>
  <c r="SW4" i="120"/>
  <c r="SR4" i="120"/>
  <c r="SM4" i="120"/>
  <c r="SH4" i="120"/>
  <c r="SC4" i="120"/>
  <c r="RX4" i="120"/>
  <c r="RS4" i="120"/>
  <c r="RN4" i="120"/>
  <c r="RI4" i="120"/>
  <c r="RD4" i="120"/>
  <c r="QY4" i="120"/>
  <c r="QT4" i="120"/>
  <c r="QO4" i="120"/>
  <c r="QJ4" i="120"/>
  <c r="QE4" i="120"/>
  <c r="S184" i="116" l="1"/>
  <c r="Q184" i="116"/>
  <c r="O184" i="116"/>
  <c r="S183" i="116"/>
  <c r="Q183" i="116"/>
  <c r="O183" i="116"/>
  <c r="I183" i="116" s="1"/>
  <c r="F183" i="116" s="1"/>
  <c r="L183" i="116"/>
  <c r="S182" i="116"/>
  <c r="Q182" i="116"/>
  <c r="O182" i="116"/>
  <c r="L182" i="116" s="1"/>
  <c r="S181" i="116"/>
  <c r="O181" i="116" s="1"/>
  <c r="L181" i="116" s="1"/>
  <c r="Q181" i="116"/>
  <c r="I181" i="116"/>
  <c r="F181" i="116" s="1"/>
  <c r="S180" i="116"/>
  <c r="Q180" i="116"/>
  <c r="O180" i="116"/>
  <c r="L180" i="116"/>
  <c r="I180" i="116"/>
  <c r="F180" i="116"/>
  <c r="S179" i="116"/>
  <c r="Q179" i="116"/>
  <c r="O179" i="116"/>
  <c r="L179" i="116"/>
  <c r="I179" i="116"/>
  <c r="F179" i="116" s="1"/>
  <c r="S178" i="116"/>
  <c r="Q178" i="116"/>
  <c r="O178" i="116"/>
  <c r="I178" i="116" s="1"/>
  <c r="F178" i="116" s="1"/>
  <c r="L178" i="116"/>
  <c r="S177" i="116"/>
  <c r="O177" i="116" s="1"/>
  <c r="L177" i="116" s="1"/>
  <c r="Q177" i="116"/>
  <c r="S176" i="116"/>
  <c r="O176" i="116" s="1"/>
  <c r="Q176" i="116"/>
  <c r="S175" i="116"/>
  <c r="O175" i="116" s="1"/>
  <c r="L175" i="116" s="1"/>
  <c r="Q175" i="116"/>
  <c r="I175" i="116"/>
  <c r="F175" i="116" s="1"/>
  <c r="S174" i="116"/>
  <c r="Q174" i="116"/>
  <c r="O174" i="116"/>
  <c r="S173" i="116"/>
  <c r="Q173" i="116"/>
  <c r="O173" i="116"/>
  <c r="I173" i="116" s="1"/>
  <c r="F173" i="116" s="1"/>
  <c r="L173" i="116"/>
  <c r="S172" i="116"/>
  <c r="Q172" i="116"/>
  <c r="O172" i="116"/>
  <c r="I172" i="116" s="1"/>
  <c r="F172" i="116" s="1"/>
  <c r="L172" i="116"/>
  <c r="S171" i="116"/>
  <c r="O171" i="116" s="1"/>
  <c r="L171" i="116" s="1"/>
  <c r="Q171" i="116"/>
  <c r="S170" i="116"/>
  <c r="Q170" i="116"/>
  <c r="O170" i="116"/>
  <c r="L170" i="116" s="1"/>
  <c r="I170" i="116"/>
  <c r="F170" i="116" s="1"/>
  <c r="S169" i="116"/>
  <c r="Q169" i="116"/>
  <c r="O169" i="116"/>
  <c r="L169" i="116"/>
  <c r="I169" i="116"/>
  <c r="F169" i="116"/>
  <c r="S168" i="116"/>
  <c r="Q168" i="116"/>
  <c r="O168" i="116"/>
  <c r="I168" i="116" s="1"/>
  <c r="F168" i="116" s="1"/>
  <c r="L168" i="116"/>
  <c r="S167" i="116"/>
  <c r="O167" i="116" s="1"/>
  <c r="L167" i="116" s="1"/>
  <c r="Q167" i="116"/>
  <c r="S166" i="116"/>
  <c r="O166" i="116" s="1"/>
  <c r="Q166" i="116"/>
  <c r="S165" i="116"/>
  <c r="O165" i="116" s="1"/>
  <c r="L165" i="116" s="1"/>
  <c r="Q165" i="116"/>
  <c r="I165" i="116"/>
  <c r="F165" i="116" s="1"/>
  <c r="S164" i="116"/>
  <c r="Q164" i="116"/>
  <c r="O164" i="116"/>
  <c r="S163" i="116"/>
  <c r="Q163" i="116"/>
  <c r="O163" i="116"/>
  <c r="I163" i="116" s="1"/>
  <c r="F163" i="116" s="1"/>
  <c r="L163" i="116"/>
  <c r="S162" i="116"/>
  <c r="Q162" i="116"/>
  <c r="O162" i="116"/>
  <c r="I162" i="116" s="1"/>
  <c r="F162" i="116" s="1"/>
  <c r="L162" i="116"/>
  <c r="S161" i="116"/>
  <c r="O161" i="116" s="1"/>
  <c r="L161" i="116" s="1"/>
  <c r="Q161" i="116"/>
  <c r="S160" i="116"/>
  <c r="Q160" i="116"/>
  <c r="O160" i="116"/>
  <c r="L160" i="116" s="1"/>
  <c r="I160" i="116"/>
  <c r="F160" i="116" s="1"/>
  <c r="S159" i="116"/>
  <c r="Q159" i="116"/>
  <c r="O159" i="116"/>
  <c r="L159" i="116"/>
  <c r="I159" i="116"/>
  <c r="F159" i="116"/>
  <c r="S158" i="116"/>
  <c r="Q158" i="116"/>
  <c r="O158" i="116"/>
  <c r="I158" i="116" s="1"/>
  <c r="F158" i="116" s="1"/>
  <c r="L158" i="116"/>
  <c r="S157" i="116"/>
  <c r="O157" i="116" s="1"/>
  <c r="L157" i="116" s="1"/>
  <c r="Q157" i="116"/>
  <c r="S156" i="116"/>
  <c r="O156" i="116" s="1"/>
  <c r="Q156" i="116"/>
  <c r="S155" i="116"/>
  <c r="O155" i="116" s="1"/>
  <c r="L155" i="116" s="1"/>
  <c r="Q155" i="116"/>
  <c r="I155" i="116"/>
  <c r="F155" i="116" s="1"/>
  <c r="S154" i="116"/>
  <c r="Q154" i="116"/>
  <c r="O154" i="116"/>
  <c r="S153" i="116"/>
  <c r="Q153" i="116"/>
  <c r="O153" i="116"/>
  <c r="I153" i="116" s="1"/>
  <c r="F153" i="116" s="1"/>
  <c r="L153" i="116"/>
  <c r="S152" i="116"/>
  <c r="Q152" i="116"/>
  <c r="O152" i="116"/>
  <c r="I152" i="116" s="1"/>
  <c r="F152" i="116" s="1"/>
  <c r="L152" i="116"/>
  <c r="S151" i="116"/>
  <c r="O151" i="116" s="1"/>
  <c r="L151" i="116" s="1"/>
  <c r="Q151" i="116"/>
  <c r="S150" i="116"/>
  <c r="Q150" i="116"/>
  <c r="O150" i="116"/>
  <c r="L150" i="116" s="1"/>
  <c r="I150" i="116"/>
  <c r="F150" i="116" s="1"/>
  <c r="S149" i="116"/>
  <c r="Q149" i="116"/>
  <c r="O149" i="116"/>
  <c r="L149" i="116"/>
  <c r="I149" i="116"/>
  <c r="F149" i="116"/>
  <c r="S148" i="116"/>
  <c r="Q148" i="116"/>
  <c r="O148" i="116"/>
  <c r="I148" i="116" s="1"/>
  <c r="F148" i="116" s="1"/>
  <c r="L148" i="116"/>
  <c r="S147" i="116"/>
  <c r="O147" i="116" s="1"/>
  <c r="L147" i="116" s="1"/>
  <c r="Q147" i="116"/>
  <c r="S146" i="116"/>
  <c r="O146" i="116" s="1"/>
  <c r="Q146" i="116"/>
  <c r="S145" i="116"/>
  <c r="O145" i="116" s="1"/>
  <c r="L145" i="116" s="1"/>
  <c r="Q145" i="116"/>
  <c r="I145" i="116"/>
  <c r="F145" i="116" s="1"/>
  <c r="S144" i="116"/>
  <c r="Q144" i="116"/>
  <c r="O144" i="116"/>
  <c r="S143" i="116"/>
  <c r="Q143" i="116"/>
  <c r="O143" i="116"/>
  <c r="I143" i="116" s="1"/>
  <c r="F143" i="116" s="1"/>
  <c r="L143" i="116"/>
  <c r="S142" i="116"/>
  <c r="Q142" i="116"/>
  <c r="O142" i="116"/>
  <c r="I142" i="116" s="1"/>
  <c r="F142" i="116" s="1"/>
  <c r="L142" i="116"/>
  <c r="S141" i="116"/>
  <c r="O141" i="116" s="1"/>
  <c r="L141" i="116" s="1"/>
  <c r="Q141" i="116"/>
  <c r="S140" i="116"/>
  <c r="Q140" i="116"/>
  <c r="O140" i="116"/>
  <c r="L140" i="116" s="1"/>
  <c r="I140" i="116"/>
  <c r="F140" i="116" s="1"/>
  <c r="S139" i="116"/>
  <c r="Q139" i="116"/>
  <c r="O139" i="116"/>
  <c r="L139" i="116"/>
  <c r="I139" i="116"/>
  <c r="F139" i="116"/>
  <c r="S138" i="116"/>
  <c r="Q138" i="116"/>
  <c r="O138" i="116"/>
  <c r="I138" i="116" s="1"/>
  <c r="F138" i="116" s="1"/>
  <c r="L138" i="116"/>
  <c r="S137" i="116"/>
  <c r="O137" i="116" s="1"/>
  <c r="L137" i="116" s="1"/>
  <c r="Q137" i="116"/>
  <c r="S136" i="116"/>
  <c r="O136" i="116" s="1"/>
  <c r="Q136" i="116"/>
  <c r="S135" i="116"/>
  <c r="O135" i="116" s="1"/>
  <c r="L135" i="116" s="1"/>
  <c r="Q135" i="116"/>
  <c r="I135" i="116"/>
  <c r="F135" i="116" s="1"/>
  <c r="S134" i="116"/>
  <c r="Q134" i="116"/>
  <c r="O134" i="116"/>
  <c r="S133" i="116"/>
  <c r="Q133" i="116"/>
  <c r="O133" i="116"/>
  <c r="I133" i="116" s="1"/>
  <c r="F133" i="116" s="1"/>
  <c r="L133" i="116"/>
  <c r="S132" i="116"/>
  <c r="Q132" i="116"/>
  <c r="O132" i="116"/>
  <c r="I132" i="116" s="1"/>
  <c r="F132" i="116" s="1"/>
  <c r="L132" i="116"/>
  <c r="S131" i="116"/>
  <c r="O131" i="116" s="1"/>
  <c r="L131" i="116" s="1"/>
  <c r="Q131" i="116"/>
  <c r="S130" i="116"/>
  <c r="Q130" i="116"/>
  <c r="O130" i="116"/>
  <c r="L130" i="116" s="1"/>
  <c r="I130" i="116"/>
  <c r="F130" i="116" s="1"/>
  <c r="S129" i="116"/>
  <c r="Q129" i="116"/>
  <c r="O129" i="116"/>
  <c r="L129" i="116"/>
  <c r="I129" i="116"/>
  <c r="F129" i="116"/>
  <c r="S128" i="116"/>
  <c r="Q128" i="116"/>
  <c r="O128" i="116"/>
  <c r="I128" i="116" s="1"/>
  <c r="F128" i="116" s="1"/>
  <c r="L128" i="116"/>
  <c r="S127" i="116"/>
  <c r="O127" i="116" s="1"/>
  <c r="L127" i="116" s="1"/>
  <c r="Q127" i="116"/>
  <c r="S126" i="116"/>
  <c r="O126" i="116" s="1"/>
  <c r="Q126" i="116"/>
  <c r="S125" i="116"/>
  <c r="O125" i="116" s="1"/>
  <c r="L125" i="116" s="1"/>
  <c r="Q125" i="116"/>
  <c r="I125" i="116"/>
  <c r="F125" i="116" s="1"/>
  <c r="S124" i="116"/>
  <c r="Q124" i="116"/>
  <c r="O124" i="116"/>
  <c r="S123" i="116"/>
  <c r="Q123" i="116"/>
  <c r="O123" i="116"/>
  <c r="I123" i="116" s="1"/>
  <c r="F123" i="116" s="1"/>
  <c r="L123" i="116"/>
  <c r="S122" i="116"/>
  <c r="Q122" i="116"/>
  <c r="O122" i="116"/>
  <c r="I122" i="116" s="1"/>
  <c r="F122" i="116" s="1"/>
  <c r="L122" i="116"/>
  <c r="S121" i="116"/>
  <c r="O121" i="116" s="1"/>
  <c r="L121" i="116" s="1"/>
  <c r="Q121" i="116"/>
  <c r="S120" i="116"/>
  <c r="Q120" i="116"/>
  <c r="O120" i="116"/>
  <c r="L120" i="116" s="1"/>
  <c r="I120" i="116"/>
  <c r="F120" i="116" s="1"/>
  <c r="S119" i="116"/>
  <c r="Q119" i="116"/>
  <c r="O119" i="116"/>
  <c r="L119" i="116"/>
  <c r="I119" i="116"/>
  <c r="F119" i="116"/>
  <c r="S118" i="116"/>
  <c r="Q118" i="116"/>
  <c r="O118" i="116"/>
  <c r="I118" i="116" s="1"/>
  <c r="F118" i="116" s="1"/>
  <c r="L118" i="116"/>
  <c r="S117" i="116"/>
  <c r="O117" i="116" s="1"/>
  <c r="L117" i="116" s="1"/>
  <c r="Q117" i="116"/>
  <c r="S116" i="116"/>
  <c r="O116" i="116" s="1"/>
  <c r="Q116" i="116"/>
  <c r="S115" i="116"/>
  <c r="O115" i="116" s="1"/>
  <c r="L115" i="116" s="1"/>
  <c r="Q115" i="116"/>
  <c r="I115" i="116"/>
  <c r="F115" i="116" s="1"/>
  <c r="S114" i="116"/>
  <c r="Q114" i="116"/>
  <c r="O114" i="116"/>
  <c r="S113" i="116"/>
  <c r="Q113" i="116"/>
  <c r="O113" i="116"/>
  <c r="I113" i="116" s="1"/>
  <c r="F113" i="116" s="1"/>
  <c r="L113" i="116"/>
  <c r="S112" i="116"/>
  <c r="Q112" i="116"/>
  <c r="O112" i="116"/>
  <c r="I112" i="116" s="1"/>
  <c r="F112" i="116" s="1"/>
  <c r="L112" i="116"/>
  <c r="S111" i="116"/>
  <c r="O111" i="116" s="1"/>
  <c r="L111" i="116" s="1"/>
  <c r="Q111" i="116"/>
  <c r="I111" i="116"/>
  <c r="F111" i="116" s="1"/>
  <c r="S110" i="116"/>
  <c r="Q110" i="116"/>
  <c r="O110" i="116"/>
  <c r="L110" i="116"/>
  <c r="I110" i="116"/>
  <c r="F110" i="116"/>
  <c r="S109" i="116"/>
  <c r="Q109" i="116"/>
  <c r="O109" i="116"/>
  <c r="L109" i="116"/>
  <c r="I109" i="116"/>
  <c r="F109" i="116"/>
  <c r="S108" i="116"/>
  <c r="Q108" i="116"/>
  <c r="O108" i="116"/>
  <c r="I108" i="116" s="1"/>
  <c r="F108" i="116" s="1"/>
  <c r="L108" i="116"/>
  <c r="S107" i="116"/>
  <c r="O107" i="116" s="1"/>
  <c r="L107" i="116" s="1"/>
  <c r="Q107" i="116"/>
  <c r="S106" i="116"/>
  <c r="O106" i="116" s="1"/>
  <c r="Q106" i="116"/>
  <c r="S105" i="116"/>
  <c r="O105" i="116" s="1"/>
  <c r="L105" i="116" s="1"/>
  <c r="Q105" i="116"/>
  <c r="I105" i="116"/>
  <c r="F105" i="116"/>
  <c r="S104" i="116"/>
  <c r="Q104" i="116"/>
  <c r="O104" i="116"/>
  <c r="S103" i="116"/>
  <c r="Q103" i="116"/>
  <c r="O103" i="116"/>
  <c r="I103" i="116" s="1"/>
  <c r="F103" i="116" s="1"/>
  <c r="L103" i="116"/>
  <c r="S102" i="116"/>
  <c r="Q102" i="116"/>
  <c r="O102" i="116"/>
  <c r="I102" i="116" s="1"/>
  <c r="F102" i="116" s="1"/>
  <c r="L102" i="116"/>
  <c r="S101" i="116"/>
  <c r="O101" i="116" s="1"/>
  <c r="L101" i="116" s="1"/>
  <c r="Q101" i="116"/>
  <c r="I101" i="116"/>
  <c r="F101" i="116" s="1"/>
  <c r="S100" i="116"/>
  <c r="Q100" i="116"/>
  <c r="O100" i="116"/>
  <c r="L100" i="116"/>
  <c r="I100" i="116"/>
  <c r="F100" i="116" s="1"/>
  <c r="S99" i="116"/>
  <c r="Q99" i="116"/>
  <c r="O99" i="116"/>
  <c r="L99" i="116"/>
  <c r="I99" i="116"/>
  <c r="F99" i="116"/>
  <c r="S98" i="116"/>
  <c r="Q98" i="116"/>
  <c r="O98" i="116"/>
  <c r="I98" i="116" s="1"/>
  <c r="F98" i="116" s="1"/>
  <c r="S97" i="116"/>
  <c r="O97" i="116" s="1"/>
  <c r="Q97" i="116"/>
  <c r="L97" i="116"/>
  <c r="I97" i="116"/>
  <c r="F97" i="116" s="1"/>
  <c r="S96" i="116"/>
  <c r="O96" i="116" s="1"/>
  <c r="Q96" i="116"/>
  <c r="S95" i="116"/>
  <c r="O95" i="116" s="1"/>
  <c r="L95" i="116" s="1"/>
  <c r="Q95" i="116"/>
  <c r="S94" i="116"/>
  <c r="Q94" i="116"/>
  <c r="O94" i="116"/>
  <c r="S93" i="116"/>
  <c r="Q93" i="116"/>
  <c r="O93" i="116"/>
  <c r="I93" i="116" s="1"/>
  <c r="F93" i="116" s="1"/>
  <c r="L93" i="116"/>
  <c r="S92" i="116"/>
  <c r="Q92" i="116"/>
  <c r="O92" i="116"/>
  <c r="I92" i="116" s="1"/>
  <c r="F92" i="116" s="1"/>
  <c r="L92" i="116"/>
  <c r="S91" i="116"/>
  <c r="O91" i="116" s="1"/>
  <c r="L91" i="116" s="1"/>
  <c r="Q91" i="116"/>
  <c r="I91" i="116"/>
  <c r="F91" i="116" s="1"/>
  <c r="S90" i="116"/>
  <c r="Q90" i="116"/>
  <c r="O90" i="116"/>
  <c r="L90" i="116" s="1"/>
  <c r="S89" i="116"/>
  <c r="Q89" i="116"/>
  <c r="O89" i="116"/>
  <c r="L89" i="116"/>
  <c r="I89" i="116"/>
  <c r="F89" i="116"/>
  <c r="S88" i="116"/>
  <c r="Q88" i="116"/>
  <c r="O88" i="116"/>
  <c r="I88" i="116" s="1"/>
  <c r="F88" i="116" s="1"/>
  <c r="L88" i="116"/>
  <c r="S87" i="116"/>
  <c r="O87" i="116" s="1"/>
  <c r="L87" i="116" s="1"/>
  <c r="Q87" i="116"/>
  <c r="I87" i="116"/>
  <c r="F87" i="116" s="1"/>
  <c r="S86" i="116"/>
  <c r="O86" i="116" s="1"/>
  <c r="Q86" i="116"/>
  <c r="S85" i="116"/>
  <c r="O85" i="116" s="1"/>
  <c r="L85" i="116" s="1"/>
  <c r="Q85" i="116"/>
  <c r="I85" i="116"/>
  <c r="F85" i="116"/>
  <c r="S84" i="116"/>
  <c r="Q84" i="116"/>
  <c r="O84" i="116"/>
  <c r="S83" i="116"/>
  <c r="O83" i="116" s="1"/>
  <c r="Q83" i="116"/>
  <c r="S82" i="116"/>
  <c r="Q82" i="116"/>
  <c r="O82" i="116"/>
  <c r="I82" i="116" s="1"/>
  <c r="F82" i="116" s="1"/>
  <c r="L82" i="116"/>
  <c r="S81" i="116"/>
  <c r="O81" i="116" s="1"/>
  <c r="L81" i="116" s="1"/>
  <c r="Q81" i="116"/>
  <c r="I81" i="116"/>
  <c r="F81" i="116" s="1"/>
  <c r="S80" i="116"/>
  <c r="Q80" i="116"/>
  <c r="O80" i="116"/>
  <c r="L80" i="116" s="1"/>
  <c r="I80" i="116"/>
  <c r="F80" i="116"/>
  <c r="S79" i="116"/>
  <c r="Q79" i="116"/>
  <c r="O79" i="116"/>
  <c r="L79" i="116"/>
  <c r="I79" i="116"/>
  <c r="F79" i="116"/>
  <c r="S78" i="116"/>
  <c r="Q78" i="116"/>
  <c r="O78" i="116"/>
  <c r="I78" i="116" s="1"/>
  <c r="F78" i="116" s="1"/>
  <c r="L78" i="116"/>
  <c r="Q77" i="116"/>
  <c r="L77" i="116"/>
  <c r="I77" i="116"/>
  <c r="Q76" i="116"/>
  <c r="L76" i="116"/>
  <c r="I76" i="116"/>
  <c r="S75" i="116"/>
  <c r="O75" i="116" s="1"/>
  <c r="Q75" i="116"/>
  <c r="S74" i="116"/>
  <c r="O74" i="116" s="1"/>
  <c r="L74" i="116" s="1"/>
  <c r="Q74" i="116"/>
  <c r="I74" i="116"/>
  <c r="F74" i="116"/>
  <c r="S73" i="116"/>
  <c r="Q73" i="116"/>
  <c r="O73" i="116"/>
  <c r="S72" i="116"/>
  <c r="Q72" i="116"/>
  <c r="O72" i="116"/>
  <c r="I72" i="116" s="1"/>
  <c r="F72" i="116" s="1"/>
  <c r="L72" i="116"/>
  <c r="S71" i="116"/>
  <c r="Q71" i="116"/>
  <c r="O71" i="116"/>
  <c r="I71" i="116" s="1"/>
  <c r="F71" i="116" s="1"/>
  <c r="L71" i="116"/>
  <c r="S70" i="116"/>
  <c r="O70" i="116" s="1"/>
  <c r="L70" i="116" s="1"/>
  <c r="Q70" i="116"/>
  <c r="S69" i="116"/>
  <c r="Q69" i="116"/>
  <c r="O69" i="116"/>
  <c r="L69" i="116"/>
  <c r="I69" i="116"/>
  <c r="F69" i="116"/>
  <c r="S68" i="116"/>
  <c r="Q68" i="116"/>
  <c r="O68" i="116"/>
  <c r="L68" i="116"/>
  <c r="I68" i="116"/>
  <c r="F68" i="116"/>
  <c r="S67" i="116"/>
  <c r="Q67" i="116"/>
  <c r="O67" i="116"/>
  <c r="I67" i="116" s="1"/>
  <c r="F67" i="116" s="1"/>
  <c r="S66" i="116"/>
  <c r="O66" i="116" s="1"/>
  <c r="L66" i="116" s="1"/>
  <c r="Q66" i="116"/>
  <c r="S65" i="116"/>
  <c r="O65" i="116" s="1"/>
  <c r="Q65" i="116"/>
  <c r="S64" i="116"/>
  <c r="O64" i="116" s="1"/>
  <c r="L64" i="116" s="1"/>
  <c r="Q64" i="116"/>
  <c r="I64" i="116"/>
  <c r="F64" i="116"/>
  <c r="S63" i="116"/>
  <c r="Q63" i="116"/>
  <c r="O63" i="116"/>
  <c r="S62" i="116"/>
  <c r="O62" i="116" s="1"/>
  <c r="Q62" i="116"/>
  <c r="S61" i="116"/>
  <c r="Q61" i="116"/>
  <c r="O61" i="116"/>
  <c r="I61" i="116" s="1"/>
  <c r="F61" i="116" s="1"/>
  <c r="L61" i="116"/>
  <c r="S60" i="116"/>
  <c r="O60" i="116" s="1"/>
  <c r="L60" i="116" s="1"/>
  <c r="Q60" i="116"/>
  <c r="I60" i="116"/>
  <c r="F60" i="116" s="1"/>
  <c r="S59" i="116"/>
  <c r="Q59" i="116"/>
  <c r="O59" i="116"/>
  <c r="L59" i="116"/>
  <c r="I59" i="116"/>
  <c r="F59" i="116"/>
  <c r="S58" i="116"/>
  <c r="Q58" i="116"/>
  <c r="O58" i="116"/>
  <c r="L58" i="116"/>
  <c r="I58" i="116"/>
  <c r="F58" i="116"/>
  <c r="S57" i="116"/>
  <c r="Q57" i="116"/>
  <c r="O57" i="116"/>
  <c r="I57" i="116" s="1"/>
  <c r="F57" i="116" s="1"/>
  <c r="L57" i="116"/>
  <c r="S56" i="116"/>
  <c r="O56" i="116" s="1"/>
  <c r="Q56" i="116"/>
  <c r="L56" i="116"/>
  <c r="I56" i="116"/>
  <c r="F56" i="116"/>
  <c r="S55" i="116"/>
  <c r="O55" i="116" s="1"/>
  <c r="Q55" i="116"/>
  <c r="S54" i="116"/>
  <c r="O54" i="116" s="1"/>
  <c r="L54" i="116" s="1"/>
  <c r="Q54" i="116"/>
  <c r="I54" i="116"/>
  <c r="F54" i="116" s="1"/>
  <c r="S53" i="116"/>
  <c r="Q53" i="116"/>
  <c r="O53" i="116"/>
  <c r="S52" i="116"/>
  <c r="Q52" i="116"/>
  <c r="O52" i="116"/>
  <c r="I52" i="116" s="1"/>
  <c r="F52" i="116" s="1"/>
  <c r="L52" i="116"/>
  <c r="S51" i="116"/>
  <c r="Q51" i="116"/>
  <c r="O51" i="116"/>
  <c r="I51" i="116" s="1"/>
  <c r="F51" i="116" s="1"/>
  <c r="L51" i="116"/>
  <c r="S50" i="116"/>
  <c r="O50" i="116" s="1"/>
  <c r="L50" i="116" s="1"/>
  <c r="Q50" i="116"/>
  <c r="I50" i="116"/>
  <c r="F50" i="116" s="1"/>
  <c r="S49" i="116"/>
  <c r="Q49" i="116"/>
  <c r="O49" i="116"/>
  <c r="I49" i="116" s="1"/>
  <c r="F49" i="116" s="1"/>
  <c r="L49" i="116"/>
  <c r="S48" i="116"/>
  <c r="Q48" i="116"/>
  <c r="O48" i="116"/>
  <c r="L48" i="116"/>
  <c r="I48" i="116"/>
  <c r="F48" i="116"/>
  <c r="S47" i="116"/>
  <c r="Q47" i="116"/>
  <c r="O47" i="116"/>
  <c r="I47" i="116" s="1"/>
  <c r="L47" i="116"/>
  <c r="F47" i="116"/>
  <c r="S46" i="116"/>
  <c r="O46" i="116" s="1"/>
  <c r="Q46" i="116"/>
  <c r="L46" i="116"/>
  <c r="I46" i="116"/>
  <c r="F46" i="116"/>
  <c r="S45" i="116"/>
  <c r="O45" i="116" s="1"/>
  <c r="Q45" i="116"/>
  <c r="S44" i="116"/>
  <c r="O44" i="116" s="1"/>
  <c r="L44" i="116" s="1"/>
  <c r="Q44" i="116"/>
  <c r="I44" i="116"/>
  <c r="F44" i="116" s="1"/>
  <c r="S43" i="116"/>
  <c r="Q43" i="116"/>
  <c r="O43" i="116"/>
  <c r="S42" i="116"/>
  <c r="O42" i="116" s="1"/>
  <c r="Q42" i="116"/>
  <c r="S41" i="116"/>
  <c r="Q41" i="116"/>
  <c r="O41" i="116"/>
  <c r="I41" i="116" s="1"/>
  <c r="F41" i="116" s="1"/>
  <c r="L41" i="116"/>
  <c r="S40" i="116"/>
  <c r="O40" i="116" s="1"/>
  <c r="Q40" i="116"/>
  <c r="L40" i="116"/>
  <c r="I40" i="116"/>
  <c r="F40" i="116" s="1"/>
  <c r="S39" i="116"/>
  <c r="Q39" i="116"/>
  <c r="O39" i="116"/>
  <c r="L39" i="116" s="1"/>
  <c r="I39" i="116"/>
  <c r="F39" i="116" s="1"/>
  <c r="S38" i="116"/>
  <c r="Q38" i="116"/>
  <c r="O38" i="116"/>
  <c r="L38" i="116"/>
  <c r="I38" i="116"/>
  <c r="F38" i="116"/>
  <c r="S37" i="116"/>
  <c r="Q37" i="116"/>
  <c r="O37" i="116"/>
  <c r="I37" i="116" s="1"/>
  <c r="L37" i="116"/>
  <c r="F37" i="116"/>
  <c r="S36" i="116"/>
  <c r="O36" i="116" s="1"/>
  <c r="I36" i="116" s="1"/>
  <c r="F36" i="116" s="1"/>
  <c r="Q36" i="116"/>
  <c r="L36" i="116"/>
  <c r="S35" i="116"/>
  <c r="O35" i="116" s="1"/>
  <c r="Q35" i="116"/>
  <c r="S34" i="116"/>
  <c r="O34" i="116" s="1"/>
  <c r="L34" i="116" s="1"/>
  <c r="Q34" i="116"/>
  <c r="I34" i="116"/>
  <c r="F34" i="116" s="1"/>
  <c r="S33" i="116"/>
  <c r="Q33" i="116"/>
  <c r="O33" i="116"/>
  <c r="S32" i="116"/>
  <c r="Q32" i="116"/>
  <c r="O32" i="116"/>
  <c r="I32" i="116" s="1"/>
  <c r="F32" i="116" s="1"/>
  <c r="L32" i="116"/>
  <c r="S31" i="116"/>
  <c r="Q31" i="116"/>
  <c r="O31" i="116"/>
  <c r="I31" i="116" s="1"/>
  <c r="F31" i="116" s="1"/>
  <c r="L31" i="116"/>
  <c r="S30" i="116"/>
  <c r="O30" i="116" s="1"/>
  <c r="Q30" i="116"/>
  <c r="L30" i="116"/>
  <c r="I30" i="116"/>
  <c r="F30" i="116" s="1"/>
  <c r="S29" i="116"/>
  <c r="Q29" i="116"/>
  <c r="O29" i="116"/>
  <c r="L29" i="116" s="1"/>
  <c r="I29" i="116"/>
  <c r="F29" i="116"/>
  <c r="S28" i="116"/>
  <c r="Q28" i="116"/>
  <c r="O28" i="116"/>
  <c r="L28" i="116"/>
  <c r="I28" i="116"/>
  <c r="F28" i="116"/>
  <c r="S27" i="116"/>
  <c r="Q27" i="116"/>
  <c r="O27" i="116"/>
  <c r="I27" i="116" s="1"/>
  <c r="F27" i="116" s="1"/>
  <c r="L27" i="116"/>
  <c r="S26" i="116"/>
  <c r="O26" i="116" s="1"/>
  <c r="Q26" i="116"/>
  <c r="L26" i="116"/>
  <c r="I26" i="116"/>
  <c r="F26" i="116" s="1"/>
  <c r="S25" i="116"/>
  <c r="O25" i="116" s="1"/>
  <c r="Q25" i="116"/>
  <c r="S24" i="116"/>
  <c r="O24" i="116" s="1"/>
  <c r="L24" i="116" s="1"/>
  <c r="Q24" i="116"/>
  <c r="S23" i="116"/>
  <c r="Q23" i="116"/>
  <c r="O23" i="116"/>
  <c r="S22" i="116"/>
  <c r="Q22" i="116"/>
  <c r="O22" i="116"/>
  <c r="I22" i="116" s="1"/>
  <c r="F22" i="116" s="1"/>
  <c r="L22" i="116"/>
  <c r="S21" i="116"/>
  <c r="Q21" i="116"/>
  <c r="O21" i="116"/>
  <c r="I21" i="116" s="1"/>
  <c r="F21" i="116" s="1"/>
  <c r="L21" i="116"/>
  <c r="S20" i="116"/>
  <c r="O20" i="116" s="1"/>
  <c r="I20" i="116" s="1"/>
  <c r="F20" i="116" s="1"/>
  <c r="Q20" i="116"/>
  <c r="L20" i="116"/>
  <c r="S19" i="116"/>
  <c r="Q19" i="116"/>
  <c r="O19" i="116"/>
  <c r="L19" i="116"/>
  <c r="I19" i="116"/>
  <c r="F19" i="116"/>
  <c r="S18" i="116"/>
  <c r="Q18" i="116"/>
  <c r="O18" i="116"/>
  <c r="L18" i="116"/>
  <c r="I18" i="116"/>
  <c r="F18" i="116"/>
  <c r="S17" i="116"/>
  <c r="Q17" i="116"/>
  <c r="O17" i="116"/>
  <c r="I17" i="116" s="1"/>
  <c r="L17" i="116"/>
  <c r="F17" i="116"/>
  <c r="S16" i="116"/>
  <c r="O16" i="116" s="1"/>
  <c r="Q16" i="116"/>
  <c r="L16" i="116"/>
  <c r="I16" i="116"/>
  <c r="F16" i="116"/>
  <c r="S15" i="116"/>
  <c r="O15" i="116" s="1"/>
  <c r="Q15" i="116"/>
  <c r="S14" i="116"/>
  <c r="O14" i="116" s="1"/>
  <c r="L14" i="116" s="1"/>
  <c r="Q14" i="116"/>
  <c r="I14" i="116"/>
  <c r="F14" i="116"/>
  <c r="S13" i="116"/>
  <c r="Q13" i="116"/>
  <c r="O13" i="116"/>
  <c r="S12" i="116"/>
  <c r="Q12" i="116"/>
  <c r="O12" i="116"/>
  <c r="I12" i="116" s="1"/>
  <c r="F12" i="116" s="1"/>
  <c r="L12" i="116"/>
  <c r="S11" i="116"/>
  <c r="Q11" i="116"/>
  <c r="O11" i="116"/>
  <c r="I11" i="116" s="1"/>
  <c r="F11" i="116" s="1"/>
  <c r="L11" i="116"/>
  <c r="S10" i="116"/>
  <c r="O10" i="116" s="1"/>
  <c r="L10" i="116" s="1"/>
  <c r="Q10" i="116"/>
  <c r="S9" i="116"/>
  <c r="O9" i="116"/>
  <c r="L9" i="116"/>
  <c r="I9" i="116"/>
  <c r="F9" i="116"/>
  <c r="Q9" i="116" s="1"/>
  <c r="S8" i="116"/>
  <c r="Q8" i="116"/>
  <c r="O8" i="116"/>
  <c r="L8" i="116"/>
  <c r="I8" i="116"/>
  <c r="F8" i="116"/>
  <c r="S7" i="116"/>
  <c r="Q7" i="116"/>
  <c r="O7" i="116"/>
  <c r="I7" i="116" s="1"/>
  <c r="F7" i="116"/>
  <c r="S6" i="116"/>
  <c r="O6" i="116" s="1"/>
  <c r="L6" i="116" s="1"/>
  <c r="Q6" i="116"/>
  <c r="S5" i="116"/>
  <c r="O5" i="116" s="1"/>
  <c r="L5" i="116" s="1"/>
  <c r="I5" i="116" s="1"/>
  <c r="F5" i="116" s="1"/>
  <c r="Q5" i="116"/>
  <c r="Y2" i="116"/>
  <c r="Y3" i="116" s="1"/>
  <c r="I42" i="116" l="1"/>
  <c r="F42" i="116" s="1"/>
  <c r="L42" i="116"/>
  <c r="I83" i="116"/>
  <c r="F83" i="116" s="1"/>
  <c r="L83" i="116"/>
  <c r="I62" i="116"/>
  <c r="F62" i="116" s="1"/>
  <c r="L62" i="116"/>
  <c r="L86" i="116"/>
  <c r="I86" i="116"/>
  <c r="F86" i="116" s="1"/>
  <c r="L7" i="116"/>
  <c r="L67" i="116"/>
  <c r="L84" i="116"/>
  <c r="I84" i="116"/>
  <c r="F84" i="116" s="1"/>
  <c r="L96" i="116"/>
  <c r="I96" i="116"/>
  <c r="F96" i="116" s="1"/>
  <c r="L106" i="116"/>
  <c r="I106" i="116"/>
  <c r="F106" i="116" s="1"/>
  <c r="L53" i="116"/>
  <c r="I53" i="116"/>
  <c r="F53" i="116" s="1"/>
  <c r="L73" i="116"/>
  <c r="I73" i="116"/>
  <c r="F73" i="116" s="1"/>
  <c r="L35" i="116"/>
  <c r="I35" i="116"/>
  <c r="F35" i="116" s="1"/>
  <c r="I107" i="116"/>
  <c r="F107" i="116" s="1"/>
  <c r="L116" i="116"/>
  <c r="I116" i="116"/>
  <c r="F116" i="116" s="1"/>
  <c r="L126" i="116"/>
  <c r="I126" i="116"/>
  <c r="F126" i="116" s="1"/>
  <c r="L136" i="116"/>
  <c r="I136" i="116"/>
  <c r="F136" i="116" s="1"/>
  <c r="L146" i="116"/>
  <c r="I146" i="116"/>
  <c r="F146" i="116" s="1"/>
  <c r="L156" i="116"/>
  <c r="I156" i="116"/>
  <c r="F156" i="116" s="1"/>
  <c r="L166" i="116"/>
  <c r="I166" i="116"/>
  <c r="F166" i="116" s="1"/>
  <c r="L176" i="116"/>
  <c r="I176" i="116"/>
  <c r="F176" i="116" s="1"/>
  <c r="L25" i="116"/>
  <c r="I25" i="116"/>
  <c r="F25" i="116" s="1"/>
  <c r="L63" i="116"/>
  <c r="I63" i="116"/>
  <c r="F63" i="116" s="1"/>
  <c r="I121" i="116"/>
  <c r="F121" i="116" s="1"/>
  <c r="I131" i="116"/>
  <c r="F131" i="116" s="1"/>
  <c r="I141" i="116"/>
  <c r="F141" i="116" s="1"/>
  <c r="I151" i="116"/>
  <c r="F151" i="116" s="1"/>
  <c r="I161" i="116"/>
  <c r="F161" i="116" s="1"/>
  <c r="I171" i="116"/>
  <c r="F171" i="116" s="1"/>
  <c r="L43" i="116"/>
  <c r="I43" i="116"/>
  <c r="F43" i="116" s="1"/>
  <c r="L98" i="116"/>
  <c r="I117" i="116"/>
  <c r="F117" i="116" s="1"/>
  <c r="I127" i="116"/>
  <c r="F127" i="116" s="1"/>
  <c r="I137" i="116"/>
  <c r="F137" i="116" s="1"/>
  <c r="I147" i="116"/>
  <c r="F147" i="116" s="1"/>
  <c r="I157" i="116"/>
  <c r="F157" i="116" s="1"/>
  <c r="I167" i="116"/>
  <c r="F167" i="116" s="1"/>
  <c r="I177" i="116"/>
  <c r="F177" i="116" s="1"/>
  <c r="L13" i="116"/>
  <c r="I13" i="116"/>
  <c r="F13" i="116" s="1"/>
  <c r="L45" i="116"/>
  <c r="I45" i="116"/>
  <c r="F45" i="116" s="1"/>
  <c r="L55" i="116"/>
  <c r="I55" i="116"/>
  <c r="F55" i="116" s="1"/>
  <c r="L23" i="116"/>
  <c r="I23" i="116"/>
  <c r="F23" i="116" s="1"/>
  <c r="L94" i="116"/>
  <c r="I94" i="116"/>
  <c r="F94" i="116" s="1"/>
  <c r="L65" i="116"/>
  <c r="I65" i="116"/>
  <c r="F65" i="116" s="1"/>
  <c r="I6" i="116"/>
  <c r="F6" i="116" s="1"/>
  <c r="L104" i="116"/>
  <c r="I104" i="116"/>
  <c r="F104" i="116" s="1"/>
  <c r="L184" i="116"/>
  <c r="I184" i="116"/>
  <c r="F184" i="116" s="1"/>
  <c r="I10" i="116"/>
  <c r="F10" i="116" s="1"/>
  <c r="I66" i="116"/>
  <c r="F66" i="116" s="1"/>
  <c r="I70" i="116"/>
  <c r="F70" i="116" s="1"/>
  <c r="L75" i="116"/>
  <c r="I75" i="116"/>
  <c r="F75" i="116" s="1"/>
  <c r="I90" i="116"/>
  <c r="F90" i="116" s="1"/>
  <c r="L15" i="116"/>
  <c r="I15" i="116"/>
  <c r="F15" i="116" s="1"/>
  <c r="I24" i="116"/>
  <c r="F24" i="116" s="1"/>
  <c r="L33" i="116"/>
  <c r="I33" i="116"/>
  <c r="F33" i="116" s="1"/>
  <c r="I95" i="116"/>
  <c r="F95" i="116" s="1"/>
  <c r="L114" i="116"/>
  <c r="I114" i="116"/>
  <c r="F114" i="116" s="1"/>
  <c r="L124" i="116"/>
  <c r="I124" i="116"/>
  <c r="F124" i="116" s="1"/>
  <c r="L134" i="116"/>
  <c r="I134" i="116"/>
  <c r="F134" i="116" s="1"/>
  <c r="L144" i="116"/>
  <c r="I144" i="116"/>
  <c r="F144" i="116" s="1"/>
  <c r="L154" i="116"/>
  <c r="I154" i="116"/>
  <c r="F154" i="116" s="1"/>
  <c r="L164" i="116"/>
  <c r="I164" i="116"/>
  <c r="F164" i="116" s="1"/>
  <c r="L174" i="116"/>
  <c r="I174" i="116"/>
  <c r="F174" i="116" s="1"/>
  <c r="I182" i="116"/>
  <c r="F182" i="116" s="1"/>
  <c r="D11" i="112" l="1"/>
  <c r="D50" i="112" l="1"/>
  <c r="F50" i="112" s="1"/>
  <c r="G50" i="112" s="1"/>
  <c r="D49" i="112"/>
  <c r="F49" i="112" s="1"/>
  <c r="G49" i="112" s="1"/>
  <c r="D48" i="112"/>
  <c r="F48" i="112" s="1"/>
  <c r="G48" i="112" s="1"/>
  <c r="D47" i="112"/>
  <c r="F47" i="112" s="1"/>
  <c r="G47" i="112" s="1"/>
  <c r="D46" i="112"/>
  <c r="F46" i="112" s="1"/>
  <c r="G46" i="112" s="1"/>
  <c r="D45" i="112"/>
  <c r="F45" i="112" s="1"/>
  <c r="G45" i="112" s="1"/>
  <c r="D44" i="112"/>
  <c r="F44" i="112" s="1"/>
  <c r="G44" i="112" s="1"/>
  <c r="D43" i="112"/>
  <c r="F43" i="112" s="1"/>
  <c r="G43" i="112" s="1"/>
  <c r="D42" i="112"/>
  <c r="F42" i="112" s="1"/>
  <c r="G42" i="112" s="1"/>
  <c r="D41" i="112"/>
  <c r="F41" i="112" s="1"/>
  <c r="G41" i="112" s="1"/>
  <c r="D40" i="112"/>
  <c r="F40" i="112" s="1"/>
  <c r="G40" i="112" s="1"/>
  <c r="D39" i="112"/>
  <c r="F39" i="112" s="1"/>
  <c r="G39" i="112" s="1"/>
  <c r="D38" i="112"/>
  <c r="F38" i="112" s="1"/>
  <c r="G38" i="112" s="1"/>
  <c r="D37" i="112"/>
  <c r="F37" i="112" s="1"/>
  <c r="G37" i="112" s="1"/>
  <c r="D36" i="112"/>
  <c r="F36" i="112" s="1"/>
  <c r="G36" i="112" s="1"/>
  <c r="D35" i="112"/>
  <c r="F35" i="112" s="1"/>
  <c r="G35" i="112" s="1"/>
  <c r="D34" i="112"/>
  <c r="F34" i="112" s="1"/>
  <c r="G34" i="112" s="1"/>
  <c r="D33" i="112"/>
  <c r="F33" i="112" s="1"/>
  <c r="G33" i="112" s="1"/>
  <c r="D32" i="112"/>
  <c r="F32" i="112" s="1"/>
  <c r="G32" i="112" s="1"/>
  <c r="D31" i="112"/>
  <c r="F31" i="112" s="1"/>
  <c r="G31" i="112" s="1"/>
  <c r="D30" i="112"/>
  <c r="F30" i="112" s="1"/>
  <c r="G30" i="112" s="1"/>
  <c r="D29" i="112"/>
  <c r="F29" i="112" s="1"/>
  <c r="G29" i="112" s="1"/>
  <c r="D28" i="112"/>
  <c r="F28" i="112" s="1"/>
  <c r="G28" i="112" s="1"/>
  <c r="D27" i="112"/>
  <c r="F27" i="112" s="1"/>
  <c r="G27" i="112" s="1"/>
  <c r="D26" i="112"/>
  <c r="F26" i="112" s="1"/>
  <c r="G26" i="112" s="1"/>
  <c r="D25" i="112"/>
  <c r="F25" i="112" s="1"/>
  <c r="G25" i="112" s="1"/>
  <c r="D24" i="112"/>
  <c r="F24" i="112" s="1"/>
  <c r="G24" i="112" s="1"/>
  <c r="D23" i="112"/>
  <c r="F23" i="112" s="1"/>
  <c r="G23" i="112" s="1"/>
  <c r="D22" i="112"/>
  <c r="F22" i="112" s="1"/>
  <c r="G22" i="112" s="1"/>
  <c r="D21" i="112"/>
  <c r="F21" i="112" s="1"/>
  <c r="G21" i="112" s="1"/>
  <c r="D20" i="112"/>
  <c r="F20" i="112" s="1"/>
  <c r="G20" i="112" s="1"/>
  <c r="D19" i="112"/>
  <c r="F19" i="112" s="1"/>
  <c r="G19" i="112" s="1"/>
  <c r="D18" i="112"/>
  <c r="F18" i="112" s="1"/>
  <c r="G18" i="112" s="1"/>
  <c r="D17" i="112"/>
  <c r="F17" i="112" s="1"/>
  <c r="G17" i="112" s="1"/>
  <c r="D16" i="112"/>
  <c r="F16" i="112" s="1"/>
  <c r="G16" i="112" s="1"/>
  <c r="D15" i="112"/>
  <c r="F15" i="112" s="1"/>
  <c r="G15" i="112" s="1"/>
  <c r="D14" i="112"/>
  <c r="F14" i="112" s="1"/>
  <c r="G14" i="112" s="1"/>
  <c r="D13" i="112"/>
  <c r="F13" i="112" s="1"/>
  <c r="G13" i="112" s="1"/>
  <c r="D12" i="112"/>
  <c r="F12" i="112" s="1"/>
  <c r="G12" i="112" s="1"/>
  <c r="F11" i="112"/>
  <c r="G11" i="112" s="1"/>
  <c r="AH40" i="106" l="1"/>
  <c r="AI40" i="106"/>
  <c r="AJ40" i="106"/>
  <c r="AK40" i="106"/>
  <c r="AL40" i="106"/>
  <c r="AM40" i="106"/>
  <c r="AN40" i="106"/>
  <c r="AO40" i="106"/>
  <c r="AP40" i="106"/>
  <c r="AQ40" i="106"/>
  <c r="AR40" i="106"/>
  <c r="AS40" i="106"/>
  <c r="AT40" i="106"/>
  <c r="AU40" i="106"/>
  <c r="AV40" i="106"/>
  <c r="AW40" i="106"/>
  <c r="AX40" i="106"/>
  <c r="AY40" i="106"/>
  <c r="AZ40" i="106"/>
  <c r="BA40" i="106"/>
  <c r="BB40" i="106"/>
  <c r="BC40" i="106"/>
  <c r="BD40" i="106"/>
  <c r="BE40" i="106"/>
  <c r="BF40" i="106"/>
  <c r="BG40" i="106"/>
  <c r="BH40" i="106"/>
  <c r="BI40" i="106"/>
  <c r="BJ40" i="106"/>
  <c r="BK40" i="106"/>
  <c r="BL40" i="106"/>
  <c r="BM40" i="106"/>
  <c r="BN40" i="106"/>
  <c r="BO40" i="106"/>
  <c r="BP40" i="106"/>
  <c r="BQ40" i="106"/>
  <c r="BR40" i="106"/>
  <c r="BS40" i="106"/>
  <c r="BT40" i="106"/>
  <c r="BU40" i="106"/>
  <c r="BV40" i="106"/>
  <c r="BW40" i="106"/>
  <c r="BX40" i="106"/>
  <c r="BY40" i="106"/>
  <c r="BZ40" i="106"/>
  <c r="CA40" i="106"/>
  <c r="CB40" i="106"/>
  <c r="CC40" i="106"/>
  <c r="CD40" i="106"/>
  <c r="CE40" i="106"/>
  <c r="CF40" i="106"/>
  <c r="CG40" i="106"/>
  <c r="CH40" i="106"/>
  <c r="CI40" i="106"/>
  <c r="CJ40" i="106"/>
  <c r="CK40" i="106"/>
  <c r="CL40" i="106"/>
  <c r="CM40" i="106"/>
  <c r="CN40" i="106"/>
  <c r="CO40" i="106"/>
  <c r="CP40" i="106"/>
  <c r="CQ40" i="106"/>
  <c r="CR40" i="106"/>
  <c r="CS40" i="106"/>
  <c r="CT40" i="106"/>
  <c r="CU40" i="106"/>
  <c r="CV40" i="106"/>
  <c r="CW40" i="106"/>
  <c r="CX40" i="106"/>
  <c r="CY40" i="106"/>
  <c r="CZ40" i="106"/>
  <c r="DA40" i="106"/>
  <c r="DB40" i="106"/>
  <c r="DC40" i="106"/>
  <c r="DD40" i="106"/>
  <c r="DE40" i="106"/>
  <c r="DF40" i="106"/>
  <c r="DG40" i="106"/>
  <c r="DH40" i="106"/>
  <c r="DI40" i="106"/>
  <c r="DJ40" i="106"/>
  <c r="DK40" i="106"/>
  <c r="DL40" i="106"/>
  <c r="DM40" i="106"/>
  <c r="DN40" i="106"/>
  <c r="DO40" i="106"/>
  <c r="DP40" i="106"/>
  <c r="DQ40" i="106"/>
  <c r="DR40" i="106"/>
  <c r="DS40" i="106"/>
  <c r="DT40" i="106"/>
  <c r="DU40" i="106"/>
  <c r="DV40" i="106"/>
  <c r="DW40" i="106"/>
  <c r="DX40" i="106"/>
  <c r="DY40" i="106"/>
  <c r="DZ40" i="106"/>
  <c r="EA40" i="106"/>
  <c r="EB40" i="106"/>
  <c r="EC40" i="106"/>
  <c r="ED40" i="106"/>
  <c r="EE40" i="106"/>
  <c r="EF40" i="106"/>
  <c r="EG40" i="106"/>
  <c r="EH40" i="106"/>
  <c r="EI40" i="106"/>
  <c r="EJ40" i="106"/>
  <c r="EK40" i="106"/>
  <c r="EL40" i="106"/>
  <c r="EM40" i="106"/>
  <c r="EN40" i="106"/>
  <c r="EO40" i="106"/>
  <c r="EP40" i="106"/>
  <c r="EQ40" i="106"/>
  <c r="ER40" i="106"/>
  <c r="ES40" i="106"/>
  <c r="ET40" i="106"/>
  <c r="EU40" i="106"/>
  <c r="EV40" i="106"/>
  <c r="EW40" i="106"/>
  <c r="EX40" i="106"/>
  <c r="EY40" i="106"/>
  <c r="EZ40" i="106"/>
  <c r="FA40" i="106"/>
  <c r="FB40" i="106"/>
  <c r="FC40" i="106"/>
  <c r="FD40" i="106"/>
  <c r="FE40" i="106"/>
  <c r="FF40" i="106"/>
  <c r="FG40" i="106"/>
  <c r="FH40" i="106"/>
  <c r="FI40" i="106"/>
  <c r="FJ40" i="106"/>
  <c r="FK40" i="106"/>
  <c r="FL40" i="106"/>
  <c r="FM40" i="106"/>
  <c r="FN40" i="106"/>
  <c r="FO40" i="106"/>
  <c r="FP40" i="106"/>
  <c r="FQ40" i="106"/>
  <c r="FR40" i="106"/>
  <c r="FS40" i="106"/>
  <c r="FT40" i="106"/>
  <c r="FU40" i="106"/>
  <c r="FV40" i="106"/>
  <c r="FW40" i="106"/>
  <c r="FX40" i="106"/>
  <c r="FY40" i="106"/>
  <c r="FZ40" i="106"/>
  <c r="GA40" i="106"/>
  <c r="GB40" i="106"/>
  <c r="GC40" i="106"/>
  <c r="GD40" i="106"/>
  <c r="GE40" i="106"/>
  <c r="GF40" i="106"/>
  <c r="GG40" i="106"/>
  <c r="GH40" i="106"/>
  <c r="GI40" i="106"/>
  <c r="GJ40" i="106"/>
  <c r="GK40" i="106"/>
  <c r="GL40" i="106"/>
  <c r="GM40" i="106"/>
  <c r="GN40" i="106"/>
  <c r="GO40" i="106"/>
  <c r="GP40" i="106"/>
  <c r="GQ40" i="106"/>
  <c r="GR40" i="106"/>
  <c r="GS40" i="106"/>
  <c r="GT40" i="106"/>
  <c r="GU40" i="106"/>
  <c r="GV40" i="106"/>
  <c r="GW40" i="106"/>
  <c r="GX40" i="106"/>
  <c r="GY40" i="106"/>
  <c r="GZ40" i="106"/>
  <c r="HA40" i="106"/>
  <c r="HB40" i="106"/>
  <c r="HC40" i="106"/>
  <c r="HD40" i="106"/>
  <c r="HE40" i="106"/>
  <c r="HF40" i="106"/>
  <c r="HG40" i="106"/>
  <c r="HH40" i="106"/>
  <c r="HI40" i="106"/>
  <c r="HJ40" i="106"/>
  <c r="HK40" i="106"/>
  <c r="HL40" i="106"/>
  <c r="HM40" i="106"/>
  <c r="AH41" i="106"/>
  <c r="AI41" i="106"/>
  <c r="AJ41" i="106"/>
  <c r="AK41" i="106"/>
  <c r="AL41" i="106"/>
  <c r="AM41" i="106"/>
  <c r="AN41" i="106"/>
  <c r="AO41" i="106"/>
  <c r="AP41" i="106"/>
  <c r="AQ41" i="106"/>
  <c r="AR41" i="106"/>
  <c r="AS41" i="106"/>
  <c r="AT41" i="106"/>
  <c r="AU41" i="106"/>
  <c r="AV41" i="106"/>
  <c r="AW41" i="106"/>
  <c r="AX41" i="106"/>
  <c r="AY41" i="106"/>
  <c r="AZ41" i="106"/>
  <c r="BA41" i="106"/>
  <c r="BB41" i="106"/>
  <c r="BC41" i="106"/>
  <c r="BD41" i="106"/>
  <c r="BE41" i="106"/>
  <c r="BF41" i="106"/>
  <c r="BG41" i="106"/>
  <c r="BH41" i="106"/>
  <c r="BI41" i="106"/>
  <c r="BJ41" i="106"/>
  <c r="BK41" i="106"/>
  <c r="BL41" i="106"/>
  <c r="BM41" i="106"/>
  <c r="BN41" i="106"/>
  <c r="BO41" i="106"/>
  <c r="BP41" i="106"/>
  <c r="BQ41" i="106"/>
  <c r="BR41" i="106"/>
  <c r="BS41" i="106"/>
  <c r="BT41" i="106"/>
  <c r="BU41" i="106"/>
  <c r="BV41" i="106"/>
  <c r="BW41" i="106"/>
  <c r="BX41" i="106"/>
  <c r="BY41" i="106"/>
  <c r="BZ41" i="106"/>
  <c r="CA41" i="106"/>
  <c r="CB41" i="106"/>
  <c r="CC41" i="106"/>
  <c r="CD41" i="106"/>
  <c r="CE41" i="106"/>
  <c r="CF41" i="106"/>
  <c r="CG41" i="106"/>
  <c r="CH41" i="106"/>
  <c r="CI41" i="106"/>
  <c r="CJ41" i="106"/>
  <c r="CK41" i="106"/>
  <c r="CL41" i="106"/>
  <c r="CM41" i="106"/>
  <c r="CN41" i="106"/>
  <c r="CO41" i="106"/>
  <c r="CP41" i="106"/>
  <c r="CQ41" i="106"/>
  <c r="CR41" i="106"/>
  <c r="CS41" i="106"/>
  <c r="CT41" i="106"/>
  <c r="CU41" i="106"/>
  <c r="CV41" i="106"/>
  <c r="CW41" i="106"/>
  <c r="CX41" i="106"/>
  <c r="CY41" i="106"/>
  <c r="CZ41" i="106"/>
  <c r="DA41" i="106"/>
  <c r="DB41" i="106"/>
  <c r="DC41" i="106"/>
  <c r="DD41" i="106"/>
  <c r="DE41" i="106"/>
  <c r="DF41" i="106"/>
  <c r="DG41" i="106"/>
  <c r="DH41" i="106"/>
  <c r="DI41" i="106"/>
  <c r="DJ41" i="106"/>
  <c r="DK41" i="106"/>
  <c r="DL41" i="106"/>
  <c r="DM41" i="106"/>
  <c r="DN41" i="106"/>
  <c r="DO41" i="106"/>
  <c r="DP41" i="106"/>
  <c r="DQ41" i="106"/>
  <c r="DR41" i="106"/>
  <c r="DS41" i="106"/>
  <c r="DT41" i="106"/>
  <c r="DU41" i="106"/>
  <c r="DV41" i="106"/>
  <c r="DW41" i="106"/>
  <c r="DX41" i="106"/>
  <c r="DY41" i="106"/>
  <c r="DZ41" i="106"/>
  <c r="EA41" i="106"/>
  <c r="EB41" i="106"/>
  <c r="EC41" i="106"/>
  <c r="ED41" i="106"/>
  <c r="EE41" i="106"/>
  <c r="EF41" i="106"/>
  <c r="EG41" i="106"/>
  <c r="EH41" i="106"/>
  <c r="EI41" i="106"/>
  <c r="EJ41" i="106"/>
  <c r="EK41" i="106"/>
  <c r="EL41" i="106"/>
  <c r="EM41" i="106"/>
  <c r="EN41" i="106"/>
  <c r="EO41" i="106"/>
  <c r="EP41" i="106"/>
  <c r="EQ41" i="106"/>
  <c r="ER41" i="106"/>
  <c r="ES41" i="106"/>
  <c r="ET41" i="106"/>
  <c r="EU41" i="106"/>
  <c r="EV41" i="106"/>
  <c r="EW41" i="106"/>
  <c r="EX41" i="106"/>
  <c r="EY41" i="106"/>
  <c r="EZ41" i="106"/>
  <c r="FA41" i="106"/>
  <c r="FB41" i="106"/>
  <c r="FC41" i="106"/>
  <c r="FD41" i="106"/>
  <c r="FE41" i="106"/>
  <c r="FF41" i="106"/>
  <c r="FG41" i="106"/>
  <c r="FH41" i="106"/>
  <c r="FI41" i="106"/>
  <c r="FJ41" i="106"/>
  <c r="FK41" i="106"/>
  <c r="FL41" i="106"/>
  <c r="FM41" i="106"/>
  <c r="FN41" i="106"/>
  <c r="FO41" i="106"/>
  <c r="FP41" i="106"/>
  <c r="FQ41" i="106"/>
  <c r="FR41" i="106"/>
  <c r="FS41" i="106"/>
  <c r="FT41" i="106"/>
  <c r="FU41" i="106"/>
  <c r="FV41" i="106"/>
  <c r="FW41" i="106"/>
  <c r="FX41" i="106"/>
  <c r="FY41" i="106"/>
  <c r="FZ41" i="106"/>
  <c r="GA41" i="106"/>
  <c r="GB41" i="106"/>
  <c r="GC41" i="106"/>
  <c r="GD41" i="106"/>
  <c r="GE41" i="106"/>
  <c r="GF41" i="106"/>
  <c r="GG41" i="106"/>
  <c r="GH41" i="106"/>
  <c r="GI41" i="106"/>
  <c r="GJ41" i="106"/>
  <c r="GK41" i="106"/>
  <c r="GL41" i="106"/>
  <c r="GM41" i="106"/>
  <c r="GN41" i="106"/>
  <c r="GO41" i="106"/>
  <c r="GP41" i="106"/>
  <c r="GQ41" i="106"/>
  <c r="GR41" i="106"/>
  <c r="GS41" i="106"/>
  <c r="GT41" i="106"/>
  <c r="GU41" i="106"/>
  <c r="GV41" i="106"/>
  <c r="GW41" i="106"/>
  <c r="GX41" i="106"/>
  <c r="GY41" i="106"/>
  <c r="GZ41" i="106"/>
  <c r="HA41" i="106"/>
  <c r="HB41" i="106"/>
  <c r="HC41" i="106"/>
  <c r="HD41" i="106"/>
  <c r="HE41" i="106"/>
  <c r="HF41" i="106"/>
  <c r="HG41" i="106"/>
  <c r="HH41" i="106"/>
  <c r="HI41" i="106"/>
  <c r="HJ41" i="106"/>
  <c r="HK41" i="106"/>
  <c r="HL41" i="106"/>
  <c r="HM41" i="106"/>
  <c r="AH42" i="106"/>
  <c r="AI42" i="106"/>
  <c r="AJ42" i="106"/>
  <c r="AK42" i="106"/>
  <c r="AL42" i="106"/>
  <c r="AM42" i="106"/>
  <c r="AN42" i="106"/>
  <c r="AO42" i="106"/>
  <c r="AP42" i="106"/>
  <c r="AQ42" i="106"/>
  <c r="AR42" i="106"/>
  <c r="AS42" i="106"/>
  <c r="AT42" i="106"/>
  <c r="AU42" i="106"/>
  <c r="AV42" i="106"/>
  <c r="AW42" i="106"/>
  <c r="AX42" i="106"/>
  <c r="AY42" i="106"/>
  <c r="AZ42" i="106"/>
  <c r="BA42" i="106"/>
  <c r="BB42" i="106"/>
  <c r="BC42" i="106"/>
  <c r="BD42" i="106"/>
  <c r="BE42" i="106"/>
  <c r="BF42" i="106"/>
  <c r="BG42" i="106"/>
  <c r="BH42" i="106"/>
  <c r="BI42" i="106"/>
  <c r="BJ42" i="106"/>
  <c r="BK42" i="106"/>
  <c r="BL42" i="106"/>
  <c r="BM42" i="106"/>
  <c r="BN42" i="106"/>
  <c r="BO42" i="106"/>
  <c r="BP42" i="106"/>
  <c r="BQ42" i="106"/>
  <c r="BR42" i="106"/>
  <c r="BS42" i="106"/>
  <c r="BT42" i="106"/>
  <c r="BU42" i="106"/>
  <c r="BV42" i="106"/>
  <c r="BW42" i="106"/>
  <c r="BX42" i="106"/>
  <c r="BY42" i="106"/>
  <c r="BZ42" i="106"/>
  <c r="CA42" i="106"/>
  <c r="CB42" i="106"/>
  <c r="CC42" i="106"/>
  <c r="CD42" i="106"/>
  <c r="CE42" i="106"/>
  <c r="CF42" i="106"/>
  <c r="CG42" i="106"/>
  <c r="CH42" i="106"/>
  <c r="CI42" i="106"/>
  <c r="CJ42" i="106"/>
  <c r="CK42" i="106"/>
  <c r="CL42" i="106"/>
  <c r="CM42" i="106"/>
  <c r="CN42" i="106"/>
  <c r="CO42" i="106"/>
  <c r="CP42" i="106"/>
  <c r="CQ42" i="106"/>
  <c r="CR42" i="106"/>
  <c r="CS42" i="106"/>
  <c r="CT42" i="106"/>
  <c r="CU42" i="106"/>
  <c r="CV42" i="106"/>
  <c r="CW42" i="106"/>
  <c r="CX42" i="106"/>
  <c r="CY42" i="106"/>
  <c r="CZ42" i="106"/>
  <c r="DA42" i="106"/>
  <c r="DB42" i="106"/>
  <c r="DC42" i="106"/>
  <c r="DD42" i="106"/>
  <c r="DE42" i="106"/>
  <c r="DF42" i="106"/>
  <c r="DG42" i="106"/>
  <c r="DH42" i="106"/>
  <c r="DI42" i="106"/>
  <c r="DJ42" i="106"/>
  <c r="DK42" i="106"/>
  <c r="DL42" i="106"/>
  <c r="DM42" i="106"/>
  <c r="DN42" i="106"/>
  <c r="DO42" i="106"/>
  <c r="DP42" i="106"/>
  <c r="DQ42" i="106"/>
  <c r="DR42" i="106"/>
  <c r="DS42" i="106"/>
  <c r="DT42" i="106"/>
  <c r="DU42" i="106"/>
  <c r="DV42" i="106"/>
  <c r="DW42" i="106"/>
  <c r="DX42" i="106"/>
  <c r="DY42" i="106"/>
  <c r="DZ42" i="106"/>
  <c r="EA42" i="106"/>
  <c r="EB42" i="106"/>
  <c r="EC42" i="106"/>
  <c r="ED42" i="106"/>
  <c r="EE42" i="106"/>
  <c r="EF42" i="106"/>
  <c r="EG42" i="106"/>
  <c r="EH42" i="106"/>
  <c r="EI42" i="106"/>
  <c r="EJ42" i="106"/>
  <c r="EK42" i="106"/>
  <c r="EL42" i="106"/>
  <c r="EM42" i="106"/>
  <c r="EN42" i="106"/>
  <c r="EO42" i="106"/>
  <c r="EP42" i="106"/>
  <c r="EQ42" i="106"/>
  <c r="ER42" i="106"/>
  <c r="ES42" i="106"/>
  <c r="ET42" i="106"/>
  <c r="EU42" i="106"/>
  <c r="EV42" i="106"/>
  <c r="EW42" i="106"/>
  <c r="EX42" i="106"/>
  <c r="EY42" i="106"/>
  <c r="EZ42" i="106"/>
  <c r="FA42" i="106"/>
  <c r="FB42" i="106"/>
  <c r="FC42" i="106"/>
  <c r="FD42" i="106"/>
  <c r="FE42" i="106"/>
  <c r="FF42" i="106"/>
  <c r="FG42" i="106"/>
  <c r="FH42" i="106"/>
  <c r="FI42" i="106"/>
  <c r="FJ42" i="106"/>
  <c r="FK42" i="106"/>
  <c r="FL42" i="106"/>
  <c r="FM42" i="106"/>
  <c r="FN42" i="106"/>
  <c r="FO42" i="106"/>
  <c r="FP42" i="106"/>
  <c r="FQ42" i="106"/>
  <c r="FR42" i="106"/>
  <c r="FS42" i="106"/>
  <c r="FT42" i="106"/>
  <c r="FU42" i="106"/>
  <c r="FV42" i="106"/>
  <c r="FW42" i="106"/>
  <c r="FX42" i="106"/>
  <c r="FY42" i="106"/>
  <c r="FZ42" i="106"/>
  <c r="GA42" i="106"/>
  <c r="GB42" i="106"/>
  <c r="GC42" i="106"/>
  <c r="GD42" i="106"/>
  <c r="GE42" i="106"/>
  <c r="GF42" i="106"/>
  <c r="GG42" i="106"/>
  <c r="GH42" i="106"/>
  <c r="GI42" i="106"/>
  <c r="GJ42" i="106"/>
  <c r="GK42" i="106"/>
  <c r="GL42" i="106"/>
  <c r="GM42" i="106"/>
  <c r="GN42" i="106"/>
  <c r="GO42" i="106"/>
  <c r="GP42" i="106"/>
  <c r="GQ42" i="106"/>
  <c r="GR42" i="106"/>
  <c r="GS42" i="106"/>
  <c r="GT42" i="106"/>
  <c r="GU42" i="106"/>
  <c r="GV42" i="106"/>
  <c r="GW42" i="106"/>
  <c r="GX42" i="106"/>
  <c r="GY42" i="106"/>
  <c r="GZ42" i="106"/>
  <c r="HA42" i="106"/>
  <c r="HB42" i="106"/>
  <c r="HC42" i="106"/>
  <c r="HD42" i="106"/>
  <c r="HE42" i="106"/>
  <c r="HF42" i="106"/>
  <c r="HG42" i="106"/>
  <c r="HH42" i="106"/>
  <c r="HI42" i="106"/>
  <c r="HJ42" i="106"/>
  <c r="HK42" i="106"/>
  <c r="HL42" i="106"/>
  <c r="HM42" i="106"/>
  <c r="AG41" i="106"/>
  <c r="AG42" i="106"/>
  <c r="AC40" i="106"/>
  <c r="AD40" i="106"/>
  <c r="AE40" i="106"/>
  <c r="AF40" i="106"/>
  <c r="AG40" i="106"/>
  <c r="AB40" i="106"/>
  <c r="V39" i="106"/>
  <c r="W39" i="106"/>
  <c r="X39" i="106"/>
  <c r="Y39" i="106"/>
  <c r="Z39" i="106"/>
  <c r="AA39" i="106"/>
  <c r="AB39" i="106"/>
  <c r="AC39" i="106"/>
  <c r="AD39" i="106"/>
  <c r="AE39" i="106"/>
  <c r="AF39" i="106"/>
  <c r="AG39" i="106"/>
  <c r="AH39" i="106"/>
  <c r="AI39" i="106"/>
  <c r="AJ39" i="106"/>
  <c r="AK39" i="106"/>
  <c r="AL39" i="106"/>
  <c r="AM39" i="106"/>
  <c r="AN39" i="106"/>
  <c r="AO39" i="106"/>
  <c r="AP39" i="106"/>
  <c r="AQ39" i="106"/>
  <c r="AR39" i="106"/>
  <c r="AS39" i="106"/>
  <c r="AT39" i="106"/>
  <c r="AU39" i="106"/>
  <c r="AV39" i="106"/>
  <c r="AW39" i="106"/>
  <c r="AX39" i="106"/>
  <c r="AY39" i="106"/>
  <c r="AZ39" i="106"/>
  <c r="BA39" i="106"/>
  <c r="BB39" i="106"/>
  <c r="BC39" i="106"/>
  <c r="BD39" i="106"/>
  <c r="BE39" i="106"/>
  <c r="BF39" i="106"/>
  <c r="BG39" i="106"/>
  <c r="BH39" i="106"/>
  <c r="BI39" i="106"/>
  <c r="BJ39" i="106"/>
  <c r="BK39" i="106"/>
  <c r="BL39" i="106"/>
  <c r="BM39" i="106"/>
  <c r="BN39" i="106"/>
  <c r="BO39" i="106"/>
  <c r="BP39" i="106"/>
  <c r="BQ39" i="106"/>
  <c r="BR39" i="106"/>
  <c r="BS39" i="106"/>
  <c r="BT39" i="106"/>
  <c r="BU39" i="106"/>
  <c r="BV39" i="106"/>
  <c r="BW39" i="106"/>
  <c r="BX39" i="106"/>
  <c r="BY39" i="106"/>
  <c r="BZ39" i="106"/>
  <c r="CA39" i="106"/>
  <c r="CB39" i="106"/>
  <c r="CC39" i="106"/>
  <c r="CD39" i="106"/>
  <c r="CE39" i="106"/>
  <c r="CF39" i="106"/>
  <c r="CG39" i="106"/>
  <c r="CH39" i="106"/>
  <c r="CI39" i="106"/>
  <c r="CJ39" i="106"/>
  <c r="CK39" i="106"/>
  <c r="CL39" i="106"/>
  <c r="CM39" i="106"/>
  <c r="CN39" i="106"/>
  <c r="CO39" i="106"/>
  <c r="CP39" i="106"/>
  <c r="CQ39" i="106"/>
  <c r="CR39" i="106"/>
  <c r="CS39" i="106"/>
  <c r="CT39" i="106"/>
  <c r="CU39" i="106"/>
  <c r="CV39" i="106"/>
  <c r="CW39" i="106"/>
  <c r="CX39" i="106"/>
  <c r="CY39" i="106"/>
  <c r="CZ39" i="106"/>
  <c r="DA39" i="106"/>
  <c r="DB39" i="106"/>
  <c r="DC39" i="106"/>
  <c r="DD39" i="106"/>
  <c r="DE39" i="106"/>
  <c r="DF39" i="106"/>
  <c r="DG39" i="106"/>
  <c r="DH39" i="106"/>
  <c r="DI39" i="106"/>
  <c r="DJ39" i="106"/>
  <c r="DK39" i="106"/>
  <c r="DL39" i="106"/>
  <c r="DM39" i="106"/>
  <c r="DN39" i="106"/>
  <c r="DO39" i="106"/>
  <c r="DP39" i="106"/>
  <c r="DQ39" i="106"/>
  <c r="DR39" i="106"/>
  <c r="DS39" i="106"/>
  <c r="DT39" i="106"/>
  <c r="DU39" i="106"/>
  <c r="DV39" i="106"/>
  <c r="DW39" i="106"/>
  <c r="DX39" i="106"/>
  <c r="DY39" i="106"/>
  <c r="DZ39" i="106"/>
  <c r="EA39" i="106"/>
  <c r="EB39" i="106"/>
  <c r="EC39" i="106"/>
  <c r="ED39" i="106"/>
  <c r="EE39" i="106"/>
  <c r="EF39" i="106"/>
  <c r="EG39" i="106"/>
  <c r="EH39" i="106"/>
  <c r="EI39" i="106"/>
  <c r="EJ39" i="106"/>
  <c r="EK39" i="106"/>
  <c r="EL39" i="106"/>
  <c r="EM39" i="106"/>
  <c r="EN39" i="106"/>
  <c r="EO39" i="106"/>
  <c r="EP39" i="106"/>
  <c r="EQ39" i="106"/>
  <c r="ER39" i="106"/>
  <c r="ES39" i="106"/>
  <c r="ET39" i="106"/>
  <c r="EU39" i="106"/>
  <c r="EV39" i="106"/>
  <c r="EW39" i="106"/>
  <c r="EX39" i="106"/>
  <c r="EY39" i="106"/>
  <c r="EZ39" i="106"/>
  <c r="FA39" i="106"/>
  <c r="FB39" i="106"/>
  <c r="FC39" i="106"/>
  <c r="FD39" i="106"/>
  <c r="FE39" i="106"/>
  <c r="FF39" i="106"/>
  <c r="FG39" i="106"/>
  <c r="FH39" i="106"/>
  <c r="FI39" i="106"/>
  <c r="FJ39" i="106"/>
  <c r="FK39" i="106"/>
  <c r="FL39" i="106"/>
  <c r="FM39" i="106"/>
  <c r="FN39" i="106"/>
  <c r="FO39" i="106"/>
  <c r="FP39" i="106"/>
  <c r="FQ39" i="106"/>
  <c r="FR39" i="106"/>
  <c r="FS39" i="106"/>
  <c r="FT39" i="106"/>
  <c r="FU39" i="106"/>
  <c r="FV39" i="106"/>
  <c r="FW39" i="106"/>
  <c r="FX39" i="106"/>
  <c r="FY39" i="106"/>
  <c r="FZ39" i="106"/>
  <c r="GA39" i="106"/>
  <c r="GB39" i="106"/>
  <c r="GC39" i="106"/>
  <c r="GD39" i="106"/>
  <c r="GE39" i="106"/>
  <c r="GF39" i="106"/>
  <c r="GG39" i="106"/>
  <c r="GH39" i="106"/>
  <c r="GI39" i="106"/>
  <c r="GJ39" i="106"/>
  <c r="GK39" i="106"/>
  <c r="GL39" i="106"/>
  <c r="GM39" i="106"/>
  <c r="GN39" i="106"/>
  <c r="GO39" i="106"/>
  <c r="GP39" i="106"/>
  <c r="GQ39" i="106"/>
  <c r="GR39" i="106"/>
  <c r="GS39" i="106"/>
  <c r="GT39" i="106"/>
  <c r="GU39" i="106"/>
  <c r="GV39" i="106"/>
  <c r="GW39" i="106"/>
  <c r="GX39" i="106"/>
  <c r="GY39" i="106"/>
  <c r="GZ39" i="106"/>
  <c r="HA39" i="106"/>
  <c r="HB39" i="106"/>
  <c r="HC39" i="106"/>
  <c r="HD39" i="106"/>
  <c r="HE39" i="106"/>
  <c r="HF39" i="106"/>
  <c r="HG39" i="106"/>
  <c r="HH39" i="106"/>
  <c r="HI39" i="106"/>
  <c r="HJ39" i="106"/>
  <c r="HK39" i="106"/>
  <c r="HL39" i="106"/>
  <c r="HM39" i="106"/>
  <c r="V29" i="106"/>
  <c r="W29" i="106"/>
  <c r="X29" i="106"/>
  <c r="Y29" i="106"/>
  <c r="Z29" i="106"/>
  <c r="AA29" i="106"/>
  <c r="AB29" i="106"/>
  <c r="AC29" i="106"/>
  <c r="AD29" i="106"/>
  <c r="AE29" i="106"/>
  <c r="AF29" i="106"/>
  <c r="AG29" i="106"/>
  <c r="AH29" i="106"/>
  <c r="AI29" i="106"/>
  <c r="AJ29" i="106"/>
  <c r="AK29" i="106"/>
  <c r="AL29" i="106"/>
  <c r="AM29" i="106"/>
  <c r="AN29" i="106"/>
  <c r="AO29" i="106"/>
  <c r="AP29" i="106"/>
  <c r="AQ29" i="106"/>
  <c r="AR29" i="106"/>
  <c r="AS29" i="106"/>
  <c r="AT29" i="106"/>
  <c r="AU29" i="106"/>
  <c r="AV29" i="106"/>
  <c r="AW29" i="106"/>
  <c r="AX29" i="106"/>
  <c r="AY29" i="106"/>
  <c r="AZ29" i="106"/>
  <c r="BA29" i="106"/>
  <c r="BB29" i="106"/>
  <c r="BC29" i="106"/>
  <c r="BD29" i="106"/>
  <c r="BE29" i="106"/>
  <c r="BF29" i="106"/>
  <c r="BG29" i="106"/>
  <c r="BH29" i="106"/>
  <c r="BI29" i="106"/>
  <c r="BJ29" i="106"/>
  <c r="BK29" i="106"/>
  <c r="BL29" i="106"/>
  <c r="BM29" i="106"/>
  <c r="BN29" i="106"/>
  <c r="BO29" i="106"/>
  <c r="BP29" i="106"/>
  <c r="BQ29" i="106"/>
  <c r="BR29" i="106"/>
  <c r="BS29" i="106"/>
  <c r="BT29" i="106"/>
  <c r="BU29" i="106"/>
  <c r="BV29" i="106"/>
  <c r="BW29" i="106"/>
  <c r="BX29" i="106"/>
  <c r="BY29" i="106"/>
  <c r="BZ29" i="106"/>
  <c r="CA29" i="106"/>
  <c r="CB29" i="106"/>
  <c r="CC29" i="106"/>
  <c r="CD29" i="106"/>
  <c r="CE29" i="106"/>
  <c r="CF29" i="106"/>
  <c r="CG29" i="106"/>
  <c r="CH29" i="106"/>
  <c r="CI29" i="106"/>
  <c r="CJ29" i="106"/>
  <c r="CK29" i="106"/>
  <c r="CL29" i="106"/>
  <c r="CM29" i="106"/>
  <c r="CN29" i="106"/>
  <c r="CO29" i="106"/>
  <c r="CP29" i="106"/>
  <c r="CQ29" i="106"/>
  <c r="CR29" i="106"/>
  <c r="CS29" i="106"/>
  <c r="CT29" i="106"/>
  <c r="CU29" i="106"/>
  <c r="CV29" i="106"/>
  <c r="CW29" i="106"/>
  <c r="CX29" i="106"/>
  <c r="CY29" i="106"/>
  <c r="CZ29" i="106"/>
  <c r="DA29" i="106"/>
  <c r="DB29" i="106"/>
  <c r="DC29" i="106"/>
  <c r="DD29" i="106"/>
  <c r="DE29" i="106"/>
  <c r="DF29" i="106"/>
  <c r="DG29" i="106"/>
  <c r="DH29" i="106"/>
  <c r="DI29" i="106"/>
  <c r="DJ29" i="106"/>
  <c r="DK29" i="106"/>
  <c r="DL29" i="106"/>
  <c r="DM29" i="106"/>
  <c r="DN29" i="106"/>
  <c r="DO29" i="106"/>
  <c r="DP29" i="106"/>
  <c r="DQ29" i="106"/>
  <c r="DR29" i="106"/>
  <c r="DS29" i="106"/>
  <c r="DT29" i="106"/>
  <c r="DU29" i="106"/>
  <c r="DV29" i="106"/>
  <c r="DW29" i="106"/>
  <c r="DX29" i="106"/>
  <c r="DY29" i="106"/>
  <c r="DZ29" i="106"/>
  <c r="EA29" i="106"/>
  <c r="EB29" i="106"/>
  <c r="EC29" i="106"/>
  <c r="ED29" i="106"/>
  <c r="EE29" i="106"/>
  <c r="EF29" i="106"/>
  <c r="EG29" i="106"/>
  <c r="EH29" i="106"/>
  <c r="EI29" i="106"/>
  <c r="EJ29" i="106"/>
  <c r="EK29" i="106"/>
  <c r="EL29" i="106"/>
  <c r="EM29" i="106"/>
  <c r="EN29" i="106"/>
  <c r="EO29" i="106"/>
  <c r="EP29" i="106"/>
  <c r="EQ29" i="106"/>
  <c r="ER29" i="106"/>
  <c r="ES29" i="106"/>
  <c r="ET29" i="106"/>
  <c r="EU29" i="106"/>
  <c r="EV29" i="106"/>
  <c r="EW29" i="106"/>
  <c r="EX29" i="106"/>
  <c r="EY29" i="106"/>
  <c r="EZ29" i="106"/>
  <c r="FA29" i="106"/>
  <c r="FB29" i="106"/>
  <c r="FC29" i="106"/>
  <c r="FD29" i="106"/>
  <c r="FE29" i="106"/>
  <c r="FF29" i="106"/>
  <c r="FG29" i="106"/>
  <c r="FH29" i="106"/>
  <c r="FI29" i="106"/>
  <c r="FJ29" i="106"/>
  <c r="FK29" i="106"/>
  <c r="FL29" i="106"/>
  <c r="FM29" i="106"/>
  <c r="FN29" i="106"/>
  <c r="FO29" i="106"/>
  <c r="FP29" i="106"/>
  <c r="FQ29" i="106"/>
  <c r="FR29" i="106"/>
  <c r="FS29" i="106"/>
  <c r="FT29" i="106"/>
  <c r="FU29" i="106"/>
  <c r="FV29" i="106"/>
  <c r="FW29" i="106"/>
  <c r="FX29" i="106"/>
  <c r="FY29" i="106"/>
  <c r="FZ29" i="106"/>
  <c r="GA29" i="106"/>
  <c r="GB29" i="106"/>
  <c r="GC29" i="106"/>
  <c r="GD29" i="106"/>
  <c r="GE29" i="106"/>
  <c r="GF29" i="106"/>
  <c r="GG29" i="106"/>
  <c r="GH29" i="106"/>
  <c r="GI29" i="106"/>
  <c r="GJ29" i="106"/>
  <c r="GK29" i="106"/>
  <c r="GL29" i="106"/>
  <c r="GM29" i="106"/>
  <c r="GN29" i="106"/>
  <c r="GO29" i="106"/>
  <c r="GP29" i="106"/>
  <c r="GQ29" i="106"/>
  <c r="GR29" i="106"/>
  <c r="GS29" i="106"/>
  <c r="GT29" i="106"/>
  <c r="GU29" i="106"/>
  <c r="GV29" i="106"/>
  <c r="GW29" i="106"/>
  <c r="GX29" i="106"/>
  <c r="GY29" i="106"/>
  <c r="GZ29" i="106"/>
  <c r="HA29" i="106"/>
  <c r="HB29" i="106"/>
  <c r="HC29" i="106"/>
  <c r="HD29" i="106"/>
  <c r="HE29" i="106"/>
  <c r="HF29" i="106"/>
  <c r="HG29" i="106"/>
  <c r="HH29" i="106"/>
  <c r="HI29" i="106"/>
  <c r="HJ29" i="106"/>
  <c r="HK29" i="106"/>
  <c r="HL29" i="106"/>
  <c r="HM29" i="106"/>
  <c r="V30" i="106"/>
  <c r="W30" i="106"/>
  <c r="X30" i="106"/>
  <c r="Y30" i="106"/>
  <c r="Z30" i="106"/>
  <c r="AA30" i="106"/>
  <c r="AB30" i="106"/>
  <c r="AC30" i="106"/>
  <c r="AD30" i="106"/>
  <c r="AE30" i="106"/>
  <c r="AF30" i="106"/>
  <c r="AG30" i="106"/>
  <c r="AH30" i="106"/>
  <c r="AI30" i="106"/>
  <c r="AJ30" i="106"/>
  <c r="AK30" i="106"/>
  <c r="AL30" i="106"/>
  <c r="AM30" i="106"/>
  <c r="AN30" i="106"/>
  <c r="AO30" i="106"/>
  <c r="AP30" i="106"/>
  <c r="AQ30" i="106"/>
  <c r="AR30" i="106"/>
  <c r="AS30" i="106"/>
  <c r="AT30" i="106"/>
  <c r="AU30" i="106"/>
  <c r="AV30" i="106"/>
  <c r="AW30" i="106"/>
  <c r="AX30" i="106"/>
  <c r="AY30" i="106"/>
  <c r="AZ30" i="106"/>
  <c r="BA30" i="106"/>
  <c r="BB30" i="106"/>
  <c r="BC30" i="106"/>
  <c r="BD30" i="106"/>
  <c r="BE30" i="106"/>
  <c r="BF30" i="106"/>
  <c r="BG30" i="106"/>
  <c r="BH30" i="106"/>
  <c r="BI30" i="106"/>
  <c r="BJ30" i="106"/>
  <c r="BK30" i="106"/>
  <c r="BL30" i="106"/>
  <c r="BM30" i="106"/>
  <c r="BN30" i="106"/>
  <c r="BO30" i="106"/>
  <c r="BP30" i="106"/>
  <c r="BQ30" i="106"/>
  <c r="BR30" i="106"/>
  <c r="BS30" i="106"/>
  <c r="BT30" i="106"/>
  <c r="BU30" i="106"/>
  <c r="BV30" i="106"/>
  <c r="BW30" i="106"/>
  <c r="BX30" i="106"/>
  <c r="BY30" i="106"/>
  <c r="BZ30" i="106"/>
  <c r="CA30" i="106"/>
  <c r="CB30" i="106"/>
  <c r="CC30" i="106"/>
  <c r="CD30" i="106"/>
  <c r="CE30" i="106"/>
  <c r="CF30" i="106"/>
  <c r="CG30" i="106"/>
  <c r="CH30" i="106"/>
  <c r="CI30" i="106"/>
  <c r="CJ30" i="106"/>
  <c r="CK30" i="106"/>
  <c r="CL30" i="106"/>
  <c r="CM30" i="106"/>
  <c r="CN30" i="106"/>
  <c r="CO30" i="106"/>
  <c r="CP30" i="106"/>
  <c r="CQ30" i="106"/>
  <c r="CR30" i="106"/>
  <c r="CS30" i="106"/>
  <c r="CT30" i="106"/>
  <c r="CU30" i="106"/>
  <c r="CV30" i="106"/>
  <c r="CW30" i="106"/>
  <c r="CX30" i="106"/>
  <c r="CY30" i="106"/>
  <c r="CZ30" i="106"/>
  <c r="DA30" i="106"/>
  <c r="DB30" i="106"/>
  <c r="DC30" i="106"/>
  <c r="DD30" i="106"/>
  <c r="DE30" i="106"/>
  <c r="DF30" i="106"/>
  <c r="DG30" i="106"/>
  <c r="DH30" i="106"/>
  <c r="DI30" i="106"/>
  <c r="DJ30" i="106"/>
  <c r="DK30" i="106"/>
  <c r="DL30" i="106"/>
  <c r="DM30" i="106"/>
  <c r="DN30" i="106"/>
  <c r="DO30" i="106"/>
  <c r="DP30" i="106"/>
  <c r="DQ30" i="106"/>
  <c r="DR30" i="106"/>
  <c r="DS30" i="106"/>
  <c r="DT30" i="106"/>
  <c r="DU30" i="106"/>
  <c r="DV30" i="106"/>
  <c r="DW30" i="106"/>
  <c r="DX30" i="106"/>
  <c r="DY30" i="106"/>
  <c r="DZ30" i="106"/>
  <c r="EA30" i="106"/>
  <c r="EB30" i="106"/>
  <c r="EC30" i="106"/>
  <c r="ED30" i="106"/>
  <c r="EE30" i="106"/>
  <c r="EF30" i="106"/>
  <c r="EG30" i="106"/>
  <c r="EH30" i="106"/>
  <c r="EI30" i="106"/>
  <c r="EJ30" i="106"/>
  <c r="EK30" i="106"/>
  <c r="EL30" i="106"/>
  <c r="EM30" i="106"/>
  <c r="EN30" i="106"/>
  <c r="EO30" i="106"/>
  <c r="EP30" i="106"/>
  <c r="EQ30" i="106"/>
  <c r="ER30" i="106"/>
  <c r="ES30" i="106"/>
  <c r="ET30" i="106"/>
  <c r="EU30" i="106"/>
  <c r="EV30" i="106"/>
  <c r="EW30" i="106"/>
  <c r="EX30" i="106"/>
  <c r="EY30" i="106"/>
  <c r="EZ30" i="106"/>
  <c r="FA30" i="106"/>
  <c r="FB30" i="106"/>
  <c r="FC30" i="106"/>
  <c r="FD30" i="106"/>
  <c r="FE30" i="106"/>
  <c r="FF30" i="106"/>
  <c r="FG30" i="106"/>
  <c r="FH30" i="106"/>
  <c r="FI30" i="106"/>
  <c r="FJ30" i="106"/>
  <c r="FK30" i="106"/>
  <c r="FL30" i="106"/>
  <c r="FM30" i="106"/>
  <c r="FN30" i="106"/>
  <c r="FO30" i="106"/>
  <c r="FP30" i="106"/>
  <c r="FQ30" i="106"/>
  <c r="FR30" i="106"/>
  <c r="FS30" i="106"/>
  <c r="FT30" i="106"/>
  <c r="FU30" i="106"/>
  <c r="FV30" i="106"/>
  <c r="FW30" i="106"/>
  <c r="FX30" i="106"/>
  <c r="FY30" i="106"/>
  <c r="FZ30" i="106"/>
  <c r="GA30" i="106"/>
  <c r="GB30" i="106"/>
  <c r="GC30" i="106"/>
  <c r="GD30" i="106"/>
  <c r="GE30" i="106"/>
  <c r="GF30" i="106"/>
  <c r="GG30" i="106"/>
  <c r="GH30" i="106"/>
  <c r="GI30" i="106"/>
  <c r="GJ30" i="106"/>
  <c r="GK30" i="106"/>
  <c r="GL30" i="106"/>
  <c r="GM30" i="106"/>
  <c r="GN30" i="106"/>
  <c r="GO30" i="106"/>
  <c r="GP30" i="106"/>
  <c r="GQ30" i="106"/>
  <c r="GR30" i="106"/>
  <c r="GS30" i="106"/>
  <c r="GT30" i="106"/>
  <c r="GU30" i="106"/>
  <c r="GV30" i="106"/>
  <c r="GW30" i="106"/>
  <c r="GX30" i="106"/>
  <c r="GY30" i="106"/>
  <c r="GZ30" i="106"/>
  <c r="HA30" i="106"/>
  <c r="HB30" i="106"/>
  <c r="HC30" i="106"/>
  <c r="HD30" i="106"/>
  <c r="HE30" i="106"/>
  <c r="HF30" i="106"/>
  <c r="HG30" i="106"/>
  <c r="HH30" i="106"/>
  <c r="HI30" i="106"/>
  <c r="HJ30" i="106"/>
  <c r="HK30" i="106"/>
  <c r="HL30" i="106"/>
  <c r="HM30" i="106"/>
  <c r="V31" i="106"/>
  <c r="W31" i="106"/>
  <c r="X31" i="106"/>
  <c r="Y31" i="106"/>
  <c r="Z31" i="106"/>
  <c r="AA31" i="106"/>
  <c r="AB31" i="106"/>
  <c r="AC31" i="106"/>
  <c r="AD31" i="106"/>
  <c r="AE31" i="106"/>
  <c r="AF31" i="106"/>
  <c r="AG31" i="106"/>
  <c r="AH31" i="106"/>
  <c r="AI31" i="106"/>
  <c r="AJ31" i="106"/>
  <c r="AK31" i="106"/>
  <c r="AL31" i="106"/>
  <c r="AM31" i="106"/>
  <c r="AN31" i="106"/>
  <c r="AO31" i="106"/>
  <c r="AP31" i="106"/>
  <c r="AQ31" i="106"/>
  <c r="AR31" i="106"/>
  <c r="AS31" i="106"/>
  <c r="AT31" i="106"/>
  <c r="AU31" i="106"/>
  <c r="AV31" i="106"/>
  <c r="AW31" i="106"/>
  <c r="AX31" i="106"/>
  <c r="AY31" i="106"/>
  <c r="AZ31" i="106"/>
  <c r="BA31" i="106"/>
  <c r="BB31" i="106"/>
  <c r="BC31" i="106"/>
  <c r="BD31" i="106"/>
  <c r="BE31" i="106"/>
  <c r="BF31" i="106"/>
  <c r="BG31" i="106"/>
  <c r="BH31" i="106"/>
  <c r="BI31" i="106"/>
  <c r="BJ31" i="106"/>
  <c r="BK31" i="106"/>
  <c r="BL31" i="106"/>
  <c r="BM31" i="106"/>
  <c r="BN31" i="106"/>
  <c r="BO31" i="106"/>
  <c r="BP31" i="106"/>
  <c r="BQ31" i="106"/>
  <c r="BR31" i="106"/>
  <c r="BS31" i="106"/>
  <c r="BT31" i="106"/>
  <c r="BU31" i="106"/>
  <c r="BV31" i="106"/>
  <c r="BW31" i="106"/>
  <c r="BX31" i="106"/>
  <c r="BY31" i="106"/>
  <c r="BZ31" i="106"/>
  <c r="CA31" i="106"/>
  <c r="CB31" i="106"/>
  <c r="CC31" i="106"/>
  <c r="CD31" i="106"/>
  <c r="CE31" i="106"/>
  <c r="CF31" i="106"/>
  <c r="CG31" i="106"/>
  <c r="CH31" i="106"/>
  <c r="CI31" i="106"/>
  <c r="CJ31" i="106"/>
  <c r="CK31" i="106"/>
  <c r="CL31" i="106"/>
  <c r="CM31" i="106"/>
  <c r="CN31" i="106"/>
  <c r="CO31" i="106"/>
  <c r="CP31" i="106"/>
  <c r="CQ31" i="106"/>
  <c r="CR31" i="106"/>
  <c r="CS31" i="106"/>
  <c r="CT31" i="106"/>
  <c r="CU31" i="106"/>
  <c r="CV31" i="106"/>
  <c r="CW31" i="106"/>
  <c r="CX31" i="106"/>
  <c r="CY31" i="106"/>
  <c r="CZ31" i="106"/>
  <c r="DA31" i="106"/>
  <c r="DB31" i="106"/>
  <c r="DC31" i="106"/>
  <c r="DD31" i="106"/>
  <c r="DE31" i="106"/>
  <c r="DF31" i="106"/>
  <c r="DG31" i="106"/>
  <c r="DH31" i="106"/>
  <c r="DI31" i="106"/>
  <c r="DJ31" i="106"/>
  <c r="DK31" i="106"/>
  <c r="DL31" i="106"/>
  <c r="DM31" i="106"/>
  <c r="DN31" i="106"/>
  <c r="DO31" i="106"/>
  <c r="DP31" i="106"/>
  <c r="DQ31" i="106"/>
  <c r="DR31" i="106"/>
  <c r="DS31" i="106"/>
  <c r="DT31" i="106"/>
  <c r="DU31" i="106"/>
  <c r="DV31" i="106"/>
  <c r="DW31" i="106"/>
  <c r="DX31" i="106"/>
  <c r="DY31" i="106"/>
  <c r="DZ31" i="106"/>
  <c r="EA31" i="106"/>
  <c r="EB31" i="106"/>
  <c r="EC31" i="106"/>
  <c r="ED31" i="106"/>
  <c r="EE31" i="106"/>
  <c r="EF31" i="106"/>
  <c r="EG31" i="106"/>
  <c r="EH31" i="106"/>
  <c r="EI31" i="106"/>
  <c r="EJ31" i="106"/>
  <c r="EK31" i="106"/>
  <c r="EL31" i="106"/>
  <c r="EM31" i="106"/>
  <c r="EN31" i="106"/>
  <c r="EO31" i="106"/>
  <c r="EP31" i="106"/>
  <c r="EQ31" i="106"/>
  <c r="ER31" i="106"/>
  <c r="ES31" i="106"/>
  <c r="ET31" i="106"/>
  <c r="EU31" i="106"/>
  <c r="EV31" i="106"/>
  <c r="EW31" i="106"/>
  <c r="EX31" i="106"/>
  <c r="EY31" i="106"/>
  <c r="EZ31" i="106"/>
  <c r="FA31" i="106"/>
  <c r="FB31" i="106"/>
  <c r="FC31" i="106"/>
  <c r="FD31" i="106"/>
  <c r="FE31" i="106"/>
  <c r="FF31" i="106"/>
  <c r="FG31" i="106"/>
  <c r="FH31" i="106"/>
  <c r="FI31" i="106"/>
  <c r="FJ31" i="106"/>
  <c r="FK31" i="106"/>
  <c r="FL31" i="106"/>
  <c r="FM31" i="106"/>
  <c r="FN31" i="106"/>
  <c r="FO31" i="106"/>
  <c r="FP31" i="106"/>
  <c r="FQ31" i="106"/>
  <c r="FR31" i="106"/>
  <c r="FS31" i="106"/>
  <c r="FT31" i="106"/>
  <c r="FU31" i="106"/>
  <c r="FV31" i="106"/>
  <c r="FW31" i="106"/>
  <c r="FX31" i="106"/>
  <c r="FY31" i="106"/>
  <c r="FZ31" i="106"/>
  <c r="GA31" i="106"/>
  <c r="GB31" i="106"/>
  <c r="GC31" i="106"/>
  <c r="GD31" i="106"/>
  <c r="GE31" i="106"/>
  <c r="GF31" i="106"/>
  <c r="GG31" i="106"/>
  <c r="GH31" i="106"/>
  <c r="GI31" i="106"/>
  <c r="GJ31" i="106"/>
  <c r="GK31" i="106"/>
  <c r="GL31" i="106"/>
  <c r="GM31" i="106"/>
  <c r="GN31" i="106"/>
  <c r="GO31" i="106"/>
  <c r="GP31" i="106"/>
  <c r="GQ31" i="106"/>
  <c r="GR31" i="106"/>
  <c r="GS31" i="106"/>
  <c r="GT31" i="106"/>
  <c r="GU31" i="106"/>
  <c r="GV31" i="106"/>
  <c r="GW31" i="106"/>
  <c r="GX31" i="106"/>
  <c r="GY31" i="106"/>
  <c r="GZ31" i="106"/>
  <c r="HA31" i="106"/>
  <c r="HB31" i="106"/>
  <c r="HC31" i="106"/>
  <c r="HD31" i="106"/>
  <c r="HE31" i="106"/>
  <c r="HF31" i="106"/>
  <c r="HG31" i="106"/>
  <c r="HH31" i="106"/>
  <c r="HI31" i="106"/>
  <c r="HJ31" i="106"/>
  <c r="HK31" i="106"/>
  <c r="HL31" i="106"/>
  <c r="HM31" i="106"/>
  <c r="V32" i="106"/>
  <c r="W32" i="106"/>
  <c r="X32" i="106"/>
  <c r="Y32" i="106"/>
  <c r="Z32" i="106"/>
  <c r="AA32" i="106"/>
  <c r="AB32" i="106"/>
  <c r="AC32" i="106"/>
  <c r="AD32" i="106"/>
  <c r="AE32" i="106"/>
  <c r="AF32" i="106"/>
  <c r="AG32" i="106"/>
  <c r="AH32" i="106"/>
  <c r="AI32" i="106"/>
  <c r="AJ32" i="106"/>
  <c r="AK32" i="106"/>
  <c r="AL32" i="106"/>
  <c r="AM32" i="106"/>
  <c r="AN32" i="106"/>
  <c r="AO32" i="106"/>
  <c r="AP32" i="106"/>
  <c r="AQ32" i="106"/>
  <c r="AR32" i="106"/>
  <c r="AS32" i="106"/>
  <c r="AT32" i="106"/>
  <c r="AU32" i="106"/>
  <c r="AV32" i="106"/>
  <c r="AW32" i="106"/>
  <c r="AX32" i="106"/>
  <c r="AY32" i="106"/>
  <c r="AZ32" i="106"/>
  <c r="BA32" i="106"/>
  <c r="BB32" i="106"/>
  <c r="BC32" i="106"/>
  <c r="BD32" i="106"/>
  <c r="BE32" i="106"/>
  <c r="BF32" i="106"/>
  <c r="BG32" i="106"/>
  <c r="BH32" i="106"/>
  <c r="BI32" i="106"/>
  <c r="BJ32" i="106"/>
  <c r="BK32" i="106"/>
  <c r="BL32" i="106"/>
  <c r="BM32" i="106"/>
  <c r="BN32" i="106"/>
  <c r="BO32" i="106"/>
  <c r="BP32" i="106"/>
  <c r="BQ32" i="106"/>
  <c r="BR32" i="106"/>
  <c r="BS32" i="106"/>
  <c r="BT32" i="106"/>
  <c r="BU32" i="106"/>
  <c r="BV32" i="106"/>
  <c r="BW32" i="106"/>
  <c r="BX32" i="106"/>
  <c r="BY32" i="106"/>
  <c r="BZ32" i="106"/>
  <c r="CA32" i="106"/>
  <c r="CB32" i="106"/>
  <c r="CC32" i="106"/>
  <c r="CD32" i="106"/>
  <c r="CE32" i="106"/>
  <c r="CF32" i="106"/>
  <c r="CG32" i="106"/>
  <c r="CH32" i="106"/>
  <c r="CI32" i="106"/>
  <c r="CJ32" i="106"/>
  <c r="CK32" i="106"/>
  <c r="CL32" i="106"/>
  <c r="CM32" i="106"/>
  <c r="CN32" i="106"/>
  <c r="CO32" i="106"/>
  <c r="CP32" i="106"/>
  <c r="CQ32" i="106"/>
  <c r="CR32" i="106"/>
  <c r="CS32" i="106"/>
  <c r="CT32" i="106"/>
  <c r="CU32" i="106"/>
  <c r="CV32" i="106"/>
  <c r="CW32" i="106"/>
  <c r="CX32" i="106"/>
  <c r="CY32" i="106"/>
  <c r="CZ32" i="106"/>
  <c r="DA32" i="106"/>
  <c r="DB32" i="106"/>
  <c r="DC32" i="106"/>
  <c r="DD32" i="106"/>
  <c r="DE32" i="106"/>
  <c r="DF32" i="106"/>
  <c r="DG32" i="106"/>
  <c r="DH32" i="106"/>
  <c r="DI32" i="106"/>
  <c r="DJ32" i="106"/>
  <c r="DK32" i="106"/>
  <c r="DL32" i="106"/>
  <c r="DM32" i="106"/>
  <c r="DN32" i="106"/>
  <c r="DO32" i="106"/>
  <c r="DP32" i="106"/>
  <c r="DQ32" i="106"/>
  <c r="DR32" i="106"/>
  <c r="DS32" i="106"/>
  <c r="DT32" i="106"/>
  <c r="DU32" i="106"/>
  <c r="DV32" i="106"/>
  <c r="DW32" i="106"/>
  <c r="DX32" i="106"/>
  <c r="DY32" i="106"/>
  <c r="DZ32" i="106"/>
  <c r="EA32" i="106"/>
  <c r="EB32" i="106"/>
  <c r="EC32" i="106"/>
  <c r="ED32" i="106"/>
  <c r="EE32" i="106"/>
  <c r="EF32" i="106"/>
  <c r="EG32" i="106"/>
  <c r="EH32" i="106"/>
  <c r="EI32" i="106"/>
  <c r="EJ32" i="106"/>
  <c r="EK32" i="106"/>
  <c r="EL32" i="106"/>
  <c r="EM32" i="106"/>
  <c r="EN32" i="106"/>
  <c r="EO32" i="106"/>
  <c r="EP32" i="106"/>
  <c r="EQ32" i="106"/>
  <c r="ER32" i="106"/>
  <c r="ES32" i="106"/>
  <c r="ET32" i="106"/>
  <c r="EU32" i="106"/>
  <c r="EV32" i="106"/>
  <c r="EW32" i="106"/>
  <c r="EX32" i="106"/>
  <c r="EY32" i="106"/>
  <c r="EZ32" i="106"/>
  <c r="FA32" i="106"/>
  <c r="FB32" i="106"/>
  <c r="FC32" i="106"/>
  <c r="FD32" i="106"/>
  <c r="FE32" i="106"/>
  <c r="FF32" i="106"/>
  <c r="FG32" i="106"/>
  <c r="FH32" i="106"/>
  <c r="FI32" i="106"/>
  <c r="FJ32" i="106"/>
  <c r="FK32" i="106"/>
  <c r="FL32" i="106"/>
  <c r="FM32" i="106"/>
  <c r="FN32" i="106"/>
  <c r="FO32" i="106"/>
  <c r="FP32" i="106"/>
  <c r="FQ32" i="106"/>
  <c r="FR32" i="106"/>
  <c r="FS32" i="106"/>
  <c r="FT32" i="106"/>
  <c r="FU32" i="106"/>
  <c r="FV32" i="106"/>
  <c r="FW32" i="106"/>
  <c r="FX32" i="106"/>
  <c r="FY32" i="106"/>
  <c r="FZ32" i="106"/>
  <c r="GA32" i="106"/>
  <c r="GB32" i="106"/>
  <c r="GC32" i="106"/>
  <c r="GD32" i="106"/>
  <c r="GE32" i="106"/>
  <c r="GF32" i="106"/>
  <c r="GG32" i="106"/>
  <c r="GH32" i="106"/>
  <c r="GI32" i="106"/>
  <c r="GJ32" i="106"/>
  <c r="GK32" i="106"/>
  <c r="GL32" i="106"/>
  <c r="GM32" i="106"/>
  <c r="GN32" i="106"/>
  <c r="GO32" i="106"/>
  <c r="GP32" i="106"/>
  <c r="GQ32" i="106"/>
  <c r="GR32" i="106"/>
  <c r="GS32" i="106"/>
  <c r="GT32" i="106"/>
  <c r="GU32" i="106"/>
  <c r="GV32" i="106"/>
  <c r="GW32" i="106"/>
  <c r="GX32" i="106"/>
  <c r="GY32" i="106"/>
  <c r="GZ32" i="106"/>
  <c r="HA32" i="106"/>
  <c r="HB32" i="106"/>
  <c r="HC32" i="106"/>
  <c r="HD32" i="106"/>
  <c r="HE32" i="106"/>
  <c r="HF32" i="106"/>
  <c r="HG32" i="106"/>
  <c r="HH32" i="106"/>
  <c r="HI32" i="106"/>
  <c r="HJ32" i="106"/>
  <c r="HK32" i="106"/>
  <c r="HL32" i="106"/>
  <c r="HM32" i="106"/>
  <c r="V33" i="106"/>
  <c r="W33" i="106"/>
  <c r="X33" i="106"/>
  <c r="Y33" i="106"/>
  <c r="Z33" i="106"/>
  <c r="AA33" i="106"/>
  <c r="AB33" i="106"/>
  <c r="AC33" i="106"/>
  <c r="AD33" i="106"/>
  <c r="AE33" i="106"/>
  <c r="AF33" i="106"/>
  <c r="AG33" i="106"/>
  <c r="AH33" i="106"/>
  <c r="AI33" i="106"/>
  <c r="AJ33" i="106"/>
  <c r="AK33" i="106"/>
  <c r="AL33" i="106"/>
  <c r="AM33" i="106"/>
  <c r="AN33" i="106"/>
  <c r="AO33" i="106"/>
  <c r="AP33" i="106"/>
  <c r="AQ33" i="106"/>
  <c r="AR33" i="106"/>
  <c r="AS33" i="106"/>
  <c r="AT33" i="106"/>
  <c r="AU33" i="106"/>
  <c r="AV33" i="106"/>
  <c r="AW33" i="106"/>
  <c r="AX33" i="106"/>
  <c r="AY33" i="106"/>
  <c r="AZ33" i="106"/>
  <c r="BA33" i="106"/>
  <c r="BB33" i="106"/>
  <c r="BC33" i="106"/>
  <c r="BD33" i="106"/>
  <c r="BE33" i="106"/>
  <c r="BF33" i="106"/>
  <c r="BG33" i="106"/>
  <c r="BH33" i="106"/>
  <c r="BI33" i="106"/>
  <c r="BJ33" i="106"/>
  <c r="BK33" i="106"/>
  <c r="BL33" i="106"/>
  <c r="BM33" i="106"/>
  <c r="BN33" i="106"/>
  <c r="BO33" i="106"/>
  <c r="BP33" i="106"/>
  <c r="BQ33" i="106"/>
  <c r="BR33" i="106"/>
  <c r="BS33" i="106"/>
  <c r="BT33" i="106"/>
  <c r="BU33" i="106"/>
  <c r="BV33" i="106"/>
  <c r="BW33" i="106"/>
  <c r="BX33" i="106"/>
  <c r="BY33" i="106"/>
  <c r="BZ33" i="106"/>
  <c r="CA33" i="106"/>
  <c r="CB33" i="106"/>
  <c r="CC33" i="106"/>
  <c r="CD33" i="106"/>
  <c r="CE33" i="106"/>
  <c r="CF33" i="106"/>
  <c r="CG33" i="106"/>
  <c r="CH33" i="106"/>
  <c r="CI33" i="106"/>
  <c r="CJ33" i="106"/>
  <c r="CK33" i="106"/>
  <c r="CL33" i="106"/>
  <c r="CM33" i="106"/>
  <c r="CN33" i="106"/>
  <c r="CO33" i="106"/>
  <c r="CP33" i="106"/>
  <c r="CQ33" i="106"/>
  <c r="CR33" i="106"/>
  <c r="CS33" i="106"/>
  <c r="CT33" i="106"/>
  <c r="CU33" i="106"/>
  <c r="CV33" i="106"/>
  <c r="CW33" i="106"/>
  <c r="CX33" i="106"/>
  <c r="CY33" i="106"/>
  <c r="CZ33" i="106"/>
  <c r="DA33" i="106"/>
  <c r="DB33" i="106"/>
  <c r="DC33" i="106"/>
  <c r="DD33" i="106"/>
  <c r="DE33" i="106"/>
  <c r="DF33" i="106"/>
  <c r="DG33" i="106"/>
  <c r="DH33" i="106"/>
  <c r="DI33" i="106"/>
  <c r="DJ33" i="106"/>
  <c r="DK33" i="106"/>
  <c r="DL33" i="106"/>
  <c r="DM33" i="106"/>
  <c r="DN33" i="106"/>
  <c r="DO33" i="106"/>
  <c r="DP33" i="106"/>
  <c r="DQ33" i="106"/>
  <c r="DR33" i="106"/>
  <c r="DS33" i="106"/>
  <c r="DT33" i="106"/>
  <c r="DU33" i="106"/>
  <c r="DV33" i="106"/>
  <c r="DW33" i="106"/>
  <c r="DX33" i="106"/>
  <c r="DY33" i="106"/>
  <c r="DZ33" i="106"/>
  <c r="EA33" i="106"/>
  <c r="EB33" i="106"/>
  <c r="EC33" i="106"/>
  <c r="ED33" i="106"/>
  <c r="EE33" i="106"/>
  <c r="EF33" i="106"/>
  <c r="EG33" i="106"/>
  <c r="EH33" i="106"/>
  <c r="EI33" i="106"/>
  <c r="EJ33" i="106"/>
  <c r="EK33" i="106"/>
  <c r="EL33" i="106"/>
  <c r="EM33" i="106"/>
  <c r="EN33" i="106"/>
  <c r="EO33" i="106"/>
  <c r="EP33" i="106"/>
  <c r="EQ33" i="106"/>
  <c r="ER33" i="106"/>
  <c r="ES33" i="106"/>
  <c r="ET33" i="106"/>
  <c r="EU33" i="106"/>
  <c r="EV33" i="106"/>
  <c r="EW33" i="106"/>
  <c r="EX33" i="106"/>
  <c r="EY33" i="106"/>
  <c r="EZ33" i="106"/>
  <c r="FA33" i="106"/>
  <c r="FB33" i="106"/>
  <c r="FC33" i="106"/>
  <c r="FD33" i="106"/>
  <c r="FE33" i="106"/>
  <c r="FF33" i="106"/>
  <c r="FG33" i="106"/>
  <c r="FH33" i="106"/>
  <c r="FI33" i="106"/>
  <c r="FJ33" i="106"/>
  <c r="FK33" i="106"/>
  <c r="FL33" i="106"/>
  <c r="FM33" i="106"/>
  <c r="FN33" i="106"/>
  <c r="FO33" i="106"/>
  <c r="FP33" i="106"/>
  <c r="FQ33" i="106"/>
  <c r="FR33" i="106"/>
  <c r="FS33" i="106"/>
  <c r="FT33" i="106"/>
  <c r="FU33" i="106"/>
  <c r="FV33" i="106"/>
  <c r="FW33" i="106"/>
  <c r="FX33" i="106"/>
  <c r="FY33" i="106"/>
  <c r="FZ33" i="106"/>
  <c r="GA33" i="106"/>
  <c r="GB33" i="106"/>
  <c r="GC33" i="106"/>
  <c r="GD33" i="106"/>
  <c r="GE33" i="106"/>
  <c r="GF33" i="106"/>
  <c r="GG33" i="106"/>
  <c r="GH33" i="106"/>
  <c r="GI33" i="106"/>
  <c r="GJ33" i="106"/>
  <c r="GK33" i="106"/>
  <c r="GL33" i="106"/>
  <c r="GM33" i="106"/>
  <c r="GN33" i="106"/>
  <c r="GO33" i="106"/>
  <c r="GP33" i="106"/>
  <c r="GQ33" i="106"/>
  <c r="GR33" i="106"/>
  <c r="GS33" i="106"/>
  <c r="GT33" i="106"/>
  <c r="GU33" i="106"/>
  <c r="GV33" i="106"/>
  <c r="GW33" i="106"/>
  <c r="GX33" i="106"/>
  <c r="GY33" i="106"/>
  <c r="GZ33" i="106"/>
  <c r="HA33" i="106"/>
  <c r="HB33" i="106"/>
  <c r="HC33" i="106"/>
  <c r="HD33" i="106"/>
  <c r="HE33" i="106"/>
  <c r="HF33" i="106"/>
  <c r="HG33" i="106"/>
  <c r="HH33" i="106"/>
  <c r="HI33" i="106"/>
  <c r="HJ33" i="106"/>
  <c r="HK33" i="106"/>
  <c r="HL33" i="106"/>
  <c r="HM33" i="106"/>
  <c r="V34" i="106"/>
  <c r="W34" i="106"/>
  <c r="X34" i="106"/>
  <c r="Y34" i="106"/>
  <c r="Z34" i="106"/>
  <c r="AA34" i="106"/>
  <c r="AB34" i="106"/>
  <c r="AC34" i="106"/>
  <c r="AD34" i="106"/>
  <c r="AE34" i="106"/>
  <c r="AF34" i="106"/>
  <c r="AG34" i="106"/>
  <c r="AH34" i="106"/>
  <c r="AI34" i="106"/>
  <c r="AJ34" i="106"/>
  <c r="AK34" i="106"/>
  <c r="AL34" i="106"/>
  <c r="AM34" i="106"/>
  <c r="AN34" i="106"/>
  <c r="AO34" i="106"/>
  <c r="AP34" i="106"/>
  <c r="AQ34" i="106"/>
  <c r="AR34" i="106"/>
  <c r="AS34" i="106"/>
  <c r="AT34" i="106"/>
  <c r="AU34" i="106"/>
  <c r="AV34" i="106"/>
  <c r="AW34" i="106"/>
  <c r="AX34" i="106"/>
  <c r="AY34" i="106"/>
  <c r="AZ34" i="106"/>
  <c r="BA34" i="106"/>
  <c r="BB34" i="106"/>
  <c r="BC34" i="106"/>
  <c r="BD34" i="106"/>
  <c r="BE34" i="106"/>
  <c r="BF34" i="106"/>
  <c r="BG34" i="106"/>
  <c r="BH34" i="106"/>
  <c r="BI34" i="106"/>
  <c r="BJ34" i="106"/>
  <c r="BK34" i="106"/>
  <c r="BL34" i="106"/>
  <c r="BM34" i="106"/>
  <c r="BN34" i="106"/>
  <c r="BO34" i="106"/>
  <c r="BP34" i="106"/>
  <c r="BQ34" i="106"/>
  <c r="BR34" i="106"/>
  <c r="BS34" i="106"/>
  <c r="BT34" i="106"/>
  <c r="BU34" i="106"/>
  <c r="BV34" i="106"/>
  <c r="BW34" i="106"/>
  <c r="BX34" i="106"/>
  <c r="BY34" i="106"/>
  <c r="BZ34" i="106"/>
  <c r="CA34" i="106"/>
  <c r="CB34" i="106"/>
  <c r="CC34" i="106"/>
  <c r="CD34" i="106"/>
  <c r="CE34" i="106"/>
  <c r="CF34" i="106"/>
  <c r="CG34" i="106"/>
  <c r="CH34" i="106"/>
  <c r="CI34" i="106"/>
  <c r="CJ34" i="106"/>
  <c r="CK34" i="106"/>
  <c r="CL34" i="106"/>
  <c r="CM34" i="106"/>
  <c r="CN34" i="106"/>
  <c r="CO34" i="106"/>
  <c r="CP34" i="106"/>
  <c r="CQ34" i="106"/>
  <c r="CR34" i="106"/>
  <c r="CS34" i="106"/>
  <c r="CT34" i="106"/>
  <c r="CU34" i="106"/>
  <c r="CV34" i="106"/>
  <c r="CW34" i="106"/>
  <c r="CX34" i="106"/>
  <c r="CY34" i="106"/>
  <c r="CZ34" i="106"/>
  <c r="DA34" i="106"/>
  <c r="DB34" i="106"/>
  <c r="DC34" i="106"/>
  <c r="DD34" i="106"/>
  <c r="DE34" i="106"/>
  <c r="DF34" i="106"/>
  <c r="DG34" i="106"/>
  <c r="DH34" i="106"/>
  <c r="DI34" i="106"/>
  <c r="DJ34" i="106"/>
  <c r="DK34" i="106"/>
  <c r="DL34" i="106"/>
  <c r="DM34" i="106"/>
  <c r="DN34" i="106"/>
  <c r="DO34" i="106"/>
  <c r="DP34" i="106"/>
  <c r="DQ34" i="106"/>
  <c r="DR34" i="106"/>
  <c r="DS34" i="106"/>
  <c r="DT34" i="106"/>
  <c r="DU34" i="106"/>
  <c r="DV34" i="106"/>
  <c r="DW34" i="106"/>
  <c r="DX34" i="106"/>
  <c r="DY34" i="106"/>
  <c r="DZ34" i="106"/>
  <c r="EA34" i="106"/>
  <c r="EB34" i="106"/>
  <c r="EC34" i="106"/>
  <c r="ED34" i="106"/>
  <c r="EE34" i="106"/>
  <c r="EF34" i="106"/>
  <c r="EG34" i="106"/>
  <c r="EH34" i="106"/>
  <c r="EI34" i="106"/>
  <c r="EJ34" i="106"/>
  <c r="EK34" i="106"/>
  <c r="EL34" i="106"/>
  <c r="EM34" i="106"/>
  <c r="EN34" i="106"/>
  <c r="EO34" i="106"/>
  <c r="EP34" i="106"/>
  <c r="EQ34" i="106"/>
  <c r="ER34" i="106"/>
  <c r="ES34" i="106"/>
  <c r="ET34" i="106"/>
  <c r="EU34" i="106"/>
  <c r="EV34" i="106"/>
  <c r="EW34" i="106"/>
  <c r="EX34" i="106"/>
  <c r="EY34" i="106"/>
  <c r="EZ34" i="106"/>
  <c r="FA34" i="106"/>
  <c r="FB34" i="106"/>
  <c r="FC34" i="106"/>
  <c r="FD34" i="106"/>
  <c r="FE34" i="106"/>
  <c r="FF34" i="106"/>
  <c r="FG34" i="106"/>
  <c r="FH34" i="106"/>
  <c r="FI34" i="106"/>
  <c r="FJ34" i="106"/>
  <c r="FK34" i="106"/>
  <c r="FL34" i="106"/>
  <c r="FM34" i="106"/>
  <c r="FN34" i="106"/>
  <c r="FO34" i="106"/>
  <c r="FP34" i="106"/>
  <c r="FQ34" i="106"/>
  <c r="FR34" i="106"/>
  <c r="FS34" i="106"/>
  <c r="FT34" i="106"/>
  <c r="FU34" i="106"/>
  <c r="FV34" i="106"/>
  <c r="FW34" i="106"/>
  <c r="FX34" i="106"/>
  <c r="FY34" i="106"/>
  <c r="FZ34" i="106"/>
  <c r="GA34" i="106"/>
  <c r="GB34" i="106"/>
  <c r="GC34" i="106"/>
  <c r="GD34" i="106"/>
  <c r="GE34" i="106"/>
  <c r="GF34" i="106"/>
  <c r="GG34" i="106"/>
  <c r="GH34" i="106"/>
  <c r="GI34" i="106"/>
  <c r="GJ34" i="106"/>
  <c r="GK34" i="106"/>
  <c r="GL34" i="106"/>
  <c r="GM34" i="106"/>
  <c r="GN34" i="106"/>
  <c r="GO34" i="106"/>
  <c r="GP34" i="106"/>
  <c r="GQ34" i="106"/>
  <c r="GR34" i="106"/>
  <c r="GS34" i="106"/>
  <c r="GT34" i="106"/>
  <c r="GU34" i="106"/>
  <c r="GV34" i="106"/>
  <c r="GW34" i="106"/>
  <c r="GX34" i="106"/>
  <c r="GY34" i="106"/>
  <c r="GZ34" i="106"/>
  <c r="HA34" i="106"/>
  <c r="HB34" i="106"/>
  <c r="HC34" i="106"/>
  <c r="HD34" i="106"/>
  <c r="HE34" i="106"/>
  <c r="HF34" i="106"/>
  <c r="HG34" i="106"/>
  <c r="HH34" i="106"/>
  <c r="HI34" i="106"/>
  <c r="HJ34" i="106"/>
  <c r="HK34" i="106"/>
  <c r="HL34" i="106"/>
  <c r="HM34" i="106"/>
  <c r="V35" i="106"/>
  <c r="W35" i="106"/>
  <c r="X35" i="106"/>
  <c r="Y35" i="106"/>
  <c r="Z35" i="106"/>
  <c r="AA35" i="106"/>
  <c r="AB35" i="106"/>
  <c r="AC35" i="106"/>
  <c r="AD35" i="106"/>
  <c r="AE35" i="106"/>
  <c r="AF35" i="106"/>
  <c r="AG35" i="106"/>
  <c r="AH35" i="106"/>
  <c r="AI35" i="106"/>
  <c r="AJ35" i="106"/>
  <c r="AK35" i="106"/>
  <c r="AL35" i="106"/>
  <c r="AM35" i="106"/>
  <c r="AN35" i="106"/>
  <c r="AO35" i="106"/>
  <c r="AP35" i="106"/>
  <c r="AQ35" i="106"/>
  <c r="AR35" i="106"/>
  <c r="AS35" i="106"/>
  <c r="AT35" i="106"/>
  <c r="AU35" i="106"/>
  <c r="AV35" i="106"/>
  <c r="AW35" i="106"/>
  <c r="AX35" i="106"/>
  <c r="AY35" i="106"/>
  <c r="AZ35" i="106"/>
  <c r="BA35" i="106"/>
  <c r="BB35" i="106"/>
  <c r="BC35" i="106"/>
  <c r="BD35" i="106"/>
  <c r="BE35" i="106"/>
  <c r="BF35" i="106"/>
  <c r="BG35" i="106"/>
  <c r="BH35" i="106"/>
  <c r="BI35" i="106"/>
  <c r="BJ35" i="106"/>
  <c r="BK35" i="106"/>
  <c r="BL35" i="106"/>
  <c r="BM35" i="106"/>
  <c r="BN35" i="106"/>
  <c r="BO35" i="106"/>
  <c r="BP35" i="106"/>
  <c r="BQ35" i="106"/>
  <c r="BR35" i="106"/>
  <c r="BS35" i="106"/>
  <c r="BT35" i="106"/>
  <c r="BU35" i="106"/>
  <c r="BV35" i="106"/>
  <c r="BW35" i="106"/>
  <c r="BX35" i="106"/>
  <c r="BY35" i="106"/>
  <c r="BZ35" i="106"/>
  <c r="CA35" i="106"/>
  <c r="CB35" i="106"/>
  <c r="CC35" i="106"/>
  <c r="CD35" i="106"/>
  <c r="CE35" i="106"/>
  <c r="CF35" i="106"/>
  <c r="CG35" i="106"/>
  <c r="CH35" i="106"/>
  <c r="CI35" i="106"/>
  <c r="CJ35" i="106"/>
  <c r="CK35" i="106"/>
  <c r="CL35" i="106"/>
  <c r="CM35" i="106"/>
  <c r="CN35" i="106"/>
  <c r="CO35" i="106"/>
  <c r="CP35" i="106"/>
  <c r="CQ35" i="106"/>
  <c r="CR35" i="106"/>
  <c r="CS35" i="106"/>
  <c r="CT35" i="106"/>
  <c r="CU35" i="106"/>
  <c r="CV35" i="106"/>
  <c r="CW35" i="106"/>
  <c r="CX35" i="106"/>
  <c r="CY35" i="106"/>
  <c r="CZ35" i="106"/>
  <c r="DA35" i="106"/>
  <c r="DB35" i="106"/>
  <c r="DC35" i="106"/>
  <c r="DD35" i="106"/>
  <c r="DE35" i="106"/>
  <c r="DF35" i="106"/>
  <c r="DG35" i="106"/>
  <c r="DH35" i="106"/>
  <c r="DI35" i="106"/>
  <c r="DJ35" i="106"/>
  <c r="DK35" i="106"/>
  <c r="DL35" i="106"/>
  <c r="DM35" i="106"/>
  <c r="DN35" i="106"/>
  <c r="DO35" i="106"/>
  <c r="DP35" i="106"/>
  <c r="DQ35" i="106"/>
  <c r="DR35" i="106"/>
  <c r="DS35" i="106"/>
  <c r="DT35" i="106"/>
  <c r="DU35" i="106"/>
  <c r="DV35" i="106"/>
  <c r="DW35" i="106"/>
  <c r="DX35" i="106"/>
  <c r="DY35" i="106"/>
  <c r="DZ35" i="106"/>
  <c r="EA35" i="106"/>
  <c r="EB35" i="106"/>
  <c r="EC35" i="106"/>
  <c r="ED35" i="106"/>
  <c r="EE35" i="106"/>
  <c r="EF35" i="106"/>
  <c r="EG35" i="106"/>
  <c r="EH35" i="106"/>
  <c r="EI35" i="106"/>
  <c r="EJ35" i="106"/>
  <c r="EK35" i="106"/>
  <c r="EL35" i="106"/>
  <c r="EM35" i="106"/>
  <c r="EN35" i="106"/>
  <c r="EO35" i="106"/>
  <c r="EP35" i="106"/>
  <c r="EQ35" i="106"/>
  <c r="ER35" i="106"/>
  <c r="ES35" i="106"/>
  <c r="ET35" i="106"/>
  <c r="EU35" i="106"/>
  <c r="EV35" i="106"/>
  <c r="EW35" i="106"/>
  <c r="EX35" i="106"/>
  <c r="EY35" i="106"/>
  <c r="EZ35" i="106"/>
  <c r="FA35" i="106"/>
  <c r="FB35" i="106"/>
  <c r="FC35" i="106"/>
  <c r="FD35" i="106"/>
  <c r="FE35" i="106"/>
  <c r="FF35" i="106"/>
  <c r="FG35" i="106"/>
  <c r="FH35" i="106"/>
  <c r="FI35" i="106"/>
  <c r="FJ35" i="106"/>
  <c r="FK35" i="106"/>
  <c r="FL35" i="106"/>
  <c r="FM35" i="106"/>
  <c r="FN35" i="106"/>
  <c r="FO35" i="106"/>
  <c r="FP35" i="106"/>
  <c r="FQ35" i="106"/>
  <c r="FR35" i="106"/>
  <c r="FS35" i="106"/>
  <c r="FT35" i="106"/>
  <c r="FU35" i="106"/>
  <c r="FV35" i="106"/>
  <c r="FW35" i="106"/>
  <c r="FX35" i="106"/>
  <c r="FY35" i="106"/>
  <c r="FZ35" i="106"/>
  <c r="GA35" i="106"/>
  <c r="GB35" i="106"/>
  <c r="GC35" i="106"/>
  <c r="GD35" i="106"/>
  <c r="GE35" i="106"/>
  <c r="GF35" i="106"/>
  <c r="GG35" i="106"/>
  <c r="GH35" i="106"/>
  <c r="GI35" i="106"/>
  <c r="GJ35" i="106"/>
  <c r="GK35" i="106"/>
  <c r="GL35" i="106"/>
  <c r="GM35" i="106"/>
  <c r="GN35" i="106"/>
  <c r="GO35" i="106"/>
  <c r="GP35" i="106"/>
  <c r="GQ35" i="106"/>
  <c r="GR35" i="106"/>
  <c r="GS35" i="106"/>
  <c r="GT35" i="106"/>
  <c r="GU35" i="106"/>
  <c r="GV35" i="106"/>
  <c r="GW35" i="106"/>
  <c r="GX35" i="106"/>
  <c r="GY35" i="106"/>
  <c r="GZ35" i="106"/>
  <c r="HA35" i="106"/>
  <c r="HB35" i="106"/>
  <c r="HC35" i="106"/>
  <c r="HD35" i="106"/>
  <c r="HE35" i="106"/>
  <c r="HF35" i="106"/>
  <c r="HG35" i="106"/>
  <c r="HH35" i="106"/>
  <c r="HI35" i="106"/>
  <c r="HJ35" i="106"/>
  <c r="HK35" i="106"/>
  <c r="HL35" i="106"/>
  <c r="HM35" i="106"/>
  <c r="V36" i="106"/>
  <c r="W36" i="106"/>
  <c r="X36" i="106"/>
  <c r="Y36" i="106"/>
  <c r="Z36" i="106"/>
  <c r="AA36" i="106"/>
  <c r="AB36" i="106"/>
  <c r="AC36" i="106"/>
  <c r="AD36" i="106"/>
  <c r="AE36" i="106"/>
  <c r="AF36" i="106"/>
  <c r="AG36" i="106"/>
  <c r="AH36" i="106"/>
  <c r="AI36" i="106"/>
  <c r="AJ36" i="106"/>
  <c r="AK36" i="106"/>
  <c r="AL36" i="106"/>
  <c r="AM36" i="106"/>
  <c r="AN36" i="106"/>
  <c r="AO36" i="106"/>
  <c r="AP36" i="106"/>
  <c r="AQ36" i="106"/>
  <c r="AR36" i="106"/>
  <c r="AS36" i="106"/>
  <c r="AT36" i="106"/>
  <c r="AU36" i="106"/>
  <c r="AV36" i="106"/>
  <c r="AW36" i="106"/>
  <c r="AX36" i="106"/>
  <c r="AY36" i="106"/>
  <c r="AZ36" i="106"/>
  <c r="BA36" i="106"/>
  <c r="BB36" i="106"/>
  <c r="BC36" i="106"/>
  <c r="BD36" i="106"/>
  <c r="BE36" i="106"/>
  <c r="BF36" i="106"/>
  <c r="BG36" i="106"/>
  <c r="BH36" i="106"/>
  <c r="BI36" i="106"/>
  <c r="BJ36" i="106"/>
  <c r="BK36" i="106"/>
  <c r="BL36" i="106"/>
  <c r="BM36" i="106"/>
  <c r="BN36" i="106"/>
  <c r="BO36" i="106"/>
  <c r="BP36" i="106"/>
  <c r="BQ36" i="106"/>
  <c r="BR36" i="106"/>
  <c r="BS36" i="106"/>
  <c r="BT36" i="106"/>
  <c r="BU36" i="106"/>
  <c r="BV36" i="106"/>
  <c r="BW36" i="106"/>
  <c r="BX36" i="106"/>
  <c r="BY36" i="106"/>
  <c r="BZ36" i="106"/>
  <c r="CA36" i="106"/>
  <c r="CB36" i="106"/>
  <c r="CC36" i="106"/>
  <c r="CD36" i="106"/>
  <c r="CE36" i="106"/>
  <c r="CF36" i="106"/>
  <c r="CG36" i="106"/>
  <c r="CH36" i="106"/>
  <c r="CI36" i="106"/>
  <c r="CJ36" i="106"/>
  <c r="CK36" i="106"/>
  <c r="CL36" i="106"/>
  <c r="CM36" i="106"/>
  <c r="CN36" i="106"/>
  <c r="CO36" i="106"/>
  <c r="CP36" i="106"/>
  <c r="CQ36" i="106"/>
  <c r="CR36" i="106"/>
  <c r="CS36" i="106"/>
  <c r="CT36" i="106"/>
  <c r="CU36" i="106"/>
  <c r="CV36" i="106"/>
  <c r="CW36" i="106"/>
  <c r="CX36" i="106"/>
  <c r="CY36" i="106"/>
  <c r="CZ36" i="106"/>
  <c r="DA36" i="106"/>
  <c r="DB36" i="106"/>
  <c r="DC36" i="106"/>
  <c r="DD36" i="106"/>
  <c r="DE36" i="106"/>
  <c r="DF36" i="106"/>
  <c r="DG36" i="106"/>
  <c r="DH36" i="106"/>
  <c r="DI36" i="106"/>
  <c r="DJ36" i="106"/>
  <c r="DK36" i="106"/>
  <c r="DL36" i="106"/>
  <c r="DM36" i="106"/>
  <c r="DN36" i="106"/>
  <c r="DO36" i="106"/>
  <c r="DP36" i="106"/>
  <c r="DQ36" i="106"/>
  <c r="DR36" i="106"/>
  <c r="DS36" i="106"/>
  <c r="DT36" i="106"/>
  <c r="DU36" i="106"/>
  <c r="DV36" i="106"/>
  <c r="DW36" i="106"/>
  <c r="DX36" i="106"/>
  <c r="DY36" i="106"/>
  <c r="DZ36" i="106"/>
  <c r="EA36" i="106"/>
  <c r="EB36" i="106"/>
  <c r="EC36" i="106"/>
  <c r="ED36" i="106"/>
  <c r="EE36" i="106"/>
  <c r="EF36" i="106"/>
  <c r="EG36" i="106"/>
  <c r="EH36" i="106"/>
  <c r="EI36" i="106"/>
  <c r="EJ36" i="106"/>
  <c r="EK36" i="106"/>
  <c r="EL36" i="106"/>
  <c r="EM36" i="106"/>
  <c r="EN36" i="106"/>
  <c r="EO36" i="106"/>
  <c r="EP36" i="106"/>
  <c r="EQ36" i="106"/>
  <c r="ER36" i="106"/>
  <c r="ES36" i="106"/>
  <c r="ET36" i="106"/>
  <c r="EU36" i="106"/>
  <c r="EV36" i="106"/>
  <c r="EW36" i="106"/>
  <c r="EX36" i="106"/>
  <c r="EY36" i="106"/>
  <c r="EZ36" i="106"/>
  <c r="FA36" i="106"/>
  <c r="FB36" i="106"/>
  <c r="FC36" i="106"/>
  <c r="FD36" i="106"/>
  <c r="FE36" i="106"/>
  <c r="FF36" i="106"/>
  <c r="FG36" i="106"/>
  <c r="FH36" i="106"/>
  <c r="FI36" i="106"/>
  <c r="FJ36" i="106"/>
  <c r="FK36" i="106"/>
  <c r="FL36" i="106"/>
  <c r="FM36" i="106"/>
  <c r="FN36" i="106"/>
  <c r="FO36" i="106"/>
  <c r="FP36" i="106"/>
  <c r="FQ36" i="106"/>
  <c r="FR36" i="106"/>
  <c r="FS36" i="106"/>
  <c r="FT36" i="106"/>
  <c r="FU36" i="106"/>
  <c r="FV36" i="106"/>
  <c r="FW36" i="106"/>
  <c r="FX36" i="106"/>
  <c r="FY36" i="106"/>
  <c r="FZ36" i="106"/>
  <c r="GA36" i="106"/>
  <c r="GB36" i="106"/>
  <c r="GC36" i="106"/>
  <c r="GD36" i="106"/>
  <c r="GE36" i="106"/>
  <c r="GF36" i="106"/>
  <c r="GG36" i="106"/>
  <c r="GH36" i="106"/>
  <c r="GI36" i="106"/>
  <c r="GJ36" i="106"/>
  <c r="GK36" i="106"/>
  <c r="GL36" i="106"/>
  <c r="GM36" i="106"/>
  <c r="GN36" i="106"/>
  <c r="GO36" i="106"/>
  <c r="GP36" i="106"/>
  <c r="GQ36" i="106"/>
  <c r="GR36" i="106"/>
  <c r="GS36" i="106"/>
  <c r="GT36" i="106"/>
  <c r="GU36" i="106"/>
  <c r="GV36" i="106"/>
  <c r="GW36" i="106"/>
  <c r="GX36" i="106"/>
  <c r="GY36" i="106"/>
  <c r="GZ36" i="106"/>
  <c r="HA36" i="106"/>
  <c r="HB36" i="106"/>
  <c r="HC36" i="106"/>
  <c r="HD36" i="106"/>
  <c r="HE36" i="106"/>
  <c r="HF36" i="106"/>
  <c r="HG36" i="106"/>
  <c r="HH36" i="106"/>
  <c r="HI36" i="106"/>
  <c r="HJ36" i="106"/>
  <c r="HK36" i="106"/>
  <c r="HL36" i="106"/>
  <c r="HM36" i="106"/>
  <c r="V37" i="106"/>
  <c r="W37" i="106"/>
  <c r="X37" i="106"/>
  <c r="Y37" i="106"/>
  <c r="Z37" i="106"/>
  <c r="AA37" i="106"/>
  <c r="AB37" i="106"/>
  <c r="AC37" i="106"/>
  <c r="AD37" i="106"/>
  <c r="AE37" i="106"/>
  <c r="AF37" i="106"/>
  <c r="AG37" i="106"/>
  <c r="AH37" i="106"/>
  <c r="AI37" i="106"/>
  <c r="AJ37" i="106"/>
  <c r="AK37" i="106"/>
  <c r="AL37" i="106"/>
  <c r="AM37" i="106"/>
  <c r="AN37" i="106"/>
  <c r="AO37" i="106"/>
  <c r="AP37" i="106"/>
  <c r="AQ37" i="106"/>
  <c r="AR37" i="106"/>
  <c r="AS37" i="106"/>
  <c r="AT37" i="106"/>
  <c r="AU37" i="106"/>
  <c r="AV37" i="106"/>
  <c r="AW37" i="106"/>
  <c r="AX37" i="106"/>
  <c r="AY37" i="106"/>
  <c r="AZ37" i="106"/>
  <c r="BA37" i="106"/>
  <c r="BB37" i="106"/>
  <c r="BC37" i="106"/>
  <c r="BD37" i="106"/>
  <c r="BE37" i="106"/>
  <c r="BF37" i="106"/>
  <c r="BG37" i="106"/>
  <c r="BH37" i="106"/>
  <c r="BI37" i="106"/>
  <c r="BJ37" i="106"/>
  <c r="BK37" i="106"/>
  <c r="BL37" i="106"/>
  <c r="BM37" i="106"/>
  <c r="BN37" i="106"/>
  <c r="BO37" i="106"/>
  <c r="BP37" i="106"/>
  <c r="BQ37" i="106"/>
  <c r="BR37" i="106"/>
  <c r="BS37" i="106"/>
  <c r="BT37" i="106"/>
  <c r="BU37" i="106"/>
  <c r="BV37" i="106"/>
  <c r="BW37" i="106"/>
  <c r="BX37" i="106"/>
  <c r="BY37" i="106"/>
  <c r="BZ37" i="106"/>
  <c r="CA37" i="106"/>
  <c r="CB37" i="106"/>
  <c r="CC37" i="106"/>
  <c r="CD37" i="106"/>
  <c r="CE37" i="106"/>
  <c r="CF37" i="106"/>
  <c r="CG37" i="106"/>
  <c r="CH37" i="106"/>
  <c r="CI37" i="106"/>
  <c r="CJ37" i="106"/>
  <c r="CK37" i="106"/>
  <c r="CL37" i="106"/>
  <c r="CM37" i="106"/>
  <c r="CN37" i="106"/>
  <c r="CO37" i="106"/>
  <c r="CP37" i="106"/>
  <c r="CQ37" i="106"/>
  <c r="CR37" i="106"/>
  <c r="CS37" i="106"/>
  <c r="CT37" i="106"/>
  <c r="CU37" i="106"/>
  <c r="CV37" i="106"/>
  <c r="CW37" i="106"/>
  <c r="CX37" i="106"/>
  <c r="CY37" i="106"/>
  <c r="CZ37" i="106"/>
  <c r="DA37" i="106"/>
  <c r="DB37" i="106"/>
  <c r="DC37" i="106"/>
  <c r="DD37" i="106"/>
  <c r="DE37" i="106"/>
  <c r="DF37" i="106"/>
  <c r="DG37" i="106"/>
  <c r="DH37" i="106"/>
  <c r="DI37" i="106"/>
  <c r="DJ37" i="106"/>
  <c r="DK37" i="106"/>
  <c r="DL37" i="106"/>
  <c r="DM37" i="106"/>
  <c r="DN37" i="106"/>
  <c r="DO37" i="106"/>
  <c r="DP37" i="106"/>
  <c r="DQ37" i="106"/>
  <c r="DR37" i="106"/>
  <c r="DS37" i="106"/>
  <c r="DT37" i="106"/>
  <c r="DU37" i="106"/>
  <c r="DV37" i="106"/>
  <c r="DW37" i="106"/>
  <c r="DX37" i="106"/>
  <c r="DY37" i="106"/>
  <c r="DZ37" i="106"/>
  <c r="EA37" i="106"/>
  <c r="EB37" i="106"/>
  <c r="EC37" i="106"/>
  <c r="ED37" i="106"/>
  <c r="EE37" i="106"/>
  <c r="EF37" i="106"/>
  <c r="EG37" i="106"/>
  <c r="EH37" i="106"/>
  <c r="EI37" i="106"/>
  <c r="EJ37" i="106"/>
  <c r="EK37" i="106"/>
  <c r="EL37" i="106"/>
  <c r="EM37" i="106"/>
  <c r="EN37" i="106"/>
  <c r="EO37" i="106"/>
  <c r="EP37" i="106"/>
  <c r="EQ37" i="106"/>
  <c r="ER37" i="106"/>
  <c r="ES37" i="106"/>
  <c r="ET37" i="106"/>
  <c r="EU37" i="106"/>
  <c r="EV37" i="106"/>
  <c r="EW37" i="106"/>
  <c r="EX37" i="106"/>
  <c r="EY37" i="106"/>
  <c r="EZ37" i="106"/>
  <c r="FA37" i="106"/>
  <c r="FB37" i="106"/>
  <c r="FC37" i="106"/>
  <c r="FD37" i="106"/>
  <c r="FE37" i="106"/>
  <c r="FF37" i="106"/>
  <c r="FG37" i="106"/>
  <c r="FH37" i="106"/>
  <c r="FI37" i="106"/>
  <c r="FJ37" i="106"/>
  <c r="FK37" i="106"/>
  <c r="FL37" i="106"/>
  <c r="FM37" i="106"/>
  <c r="FN37" i="106"/>
  <c r="FO37" i="106"/>
  <c r="FP37" i="106"/>
  <c r="FQ37" i="106"/>
  <c r="FR37" i="106"/>
  <c r="FS37" i="106"/>
  <c r="FT37" i="106"/>
  <c r="FU37" i="106"/>
  <c r="FV37" i="106"/>
  <c r="FW37" i="106"/>
  <c r="FX37" i="106"/>
  <c r="FY37" i="106"/>
  <c r="FZ37" i="106"/>
  <c r="GA37" i="106"/>
  <c r="GB37" i="106"/>
  <c r="GC37" i="106"/>
  <c r="GD37" i="106"/>
  <c r="GE37" i="106"/>
  <c r="GF37" i="106"/>
  <c r="GG37" i="106"/>
  <c r="GH37" i="106"/>
  <c r="GI37" i="106"/>
  <c r="GJ37" i="106"/>
  <c r="GK37" i="106"/>
  <c r="GL37" i="106"/>
  <c r="GM37" i="106"/>
  <c r="GN37" i="106"/>
  <c r="GO37" i="106"/>
  <c r="GP37" i="106"/>
  <c r="GQ37" i="106"/>
  <c r="GR37" i="106"/>
  <c r="GS37" i="106"/>
  <c r="GT37" i="106"/>
  <c r="GU37" i="106"/>
  <c r="GV37" i="106"/>
  <c r="GW37" i="106"/>
  <c r="GX37" i="106"/>
  <c r="GY37" i="106"/>
  <c r="GZ37" i="106"/>
  <c r="HA37" i="106"/>
  <c r="HB37" i="106"/>
  <c r="HC37" i="106"/>
  <c r="HD37" i="106"/>
  <c r="HE37" i="106"/>
  <c r="HF37" i="106"/>
  <c r="HG37" i="106"/>
  <c r="HH37" i="106"/>
  <c r="HI37" i="106"/>
  <c r="HJ37" i="106"/>
  <c r="HK37" i="106"/>
  <c r="HL37" i="106"/>
  <c r="HM37" i="106"/>
  <c r="V38" i="106"/>
  <c r="W38" i="106"/>
  <c r="X38" i="106"/>
  <c r="Y38" i="106"/>
  <c r="Z38" i="106"/>
  <c r="AA38" i="106"/>
  <c r="AB38" i="106"/>
  <c r="AC38" i="106"/>
  <c r="AD38" i="106"/>
  <c r="AE38" i="106"/>
  <c r="AF38" i="106"/>
  <c r="AG38" i="106"/>
  <c r="AH38" i="106"/>
  <c r="AI38" i="106"/>
  <c r="AJ38" i="106"/>
  <c r="AK38" i="106"/>
  <c r="AL38" i="106"/>
  <c r="AM38" i="106"/>
  <c r="AN38" i="106"/>
  <c r="AO38" i="106"/>
  <c r="AP38" i="106"/>
  <c r="AQ38" i="106"/>
  <c r="AR38" i="106"/>
  <c r="AS38" i="106"/>
  <c r="AT38" i="106"/>
  <c r="AU38" i="106"/>
  <c r="AV38" i="106"/>
  <c r="AW38" i="106"/>
  <c r="AX38" i="106"/>
  <c r="AY38" i="106"/>
  <c r="AZ38" i="106"/>
  <c r="BA38" i="106"/>
  <c r="BB38" i="106"/>
  <c r="BC38" i="106"/>
  <c r="BD38" i="106"/>
  <c r="BE38" i="106"/>
  <c r="BF38" i="106"/>
  <c r="BG38" i="106"/>
  <c r="BH38" i="106"/>
  <c r="BI38" i="106"/>
  <c r="BJ38" i="106"/>
  <c r="BK38" i="106"/>
  <c r="BL38" i="106"/>
  <c r="BM38" i="106"/>
  <c r="BN38" i="106"/>
  <c r="BO38" i="106"/>
  <c r="BP38" i="106"/>
  <c r="BQ38" i="106"/>
  <c r="BR38" i="106"/>
  <c r="BS38" i="106"/>
  <c r="BT38" i="106"/>
  <c r="BU38" i="106"/>
  <c r="BV38" i="106"/>
  <c r="BW38" i="106"/>
  <c r="BX38" i="106"/>
  <c r="BY38" i="106"/>
  <c r="BZ38" i="106"/>
  <c r="CA38" i="106"/>
  <c r="CB38" i="106"/>
  <c r="CC38" i="106"/>
  <c r="CD38" i="106"/>
  <c r="CE38" i="106"/>
  <c r="CF38" i="106"/>
  <c r="CG38" i="106"/>
  <c r="CH38" i="106"/>
  <c r="CI38" i="106"/>
  <c r="CJ38" i="106"/>
  <c r="CK38" i="106"/>
  <c r="CL38" i="106"/>
  <c r="CM38" i="106"/>
  <c r="CN38" i="106"/>
  <c r="CO38" i="106"/>
  <c r="CP38" i="106"/>
  <c r="CQ38" i="106"/>
  <c r="CR38" i="106"/>
  <c r="CS38" i="106"/>
  <c r="CT38" i="106"/>
  <c r="CU38" i="106"/>
  <c r="CV38" i="106"/>
  <c r="CW38" i="106"/>
  <c r="CX38" i="106"/>
  <c r="CY38" i="106"/>
  <c r="CZ38" i="106"/>
  <c r="DA38" i="106"/>
  <c r="DB38" i="106"/>
  <c r="DC38" i="106"/>
  <c r="DD38" i="106"/>
  <c r="DE38" i="106"/>
  <c r="DF38" i="106"/>
  <c r="DG38" i="106"/>
  <c r="DH38" i="106"/>
  <c r="DI38" i="106"/>
  <c r="DJ38" i="106"/>
  <c r="DK38" i="106"/>
  <c r="DL38" i="106"/>
  <c r="DM38" i="106"/>
  <c r="DN38" i="106"/>
  <c r="DO38" i="106"/>
  <c r="DP38" i="106"/>
  <c r="DQ38" i="106"/>
  <c r="DR38" i="106"/>
  <c r="DS38" i="106"/>
  <c r="DT38" i="106"/>
  <c r="DU38" i="106"/>
  <c r="DV38" i="106"/>
  <c r="DW38" i="106"/>
  <c r="DX38" i="106"/>
  <c r="DY38" i="106"/>
  <c r="DZ38" i="106"/>
  <c r="EA38" i="106"/>
  <c r="EB38" i="106"/>
  <c r="EC38" i="106"/>
  <c r="ED38" i="106"/>
  <c r="EE38" i="106"/>
  <c r="EF38" i="106"/>
  <c r="EG38" i="106"/>
  <c r="EH38" i="106"/>
  <c r="EI38" i="106"/>
  <c r="EJ38" i="106"/>
  <c r="EK38" i="106"/>
  <c r="EL38" i="106"/>
  <c r="EM38" i="106"/>
  <c r="EN38" i="106"/>
  <c r="EO38" i="106"/>
  <c r="EP38" i="106"/>
  <c r="EQ38" i="106"/>
  <c r="ER38" i="106"/>
  <c r="ES38" i="106"/>
  <c r="ET38" i="106"/>
  <c r="EU38" i="106"/>
  <c r="EV38" i="106"/>
  <c r="EW38" i="106"/>
  <c r="EX38" i="106"/>
  <c r="EY38" i="106"/>
  <c r="EZ38" i="106"/>
  <c r="FA38" i="106"/>
  <c r="FB38" i="106"/>
  <c r="FC38" i="106"/>
  <c r="FD38" i="106"/>
  <c r="FE38" i="106"/>
  <c r="FF38" i="106"/>
  <c r="FG38" i="106"/>
  <c r="FH38" i="106"/>
  <c r="FI38" i="106"/>
  <c r="FJ38" i="106"/>
  <c r="FK38" i="106"/>
  <c r="FL38" i="106"/>
  <c r="FM38" i="106"/>
  <c r="FN38" i="106"/>
  <c r="FO38" i="106"/>
  <c r="FP38" i="106"/>
  <c r="FQ38" i="106"/>
  <c r="FR38" i="106"/>
  <c r="FS38" i="106"/>
  <c r="FT38" i="106"/>
  <c r="FU38" i="106"/>
  <c r="FV38" i="106"/>
  <c r="FW38" i="106"/>
  <c r="FX38" i="106"/>
  <c r="FY38" i="106"/>
  <c r="FZ38" i="106"/>
  <c r="GA38" i="106"/>
  <c r="GB38" i="106"/>
  <c r="GC38" i="106"/>
  <c r="GD38" i="106"/>
  <c r="GE38" i="106"/>
  <c r="GF38" i="106"/>
  <c r="GG38" i="106"/>
  <c r="GH38" i="106"/>
  <c r="GI38" i="106"/>
  <c r="GJ38" i="106"/>
  <c r="GK38" i="106"/>
  <c r="GL38" i="106"/>
  <c r="GM38" i="106"/>
  <c r="GN38" i="106"/>
  <c r="GO38" i="106"/>
  <c r="GP38" i="106"/>
  <c r="GQ38" i="106"/>
  <c r="GR38" i="106"/>
  <c r="GS38" i="106"/>
  <c r="GT38" i="106"/>
  <c r="GU38" i="106"/>
  <c r="GV38" i="106"/>
  <c r="GW38" i="106"/>
  <c r="GX38" i="106"/>
  <c r="GY38" i="106"/>
  <c r="GZ38" i="106"/>
  <c r="HA38" i="106"/>
  <c r="HB38" i="106"/>
  <c r="HC38" i="106"/>
  <c r="HD38" i="106"/>
  <c r="HE38" i="106"/>
  <c r="HF38" i="106"/>
  <c r="HG38" i="106"/>
  <c r="HH38" i="106"/>
  <c r="HI38" i="106"/>
  <c r="HJ38" i="106"/>
  <c r="HK38" i="106"/>
  <c r="HL38" i="106"/>
  <c r="HM38" i="106"/>
  <c r="V5" i="106"/>
  <c r="AA6" i="106" s="1"/>
  <c r="AF7" i="106" s="1"/>
  <c r="AK8" i="106" s="1"/>
  <c r="AP9" i="106" s="1"/>
  <c r="AU10" i="106" s="1"/>
  <c r="W5" i="106"/>
  <c r="AB6" i="106" s="1"/>
  <c r="AG7" i="106" s="1"/>
  <c r="AL8" i="106" s="1"/>
  <c r="AQ9" i="106" s="1"/>
  <c r="AV10" i="106" s="1"/>
  <c r="BA11" i="106" s="1"/>
  <c r="BF12" i="106" s="1"/>
  <c r="X5" i="106"/>
  <c r="AC6" i="106" s="1"/>
  <c r="AH7" i="106" s="1"/>
  <c r="AM8" i="106" s="1"/>
  <c r="Y5" i="106"/>
  <c r="AD6" i="106" s="1"/>
  <c r="AI7" i="106" s="1"/>
  <c r="Z5" i="106"/>
  <c r="AE6" i="106" s="1"/>
  <c r="AJ7" i="106" s="1"/>
  <c r="V6" i="106"/>
  <c r="AA7" i="106" s="1"/>
  <c r="AF8" i="106" s="1"/>
  <c r="AK9" i="106" s="1"/>
  <c r="AP10" i="106" s="1"/>
  <c r="AU11" i="106" s="1"/>
  <c r="AZ12" i="106" s="1"/>
  <c r="BE13" i="106" s="1"/>
  <c r="BJ14" i="106" s="1"/>
  <c r="BO15" i="106" s="1"/>
  <c r="BT16" i="106" s="1"/>
  <c r="BY17" i="106" s="1"/>
  <c r="W6" i="106"/>
  <c r="AB7" i="106" s="1"/>
  <c r="AG8" i="106" s="1"/>
  <c r="AL9" i="106" s="1"/>
  <c r="AQ10" i="106" s="1"/>
  <c r="AV11" i="106" s="1"/>
  <c r="BA12" i="106" s="1"/>
  <c r="BF13" i="106" s="1"/>
  <c r="BK14" i="106" s="1"/>
  <c r="BP15" i="106" s="1"/>
  <c r="X6" i="106"/>
  <c r="AC7" i="106" s="1"/>
  <c r="AH8" i="106" s="1"/>
  <c r="AM9" i="106" s="1"/>
  <c r="AR10" i="106" s="1"/>
  <c r="AW11" i="106" s="1"/>
  <c r="BB12" i="106" s="1"/>
  <c r="BG13" i="106" s="1"/>
  <c r="BL14" i="106" s="1"/>
  <c r="BQ15" i="106" s="1"/>
  <c r="Y6" i="106"/>
  <c r="AD7" i="106" s="1"/>
  <c r="Z6" i="106"/>
  <c r="AE7" i="106" s="1"/>
  <c r="V7" i="106"/>
  <c r="W7" i="106"/>
  <c r="AB8" i="106" s="1"/>
  <c r="X7" i="106"/>
  <c r="Y7" i="106"/>
  <c r="Z7" i="106"/>
  <c r="AE8" i="106" s="1"/>
  <c r="AJ9" i="106" s="1"/>
  <c r="AO10" i="106" s="1"/>
  <c r="AT11" i="106" s="1"/>
  <c r="V8" i="106"/>
  <c r="AA9" i="106" s="1"/>
  <c r="AF10" i="106" s="1"/>
  <c r="AK11" i="106" s="1"/>
  <c r="AP12" i="106" s="1"/>
  <c r="AU13" i="106" s="1"/>
  <c r="AZ14" i="106" s="1"/>
  <c r="BE15" i="106" s="1"/>
  <c r="BJ16" i="106" s="1"/>
  <c r="BO17" i="106" s="1"/>
  <c r="W8" i="106"/>
  <c r="AB9" i="106" s="1"/>
  <c r="AG10" i="106" s="1"/>
  <c r="AL11" i="106" s="1"/>
  <c r="AQ12" i="106" s="1"/>
  <c r="AV13" i="106" s="1"/>
  <c r="BA14" i="106" s="1"/>
  <c r="BF15" i="106" s="1"/>
  <c r="BK16" i="106" s="1"/>
  <c r="BP17" i="106" s="1"/>
  <c r="X8" i="106"/>
  <c r="AC9" i="106" s="1"/>
  <c r="AH10" i="106" s="1"/>
  <c r="AM11" i="106" s="1"/>
  <c r="AR12" i="106" s="1"/>
  <c r="AW13" i="106" s="1"/>
  <c r="BB14" i="106" s="1"/>
  <c r="BG15" i="106" s="1"/>
  <c r="BL16" i="106" s="1"/>
  <c r="BQ17" i="106" s="1"/>
  <c r="Y8" i="106"/>
  <c r="Z8" i="106"/>
  <c r="AA8" i="106"/>
  <c r="AC8" i="106"/>
  <c r="AH9" i="106" s="1"/>
  <c r="AD8" i="106"/>
  <c r="AI8" i="106"/>
  <c r="AN9" i="106" s="1"/>
  <c r="AJ8" i="106"/>
  <c r="AO9" i="106" s="1"/>
  <c r="AT10" i="106" s="1"/>
  <c r="AY11" i="106" s="1"/>
  <c r="BD12" i="106" s="1"/>
  <c r="AN8" i="106"/>
  <c r="AS9" i="106" s="1"/>
  <c r="AX10" i="106" s="1"/>
  <c r="BC11" i="106" s="1"/>
  <c r="BH12" i="106" s="1"/>
  <c r="BM13" i="106" s="1"/>
  <c r="BR14" i="106" s="1"/>
  <c r="BW15" i="106" s="1"/>
  <c r="CB16" i="106" s="1"/>
  <c r="CG17" i="106" s="1"/>
  <c r="AO8" i="106"/>
  <c r="AT9" i="106" s="1"/>
  <c r="AY10" i="106" s="1"/>
  <c r="BD11" i="106" s="1"/>
  <c r="BI12" i="106" s="1"/>
  <c r="BN13" i="106" s="1"/>
  <c r="BS14" i="106" s="1"/>
  <c r="BX15" i="106" s="1"/>
  <c r="CC16" i="106" s="1"/>
  <c r="CH17" i="106" s="1"/>
  <c r="V9" i="106"/>
  <c r="AA10" i="106" s="1"/>
  <c r="W9" i="106"/>
  <c r="AB10" i="106" s="1"/>
  <c r="X9" i="106"/>
  <c r="Y9" i="106"/>
  <c r="AD10" i="106" s="1"/>
  <c r="Z9" i="106"/>
  <c r="AD9" i="106"/>
  <c r="AE9" i="106"/>
  <c r="AJ10" i="106" s="1"/>
  <c r="AO11" i="106" s="1"/>
  <c r="AT12" i="106" s="1"/>
  <c r="AY13" i="106" s="1"/>
  <c r="BD14" i="106" s="1"/>
  <c r="BI15" i="106" s="1"/>
  <c r="BN16" i="106" s="1"/>
  <c r="AF9" i="106"/>
  <c r="AK10" i="106" s="1"/>
  <c r="AP11" i="106" s="1"/>
  <c r="AU12" i="106" s="1"/>
  <c r="AZ13" i="106" s="1"/>
  <c r="BE14" i="106" s="1"/>
  <c r="BJ15" i="106" s="1"/>
  <c r="BO16" i="106" s="1"/>
  <c r="AG9" i="106"/>
  <c r="AL10" i="106" s="1"/>
  <c r="AQ11" i="106" s="1"/>
  <c r="AV12" i="106" s="1"/>
  <c r="BA13" i="106" s="1"/>
  <c r="BF14" i="106" s="1"/>
  <c r="BK15" i="106" s="1"/>
  <c r="BP16" i="106" s="1"/>
  <c r="BU17" i="106" s="1"/>
  <c r="AI9" i="106"/>
  <c r="AR9" i="106"/>
  <c r="V10" i="106"/>
  <c r="AA11" i="106" s="1"/>
  <c r="W10" i="106"/>
  <c r="AB11" i="106" s="1"/>
  <c r="X10" i="106"/>
  <c r="AC11" i="106" s="1"/>
  <c r="Y10" i="106"/>
  <c r="AD11" i="106" s="1"/>
  <c r="AI12" i="106" s="1"/>
  <c r="AN13" i="106" s="1"/>
  <c r="AS14" i="106" s="1"/>
  <c r="AX15" i="106" s="1"/>
  <c r="BC16" i="106" s="1"/>
  <c r="BH17" i="106" s="1"/>
  <c r="Z10" i="106"/>
  <c r="AC10" i="106"/>
  <c r="AE10" i="106"/>
  <c r="AJ11" i="106" s="1"/>
  <c r="AO12" i="106" s="1"/>
  <c r="AT13" i="106" s="1"/>
  <c r="AI10" i="106"/>
  <c r="AM10" i="106"/>
  <c r="AR11" i="106" s="1"/>
  <c r="AN10" i="106"/>
  <c r="AS11" i="106" s="1"/>
  <c r="AS10" i="106"/>
  <c r="AX11" i="106" s="1"/>
  <c r="BC12" i="106" s="1"/>
  <c r="AW10" i="106"/>
  <c r="BB11" i="106" s="1"/>
  <c r="V11" i="106"/>
  <c r="AA12" i="106" s="1"/>
  <c r="W11" i="106"/>
  <c r="AB12" i="106" s="1"/>
  <c r="AG13" i="106" s="1"/>
  <c r="X11" i="106"/>
  <c r="AC12" i="106" s="1"/>
  <c r="Y11" i="106"/>
  <c r="Z11" i="106"/>
  <c r="AE11" i="106"/>
  <c r="AJ12" i="106" s="1"/>
  <c r="AO13" i="106" s="1"/>
  <c r="AF11" i="106"/>
  <c r="AK12" i="106" s="1"/>
  <c r="AG11" i="106"/>
  <c r="AL12" i="106" s="1"/>
  <c r="AH11" i="106"/>
  <c r="AI11" i="106"/>
  <c r="AN12" i="106" s="1"/>
  <c r="AS13" i="106" s="1"/>
  <c r="AX14" i="106" s="1"/>
  <c r="BC15" i="106" s="1"/>
  <c r="BH16" i="106" s="1"/>
  <c r="BM17" i="106" s="1"/>
  <c r="AN11" i="106"/>
  <c r="AS12" i="106" s="1"/>
  <c r="AX13" i="106" s="1"/>
  <c r="BC14" i="106" s="1"/>
  <c r="BH15" i="106" s="1"/>
  <c r="AZ11" i="106"/>
  <c r="BE12" i="106" s="1"/>
  <c r="V12" i="106"/>
  <c r="AA13" i="106" s="1"/>
  <c r="AF14" i="106" s="1"/>
  <c r="AK15" i="106" s="1"/>
  <c r="AP16" i="106" s="1"/>
  <c r="AU17" i="106" s="1"/>
  <c r="W12" i="106"/>
  <c r="AB13" i="106" s="1"/>
  <c r="X12" i="106"/>
  <c r="AC13" i="106" s="1"/>
  <c r="Y12" i="106"/>
  <c r="Z12" i="106"/>
  <c r="AD12" i="106"/>
  <c r="AI13" i="106" s="1"/>
  <c r="AE12" i="106"/>
  <c r="AJ13" i="106" s="1"/>
  <c r="AF12" i="106"/>
  <c r="AK13" i="106" s="1"/>
  <c r="AG12" i="106"/>
  <c r="AH12" i="106"/>
  <c r="AM12" i="106"/>
  <c r="AW12" i="106"/>
  <c r="BB13" i="106" s="1"/>
  <c r="BG14" i="106" s="1"/>
  <c r="AX12" i="106"/>
  <c r="BC13" i="106" s="1"/>
  <c r="BH14" i="106" s="1"/>
  <c r="BM15" i="106" s="1"/>
  <c r="BR16" i="106" s="1"/>
  <c r="BW17" i="106" s="1"/>
  <c r="AY12" i="106"/>
  <c r="BD13" i="106" s="1"/>
  <c r="BG12" i="106"/>
  <c r="BL13" i="106" s="1"/>
  <c r="V13" i="106"/>
  <c r="AA14" i="106" s="1"/>
  <c r="W13" i="106"/>
  <c r="X13" i="106"/>
  <c r="Y13" i="106"/>
  <c r="AD14" i="106" s="1"/>
  <c r="AI15" i="106" s="1"/>
  <c r="AN16" i="106" s="1"/>
  <c r="AS17" i="106" s="1"/>
  <c r="Z13" i="106"/>
  <c r="AD13" i="106"/>
  <c r="AE13" i="106"/>
  <c r="AJ14" i="106" s="1"/>
  <c r="AO15" i="106" s="1"/>
  <c r="AT16" i="106" s="1"/>
  <c r="AF13" i="106"/>
  <c r="AK14" i="106" s="1"/>
  <c r="AP15" i="106" s="1"/>
  <c r="AU16" i="106" s="1"/>
  <c r="AZ17" i="106" s="1"/>
  <c r="AH13" i="106"/>
  <c r="AL13" i="106"/>
  <c r="AQ14" i="106" s="1"/>
  <c r="AV15" i="106" s="1"/>
  <c r="AM13" i="106"/>
  <c r="AP13" i="106"/>
  <c r="AU14" i="106" s="1"/>
  <c r="AQ13" i="106"/>
  <c r="AR13" i="106"/>
  <c r="AW14" i="106" s="1"/>
  <c r="BB15" i="106" s="1"/>
  <c r="BG16" i="106" s="1"/>
  <c r="BL17" i="106" s="1"/>
  <c r="BH13" i="106"/>
  <c r="BI13" i="106"/>
  <c r="BN14" i="106" s="1"/>
  <c r="BS15" i="106" s="1"/>
  <c r="BX16" i="106" s="1"/>
  <c r="BJ13" i="106"/>
  <c r="BO14" i="106" s="1"/>
  <c r="BT15" i="106" s="1"/>
  <c r="BY16" i="106" s="1"/>
  <c r="BK13" i="106"/>
  <c r="BP14" i="106" s="1"/>
  <c r="BU15" i="106" s="1"/>
  <c r="BZ16" i="106" s="1"/>
  <c r="CE17" i="106" s="1"/>
  <c r="V14" i="106"/>
  <c r="AA15" i="106" s="1"/>
  <c r="AF16" i="106" s="1"/>
  <c r="W14" i="106"/>
  <c r="X14" i="106"/>
  <c r="Y14" i="106"/>
  <c r="Z14" i="106"/>
  <c r="AE15" i="106" s="1"/>
  <c r="AJ16" i="106" s="1"/>
  <c r="AO17" i="106" s="1"/>
  <c r="AB14" i="106"/>
  <c r="AG15" i="106" s="1"/>
  <c r="AL16" i="106" s="1"/>
  <c r="AQ17" i="106" s="1"/>
  <c r="AC14" i="106"/>
  <c r="AH15" i="106" s="1"/>
  <c r="AM16" i="106" s="1"/>
  <c r="AR17" i="106" s="1"/>
  <c r="AE14" i="106"/>
  <c r="AJ15" i="106" s="1"/>
  <c r="AO16" i="106" s="1"/>
  <c r="AT17" i="106" s="1"/>
  <c r="AG14" i="106"/>
  <c r="AL15" i="106" s="1"/>
  <c r="AH14" i="106"/>
  <c r="AI14" i="106"/>
  <c r="AL14" i="106"/>
  <c r="AM14" i="106"/>
  <c r="AN14" i="106"/>
  <c r="AO14" i="106"/>
  <c r="AP14" i="106"/>
  <c r="AR14" i="106"/>
  <c r="AT14" i="106"/>
  <c r="AV14" i="106"/>
  <c r="AY14" i="106"/>
  <c r="BD15" i="106" s="1"/>
  <c r="BI16" i="106" s="1"/>
  <c r="BN17" i="106" s="1"/>
  <c r="BI14" i="106"/>
  <c r="BN15" i="106" s="1"/>
  <c r="BS16" i="106" s="1"/>
  <c r="BX17" i="106" s="1"/>
  <c r="BM14" i="106"/>
  <c r="BQ14" i="106"/>
  <c r="V15" i="106"/>
  <c r="W15" i="106"/>
  <c r="AB16" i="106" s="1"/>
  <c r="X15" i="106"/>
  <c r="Y15" i="106"/>
  <c r="AD16" i="106" s="1"/>
  <c r="Z15" i="106"/>
  <c r="AB15" i="106"/>
  <c r="AC15" i="106"/>
  <c r="AD15" i="106"/>
  <c r="AF15" i="106"/>
  <c r="AM15" i="106"/>
  <c r="AN15" i="106"/>
  <c r="AQ15" i="106"/>
  <c r="AV16" i="106" s="1"/>
  <c r="BA17" i="106" s="1"/>
  <c r="AR15" i="106"/>
  <c r="AS15" i="106"/>
  <c r="AX16" i="106" s="1"/>
  <c r="BC17" i="106" s="1"/>
  <c r="AT15" i="106"/>
  <c r="AU15" i="106"/>
  <c r="AW15" i="106"/>
  <c r="AY15" i="106"/>
  <c r="BD16" i="106" s="1"/>
  <c r="AZ15" i="106"/>
  <c r="BA15" i="106"/>
  <c r="BF16" i="106" s="1"/>
  <c r="BK17" i="106" s="1"/>
  <c r="BL15" i="106"/>
  <c r="BQ16" i="106" s="1"/>
  <c r="BV17" i="106" s="1"/>
  <c r="BR15" i="106"/>
  <c r="BV15" i="106"/>
  <c r="CA16" i="106" s="1"/>
  <c r="CF17" i="106" s="1"/>
  <c r="V16" i="106"/>
  <c r="W16" i="106"/>
  <c r="X16" i="106"/>
  <c r="Y16" i="106"/>
  <c r="AD17" i="106" s="1"/>
  <c r="Z16" i="106"/>
  <c r="AA16" i="106"/>
  <c r="AC16" i="106"/>
  <c r="AH17" i="106" s="1"/>
  <c r="AE16" i="106"/>
  <c r="AJ17" i="106" s="1"/>
  <c r="AG16" i="106"/>
  <c r="AH16" i="106"/>
  <c r="AI16" i="106"/>
  <c r="AK16" i="106"/>
  <c r="AQ16" i="106"/>
  <c r="AR16" i="106"/>
  <c r="AS16" i="106"/>
  <c r="AW16" i="106"/>
  <c r="BB17" i="106" s="1"/>
  <c r="AY16" i="106"/>
  <c r="BD17" i="106" s="1"/>
  <c r="AZ16" i="106"/>
  <c r="BA16" i="106"/>
  <c r="BF17" i="106" s="1"/>
  <c r="BB16" i="106"/>
  <c r="BG17" i="106" s="1"/>
  <c r="BE16" i="106"/>
  <c r="BM16" i="106"/>
  <c r="BR17" i="106" s="1"/>
  <c r="BU16" i="106"/>
  <c r="BZ17" i="106" s="1"/>
  <c r="BV16" i="106"/>
  <c r="CA17" i="106" s="1"/>
  <c r="BW16" i="106"/>
  <c r="CB17" i="106" s="1"/>
  <c r="V17" i="106"/>
  <c r="W17" i="106"/>
  <c r="X17" i="106"/>
  <c r="Y17" i="106"/>
  <c r="Z17" i="106"/>
  <c r="AA17" i="106"/>
  <c r="AB17" i="106"/>
  <c r="AC17" i="106"/>
  <c r="AE17" i="106"/>
  <c r="AF17" i="106"/>
  <c r="AG17" i="106"/>
  <c r="AI17" i="106"/>
  <c r="AK17" i="106"/>
  <c r="AL17" i="106"/>
  <c r="AM17" i="106"/>
  <c r="AN17" i="106"/>
  <c r="AP17" i="106"/>
  <c r="AV17" i="106"/>
  <c r="AW17" i="106"/>
  <c r="AX17" i="106"/>
  <c r="AY17" i="106"/>
  <c r="BE17" i="106"/>
  <c r="BI17" i="106"/>
  <c r="BJ17" i="106"/>
  <c r="BS17" i="106"/>
  <c r="BT17" i="106"/>
  <c r="CC17" i="106"/>
  <c r="CD17" i="106"/>
  <c r="V18" i="106"/>
  <c r="W18" i="106"/>
  <c r="X18" i="106"/>
  <c r="Y18" i="106"/>
  <c r="Z18" i="106"/>
  <c r="AA18" i="106"/>
  <c r="AB18" i="106"/>
  <c r="AC18" i="106"/>
  <c r="AD18" i="106"/>
  <c r="AE18" i="106"/>
  <c r="AF18" i="106"/>
  <c r="AG18" i="106"/>
  <c r="AH18" i="106"/>
  <c r="AI18" i="106"/>
  <c r="AJ18" i="106"/>
  <c r="AK18" i="106"/>
  <c r="AL18" i="106"/>
  <c r="AM18" i="106"/>
  <c r="AN18" i="106"/>
  <c r="AO18" i="106"/>
  <c r="AP18" i="106"/>
  <c r="AQ18" i="106"/>
  <c r="AR18" i="106"/>
  <c r="AS18" i="106"/>
  <c r="AT18" i="106"/>
  <c r="AU18" i="106"/>
  <c r="AV18" i="106"/>
  <c r="AW18" i="106"/>
  <c r="AX18" i="106"/>
  <c r="AY18" i="106"/>
  <c r="AZ18" i="106"/>
  <c r="BA18" i="106"/>
  <c r="BB18" i="106"/>
  <c r="BC18" i="106"/>
  <c r="BD18" i="106"/>
  <c r="BE18" i="106"/>
  <c r="BF18" i="106"/>
  <c r="BG18" i="106"/>
  <c r="BH18" i="106"/>
  <c r="BI18" i="106"/>
  <c r="BJ18" i="106"/>
  <c r="BK18" i="106"/>
  <c r="BL18" i="106"/>
  <c r="BM18" i="106"/>
  <c r="BN18" i="106"/>
  <c r="BO18" i="106"/>
  <c r="BP18" i="106"/>
  <c r="BQ18" i="106"/>
  <c r="BR18" i="106"/>
  <c r="BS18" i="106"/>
  <c r="BT18" i="106"/>
  <c r="BU18" i="106"/>
  <c r="BV18" i="106"/>
  <c r="BW18" i="106"/>
  <c r="BX18" i="106"/>
  <c r="BY18" i="106"/>
  <c r="BZ18" i="106"/>
  <c r="CA18" i="106"/>
  <c r="CB18" i="106"/>
  <c r="CC18" i="106"/>
  <c r="CD18" i="106"/>
  <c r="CE18" i="106"/>
  <c r="CF18" i="106"/>
  <c r="CG18" i="106"/>
  <c r="CH18" i="106"/>
  <c r="CI18" i="106"/>
  <c r="CJ18" i="106"/>
  <c r="CK18" i="106"/>
  <c r="CL18" i="106"/>
  <c r="CM18" i="106"/>
  <c r="CN18" i="106"/>
  <c r="CO18" i="106"/>
  <c r="CP18" i="106"/>
  <c r="CQ18" i="106"/>
  <c r="CR18" i="106"/>
  <c r="CS18" i="106"/>
  <c r="CT18" i="106"/>
  <c r="CU18" i="106"/>
  <c r="CV18" i="106"/>
  <c r="CW18" i="106"/>
  <c r="CX18" i="106"/>
  <c r="CY18" i="106"/>
  <c r="CZ18" i="106"/>
  <c r="DA18" i="106"/>
  <c r="DB18" i="106"/>
  <c r="DC18" i="106"/>
  <c r="DD18" i="106"/>
  <c r="DE18" i="106"/>
  <c r="DF18" i="106"/>
  <c r="DG18" i="106"/>
  <c r="DH18" i="106"/>
  <c r="DI18" i="106"/>
  <c r="DJ18" i="106"/>
  <c r="DK18" i="106"/>
  <c r="DL18" i="106"/>
  <c r="DM18" i="106"/>
  <c r="DN18" i="106"/>
  <c r="DO18" i="106"/>
  <c r="DP18" i="106"/>
  <c r="DQ18" i="106"/>
  <c r="DR18" i="106"/>
  <c r="DS18" i="106"/>
  <c r="DT18" i="106"/>
  <c r="DU18" i="106"/>
  <c r="DV18" i="106"/>
  <c r="DW18" i="106"/>
  <c r="DX18" i="106"/>
  <c r="DY18" i="106"/>
  <c r="DZ18" i="106"/>
  <c r="EA18" i="106"/>
  <c r="EB18" i="106"/>
  <c r="EC18" i="106"/>
  <c r="ED18" i="106"/>
  <c r="EE18" i="106"/>
  <c r="EF18" i="106"/>
  <c r="EG18" i="106"/>
  <c r="EH18" i="106"/>
  <c r="EI18" i="106"/>
  <c r="EJ18" i="106"/>
  <c r="EK18" i="106"/>
  <c r="EL18" i="106"/>
  <c r="EM18" i="106"/>
  <c r="EN18" i="106"/>
  <c r="EO18" i="106"/>
  <c r="EP18" i="106"/>
  <c r="EQ18" i="106"/>
  <c r="ER18" i="106"/>
  <c r="ES18" i="106"/>
  <c r="ET18" i="106"/>
  <c r="EU18" i="106"/>
  <c r="EV18" i="106"/>
  <c r="EW18" i="106"/>
  <c r="EX18" i="106"/>
  <c r="EY18" i="106"/>
  <c r="EZ18" i="106"/>
  <c r="FA18" i="106"/>
  <c r="FB18" i="106"/>
  <c r="FC18" i="106"/>
  <c r="FD18" i="106"/>
  <c r="FE18" i="106"/>
  <c r="FF18" i="106"/>
  <c r="FG18" i="106"/>
  <c r="FH18" i="106"/>
  <c r="FI18" i="106"/>
  <c r="FJ18" i="106"/>
  <c r="FK18" i="106"/>
  <c r="FL18" i="106"/>
  <c r="FM18" i="106"/>
  <c r="FN18" i="106"/>
  <c r="FO18" i="106"/>
  <c r="FP18" i="106"/>
  <c r="FQ18" i="106"/>
  <c r="FR18" i="106"/>
  <c r="FS18" i="106"/>
  <c r="FT18" i="106"/>
  <c r="FU18" i="106"/>
  <c r="FV18" i="106"/>
  <c r="FW18" i="106"/>
  <c r="FX18" i="106"/>
  <c r="FY18" i="106"/>
  <c r="FZ18" i="106"/>
  <c r="GA18" i="106"/>
  <c r="GB18" i="106"/>
  <c r="GC18" i="106"/>
  <c r="GD18" i="106"/>
  <c r="GE18" i="106"/>
  <c r="GF18" i="106"/>
  <c r="GG18" i="106"/>
  <c r="GH18" i="106"/>
  <c r="GI18" i="106"/>
  <c r="GJ18" i="106"/>
  <c r="GK18" i="106"/>
  <c r="GL18" i="106"/>
  <c r="GM18" i="106"/>
  <c r="GN18" i="106"/>
  <c r="GO18" i="106"/>
  <c r="GP18" i="106"/>
  <c r="GQ18" i="106"/>
  <c r="GR18" i="106"/>
  <c r="GS18" i="106"/>
  <c r="GT18" i="106"/>
  <c r="GU18" i="106"/>
  <c r="GV18" i="106"/>
  <c r="GW18" i="106"/>
  <c r="GX18" i="106"/>
  <c r="GY18" i="106"/>
  <c r="GZ18" i="106"/>
  <c r="HA18" i="106"/>
  <c r="HB18" i="106"/>
  <c r="HC18" i="106"/>
  <c r="HD18" i="106"/>
  <c r="HE18" i="106"/>
  <c r="HF18" i="106"/>
  <c r="HG18" i="106"/>
  <c r="HH18" i="106"/>
  <c r="HI18" i="106"/>
  <c r="HJ18" i="106"/>
  <c r="HK18" i="106"/>
  <c r="HL18" i="106"/>
  <c r="HM18" i="106"/>
  <c r="V19" i="106"/>
  <c r="W19" i="106"/>
  <c r="X19" i="106"/>
  <c r="Y19" i="106"/>
  <c r="Z19" i="106"/>
  <c r="AA19" i="106"/>
  <c r="AB19" i="106"/>
  <c r="AC19" i="106"/>
  <c r="AD19" i="106"/>
  <c r="AE19" i="106"/>
  <c r="AF19" i="106"/>
  <c r="AG19" i="106"/>
  <c r="AH19" i="106"/>
  <c r="AI19" i="106"/>
  <c r="AJ19" i="106"/>
  <c r="AK19" i="106"/>
  <c r="AL19" i="106"/>
  <c r="AM19" i="106"/>
  <c r="AN19" i="106"/>
  <c r="AO19" i="106"/>
  <c r="AP19" i="106"/>
  <c r="AQ19" i="106"/>
  <c r="AR19" i="106"/>
  <c r="AS19" i="106"/>
  <c r="AT19" i="106"/>
  <c r="AU19" i="106"/>
  <c r="AV19" i="106"/>
  <c r="AW19" i="106"/>
  <c r="AX19" i="106"/>
  <c r="AY19" i="106"/>
  <c r="AZ19" i="106"/>
  <c r="BA19" i="106"/>
  <c r="BB19" i="106"/>
  <c r="BC19" i="106"/>
  <c r="BD19" i="106"/>
  <c r="BE19" i="106"/>
  <c r="BF19" i="106"/>
  <c r="BG19" i="106"/>
  <c r="BH19" i="106"/>
  <c r="BI19" i="106"/>
  <c r="BJ19" i="106"/>
  <c r="BK19" i="106"/>
  <c r="BL19" i="106"/>
  <c r="BM19" i="106"/>
  <c r="BN19" i="106"/>
  <c r="BO19" i="106"/>
  <c r="BP19" i="106"/>
  <c r="BQ19" i="106"/>
  <c r="BR19" i="106"/>
  <c r="BS19" i="106"/>
  <c r="BT19" i="106"/>
  <c r="BU19" i="106"/>
  <c r="BV19" i="106"/>
  <c r="BW19" i="106"/>
  <c r="BX19" i="106"/>
  <c r="BY19" i="106"/>
  <c r="BZ19" i="106"/>
  <c r="CA19" i="106"/>
  <c r="CB19" i="106"/>
  <c r="CC19" i="106"/>
  <c r="CD19" i="106"/>
  <c r="CE19" i="106"/>
  <c r="CF19" i="106"/>
  <c r="CG19" i="106"/>
  <c r="CH19" i="106"/>
  <c r="CI19" i="106"/>
  <c r="CJ19" i="106"/>
  <c r="CK19" i="106"/>
  <c r="CL19" i="106"/>
  <c r="CM19" i="106"/>
  <c r="CN19" i="106"/>
  <c r="CO19" i="106"/>
  <c r="CP19" i="106"/>
  <c r="CQ19" i="106"/>
  <c r="CR19" i="106"/>
  <c r="CS19" i="106"/>
  <c r="CT19" i="106"/>
  <c r="CU19" i="106"/>
  <c r="CV19" i="106"/>
  <c r="CW19" i="106"/>
  <c r="CX19" i="106"/>
  <c r="CY19" i="106"/>
  <c r="CZ19" i="106"/>
  <c r="DA19" i="106"/>
  <c r="DB19" i="106"/>
  <c r="DC19" i="106"/>
  <c r="DD19" i="106"/>
  <c r="DE19" i="106"/>
  <c r="DF19" i="106"/>
  <c r="DG19" i="106"/>
  <c r="DH19" i="106"/>
  <c r="DI19" i="106"/>
  <c r="DJ19" i="106"/>
  <c r="DK19" i="106"/>
  <c r="DL19" i="106"/>
  <c r="DM19" i="106"/>
  <c r="DN19" i="106"/>
  <c r="DO19" i="106"/>
  <c r="DP19" i="106"/>
  <c r="DQ19" i="106"/>
  <c r="DR19" i="106"/>
  <c r="DS19" i="106"/>
  <c r="DT19" i="106"/>
  <c r="DU19" i="106"/>
  <c r="DV19" i="106"/>
  <c r="DW19" i="106"/>
  <c r="DX19" i="106"/>
  <c r="DY19" i="106"/>
  <c r="DZ19" i="106"/>
  <c r="EA19" i="106"/>
  <c r="EB19" i="106"/>
  <c r="EC19" i="106"/>
  <c r="ED19" i="106"/>
  <c r="EE19" i="106"/>
  <c r="EF19" i="106"/>
  <c r="EG19" i="106"/>
  <c r="EH19" i="106"/>
  <c r="EI19" i="106"/>
  <c r="EJ19" i="106"/>
  <c r="EK19" i="106"/>
  <c r="EL19" i="106"/>
  <c r="EM19" i="106"/>
  <c r="EN19" i="106"/>
  <c r="EO19" i="106"/>
  <c r="EP19" i="106"/>
  <c r="EQ19" i="106"/>
  <c r="ER19" i="106"/>
  <c r="ES19" i="106"/>
  <c r="ET19" i="106"/>
  <c r="EU19" i="106"/>
  <c r="EV19" i="106"/>
  <c r="EW19" i="106"/>
  <c r="EX19" i="106"/>
  <c r="EY19" i="106"/>
  <c r="EZ19" i="106"/>
  <c r="FA19" i="106"/>
  <c r="FB19" i="106"/>
  <c r="FC19" i="106"/>
  <c r="FD19" i="106"/>
  <c r="FE19" i="106"/>
  <c r="FF19" i="106"/>
  <c r="FG19" i="106"/>
  <c r="FH19" i="106"/>
  <c r="FI19" i="106"/>
  <c r="FJ19" i="106"/>
  <c r="FK19" i="106"/>
  <c r="FL19" i="106"/>
  <c r="FM19" i="106"/>
  <c r="FN19" i="106"/>
  <c r="FO19" i="106"/>
  <c r="FP19" i="106"/>
  <c r="FQ19" i="106"/>
  <c r="FR19" i="106"/>
  <c r="FS19" i="106"/>
  <c r="FT19" i="106"/>
  <c r="FU19" i="106"/>
  <c r="FV19" i="106"/>
  <c r="FW19" i="106"/>
  <c r="FX19" i="106"/>
  <c r="FY19" i="106"/>
  <c r="FZ19" i="106"/>
  <c r="GA19" i="106"/>
  <c r="GB19" i="106"/>
  <c r="GC19" i="106"/>
  <c r="GD19" i="106"/>
  <c r="GE19" i="106"/>
  <c r="GF19" i="106"/>
  <c r="GG19" i="106"/>
  <c r="GH19" i="106"/>
  <c r="GI19" i="106"/>
  <c r="GJ19" i="106"/>
  <c r="GK19" i="106"/>
  <c r="GL19" i="106"/>
  <c r="GM19" i="106"/>
  <c r="GN19" i="106"/>
  <c r="GO19" i="106"/>
  <c r="GP19" i="106"/>
  <c r="GQ19" i="106"/>
  <c r="GR19" i="106"/>
  <c r="GS19" i="106"/>
  <c r="GT19" i="106"/>
  <c r="GU19" i="106"/>
  <c r="GV19" i="106"/>
  <c r="GW19" i="106"/>
  <c r="GX19" i="106"/>
  <c r="GY19" i="106"/>
  <c r="GZ19" i="106"/>
  <c r="HA19" i="106"/>
  <c r="HB19" i="106"/>
  <c r="HC19" i="106"/>
  <c r="HD19" i="106"/>
  <c r="HE19" i="106"/>
  <c r="HF19" i="106"/>
  <c r="HG19" i="106"/>
  <c r="HH19" i="106"/>
  <c r="HI19" i="106"/>
  <c r="HJ19" i="106"/>
  <c r="HK19" i="106"/>
  <c r="HL19" i="106"/>
  <c r="HM19" i="106"/>
  <c r="V20" i="106"/>
  <c r="W20" i="106"/>
  <c r="X20" i="106"/>
  <c r="Y20" i="106"/>
  <c r="Z20" i="106"/>
  <c r="AA20" i="106"/>
  <c r="AB20" i="106"/>
  <c r="AC20" i="106"/>
  <c r="AD20" i="106"/>
  <c r="AE20" i="106"/>
  <c r="AF20" i="106"/>
  <c r="AG20" i="106"/>
  <c r="AH20" i="106"/>
  <c r="AI20" i="106"/>
  <c r="AJ20" i="106"/>
  <c r="AK20" i="106"/>
  <c r="AL20" i="106"/>
  <c r="AM20" i="106"/>
  <c r="AN20" i="106"/>
  <c r="AO20" i="106"/>
  <c r="AP20" i="106"/>
  <c r="AQ20" i="106"/>
  <c r="AR20" i="106"/>
  <c r="AS20" i="106"/>
  <c r="AT20" i="106"/>
  <c r="AU20" i="106"/>
  <c r="AV20" i="106"/>
  <c r="AW20" i="106"/>
  <c r="AX20" i="106"/>
  <c r="AY20" i="106"/>
  <c r="AZ20" i="106"/>
  <c r="BA20" i="106"/>
  <c r="BB20" i="106"/>
  <c r="BC20" i="106"/>
  <c r="BD20" i="106"/>
  <c r="BE20" i="106"/>
  <c r="BF20" i="106"/>
  <c r="BG20" i="106"/>
  <c r="BH20" i="106"/>
  <c r="BI20" i="106"/>
  <c r="BJ20" i="106"/>
  <c r="BK20" i="106"/>
  <c r="BL20" i="106"/>
  <c r="BM20" i="106"/>
  <c r="BN20" i="106"/>
  <c r="BO20" i="106"/>
  <c r="BP20" i="106"/>
  <c r="BQ20" i="106"/>
  <c r="BR20" i="106"/>
  <c r="BS20" i="106"/>
  <c r="BT20" i="106"/>
  <c r="BU20" i="106"/>
  <c r="BV20" i="106"/>
  <c r="BW20" i="106"/>
  <c r="BX20" i="106"/>
  <c r="BY20" i="106"/>
  <c r="BZ20" i="106"/>
  <c r="CA20" i="106"/>
  <c r="CB20" i="106"/>
  <c r="CC20" i="106"/>
  <c r="CD20" i="106"/>
  <c r="CE20" i="106"/>
  <c r="CF20" i="106"/>
  <c r="CG20" i="106"/>
  <c r="CH20" i="106"/>
  <c r="CI20" i="106"/>
  <c r="CJ20" i="106"/>
  <c r="CK20" i="106"/>
  <c r="CL20" i="106"/>
  <c r="CM20" i="106"/>
  <c r="CN20" i="106"/>
  <c r="CO20" i="106"/>
  <c r="CP20" i="106"/>
  <c r="CQ20" i="106"/>
  <c r="CR20" i="106"/>
  <c r="CS20" i="106"/>
  <c r="CT20" i="106"/>
  <c r="CU20" i="106"/>
  <c r="CV20" i="106"/>
  <c r="CW20" i="106"/>
  <c r="CX20" i="106"/>
  <c r="CY20" i="106"/>
  <c r="CZ20" i="106"/>
  <c r="DA20" i="106"/>
  <c r="DB20" i="106"/>
  <c r="DC20" i="106"/>
  <c r="DD20" i="106"/>
  <c r="DE20" i="106"/>
  <c r="DF20" i="106"/>
  <c r="DG20" i="106"/>
  <c r="DH20" i="106"/>
  <c r="DI20" i="106"/>
  <c r="DJ20" i="106"/>
  <c r="DK20" i="106"/>
  <c r="DL20" i="106"/>
  <c r="DM20" i="106"/>
  <c r="DN20" i="106"/>
  <c r="DO20" i="106"/>
  <c r="DP20" i="106"/>
  <c r="DQ20" i="106"/>
  <c r="DR20" i="106"/>
  <c r="DS20" i="106"/>
  <c r="DT20" i="106"/>
  <c r="DU20" i="106"/>
  <c r="DV20" i="106"/>
  <c r="DW20" i="106"/>
  <c r="DX20" i="106"/>
  <c r="DY20" i="106"/>
  <c r="DZ20" i="106"/>
  <c r="EA20" i="106"/>
  <c r="EB20" i="106"/>
  <c r="EC20" i="106"/>
  <c r="ED20" i="106"/>
  <c r="EE20" i="106"/>
  <c r="EF20" i="106"/>
  <c r="EG20" i="106"/>
  <c r="EH20" i="106"/>
  <c r="EI20" i="106"/>
  <c r="EJ20" i="106"/>
  <c r="EK20" i="106"/>
  <c r="EL20" i="106"/>
  <c r="EM20" i="106"/>
  <c r="EN20" i="106"/>
  <c r="EO20" i="106"/>
  <c r="EP20" i="106"/>
  <c r="EQ20" i="106"/>
  <c r="ER20" i="106"/>
  <c r="ES20" i="106"/>
  <c r="ET20" i="106"/>
  <c r="EU20" i="106"/>
  <c r="EV20" i="106"/>
  <c r="EW20" i="106"/>
  <c r="EX20" i="106"/>
  <c r="EY20" i="106"/>
  <c r="EZ20" i="106"/>
  <c r="FA20" i="106"/>
  <c r="FB20" i="106"/>
  <c r="FC20" i="106"/>
  <c r="FD20" i="106"/>
  <c r="FE20" i="106"/>
  <c r="FF20" i="106"/>
  <c r="FG20" i="106"/>
  <c r="FH20" i="106"/>
  <c r="FI20" i="106"/>
  <c r="FJ20" i="106"/>
  <c r="FK20" i="106"/>
  <c r="FL20" i="106"/>
  <c r="FM20" i="106"/>
  <c r="FN20" i="106"/>
  <c r="FO20" i="106"/>
  <c r="FP20" i="106"/>
  <c r="FQ20" i="106"/>
  <c r="FR20" i="106"/>
  <c r="FS20" i="106"/>
  <c r="FT20" i="106"/>
  <c r="FU20" i="106"/>
  <c r="FV20" i="106"/>
  <c r="FW20" i="106"/>
  <c r="FX20" i="106"/>
  <c r="FY20" i="106"/>
  <c r="FZ20" i="106"/>
  <c r="GA20" i="106"/>
  <c r="GB20" i="106"/>
  <c r="GC20" i="106"/>
  <c r="GD20" i="106"/>
  <c r="GE20" i="106"/>
  <c r="GF20" i="106"/>
  <c r="GG20" i="106"/>
  <c r="GH20" i="106"/>
  <c r="GI20" i="106"/>
  <c r="GJ20" i="106"/>
  <c r="GK20" i="106"/>
  <c r="GL20" i="106"/>
  <c r="GM20" i="106"/>
  <c r="GN20" i="106"/>
  <c r="GO20" i="106"/>
  <c r="GP20" i="106"/>
  <c r="GQ20" i="106"/>
  <c r="GR20" i="106"/>
  <c r="GS20" i="106"/>
  <c r="GT20" i="106"/>
  <c r="GU20" i="106"/>
  <c r="GV20" i="106"/>
  <c r="GW20" i="106"/>
  <c r="GX20" i="106"/>
  <c r="GY20" i="106"/>
  <c r="GZ20" i="106"/>
  <c r="HA20" i="106"/>
  <c r="HB20" i="106"/>
  <c r="HC20" i="106"/>
  <c r="HD20" i="106"/>
  <c r="HE20" i="106"/>
  <c r="HF20" i="106"/>
  <c r="HG20" i="106"/>
  <c r="HH20" i="106"/>
  <c r="HI20" i="106"/>
  <c r="HJ20" i="106"/>
  <c r="HK20" i="106"/>
  <c r="HL20" i="106"/>
  <c r="HM20" i="106"/>
  <c r="V21" i="106"/>
  <c r="W21" i="106"/>
  <c r="X21" i="106"/>
  <c r="Y21" i="106"/>
  <c r="Z21" i="106"/>
  <c r="AA21" i="106"/>
  <c r="AB21" i="106"/>
  <c r="AC21" i="106"/>
  <c r="AD21" i="106"/>
  <c r="AE21" i="106"/>
  <c r="AF21" i="106"/>
  <c r="AG21" i="106"/>
  <c r="AH21" i="106"/>
  <c r="AI21" i="106"/>
  <c r="AJ21" i="106"/>
  <c r="AK21" i="106"/>
  <c r="AL21" i="106"/>
  <c r="AM21" i="106"/>
  <c r="AN21" i="106"/>
  <c r="AO21" i="106"/>
  <c r="AP21" i="106"/>
  <c r="AQ21" i="106"/>
  <c r="AR21" i="106"/>
  <c r="AS21" i="106"/>
  <c r="AT21" i="106"/>
  <c r="AU21" i="106"/>
  <c r="AV21" i="106"/>
  <c r="AW21" i="106"/>
  <c r="AX21" i="106"/>
  <c r="AY21" i="106"/>
  <c r="AZ21" i="106"/>
  <c r="BA21" i="106"/>
  <c r="BB21" i="106"/>
  <c r="BC21" i="106"/>
  <c r="BD21" i="106"/>
  <c r="BE21" i="106"/>
  <c r="BF21" i="106"/>
  <c r="BG21" i="106"/>
  <c r="BH21" i="106"/>
  <c r="BI21" i="106"/>
  <c r="BJ21" i="106"/>
  <c r="BK21" i="106"/>
  <c r="BL21" i="106"/>
  <c r="BM21" i="106"/>
  <c r="BN21" i="106"/>
  <c r="BO21" i="106"/>
  <c r="BP21" i="106"/>
  <c r="BQ21" i="106"/>
  <c r="BR21" i="106"/>
  <c r="BS21" i="106"/>
  <c r="BT21" i="106"/>
  <c r="BU21" i="106"/>
  <c r="BV21" i="106"/>
  <c r="BW21" i="106"/>
  <c r="BX21" i="106"/>
  <c r="BY21" i="106"/>
  <c r="BZ21" i="106"/>
  <c r="CA21" i="106"/>
  <c r="CB21" i="106"/>
  <c r="CC21" i="106"/>
  <c r="CD21" i="106"/>
  <c r="CE21" i="106"/>
  <c r="CF21" i="106"/>
  <c r="CG21" i="106"/>
  <c r="CH21" i="106"/>
  <c r="CI21" i="106"/>
  <c r="CJ21" i="106"/>
  <c r="CK21" i="106"/>
  <c r="CL21" i="106"/>
  <c r="CM21" i="106"/>
  <c r="CN21" i="106"/>
  <c r="CO21" i="106"/>
  <c r="CP21" i="106"/>
  <c r="CQ21" i="106"/>
  <c r="CR21" i="106"/>
  <c r="CS21" i="106"/>
  <c r="CT21" i="106"/>
  <c r="CU21" i="106"/>
  <c r="CV21" i="106"/>
  <c r="CW21" i="106"/>
  <c r="CX21" i="106"/>
  <c r="CY21" i="106"/>
  <c r="CZ21" i="106"/>
  <c r="DA21" i="106"/>
  <c r="DB21" i="106"/>
  <c r="DC21" i="106"/>
  <c r="DD21" i="106"/>
  <c r="DE21" i="106"/>
  <c r="DF21" i="106"/>
  <c r="DG21" i="106"/>
  <c r="DH21" i="106"/>
  <c r="DI21" i="106"/>
  <c r="DJ21" i="106"/>
  <c r="DK21" i="106"/>
  <c r="DL21" i="106"/>
  <c r="DM21" i="106"/>
  <c r="DN21" i="106"/>
  <c r="DO21" i="106"/>
  <c r="DP21" i="106"/>
  <c r="DQ21" i="106"/>
  <c r="DR21" i="106"/>
  <c r="DS21" i="106"/>
  <c r="DT21" i="106"/>
  <c r="DU21" i="106"/>
  <c r="DV21" i="106"/>
  <c r="DW21" i="106"/>
  <c r="DX21" i="106"/>
  <c r="DY21" i="106"/>
  <c r="DZ21" i="106"/>
  <c r="EA21" i="106"/>
  <c r="EB21" i="106"/>
  <c r="EC21" i="106"/>
  <c r="ED21" i="106"/>
  <c r="EE21" i="106"/>
  <c r="EF21" i="106"/>
  <c r="EG21" i="106"/>
  <c r="EH21" i="106"/>
  <c r="EI21" i="106"/>
  <c r="EJ21" i="106"/>
  <c r="EK21" i="106"/>
  <c r="EL21" i="106"/>
  <c r="EM21" i="106"/>
  <c r="EN21" i="106"/>
  <c r="EO21" i="106"/>
  <c r="EP21" i="106"/>
  <c r="EQ21" i="106"/>
  <c r="ER21" i="106"/>
  <c r="ES21" i="106"/>
  <c r="ET21" i="106"/>
  <c r="EU21" i="106"/>
  <c r="EV21" i="106"/>
  <c r="EW21" i="106"/>
  <c r="EX21" i="106"/>
  <c r="EY21" i="106"/>
  <c r="EZ21" i="106"/>
  <c r="FA21" i="106"/>
  <c r="FB21" i="106"/>
  <c r="FC21" i="106"/>
  <c r="FD21" i="106"/>
  <c r="FE21" i="106"/>
  <c r="FF21" i="106"/>
  <c r="FG21" i="106"/>
  <c r="FH21" i="106"/>
  <c r="FI21" i="106"/>
  <c r="FJ21" i="106"/>
  <c r="FK21" i="106"/>
  <c r="FL21" i="106"/>
  <c r="FM21" i="106"/>
  <c r="FN21" i="106"/>
  <c r="FO21" i="106"/>
  <c r="FP21" i="106"/>
  <c r="FQ21" i="106"/>
  <c r="FR21" i="106"/>
  <c r="FS21" i="106"/>
  <c r="FT21" i="106"/>
  <c r="FU21" i="106"/>
  <c r="FV21" i="106"/>
  <c r="FW21" i="106"/>
  <c r="FX21" i="106"/>
  <c r="FY21" i="106"/>
  <c r="FZ21" i="106"/>
  <c r="GA21" i="106"/>
  <c r="GB21" i="106"/>
  <c r="GC21" i="106"/>
  <c r="GD21" i="106"/>
  <c r="GE21" i="106"/>
  <c r="GF21" i="106"/>
  <c r="GG21" i="106"/>
  <c r="GH21" i="106"/>
  <c r="GI21" i="106"/>
  <c r="GJ21" i="106"/>
  <c r="GK21" i="106"/>
  <c r="GL21" i="106"/>
  <c r="GM21" i="106"/>
  <c r="GN21" i="106"/>
  <c r="GO21" i="106"/>
  <c r="GP21" i="106"/>
  <c r="GQ21" i="106"/>
  <c r="GR21" i="106"/>
  <c r="GS21" i="106"/>
  <c r="GT21" i="106"/>
  <c r="GU21" i="106"/>
  <c r="GV21" i="106"/>
  <c r="GW21" i="106"/>
  <c r="GX21" i="106"/>
  <c r="GY21" i="106"/>
  <c r="GZ21" i="106"/>
  <c r="HA21" i="106"/>
  <c r="HB21" i="106"/>
  <c r="HC21" i="106"/>
  <c r="HD21" i="106"/>
  <c r="HE21" i="106"/>
  <c r="HF21" i="106"/>
  <c r="HG21" i="106"/>
  <c r="HH21" i="106"/>
  <c r="HI21" i="106"/>
  <c r="HJ21" i="106"/>
  <c r="HK21" i="106"/>
  <c r="HL21" i="106"/>
  <c r="HM21" i="106"/>
  <c r="V22" i="106"/>
  <c r="W22" i="106"/>
  <c r="X22" i="106"/>
  <c r="Y22" i="106"/>
  <c r="Z22" i="106"/>
  <c r="AA22" i="106"/>
  <c r="AB22" i="106"/>
  <c r="AC22" i="106"/>
  <c r="AD22" i="106"/>
  <c r="AE22" i="106"/>
  <c r="AF22" i="106"/>
  <c r="AG22" i="106"/>
  <c r="AH22" i="106"/>
  <c r="AI22" i="106"/>
  <c r="AJ22" i="106"/>
  <c r="AK22" i="106"/>
  <c r="AL22" i="106"/>
  <c r="AM22" i="106"/>
  <c r="AN22" i="106"/>
  <c r="AO22" i="106"/>
  <c r="AP22" i="106"/>
  <c r="AQ22" i="106"/>
  <c r="AR22" i="106"/>
  <c r="AS22" i="106"/>
  <c r="AT22" i="106"/>
  <c r="AU22" i="106"/>
  <c r="AV22" i="106"/>
  <c r="AW22" i="106"/>
  <c r="AX22" i="106"/>
  <c r="AY22" i="106"/>
  <c r="AZ22" i="106"/>
  <c r="BA22" i="106"/>
  <c r="BB22" i="106"/>
  <c r="BC22" i="106"/>
  <c r="BD22" i="106"/>
  <c r="BE22" i="106"/>
  <c r="BF22" i="106"/>
  <c r="BG22" i="106"/>
  <c r="BH22" i="106"/>
  <c r="BI22" i="106"/>
  <c r="BJ22" i="106"/>
  <c r="BK22" i="106"/>
  <c r="BL22" i="106"/>
  <c r="BM22" i="106"/>
  <c r="BN22" i="106"/>
  <c r="BO22" i="106"/>
  <c r="BP22" i="106"/>
  <c r="BQ22" i="106"/>
  <c r="BR22" i="106"/>
  <c r="BS22" i="106"/>
  <c r="BT22" i="106"/>
  <c r="BU22" i="106"/>
  <c r="BV22" i="106"/>
  <c r="BW22" i="106"/>
  <c r="BX22" i="106"/>
  <c r="BY22" i="106"/>
  <c r="BZ22" i="106"/>
  <c r="CA22" i="106"/>
  <c r="CB22" i="106"/>
  <c r="CC22" i="106"/>
  <c r="CD22" i="106"/>
  <c r="CE22" i="106"/>
  <c r="CF22" i="106"/>
  <c r="CG22" i="106"/>
  <c r="CH22" i="106"/>
  <c r="CI22" i="106"/>
  <c r="CJ22" i="106"/>
  <c r="CK22" i="106"/>
  <c r="CL22" i="106"/>
  <c r="CM22" i="106"/>
  <c r="CN22" i="106"/>
  <c r="CO22" i="106"/>
  <c r="CP22" i="106"/>
  <c r="CQ22" i="106"/>
  <c r="CR22" i="106"/>
  <c r="CS22" i="106"/>
  <c r="CT22" i="106"/>
  <c r="CU22" i="106"/>
  <c r="CV22" i="106"/>
  <c r="CW22" i="106"/>
  <c r="CX22" i="106"/>
  <c r="CY22" i="106"/>
  <c r="CZ22" i="106"/>
  <c r="DA22" i="106"/>
  <c r="DB22" i="106"/>
  <c r="DC22" i="106"/>
  <c r="DD22" i="106"/>
  <c r="DE22" i="106"/>
  <c r="DF22" i="106"/>
  <c r="DG22" i="106"/>
  <c r="DH22" i="106"/>
  <c r="DI22" i="106"/>
  <c r="DJ22" i="106"/>
  <c r="DK22" i="106"/>
  <c r="DL22" i="106"/>
  <c r="DM22" i="106"/>
  <c r="DN22" i="106"/>
  <c r="DO22" i="106"/>
  <c r="DP22" i="106"/>
  <c r="DQ22" i="106"/>
  <c r="DR22" i="106"/>
  <c r="DS22" i="106"/>
  <c r="DT22" i="106"/>
  <c r="DU22" i="106"/>
  <c r="DV22" i="106"/>
  <c r="DW22" i="106"/>
  <c r="DX22" i="106"/>
  <c r="DY22" i="106"/>
  <c r="DZ22" i="106"/>
  <c r="EA22" i="106"/>
  <c r="EB22" i="106"/>
  <c r="EC22" i="106"/>
  <c r="ED22" i="106"/>
  <c r="EE22" i="106"/>
  <c r="EF22" i="106"/>
  <c r="EG22" i="106"/>
  <c r="EH22" i="106"/>
  <c r="EI22" i="106"/>
  <c r="EJ22" i="106"/>
  <c r="EK22" i="106"/>
  <c r="EL22" i="106"/>
  <c r="EM22" i="106"/>
  <c r="EN22" i="106"/>
  <c r="EO22" i="106"/>
  <c r="EP22" i="106"/>
  <c r="EQ22" i="106"/>
  <c r="ER22" i="106"/>
  <c r="ES22" i="106"/>
  <c r="ET22" i="106"/>
  <c r="EU22" i="106"/>
  <c r="EV22" i="106"/>
  <c r="EW22" i="106"/>
  <c r="EX22" i="106"/>
  <c r="EY22" i="106"/>
  <c r="EZ22" i="106"/>
  <c r="FA22" i="106"/>
  <c r="FB22" i="106"/>
  <c r="FC22" i="106"/>
  <c r="FD22" i="106"/>
  <c r="FE22" i="106"/>
  <c r="FF22" i="106"/>
  <c r="FG22" i="106"/>
  <c r="FH22" i="106"/>
  <c r="FI22" i="106"/>
  <c r="FJ22" i="106"/>
  <c r="FK22" i="106"/>
  <c r="FL22" i="106"/>
  <c r="FM22" i="106"/>
  <c r="FN22" i="106"/>
  <c r="FO22" i="106"/>
  <c r="FP22" i="106"/>
  <c r="FQ22" i="106"/>
  <c r="FR22" i="106"/>
  <c r="FS22" i="106"/>
  <c r="FT22" i="106"/>
  <c r="FU22" i="106"/>
  <c r="FV22" i="106"/>
  <c r="FW22" i="106"/>
  <c r="FX22" i="106"/>
  <c r="FY22" i="106"/>
  <c r="FZ22" i="106"/>
  <c r="GA22" i="106"/>
  <c r="GB22" i="106"/>
  <c r="GC22" i="106"/>
  <c r="GD22" i="106"/>
  <c r="GE22" i="106"/>
  <c r="GF22" i="106"/>
  <c r="GG22" i="106"/>
  <c r="GH22" i="106"/>
  <c r="GI22" i="106"/>
  <c r="GJ22" i="106"/>
  <c r="GK22" i="106"/>
  <c r="GL22" i="106"/>
  <c r="GM22" i="106"/>
  <c r="GN22" i="106"/>
  <c r="GO22" i="106"/>
  <c r="GP22" i="106"/>
  <c r="GQ22" i="106"/>
  <c r="GR22" i="106"/>
  <c r="GS22" i="106"/>
  <c r="GT22" i="106"/>
  <c r="GU22" i="106"/>
  <c r="GV22" i="106"/>
  <c r="GW22" i="106"/>
  <c r="GX22" i="106"/>
  <c r="GY22" i="106"/>
  <c r="GZ22" i="106"/>
  <c r="HA22" i="106"/>
  <c r="HB22" i="106"/>
  <c r="HC22" i="106"/>
  <c r="HD22" i="106"/>
  <c r="HE22" i="106"/>
  <c r="HF22" i="106"/>
  <c r="HG22" i="106"/>
  <c r="HH22" i="106"/>
  <c r="HI22" i="106"/>
  <c r="HJ22" i="106"/>
  <c r="HK22" i="106"/>
  <c r="HL22" i="106"/>
  <c r="HM22" i="106"/>
  <c r="V23" i="106"/>
  <c r="W23" i="106"/>
  <c r="X23" i="106"/>
  <c r="Y23" i="106"/>
  <c r="Z23" i="106"/>
  <c r="AA23" i="106"/>
  <c r="AB23" i="106"/>
  <c r="AC23" i="106"/>
  <c r="AD23" i="106"/>
  <c r="AE23" i="106"/>
  <c r="AF23" i="106"/>
  <c r="AG23" i="106"/>
  <c r="AH23" i="106"/>
  <c r="AI23" i="106"/>
  <c r="AJ23" i="106"/>
  <c r="AK23" i="106"/>
  <c r="AL23" i="106"/>
  <c r="AM23" i="106"/>
  <c r="AN23" i="106"/>
  <c r="AO23" i="106"/>
  <c r="AP23" i="106"/>
  <c r="AQ23" i="106"/>
  <c r="AR23" i="106"/>
  <c r="AS23" i="106"/>
  <c r="AT23" i="106"/>
  <c r="AU23" i="106"/>
  <c r="AV23" i="106"/>
  <c r="AW23" i="106"/>
  <c r="AX23" i="106"/>
  <c r="AY23" i="106"/>
  <c r="AZ23" i="106"/>
  <c r="BA23" i="106"/>
  <c r="BB23" i="106"/>
  <c r="BC23" i="106"/>
  <c r="BD23" i="106"/>
  <c r="BE23" i="106"/>
  <c r="BF23" i="106"/>
  <c r="BG23" i="106"/>
  <c r="BH23" i="106"/>
  <c r="BI23" i="106"/>
  <c r="BJ23" i="106"/>
  <c r="BK23" i="106"/>
  <c r="BL23" i="106"/>
  <c r="BM23" i="106"/>
  <c r="BN23" i="106"/>
  <c r="BO23" i="106"/>
  <c r="BP23" i="106"/>
  <c r="BQ23" i="106"/>
  <c r="BR23" i="106"/>
  <c r="BS23" i="106"/>
  <c r="BT23" i="106"/>
  <c r="BU23" i="106"/>
  <c r="BV23" i="106"/>
  <c r="BW23" i="106"/>
  <c r="BX23" i="106"/>
  <c r="BY23" i="106"/>
  <c r="BZ23" i="106"/>
  <c r="CA23" i="106"/>
  <c r="CB23" i="106"/>
  <c r="CC23" i="106"/>
  <c r="CD23" i="106"/>
  <c r="CE23" i="106"/>
  <c r="CF23" i="106"/>
  <c r="CG23" i="106"/>
  <c r="CH23" i="106"/>
  <c r="CI23" i="106"/>
  <c r="CJ23" i="106"/>
  <c r="CK23" i="106"/>
  <c r="CL23" i="106"/>
  <c r="CM23" i="106"/>
  <c r="CN23" i="106"/>
  <c r="CO23" i="106"/>
  <c r="CP23" i="106"/>
  <c r="CQ23" i="106"/>
  <c r="CR23" i="106"/>
  <c r="CS23" i="106"/>
  <c r="CT23" i="106"/>
  <c r="CU23" i="106"/>
  <c r="CV23" i="106"/>
  <c r="CW23" i="106"/>
  <c r="CX23" i="106"/>
  <c r="CY23" i="106"/>
  <c r="CZ23" i="106"/>
  <c r="DA23" i="106"/>
  <c r="DB23" i="106"/>
  <c r="DC23" i="106"/>
  <c r="DD23" i="106"/>
  <c r="DE23" i="106"/>
  <c r="DF23" i="106"/>
  <c r="DG23" i="106"/>
  <c r="DH23" i="106"/>
  <c r="DI23" i="106"/>
  <c r="DJ23" i="106"/>
  <c r="DK23" i="106"/>
  <c r="DL23" i="106"/>
  <c r="DM23" i="106"/>
  <c r="DN23" i="106"/>
  <c r="DO23" i="106"/>
  <c r="DP23" i="106"/>
  <c r="DQ23" i="106"/>
  <c r="DR23" i="106"/>
  <c r="DS23" i="106"/>
  <c r="DT23" i="106"/>
  <c r="DU23" i="106"/>
  <c r="DV23" i="106"/>
  <c r="DW23" i="106"/>
  <c r="DX23" i="106"/>
  <c r="DY23" i="106"/>
  <c r="DZ23" i="106"/>
  <c r="EA23" i="106"/>
  <c r="EB23" i="106"/>
  <c r="EC23" i="106"/>
  <c r="ED23" i="106"/>
  <c r="EE23" i="106"/>
  <c r="EF23" i="106"/>
  <c r="EG23" i="106"/>
  <c r="EH23" i="106"/>
  <c r="EI23" i="106"/>
  <c r="EJ23" i="106"/>
  <c r="EK23" i="106"/>
  <c r="EL23" i="106"/>
  <c r="EM23" i="106"/>
  <c r="EN23" i="106"/>
  <c r="EO23" i="106"/>
  <c r="EP23" i="106"/>
  <c r="EQ23" i="106"/>
  <c r="ER23" i="106"/>
  <c r="ES23" i="106"/>
  <c r="ET23" i="106"/>
  <c r="EU23" i="106"/>
  <c r="EV23" i="106"/>
  <c r="EW23" i="106"/>
  <c r="EX23" i="106"/>
  <c r="EY23" i="106"/>
  <c r="EZ23" i="106"/>
  <c r="FA23" i="106"/>
  <c r="FB23" i="106"/>
  <c r="FC23" i="106"/>
  <c r="FD23" i="106"/>
  <c r="FE23" i="106"/>
  <c r="FF23" i="106"/>
  <c r="FG23" i="106"/>
  <c r="FH23" i="106"/>
  <c r="FI23" i="106"/>
  <c r="FJ23" i="106"/>
  <c r="FK23" i="106"/>
  <c r="FL23" i="106"/>
  <c r="FM23" i="106"/>
  <c r="FN23" i="106"/>
  <c r="FO23" i="106"/>
  <c r="FP23" i="106"/>
  <c r="FQ23" i="106"/>
  <c r="FR23" i="106"/>
  <c r="FS23" i="106"/>
  <c r="FT23" i="106"/>
  <c r="FU23" i="106"/>
  <c r="FV23" i="106"/>
  <c r="FW23" i="106"/>
  <c r="FX23" i="106"/>
  <c r="FY23" i="106"/>
  <c r="FZ23" i="106"/>
  <c r="GA23" i="106"/>
  <c r="GB23" i="106"/>
  <c r="GC23" i="106"/>
  <c r="GD23" i="106"/>
  <c r="GE23" i="106"/>
  <c r="GF23" i="106"/>
  <c r="GG23" i="106"/>
  <c r="GH23" i="106"/>
  <c r="GI23" i="106"/>
  <c r="GJ23" i="106"/>
  <c r="GK23" i="106"/>
  <c r="GL23" i="106"/>
  <c r="GM23" i="106"/>
  <c r="GN23" i="106"/>
  <c r="GO23" i="106"/>
  <c r="GP23" i="106"/>
  <c r="GQ23" i="106"/>
  <c r="GR23" i="106"/>
  <c r="GS23" i="106"/>
  <c r="GT23" i="106"/>
  <c r="GU23" i="106"/>
  <c r="GV23" i="106"/>
  <c r="GW23" i="106"/>
  <c r="GX23" i="106"/>
  <c r="GY23" i="106"/>
  <c r="GZ23" i="106"/>
  <c r="HA23" i="106"/>
  <c r="HB23" i="106"/>
  <c r="HC23" i="106"/>
  <c r="HD23" i="106"/>
  <c r="HE23" i="106"/>
  <c r="HF23" i="106"/>
  <c r="HG23" i="106"/>
  <c r="HH23" i="106"/>
  <c r="HI23" i="106"/>
  <c r="HJ23" i="106"/>
  <c r="HK23" i="106"/>
  <c r="HL23" i="106"/>
  <c r="HM23" i="106"/>
  <c r="V24" i="106"/>
  <c r="W24" i="106"/>
  <c r="X24" i="106"/>
  <c r="Y24" i="106"/>
  <c r="Z24" i="106"/>
  <c r="AA24" i="106"/>
  <c r="AB24" i="106"/>
  <c r="AC24" i="106"/>
  <c r="AD24" i="106"/>
  <c r="AE24" i="106"/>
  <c r="AF24" i="106"/>
  <c r="AG24" i="106"/>
  <c r="AH24" i="106"/>
  <c r="AI24" i="106"/>
  <c r="AJ24" i="106"/>
  <c r="AK24" i="106"/>
  <c r="AL24" i="106"/>
  <c r="AM24" i="106"/>
  <c r="AN24" i="106"/>
  <c r="AO24" i="106"/>
  <c r="AP24" i="106"/>
  <c r="AQ24" i="106"/>
  <c r="AR24" i="106"/>
  <c r="AS24" i="106"/>
  <c r="AT24" i="106"/>
  <c r="AU24" i="106"/>
  <c r="AV24" i="106"/>
  <c r="AW24" i="106"/>
  <c r="AX24" i="106"/>
  <c r="AY24" i="106"/>
  <c r="AZ24" i="106"/>
  <c r="BA24" i="106"/>
  <c r="BB24" i="106"/>
  <c r="BC24" i="106"/>
  <c r="BD24" i="106"/>
  <c r="BE24" i="106"/>
  <c r="BF24" i="106"/>
  <c r="BG24" i="106"/>
  <c r="BH24" i="106"/>
  <c r="BI24" i="106"/>
  <c r="BJ24" i="106"/>
  <c r="BK24" i="106"/>
  <c r="BL24" i="106"/>
  <c r="BM24" i="106"/>
  <c r="BN24" i="106"/>
  <c r="BO24" i="106"/>
  <c r="BP24" i="106"/>
  <c r="BQ24" i="106"/>
  <c r="BR24" i="106"/>
  <c r="BS24" i="106"/>
  <c r="BT24" i="106"/>
  <c r="BU24" i="106"/>
  <c r="BV24" i="106"/>
  <c r="BW24" i="106"/>
  <c r="BX24" i="106"/>
  <c r="BY24" i="106"/>
  <c r="BZ24" i="106"/>
  <c r="CA24" i="106"/>
  <c r="CB24" i="106"/>
  <c r="CC24" i="106"/>
  <c r="CD24" i="106"/>
  <c r="CE24" i="106"/>
  <c r="CF24" i="106"/>
  <c r="CG24" i="106"/>
  <c r="CH24" i="106"/>
  <c r="CI24" i="106"/>
  <c r="CJ24" i="106"/>
  <c r="CK24" i="106"/>
  <c r="CL24" i="106"/>
  <c r="CM24" i="106"/>
  <c r="CN24" i="106"/>
  <c r="CO24" i="106"/>
  <c r="CP24" i="106"/>
  <c r="CQ24" i="106"/>
  <c r="CR24" i="106"/>
  <c r="CS24" i="106"/>
  <c r="CT24" i="106"/>
  <c r="CU24" i="106"/>
  <c r="CV24" i="106"/>
  <c r="CW24" i="106"/>
  <c r="CX24" i="106"/>
  <c r="CY24" i="106"/>
  <c r="CZ24" i="106"/>
  <c r="DA24" i="106"/>
  <c r="DB24" i="106"/>
  <c r="DC24" i="106"/>
  <c r="DD24" i="106"/>
  <c r="DE24" i="106"/>
  <c r="DF24" i="106"/>
  <c r="DG24" i="106"/>
  <c r="DH24" i="106"/>
  <c r="DI24" i="106"/>
  <c r="DJ24" i="106"/>
  <c r="DK24" i="106"/>
  <c r="DL24" i="106"/>
  <c r="DM24" i="106"/>
  <c r="DN24" i="106"/>
  <c r="DO24" i="106"/>
  <c r="DP24" i="106"/>
  <c r="DQ24" i="106"/>
  <c r="DR24" i="106"/>
  <c r="DS24" i="106"/>
  <c r="DT24" i="106"/>
  <c r="DU24" i="106"/>
  <c r="DV24" i="106"/>
  <c r="DW24" i="106"/>
  <c r="DX24" i="106"/>
  <c r="DY24" i="106"/>
  <c r="DZ24" i="106"/>
  <c r="EA24" i="106"/>
  <c r="EB24" i="106"/>
  <c r="EC24" i="106"/>
  <c r="ED24" i="106"/>
  <c r="EE24" i="106"/>
  <c r="EF24" i="106"/>
  <c r="EG24" i="106"/>
  <c r="EH24" i="106"/>
  <c r="EI24" i="106"/>
  <c r="EJ24" i="106"/>
  <c r="EK24" i="106"/>
  <c r="EL24" i="106"/>
  <c r="EM24" i="106"/>
  <c r="EN24" i="106"/>
  <c r="EO24" i="106"/>
  <c r="EP24" i="106"/>
  <c r="EQ24" i="106"/>
  <c r="ER24" i="106"/>
  <c r="ES24" i="106"/>
  <c r="ET24" i="106"/>
  <c r="EU24" i="106"/>
  <c r="EV24" i="106"/>
  <c r="EW24" i="106"/>
  <c r="EX24" i="106"/>
  <c r="EY24" i="106"/>
  <c r="EZ24" i="106"/>
  <c r="FA24" i="106"/>
  <c r="FB24" i="106"/>
  <c r="FC24" i="106"/>
  <c r="FD24" i="106"/>
  <c r="FE24" i="106"/>
  <c r="FF24" i="106"/>
  <c r="FG24" i="106"/>
  <c r="FH24" i="106"/>
  <c r="FI24" i="106"/>
  <c r="FJ24" i="106"/>
  <c r="FK24" i="106"/>
  <c r="FL24" i="106"/>
  <c r="FM24" i="106"/>
  <c r="FN24" i="106"/>
  <c r="FO24" i="106"/>
  <c r="FP24" i="106"/>
  <c r="FQ24" i="106"/>
  <c r="FR24" i="106"/>
  <c r="FS24" i="106"/>
  <c r="FT24" i="106"/>
  <c r="FU24" i="106"/>
  <c r="FV24" i="106"/>
  <c r="FW24" i="106"/>
  <c r="FX24" i="106"/>
  <c r="FY24" i="106"/>
  <c r="FZ24" i="106"/>
  <c r="GA24" i="106"/>
  <c r="GB24" i="106"/>
  <c r="GC24" i="106"/>
  <c r="GD24" i="106"/>
  <c r="GE24" i="106"/>
  <c r="GF24" i="106"/>
  <c r="GG24" i="106"/>
  <c r="GH24" i="106"/>
  <c r="GI24" i="106"/>
  <c r="GJ24" i="106"/>
  <c r="GK24" i="106"/>
  <c r="GL24" i="106"/>
  <c r="GM24" i="106"/>
  <c r="GN24" i="106"/>
  <c r="GO24" i="106"/>
  <c r="GP24" i="106"/>
  <c r="GQ24" i="106"/>
  <c r="GR24" i="106"/>
  <c r="GS24" i="106"/>
  <c r="GT24" i="106"/>
  <c r="GU24" i="106"/>
  <c r="GV24" i="106"/>
  <c r="GW24" i="106"/>
  <c r="GX24" i="106"/>
  <c r="GY24" i="106"/>
  <c r="GZ24" i="106"/>
  <c r="HA24" i="106"/>
  <c r="HB24" i="106"/>
  <c r="HC24" i="106"/>
  <c r="HD24" i="106"/>
  <c r="HE24" i="106"/>
  <c r="HF24" i="106"/>
  <c r="HG24" i="106"/>
  <c r="HH24" i="106"/>
  <c r="HI24" i="106"/>
  <c r="HJ24" i="106"/>
  <c r="HK24" i="106"/>
  <c r="HL24" i="106"/>
  <c r="HM24" i="106"/>
  <c r="V25" i="106"/>
  <c r="W25" i="106"/>
  <c r="X25" i="106"/>
  <c r="Y25" i="106"/>
  <c r="Z25" i="106"/>
  <c r="AA25" i="106"/>
  <c r="AB25" i="106"/>
  <c r="AC25" i="106"/>
  <c r="AD25" i="106"/>
  <c r="AE25" i="106"/>
  <c r="AF25" i="106"/>
  <c r="AG25" i="106"/>
  <c r="AH25" i="106"/>
  <c r="AI25" i="106"/>
  <c r="AJ25" i="106"/>
  <c r="AK25" i="106"/>
  <c r="AL25" i="106"/>
  <c r="AM25" i="106"/>
  <c r="AN25" i="106"/>
  <c r="AO25" i="106"/>
  <c r="AP25" i="106"/>
  <c r="AQ25" i="106"/>
  <c r="AR25" i="106"/>
  <c r="AS25" i="106"/>
  <c r="AT25" i="106"/>
  <c r="AU25" i="106"/>
  <c r="AV25" i="106"/>
  <c r="AW25" i="106"/>
  <c r="AX25" i="106"/>
  <c r="AY25" i="106"/>
  <c r="AZ25" i="106"/>
  <c r="BA25" i="106"/>
  <c r="BB25" i="106"/>
  <c r="BC25" i="106"/>
  <c r="BD25" i="106"/>
  <c r="BE25" i="106"/>
  <c r="BF25" i="106"/>
  <c r="BG25" i="106"/>
  <c r="BH25" i="106"/>
  <c r="BI25" i="106"/>
  <c r="BJ25" i="106"/>
  <c r="BK25" i="106"/>
  <c r="BL25" i="106"/>
  <c r="BM25" i="106"/>
  <c r="BN25" i="106"/>
  <c r="BO25" i="106"/>
  <c r="BP25" i="106"/>
  <c r="BQ25" i="106"/>
  <c r="BR25" i="106"/>
  <c r="BS25" i="106"/>
  <c r="BT25" i="106"/>
  <c r="BU25" i="106"/>
  <c r="BV25" i="106"/>
  <c r="BW25" i="106"/>
  <c r="BX25" i="106"/>
  <c r="BY25" i="106"/>
  <c r="BZ25" i="106"/>
  <c r="CA25" i="106"/>
  <c r="CB25" i="106"/>
  <c r="CC25" i="106"/>
  <c r="CD25" i="106"/>
  <c r="CE25" i="106"/>
  <c r="CF25" i="106"/>
  <c r="CG25" i="106"/>
  <c r="CH25" i="106"/>
  <c r="CI25" i="106"/>
  <c r="CJ25" i="106"/>
  <c r="CK25" i="106"/>
  <c r="CL25" i="106"/>
  <c r="CM25" i="106"/>
  <c r="CN25" i="106"/>
  <c r="CO25" i="106"/>
  <c r="CP25" i="106"/>
  <c r="CQ25" i="106"/>
  <c r="CR25" i="106"/>
  <c r="CS25" i="106"/>
  <c r="CT25" i="106"/>
  <c r="CU25" i="106"/>
  <c r="CV25" i="106"/>
  <c r="CW25" i="106"/>
  <c r="CX25" i="106"/>
  <c r="CY25" i="106"/>
  <c r="CZ25" i="106"/>
  <c r="DA25" i="106"/>
  <c r="DB25" i="106"/>
  <c r="DC25" i="106"/>
  <c r="DD25" i="106"/>
  <c r="DE25" i="106"/>
  <c r="DF25" i="106"/>
  <c r="DG25" i="106"/>
  <c r="DH25" i="106"/>
  <c r="DI25" i="106"/>
  <c r="DJ25" i="106"/>
  <c r="DK25" i="106"/>
  <c r="DL25" i="106"/>
  <c r="DM25" i="106"/>
  <c r="DN25" i="106"/>
  <c r="DO25" i="106"/>
  <c r="DP25" i="106"/>
  <c r="DQ25" i="106"/>
  <c r="DR25" i="106"/>
  <c r="DS25" i="106"/>
  <c r="DT25" i="106"/>
  <c r="DU25" i="106"/>
  <c r="DV25" i="106"/>
  <c r="DW25" i="106"/>
  <c r="DX25" i="106"/>
  <c r="DY25" i="106"/>
  <c r="DZ25" i="106"/>
  <c r="EA25" i="106"/>
  <c r="EB25" i="106"/>
  <c r="EC25" i="106"/>
  <c r="ED25" i="106"/>
  <c r="EE25" i="106"/>
  <c r="EF25" i="106"/>
  <c r="EG25" i="106"/>
  <c r="EH25" i="106"/>
  <c r="EI25" i="106"/>
  <c r="EJ25" i="106"/>
  <c r="EK25" i="106"/>
  <c r="EL25" i="106"/>
  <c r="EM25" i="106"/>
  <c r="EN25" i="106"/>
  <c r="EO25" i="106"/>
  <c r="EP25" i="106"/>
  <c r="EQ25" i="106"/>
  <c r="ER25" i="106"/>
  <c r="ES25" i="106"/>
  <c r="ET25" i="106"/>
  <c r="EU25" i="106"/>
  <c r="EV25" i="106"/>
  <c r="EW25" i="106"/>
  <c r="EX25" i="106"/>
  <c r="EY25" i="106"/>
  <c r="EZ25" i="106"/>
  <c r="FA25" i="106"/>
  <c r="FB25" i="106"/>
  <c r="FC25" i="106"/>
  <c r="FD25" i="106"/>
  <c r="FE25" i="106"/>
  <c r="FF25" i="106"/>
  <c r="FG25" i="106"/>
  <c r="FH25" i="106"/>
  <c r="FI25" i="106"/>
  <c r="FJ25" i="106"/>
  <c r="FK25" i="106"/>
  <c r="FL25" i="106"/>
  <c r="FM25" i="106"/>
  <c r="FN25" i="106"/>
  <c r="FO25" i="106"/>
  <c r="FP25" i="106"/>
  <c r="FQ25" i="106"/>
  <c r="FR25" i="106"/>
  <c r="FS25" i="106"/>
  <c r="FT25" i="106"/>
  <c r="FU25" i="106"/>
  <c r="FV25" i="106"/>
  <c r="FW25" i="106"/>
  <c r="FX25" i="106"/>
  <c r="FY25" i="106"/>
  <c r="FZ25" i="106"/>
  <c r="GA25" i="106"/>
  <c r="GB25" i="106"/>
  <c r="GC25" i="106"/>
  <c r="GD25" i="106"/>
  <c r="GE25" i="106"/>
  <c r="GF25" i="106"/>
  <c r="GG25" i="106"/>
  <c r="GH25" i="106"/>
  <c r="GI25" i="106"/>
  <c r="GJ25" i="106"/>
  <c r="GK25" i="106"/>
  <c r="GL25" i="106"/>
  <c r="GM25" i="106"/>
  <c r="GN25" i="106"/>
  <c r="GO25" i="106"/>
  <c r="GP25" i="106"/>
  <c r="GQ25" i="106"/>
  <c r="GR25" i="106"/>
  <c r="GS25" i="106"/>
  <c r="GT25" i="106"/>
  <c r="GU25" i="106"/>
  <c r="GV25" i="106"/>
  <c r="GW25" i="106"/>
  <c r="GX25" i="106"/>
  <c r="GY25" i="106"/>
  <c r="GZ25" i="106"/>
  <c r="HA25" i="106"/>
  <c r="HB25" i="106"/>
  <c r="HC25" i="106"/>
  <c r="HD25" i="106"/>
  <c r="HE25" i="106"/>
  <c r="HF25" i="106"/>
  <c r="HG25" i="106"/>
  <c r="HH25" i="106"/>
  <c r="HI25" i="106"/>
  <c r="HJ25" i="106"/>
  <c r="HK25" i="106"/>
  <c r="HL25" i="106"/>
  <c r="HM25" i="106"/>
  <c r="V26" i="106"/>
  <c r="W26" i="106"/>
  <c r="X26" i="106"/>
  <c r="Y26" i="106"/>
  <c r="Z26" i="106"/>
  <c r="AA26" i="106"/>
  <c r="AB26" i="106"/>
  <c r="AC26" i="106"/>
  <c r="AD26" i="106"/>
  <c r="AE26" i="106"/>
  <c r="AF26" i="106"/>
  <c r="AG26" i="106"/>
  <c r="AH26" i="106"/>
  <c r="AI26" i="106"/>
  <c r="AJ26" i="106"/>
  <c r="AK26" i="106"/>
  <c r="AL26" i="106"/>
  <c r="AM26" i="106"/>
  <c r="AN26" i="106"/>
  <c r="AO26" i="106"/>
  <c r="AP26" i="106"/>
  <c r="AQ26" i="106"/>
  <c r="AR26" i="106"/>
  <c r="AS26" i="106"/>
  <c r="AT26" i="106"/>
  <c r="AU26" i="106"/>
  <c r="AV26" i="106"/>
  <c r="AW26" i="106"/>
  <c r="AX26" i="106"/>
  <c r="AY26" i="106"/>
  <c r="AZ26" i="106"/>
  <c r="BA26" i="106"/>
  <c r="BB26" i="106"/>
  <c r="BC26" i="106"/>
  <c r="BD26" i="106"/>
  <c r="BE26" i="106"/>
  <c r="BF26" i="106"/>
  <c r="BG26" i="106"/>
  <c r="BH26" i="106"/>
  <c r="BI26" i="106"/>
  <c r="BJ26" i="106"/>
  <c r="BK26" i="106"/>
  <c r="BL26" i="106"/>
  <c r="BM26" i="106"/>
  <c r="BN26" i="106"/>
  <c r="BO26" i="106"/>
  <c r="BP26" i="106"/>
  <c r="BQ26" i="106"/>
  <c r="BR26" i="106"/>
  <c r="BS26" i="106"/>
  <c r="BT26" i="106"/>
  <c r="BU26" i="106"/>
  <c r="BV26" i="106"/>
  <c r="BW26" i="106"/>
  <c r="BX26" i="106"/>
  <c r="BY26" i="106"/>
  <c r="BZ26" i="106"/>
  <c r="CA26" i="106"/>
  <c r="CB26" i="106"/>
  <c r="CC26" i="106"/>
  <c r="CD26" i="106"/>
  <c r="CE26" i="106"/>
  <c r="CF26" i="106"/>
  <c r="CG26" i="106"/>
  <c r="CH26" i="106"/>
  <c r="CI26" i="106"/>
  <c r="CJ26" i="106"/>
  <c r="CK26" i="106"/>
  <c r="CL26" i="106"/>
  <c r="CM26" i="106"/>
  <c r="CN26" i="106"/>
  <c r="CO26" i="106"/>
  <c r="CP26" i="106"/>
  <c r="CQ26" i="106"/>
  <c r="CR26" i="106"/>
  <c r="CS26" i="106"/>
  <c r="CT26" i="106"/>
  <c r="CU26" i="106"/>
  <c r="CV26" i="106"/>
  <c r="CW26" i="106"/>
  <c r="CX26" i="106"/>
  <c r="CY26" i="106"/>
  <c r="CZ26" i="106"/>
  <c r="DA26" i="106"/>
  <c r="DB26" i="106"/>
  <c r="DC26" i="106"/>
  <c r="DD26" i="106"/>
  <c r="DE26" i="106"/>
  <c r="DF26" i="106"/>
  <c r="DG26" i="106"/>
  <c r="DH26" i="106"/>
  <c r="DI26" i="106"/>
  <c r="DJ26" i="106"/>
  <c r="DK26" i="106"/>
  <c r="DL26" i="106"/>
  <c r="DM26" i="106"/>
  <c r="DN26" i="106"/>
  <c r="DO26" i="106"/>
  <c r="DP26" i="106"/>
  <c r="DQ26" i="106"/>
  <c r="DR26" i="106"/>
  <c r="DS26" i="106"/>
  <c r="DT26" i="106"/>
  <c r="DU26" i="106"/>
  <c r="DV26" i="106"/>
  <c r="DW26" i="106"/>
  <c r="DX26" i="106"/>
  <c r="DY26" i="106"/>
  <c r="DZ26" i="106"/>
  <c r="EA26" i="106"/>
  <c r="EB26" i="106"/>
  <c r="EC26" i="106"/>
  <c r="ED26" i="106"/>
  <c r="EE26" i="106"/>
  <c r="EF26" i="106"/>
  <c r="EG26" i="106"/>
  <c r="EH26" i="106"/>
  <c r="EI26" i="106"/>
  <c r="EJ26" i="106"/>
  <c r="EK26" i="106"/>
  <c r="EL26" i="106"/>
  <c r="EM26" i="106"/>
  <c r="EN26" i="106"/>
  <c r="EO26" i="106"/>
  <c r="EP26" i="106"/>
  <c r="EQ26" i="106"/>
  <c r="ER26" i="106"/>
  <c r="ES26" i="106"/>
  <c r="ET26" i="106"/>
  <c r="EU26" i="106"/>
  <c r="EV26" i="106"/>
  <c r="EW26" i="106"/>
  <c r="EX26" i="106"/>
  <c r="EY26" i="106"/>
  <c r="EZ26" i="106"/>
  <c r="FA26" i="106"/>
  <c r="FB26" i="106"/>
  <c r="FC26" i="106"/>
  <c r="FD26" i="106"/>
  <c r="FE26" i="106"/>
  <c r="FF26" i="106"/>
  <c r="FG26" i="106"/>
  <c r="FH26" i="106"/>
  <c r="FI26" i="106"/>
  <c r="FJ26" i="106"/>
  <c r="FK26" i="106"/>
  <c r="FL26" i="106"/>
  <c r="FM26" i="106"/>
  <c r="FN26" i="106"/>
  <c r="FO26" i="106"/>
  <c r="FP26" i="106"/>
  <c r="FQ26" i="106"/>
  <c r="FR26" i="106"/>
  <c r="FS26" i="106"/>
  <c r="FT26" i="106"/>
  <c r="FU26" i="106"/>
  <c r="FV26" i="106"/>
  <c r="FW26" i="106"/>
  <c r="FX26" i="106"/>
  <c r="FY26" i="106"/>
  <c r="FZ26" i="106"/>
  <c r="GA26" i="106"/>
  <c r="GB26" i="106"/>
  <c r="GC26" i="106"/>
  <c r="GD26" i="106"/>
  <c r="GE26" i="106"/>
  <c r="GF26" i="106"/>
  <c r="GG26" i="106"/>
  <c r="GH26" i="106"/>
  <c r="GI26" i="106"/>
  <c r="GJ26" i="106"/>
  <c r="GK26" i="106"/>
  <c r="GL26" i="106"/>
  <c r="GM26" i="106"/>
  <c r="GN26" i="106"/>
  <c r="GO26" i="106"/>
  <c r="GP26" i="106"/>
  <c r="GQ26" i="106"/>
  <c r="GR26" i="106"/>
  <c r="GS26" i="106"/>
  <c r="GT26" i="106"/>
  <c r="GU26" i="106"/>
  <c r="GV26" i="106"/>
  <c r="GW26" i="106"/>
  <c r="GX26" i="106"/>
  <c r="GY26" i="106"/>
  <c r="GZ26" i="106"/>
  <c r="HA26" i="106"/>
  <c r="HB26" i="106"/>
  <c r="HC26" i="106"/>
  <c r="HD26" i="106"/>
  <c r="HE26" i="106"/>
  <c r="HF26" i="106"/>
  <c r="HG26" i="106"/>
  <c r="HH26" i="106"/>
  <c r="HI26" i="106"/>
  <c r="HJ26" i="106"/>
  <c r="HK26" i="106"/>
  <c r="HL26" i="106"/>
  <c r="HM26" i="106"/>
  <c r="V27" i="106"/>
  <c r="W27" i="106"/>
  <c r="X27" i="106"/>
  <c r="Y27" i="106"/>
  <c r="Z27" i="106"/>
  <c r="AA27" i="106"/>
  <c r="AB27" i="106"/>
  <c r="AC27" i="106"/>
  <c r="AD27" i="106"/>
  <c r="AE27" i="106"/>
  <c r="AF27" i="106"/>
  <c r="AG27" i="106"/>
  <c r="AH27" i="106"/>
  <c r="AI27" i="106"/>
  <c r="AJ27" i="106"/>
  <c r="AK27" i="106"/>
  <c r="AL27" i="106"/>
  <c r="AM27" i="106"/>
  <c r="AN27" i="106"/>
  <c r="AO27" i="106"/>
  <c r="AP27" i="106"/>
  <c r="AQ27" i="106"/>
  <c r="AR27" i="106"/>
  <c r="AS27" i="106"/>
  <c r="AT27" i="106"/>
  <c r="AU27" i="106"/>
  <c r="AV27" i="106"/>
  <c r="AW27" i="106"/>
  <c r="AX27" i="106"/>
  <c r="AY27" i="106"/>
  <c r="AZ27" i="106"/>
  <c r="BA27" i="106"/>
  <c r="BB27" i="106"/>
  <c r="BC27" i="106"/>
  <c r="BD27" i="106"/>
  <c r="BE27" i="106"/>
  <c r="BF27" i="106"/>
  <c r="BG27" i="106"/>
  <c r="BH27" i="106"/>
  <c r="BI27" i="106"/>
  <c r="BJ27" i="106"/>
  <c r="BK27" i="106"/>
  <c r="BL27" i="106"/>
  <c r="BM27" i="106"/>
  <c r="BN27" i="106"/>
  <c r="BO27" i="106"/>
  <c r="BP27" i="106"/>
  <c r="BQ27" i="106"/>
  <c r="BR27" i="106"/>
  <c r="BS27" i="106"/>
  <c r="BT27" i="106"/>
  <c r="BU27" i="106"/>
  <c r="BV27" i="106"/>
  <c r="BW27" i="106"/>
  <c r="BX27" i="106"/>
  <c r="BY27" i="106"/>
  <c r="BZ27" i="106"/>
  <c r="CA27" i="106"/>
  <c r="CB27" i="106"/>
  <c r="CC27" i="106"/>
  <c r="CD27" i="106"/>
  <c r="CE27" i="106"/>
  <c r="CF27" i="106"/>
  <c r="CG27" i="106"/>
  <c r="CH27" i="106"/>
  <c r="CI27" i="106"/>
  <c r="CJ27" i="106"/>
  <c r="CK27" i="106"/>
  <c r="CL27" i="106"/>
  <c r="CM27" i="106"/>
  <c r="CN27" i="106"/>
  <c r="CO27" i="106"/>
  <c r="CP27" i="106"/>
  <c r="CQ27" i="106"/>
  <c r="CR27" i="106"/>
  <c r="CS27" i="106"/>
  <c r="CT27" i="106"/>
  <c r="CU27" i="106"/>
  <c r="CV27" i="106"/>
  <c r="CW27" i="106"/>
  <c r="CX27" i="106"/>
  <c r="CY27" i="106"/>
  <c r="CZ27" i="106"/>
  <c r="DA27" i="106"/>
  <c r="DB27" i="106"/>
  <c r="DC27" i="106"/>
  <c r="DD27" i="106"/>
  <c r="DE27" i="106"/>
  <c r="DF27" i="106"/>
  <c r="DG27" i="106"/>
  <c r="DH27" i="106"/>
  <c r="DI27" i="106"/>
  <c r="DJ27" i="106"/>
  <c r="DK27" i="106"/>
  <c r="DL27" i="106"/>
  <c r="DM27" i="106"/>
  <c r="DN27" i="106"/>
  <c r="DO27" i="106"/>
  <c r="DP27" i="106"/>
  <c r="DQ27" i="106"/>
  <c r="DR27" i="106"/>
  <c r="DS27" i="106"/>
  <c r="DT27" i="106"/>
  <c r="DU27" i="106"/>
  <c r="DV27" i="106"/>
  <c r="DW27" i="106"/>
  <c r="DX27" i="106"/>
  <c r="DY27" i="106"/>
  <c r="DZ27" i="106"/>
  <c r="EA27" i="106"/>
  <c r="EB27" i="106"/>
  <c r="EC27" i="106"/>
  <c r="ED27" i="106"/>
  <c r="EE27" i="106"/>
  <c r="EF27" i="106"/>
  <c r="EG27" i="106"/>
  <c r="EH27" i="106"/>
  <c r="EI27" i="106"/>
  <c r="EJ27" i="106"/>
  <c r="EK27" i="106"/>
  <c r="EL27" i="106"/>
  <c r="EM27" i="106"/>
  <c r="EN27" i="106"/>
  <c r="EO27" i="106"/>
  <c r="EP27" i="106"/>
  <c r="EQ27" i="106"/>
  <c r="ER27" i="106"/>
  <c r="ES27" i="106"/>
  <c r="ET27" i="106"/>
  <c r="EU27" i="106"/>
  <c r="EV27" i="106"/>
  <c r="EW27" i="106"/>
  <c r="EX27" i="106"/>
  <c r="EY27" i="106"/>
  <c r="EZ27" i="106"/>
  <c r="FA27" i="106"/>
  <c r="FB27" i="106"/>
  <c r="FC27" i="106"/>
  <c r="FD27" i="106"/>
  <c r="FE27" i="106"/>
  <c r="FF27" i="106"/>
  <c r="FG27" i="106"/>
  <c r="FH27" i="106"/>
  <c r="FI27" i="106"/>
  <c r="FJ27" i="106"/>
  <c r="FK27" i="106"/>
  <c r="FL27" i="106"/>
  <c r="FM27" i="106"/>
  <c r="FN27" i="106"/>
  <c r="FO27" i="106"/>
  <c r="FP27" i="106"/>
  <c r="FQ27" i="106"/>
  <c r="FR27" i="106"/>
  <c r="FS27" i="106"/>
  <c r="FT27" i="106"/>
  <c r="FU27" i="106"/>
  <c r="FV27" i="106"/>
  <c r="FW27" i="106"/>
  <c r="FX27" i="106"/>
  <c r="FY27" i="106"/>
  <c r="FZ27" i="106"/>
  <c r="GA27" i="106"/>
  <c r="GB27" i="106"/>
  <c r="GC27" i="106"/>
  <c r="GD27" i="106"/>
  <c r="GE27" i="106"/>
  <c r="GF27" i="106"/>
  <c r="GG27" i="106"/>
  <c r="GH27" i="106"/>
  <c r="GI27" i="106"/>
  <c r="GJ27" i="106"/>
  <c r="GK27" i="106"/>
  <c r="GL27" i="106"/>
  <c r="GM27" i="106"/>
  <c r="GN27" i="106"/>
  <c r="GO27" i="106"/>
  <c r="GP27" i="106"/>
  <c r="GQ27" i="106"/>
  <c r="GR27" i="106"/>
  <c r="GS27" i="106"/>
  <c r="GT27" i="106"/>
  <c r="GU27" i="106"/>
  <c r="GV27" i="106"/>
  <c r="GW27" i="106"/>
  <c r="GX27" i="106"/>
  <c r="GY27" i="106"/>
  <c r="GZ27" i="106"/>
  <c r="HA27" i="106"/>
  <c r="HB27" i="106"/>
  <c r="HC27" i="106"/>
  <c r="HD27" i="106"/>
  <c r="HE27" i="106"/>
  <c r="HF27" i="106"/>
  <c r="HG27" i="106"/>
  <c r="HH27" i="106"/>
  <c r="HI27" i="106"/>
  <c r="HJ27" i="106"/>
  <c r="HK27" i="106"/>
  <c r="HL27" i="106"/>
  <c r="HM27" i="106"/>
  <c r="V28" i="106"/>
  <c r="W28" i="106"/>
  <c r="X28" i="106"/>
  <c r="Y28" i="106"/>
  <c r="Z28" i="106"/>
  <c r="AA28" i="106"/>
  <c r="AB28" i="106"/>
  <c r="AC28" i="106"/>
  <c r="AD28" i="106"/>
  <c r="AE28" i="106"/>
  <c r="AF28" i="106"/>
  <c r="AG28" i="106"/>
  <c r="AH28" i="106"/>
  <c r="AI28" i="106"/>
  <c r="AJ28" i="106"/>
  <c r="AK28" i="106"/>
  <c r="AL28" i="106"/>
  <c r="AM28" i="106"/>
  <c r="AN28" i="106"/>
  <c r="AO28" i="106"/>
  <c r="AP28" i="106"/>
  <c r="AQ28" i="106"/>
  <c r="AR28" i="106"/>
  <c r="AS28" i="106"/>
  <c r="AT28" i="106"/>
  <c r="AU28" i="106"/>
  <c r="AV28" i="106"/>
  <c r="AW28" i="106"/>
  <c r="AX28" i="106"/>
  <c r="AY28" i="106"/>
  <c r="AZ28" i="106"/>
  <c r="BA28" i="106"/>
  <c r="BB28" i="106"/>
  <c r="BC28" i="106"/>
  <c r="BD28" i="106"/>
  <c r="BE28" i="106"/>
  <c r="BF28" i="106"/>
  <c r="BG28" i="106"/>
  <c r="BH28" i="106"/>
  <c r="BI28" i="106"/>
  <c r="BJ28" i="106"/>
  <c r="BK28" i="106"/>
  <c r="BL28" i="106"/>
  <c r="BM28" i="106"/>
  <c r="BN28" i="106"/>
  <c r="BO28" i="106"/>
  <c r="BP28" i="106"/>
  <c r="BQ28" i="106"/>
  <c r="BR28" i="106"/>
  <c r="BS28" i="106"/>
  <c r="BT28" i="106"/>
  <c r="BU28" i="106"/>
  <c r="BV28" i="106"/>
  <c r="BW28" i="106"/>
  <c r="BX28" i="106"/>
  <c r="BY28" i="106"/>
  <c r="BZ28" i="106"/>
  <c r="CA28" i="106"/>
  <c r="CB28" i="106"/>
  <c r="CC28" i="106"/>
  <c r="CD28" i="106"/>
  <c r="CE28" i="106"/>
  <c r="CF28" i="106"/>
  <c r="CG28" i="106"/>
  <c r="CH28" i="106"/>
  <c r="CI28" i="106"/>
  <c r="CJ28" i="106"/>
  <c r="CK28" i="106"/>
  <c r="CL28" i="106"/>
  <c r="CM28" i="106"/>
  <c r="CN28" i="106"/>
  <c r="CO28" i="106"/>
  <c r="CP28" i="106"/>
  <c r="CQ28" i="106"/>
  <c r="CR28" i="106"/>
  <c r="CS28" i="106"/>
  <c r="CT28" i="106"/>
  <c r="CU28" i="106"/>
  <c r="CV28" i="106"/>
  <c r="CW28" i="106"/>
  <c r="CX28" i="106"/>
  <c r="CY28" i="106"/>
  <c r="CZ28" i="106"/>
  <c r="DA28" i="106"/>
  <c r="DB28" i="106"/>
  <c r="DC28" i="106"/>
  <c r="DD28" i="106"/>
  <c r="DE28" i="106"/>
  <c r="DF28" i="106"/>
  <c r="DG28" i="106"/>
  <c r="DH28" i="106"/>
  <c r="DI28" i="106"/>
  <c r="DJ28" i="106"/>
  <c r="DK28" i="106"/>
  <c r="DL28" i="106"/>
  <c r="DM28" i="106"/>
  <c r="DN28" i="106"/>
  <c r="DO28" i="106"/>
  <c r="DP28" i="106"/>
  <c r="DQ28" i="106"/>
  <c r="DR28" i="106"/>
  <c r="DS28" i="106"/>
  <c r="DT28" i="106"/>
  <c r="DU28" i="106"/>
  <c r="DV28" i="106"/>
  <c r="DW28" i="106"/>
  <c r="DX28" i="106"/>
  <c r="DY28" i="106"/>
  <c r="DZ28" i="106"/>
  <c r="EA28" i="106"/>
  <c r="EB28" i="106"/>
  <c r="EC28" i="106"/>
  <c r="ED28" i="106"/>
  <c r="EE28" i="106"/>
  <c r="EF28" i="106"/>
  <c r="EG28" i="106"/>
  <c r="EH28" i="106"/>
  <c r="EI28" i="106"/>
  <c r="EJ28" i="106"/>
  <c r="EK28" i="106"/>
  <c r="EL28" i="106"/>
  <c r="EM28" i="106"/>
  <c r="EN28" i="106"/>
  <c r="EO28" i="106"/>
  <c r="EP28" i="106"/>
  <c r="EQ28" i="106"/>
  <c r="ER28" i="106"/>
  <c r="ES28" i="106"/>
  <c r="ET28" i="106"/>
  <c r="EU28" i="106"/>
  <c r="EV28" i="106"/>
  <c r="EW28" i="106"/>
  <c r="EX28" i="106"/>
  <c r="EY28" i="106"/>
  <c r="EZ28" i="106"/>
  <c r="FA28" i="106"/>
  <c r="FB28" i="106"/>
  <c r="FC28" i="106"/>
  <c r="FD28" i="106"/>
  <c r="FE28" i="106"/>
  <c r="FF28" i="106"/>
  <c r="FG28" i="106"/>
  <c r="FH28" i="106"/>
  <c r="FI28" i="106"/>
  <c r="FJ28" i="106"/>
  <c r="FK28" i="106"/>
  <c r="FL28" i="106"/>
  <c r="FM28" i="106"/>
  <c r="FN28" i="106"/>
  <c r="FO28" i="106"/>
  <c r="FP28" i="106"/>
  <c r="FQ28" i="106"/>
  <c r="FR28" i="106"/>
  <c r="FS28" i="106"/>
  <c r="FT28" i="106"/>
  <c r="FU28" i="106"/>
  <c r="FV28" i="106"/>
  <c r="FW28" i="106"/>
  <c r="FX28" i="106"/>
  <c r="FY28" i="106"/>
  <c r="FZ28" i="106"/>
  <c r="GA28" i="106"/>
  <c r="GB28" i="106"/>
  <c r="GC28" i="106"/>
  <c r="GD28" i="106"/>
  <c r="GE28" i="106"/>
  <c r="GF28" i="106"/>
  <c r="GG28" i="106"/>
  <c r="GH28" i="106"/>
  <c r="GI28" i="106"/>
  <c r="GJ28" i="106"/>
  <c r="GK28" i="106"/>
  <c r="GL28" i="106"/>
  <c r="GM28" i="106"/>
  <c r="GN28" i="106"/>
  <c r="GO28" i="106"/>
  <c r="GP28" i="106"/>
  <c r="GQ28" i="106"/>
  <c r="GR28" i="106"/>
  <c r="GS28" i="106"/>
  <c r="GT28" i="106"/>
  <c r="GU28" i="106"/>
  <c r="GV28" i="106"/>
  <c r="GW28" i="106"/>
  <c r="GX28" i="106"/>
  <c r="GY28" i="106"/>
  <c r="GZ28" i="106"/>
  <c r="HA28" i="106"/>
  <c r="HB28" i="106"/>
  <c r="HC28" i="106"/>
  <c r="HD28" i="106"/>
  <c r="HE28" i="106"/>
  <c r="HF28" i="106"/>
  <c r="HG28" i="106"/>
  <c r="HH28" i="106"/>
  <c r="HI28" i="106"/>
  <c r="HJ28" i="106"/>
  <c r="HK28" i="106"/>
  <c r="HL28" i="106"/>
  <c r="HM28" i="106"/>
  <c r="W4" i="106"/>
  <c r="AB5" i="106" s="1"/>
  <c r="AG6" i="106" s="1"/>
  <c r="AL7" i="106" s="1"/>
  <c r="AQ8" i="106" s="1"/>
  <c r="AV9" i="106" s="1"/>
  <c r="BA10" i="106" s="1"/>
  <c r="BF11" i="106" s="1"/>
  <c r="BK12" i="106" s="1"/>
  <c r="BP13" i="106" s="1"/>
  <c r="BU14" i="106" s="1"/>
  <c r="BZ15" i="106" s="1"/>
  <c r="CE16" i="106" s="1"/>
  <c r="CJ17" i="106" s="1"/>
  <c r="X4" i="106"/>
  <c r="AC5" i="106" s="1"/>
  <c r="AH6" i="106" s="1"/>
  <c r="AM7" i="106" s="1"/>
  <c r="AR8" i="106" s="1"/>
  <c r="AW9" i="106" s="1"/>
  <c r="BB10" i="106" s="1"/>
  <c r="BG11" i="106" s="1"/>
  <c r="BL12" i="106" s="1"/>
  <c r="BQ13" i="106" s="1"/>
  <c r="BV14" i="106" s="1"/>
  <c r="CA15" i="106" s="1"/>
  <c r="CF16" i="106" s="1"/>
  <c r="CK17" i="106" s="1"/>
  <c r="Y4" i="106"/>
  <c r="AD5" i="106" s="1"/>
  <c r="AI6" i="106" s="1"/>
  <c r="AN7" i="106" s="1"/>
  <c r="AS8" i="106" s="1"/>
  <c r="AX9" i="106" s="1"/>
  <c r="BC10" i="106" s="1"/>
  <c r="BH11" i="106" s="1"/>
  <c r="BM12" i="106" s="1"/>
  <c r="BR13" i="106" s="1"/>
  <c r="BW14" i="106" s="1"/>
  <c r="CB15" i="106" s="1"/>
  <c r="CG16" i="106" s="1"/>
  <c r="CL17" i="106" s="1"/>
  <c r="Z4" i="106"/>
  <c r="V4" i="106"/>
  <c r="AA5" i="106" s="1"/>
  <c r="AF6" i="106" s="1"/>
  <c r="AK7" i="106" s="1"/>
  <c r="AP8" i="106" s="1"/>
  <c r="AU9" i="106" s="1"/>
  <c r="AZ10" i="106" s="1"/>
  <c r="BE11" i="106" s="1"/>
  <c r="BJ12" i="106" s="1"/>
  <c r="BO13" i="106" s="1"/>
  <c r="BT14" i="106" s="1"/>
  <c r="BY15" i="106" s="1"/>
  <c r="CD16" i="106" s="1"/>
  <c r="CI17" i="106" s="1"/>
  <c r="AE5" i="106" l="1"/>
  <c r="AJ6" i="106" s="1"/>
  <c r="AO7" i="106" s="1"/>
  <c r="AT8" i="106" s="1"/>
  <c r="AY9" i="106" s="1"/>
  <c r="BD10" i="106" s="1"/>
  <c r="BI11" i="106" s="1"/>
  <c r="BN12" i="106" s="1"/>
  <c r="BS13" i="106" s="1"/>
  <c r="BX14" i="106" s="1"/>
  <c r="CC15" i="106" s="1"/>
  <c r="CH16" i="106" s="1"/>
  <c r="CM17" i="106" s="1"/>
  <c r="S12" i="106" l="1"/>
  <c r="S13" i="106"/>
  <c r="Z42" i="106"/>
  <c r="Z41" i="106"/>
  <c r="Z40" i="106"/>
  <c r="S39" i="106"/>
  <c r="F39" i="106"/>
  <c r="S38" i="106"/>
  <c r="F38" i="106"/>
  <c r="S37" i="106"/>
  <c r="F37" i="106"/>
  <c r="S36" i="106"/>
  <c r="F36" i="106"/>
  <c r="S35" i="106"/>
  <c r="F35" i="106"/>
  <c r="S34" i="106"/>
  <c r="F34" i="106"/>
  <c r="S33" i="106"/>
  <c r="F33" i="106"/>
  <c r="S32" i="106"/>
  <c r="F32" i="106"/>
  <c r="S31" i="106"/>
  <c r="F31" i="106"/>
  <c r="S30" i="106"/>
  <c r="F30" i="106"/>
  <c r="C30" i="106"/>
  <c r="C31" i="106" s="1"/>
  <c r="S29" i="106"/>
  <c r="F29" i="106"/>
  <c r="S28" i="106"/>
  <c r="F28" i="106"/>
  <c r="S27" i="106"/>
  <c r="F27" i="106"/>
  <c r="S26" i="106"/>
  <c r="F26" i="106"/>
  <c r="S25" i="106"/>
  <c r="F25" i="106"/>
  <c r="D25" i="106"/>
  <c r="S24" i="106"/>
  <c r="F24" i="106"/>
  <c r="S23" i="106"/>
  <c r="F23" i="106"/>
  <c r="S22" i="106"/>
  <c r="F22" i="106"/>
  <c r="S21" i="106"/>
  <c r="F21" i="106"/>
  <c r="S20" i="106"/>
  <c r="F20" i="106"/>
  <c r="F19" i="106"/>
  <c r="S18" i="106"/>
  <c r="F18" i="106"/>
  <c r="S17" i="106"/>
  <c r="F17" i="106"/>
  <c r="S16" i="106"/>
  <c r="F16" i="106"/>
  <c r="S15" i="106"/>
  <c r="F15" i="106"/>
  <c r="D15" i="106"/>
  <c r="S14" i="106"/>
  <c r="F14" i="106"/>
  <c r="F13" i="106"/>
  <c r="F12" i="106"/>
  <c r="S11" i="106"/>
  <c r="F11" i="106"/>
  <c r="S10" i="106"/>
  <c r="F10" i="106"/>
  <c r="S9" i="106"/>
  <c r="F9" i="106"/>
  <c r="S8" i="106"/>
  <c r="F8" i="106"/>
  <c r="S7" i="106"/>
  <c r="F7" i="106"/>
  <c r="S6" i="106"/>
  <c r="F6" i="106"/>
  <c r="S5" i="106"/>
  <c r="F5" i="106"/>
  <c r="S4" i="106"/>
  <c r="G4" i="106"/>
  <c r="F4" i="106"/>
  <c r="HM3" i="106" a="1"/>
  <c r="HM3" i="106" s="1"/>
  <c r="HL3" i="106" a="1"/>
  <c r="HL3" i="106" s="1"/>
  <c r="HK3" i="106" a="1"/>
  <c r="HK3" i="106" s="1"/>
  <c r="HJ3" i="106" a="1"/>
  <c r="HJ3" i="106" s="1"/>
  <c r="HI3" i="106" a="1"/>
  <c r="HI3" i="106" s="1"/>
  <c r="HH3" i="106" a="1"/>
  <c r="HH3" i="106" s="1"/>
  <c r="HM4" i="106" s="1"/>
  <c r="HG3" i="106" a="1"/>
  <c r="HG3" i="106" s="1"/>
  <c r="HF3" i="106" a="1"/>
  <c r="HF3" i="106" s="1"/>
  <c r="HE3" i="106" a="1"/>
  <c r="HE3" i="106" s="1"/>
  <c r="HJ4" i="106" s="1"/>
  <c r="HD3" i="106" a="1"/>
  <c r="HD3" i="106" s="1"/>
  <c r="HC3" i="106" a="1"/>
  <c r="HC3" i="106" s="1"/>
  <c r="HH4" i="106" s="1"/>
  <c r="HB3" i="106" a="1"/>
  <c r="HB3" i="106" s="1"/>
  <c r="HA3" i="106" a="1"/>
  <c r="HA3" i="106" s="1"/>
  <c r="HF4" i="106" s="1"/>
  <c r="HK5" i="106" s="1"/>
  <c r="GZ3" i="106" a="1"/>
  <c r="GZ3" i="106" s="1"/>
  <c r="HE4" i="106" s="1"/>
  <c r="HJ5" i="106" s="1"/>
  <c r="GY3" i="106" a="1"/>
  <c r="GY3" i="106" s="1"/>
  <c r="HD4" i="106" s="1"/>
  <c r="HI5" i="106" s="1"/>
  <c r="GX3" i="106" a="1"/>
  <c r="GX3" i="106" s="1"/>
  <c r="HC4" i="106" s="1"/>
  <c r="GW3" i="106" a="1"/>
  <c r="GW3" i="106" s="1"/>
  <c r="GV3" i="106" a="1"/>
  <c r="GV3" i="106" s="1"/>
  <c r="GU3" i="106" a="1"/>
  <c r="GU3" i="106" s="1"/>
  <c r="GZ4" i="106" s="1"/>
  <c r="GT3" i="106" a="1"/>
  <c r="GT3" i="106" s="1"/>
  <c r="GS3" i="106" a="1"/>
  <c r="GS3" i="106" s="1"/>
  <c r="GX4" i="106" s="1"/>
  <c r="GR3" i="106" a="1"/>
  <c r="GR3" i="106" s="1"/>
  <c r="GQ3" i="106" a="1"/>
  <c r="GQ3" i="106" s="1"/>
  <c r="GV4" i="106" s="1"/>
  <c r="HA5" i="106" s="1"/>
  <c r="HF6" i="106" s="1"/>
  <c r="HK7" i="106" s="1"/>
  <c r="GP3" i="106" a="1"/>
  <c r="GP3" i="106" s="1"/>
  <c r="GU4" i="106" s="1"/>
  <c r="GZ5" i="106" s="1"/>
  <c r="HE6" i="106" s="1"/>
  <c r="HJ7" i="106" s="1"/>
  <c r="GO3" i="106" a="1"/>
  <c r="GO3" i="106" s="1"/>
  <c r="GT4" i="106" s="1"/>
  <c r="GY5" i="106" s="1"/>
  <c r="HD6" i="106" s="1"/>
  <c r="HI7" i="106" s="1"/>
  <c r="GN3" i="106" a="1"/>
  <c r="GN3" i="106" s="1"/>
  <c r="GS4" i="106" s="1"/>
  <c r="GM3" i="106" a="1"/>
  <c r="GM3" i="106" s="1"/>
  <c r="GL3" i="106" a="1"/>
  <c r="GL3" i="106" s="1"/>
  <c r="GK3" i="106" a="1"/>
  <c r="GK3" i="106" s="1"/>
  <c r="GP4" i="106" s="1"/>
  <c r="GJ3" i="106" a="1"/>
  <c r="GJ3" i="106" s="1"/>
  <c r="GI3" i="106" a="1"/>
  <c r="GI3" i="106" s="1"/>
  <c r="GN4" i="106" s="1"/>
  <c r="GH3" i="106" a="1"/>
  <c r="GH3" i="106" s="1"/>
  <c r="GG3" i="106" a="1"/>
  <c r="GG3" i="106" s="1"/>
  <c r="GL4" i="106" s="1"/>
  <c r="GQ5" i="106" s="1"/>
  <c r="GV6" i="106" s="1"/>
  <c r="HA7" i="106" s="1"/>
  <c r="HF8" i="106" s="1"/>
  <c r="HK9" i="106" s="1"/>
  <c r="GF3" i="106" a="1"/>
  <c r="GF3" i="106" s="1"/>
  <c r="GK4" i="106" s="1"/>
  <c r="GP5" i="106" s="1"/>
  <c r="GU6" i="106" s="1"/>
  <c r="GZ7" i="106" s="1"/>
  <c r="HE8" i="106" s="1"/>
  <c r="HJ9" i="106" s="1"/>
  <c r="GE3" i="106" a="1"/>
  <c r="GE3" i="106" s="1"/>
  <c r="GJ4" i="106" s="1"/>
  <c r="GO5" i="106" s="1"/>
  <c r="GT6" i="106" s="1"/>
  <c r="GY7" i="106" s="1"/>
  <c r="HD8" i="106" s="1"/>
  <c r="HI9" i="106" s="1"/>
  <c r="GD3" i="106" a="1"/>
  <c r="GD3" i="106" s="1"/>
  <c r="GI4" i="106" s="1"/>
  <c r="GC3" i="106" a="1"/>
  <c r="GC3" i="106" s="1"/>
  <c r="GB3" i="106" a="1"/>
  <c r="GB3" i="106" s="1"/>
  <c r="GA3" i="106" a="1"/>
  <c r="GA3" i="106" s="1"/>
  <c r="GF4" i="106" s="1"/>
  <c r="FZ3" i="106" a="1"/>
  <c r="FZ3" i="106" s="1"/>
  <c r="FY3" i="106" a="1"/>
  <c r="FY3" i="106" s="1"/>
  <c r="GD4" i="106" s="1"/>
  <c r="FX3" i="106" a="1"/>
  <c r="FX3" i="106" s="1"/>
  <c r="FW3" i="106" a="1"/>
  <c r="FW3" i="106" s="1"/>
  <c r="FV3" i="106" a="1"/>
  <c r="FV3" i="106" s="1"/>
  <c r="GA4" i="106" s="1"/>
  <c r="GF5" i="106" s="1"/>
  <c r="GK6" i="106" s="1"/>
  <c r="GP7" i="106" s="1"/>
  <c r="GU8" i="106" s="1"/>
  <c r="GZ9" i="106" s="1"/>
  <c r="HE10" i="106" s="1"/>
  <c r="HJ11" i="106" s="1"/>
  <c r="FU3" i="106" a="1"/>
  <c r="FU3" i="106" s="1"/>
  <c r="FZ4" i="106" s="1"/>
  <c r="GE5" i="106" s="1"/>
  <c r="GJ6" i="106" s="1"/>
  <c r="GO7" i="106" s="1"/>
  <c r="GT8" i="106" s="1"/>
  <c r="GY9" i="106" s="1"/>
  <c r="HD10" i="106" s="1"/>
  <c r="HI11" i="106" s="1"/>
  <c r="FT3" i="106" a="1"/>
  <c r="FT3" i="106" s="1"/>
  <c r="FY4" i="106" s="1"/>
  <c r="FS3" i="106" a="1"/>
  <c r="FS3" i="106" s="1"/>
  <c r="FR3" i="106" a="1"/>
  <c r="FR3" i="106" s="1"/>
  <c r="FQ3" i="106" a="1"/>
  <c r="FQ3" i="106" s="1"/>
  <c r="FV4" i="106" s="1"/>
  <c r="FP3" i="106" a="1"/>
  <c r="FP3" i="106" s="1"/>
  <c r="FO3" i="106" a="1"/>
  <c r="FO3" i="106" s="1"/>
  <c r="FT4" i="106" s="1"/>
  <c r="FN3" i="106" a="1"/>
  <c r="FN3" i="106" s="1"/>
  <c r="FM3" i="106" a="1"/>
  <c r="FM3" i="106" s="1"/>
  <c r="FL3" i="106" a="1"/>
  <c r="FL3" i="106" s="1"/>
  <c r="FQ4" i="106" s="1"/>
  <c r="FV5" i="106" s="1"/>
  <c r="GA6" i="106" s="1"/>
  <c r="GF7" i="106" s="1"/>
  <c r="GK8" i="106" s="1"/>
  <c r="GP9" i="106" s="1"/>
  <c r="GU10" i="106" s="1"/>
  <c r="GZ11" i="106" s="1"/>
  <c r="HE12" i="106" s="1"/>
  <c r="HJ13" i="106" s="1"/>
  <c r="FK3" i="106" a="1"/>
  <c r="FK3" i="106" s="1"/>
  <c r="FP4" i="106" s="1"/>
  <c r="FU5" i="106" s="1"/>
  <c r="FZ6" i="106" s="1"/>
  <c r="GE7" i="106" s="1"/>
  <c r="GJ8" i="106" s="1"/>
  <c r="GO9" i="106" s="1"/>
  <c r="GT10" i="106" s="1"/>
  <c r="GY11" i="106" s="1"/>
  <c r="HD12" i="106" s="1"/>
  <c r="HI13" i="106" s="1"/>
  <c r="FJ3" i="106" a="1"/>
  <c r="FJ3" i="106" s="1"/>
  <c r="FO4" i="106" s="1"/>
  <c r="FI3" i="106" a="1"/>
  <c r="FI3" i="106" s="1"/>
  <c r="FH3" i="106" a="1"/>
  <c r="FH3" i="106" s="1"/>
  <c r="FG3" i="106" a="1"/>
  <c r="FG3" i="106" s="1"/>
  <c r="FL4" i="106" s="1"/>
  <c r="FF3" i="106" a="1"/>
  <c r="FF3" i="106" s="1"/>
  <c r="FE3" i="106" a="1"/>
  <c r="FE3" i="106" s="1"/>
  <c r="FJ4" i="106" s="1"/>
  <c r="FD3" i="106" a="1"/>
  <c r="FD3" i="106" s="1"/>
  <c r="FC3" i="106" a="1"/>
  <c r="FC3" i="106" s="1"/>
  <c r="FB3" i="106" a="1"/>
  <c r="FB3" i="106" s="1"/>
  <c r="FG4" i="106" s="1"/>
  <c r="FL5" i="106" s="1"/>
  <c r="FQ6" i="106" s="1"/>
  <c r="FV7" i="106" s="1"/>
  <c r="GA8" i="106" s="1"/>
  <c r="GF9" i="106" s="1"/>
  <c r="GK10" i="106" s="1"/>
  <c r="GP11" i="106" s="1"/>
  <c r="GU12" i="106" s="1"/>
  <c r="GZ13" i="106" s="1"/>
  <c r="HE14" i="106" s="1"/>
  <c r="HJ15" i="106" s="1"/>
  <c r="FA3" i="106" a="1"/>
  <c r="FA3" i="106" s="1"/>
  <c r="FF4" i="106" s="1"/>
  <c r="FK5" i="106" s="1"/>
  <c r="FP6" i="106" s="1"/>
  <c r="FU7" i="106" s="1"/>
  <c r="FZ8" i="106" s="1"/>
  <c r="GE9" i="106" s="1"/>
  <c r="GJ10" i="106" s="1"/>
  <c r="GO11" i="106" s="1"/>
  <c r="GT12" i="106" s="1"/>
  <c r="GY13" i="106" s="1"/>
  <c r="HD14" i="106" s="1"/>
  <c r="HI15" i="106" s="1"/>
  <c r="EZ3" i="106" a="1"/>
  <c r="EZ3" i="106" s="1"/>
  <c r="FE4" i="106" s="1"/>
  <c r="EY3" i="106" a="1"/>
  <c r="EY3" i="106" s="1"/>
  <c r="EX3" i="106" a="1"/>
  <c r="EX3" i="106" s="1"/>
  <c r="EW3" i="106" a="1"/>
  <c r="EW3" i="106" s="1"/>
  <c r="FB4" i="106" s="1"/>
  <c r="EV3" i="106" a="1"/>
  <c r="EV3" i="106" s="1"/>
  <c r="EU3" i="106" a="1"/>
  <c r="EU3" i="106" s="1"/>
  <c r="EZ4" i="106" s="1"/>
  <c r="ET3" i="106" a="1"/>
  <c r="ET3" i="106" s="1"/>
  <c r="ES3" i="106" a="1"/>
  <c r="ES3" i="106" s="1"/>
  <c r="ER3" i="106" a="1"/>
  <c r="ER3" i="106" s="1"/>
  <c r="EW4" i="106" s="1"/>
  <c r="FB5" i="106" s="1"/>
  <c r="FG6" i="106" s="1"/>
  <c r="FL7" i="106" s="1"/>
  <c r="FQ8" i="106" s="1"/>
  <c r="FV9" i="106" s="1"/>
  <c r="GA10" i="106" s="1"/>
  <c r="GF11" i="106" s="1"/>
  <c r="GK12" i="106" s="1"/>
  <c r="GP13" i="106" s="1"/>
  <c r="GU14" i="106" s="1"/>
  <c r="GZ15" i="106" s="1"/>
  <c r="HE16" i="106" s="1"/>
  <c r="HJ17" i="106" s="1"/>
  <c r="EQ3" i="106" a="1"/>
  <c r="EQ3" i="106" s="1"/>
  <c r="EV4" i="106" s="1"/>
  <c r="FA5" i="106" s="1"/>
  <c r="FF6" i="106" s="1"/>
  <c r="FK7" i="106" s="1"/>
  <c r="FP8" i="106" s="1"/>
  <c r="FU9" i="106" s="1"/>
  <c r="FZ10" i="106" s="1"/>
  <c r="GE11" i="106" s="1"/>
  <c r="GJ12" i="106" s="1"/>
  <c r="GO13" i="106" s="1"/>
  <c r="GT14" i="106" s="1"/>
  <c r="GY15" i="106" s="1"/>
  <c r="HD16" i="106" s="1"/>
  <c r="HI17" i="106" s="1"/>
  <c r="EP3" i="106" a="1"/>
  <c r="EP3" i="106" s="1"/>
  <c r="EU4" i="106" s="1"/>
  <c r="EO3" i="106" a="1"/>
  <c r="EO3" i="106" s="1"/>
  <c r="EN3" i="106" a="1"/>
  <c r="EN3" i="106" s="1"/>
  <c r="EM3" i="106" a="1"/>
  <c r="EM3" i="106" s="1"/>
  <c r="ER4" i="106" s="1"/>
  <c r="EL3" i="106" a="1"/>
  <c r="EL3" i="106" s="1"/>
  <c r="EK3" i="106" a="1"/>
  <c r="EK3" i="106" s="1"/>
  <c r="EP4" i="106" s="1"/>
  <c r="EJ3" i="106" a="1"/>
  <c r="EJ3" i="106" s="1"/>
  <c r="EI3" i="106" a="1"/>
  <c r="EI3" i="106" s="1"/>
  <c r="EH3" i="106" a="1"/>
  <c r="EH3" i="106" s="1"/>
  <c r="EM4" i="106" s="1"/>
  <c r="ER5" i="106" s="1"/>
  <c r="EW6" i="106" s="1"/>
  <c r="FB7" i="106" s="1"/>
  <c r="FG8" i="106" s="1"/>
  <c r="FL9" i="106" s="1"/>
  <c r="FQ10" i="106" s="1"/>
  <c r="FV11" i="106" s="1"/>
  <c r="GA12" i="106" s="1"/>
  <c r="GF13" i="106" s="1"/>
  <c r="GK14" i="106" s="1"/>
  <c r="GP15" i="106" s="1"/>
  <c r="GU16" i="106" s="1"/>
  <c r="GZ17" i="106" s="1"/>
  <c r="EG3" i="106" a="1"/>
  <c r="EG3" i="106" s="1"/>
  <c r="EL4" i="106" s="1"/>
  <c r="EQ5" i="106" s="1"/>
  <c r="EV6" i="106" s="1"/>
  <c r="FA7" i="106" s="1"/>
  <c r="FF8" i="106" s="1"/>
  <c r="FK9" i="106" s="1"/>
  <c r="FP10" i="106" s="1"/>
  <c r="FU11" i="106" s="1"/>
  <c r="FZ12" i="106" s="1"/>
  <c r="GE13" i="106" s="1"/>
  <c r="GJ14" i="106" s="1"/>
  <c r="GO15" i="106" s="1"/>
  <c r="GT16" i="106" s="1"/>
  <c r="GY17" i="106" s="1"/>
  <c r="EF3" i="106" a="1"/>
  <c r="EF3" i="106" s="1"/>
  <c r="EK4" i="106" s="1"/>
  <c r="EE3" i="106" a="1"/>
  <c r="EE3" i="106" s="1"/>
  <c r="ED3" i="106" a="1"/>
  <c r="ED3" i="106" s="1"/>
  <c r="EC3" i="106" a="1"/>
  <c r="EC3" i="106" s="1"/>
  <c r="EH4" i="106" s="1"/>
  <c r="EB3" i="106" a="1"/>
  <c r="EB3" i="106" s="1"/>
  <c r="EA3" i="106" a="1"/>
  <c r="EA3" i="106" s="1"/>
  <c r="EF4" i="106" s="1"/>
  <c r="DZ3" i="106" a="1"/>
  <c r="DZ3" i="106" s="1"/>
  <c r="DY3" i="106" a="1"/>
  <c r="DY3" i="106" s="1"/>
  <c r="DX3" i="106" a="1"/>
  <c r="DX3" i="106" s="1"/>
  <c r="EC4" i="106" s="1"/>
  <c r="EH5" i="106" s="1"/>
  <c r="EM6" i="106" s="1"/>
  <c r="ER7" i="106" s="1"/>
  <c r="EW8" i="106" s="1"/>
  <c r="FB9" i="106" s="1"/>
  <c r="FG10" i="106" s="1"/>
  <c r="FL11" i="106" s="1"/>
  <c r="FQ12" i="106" s="1"/>
  <c r="FV13" i="106" s="1"/>
  <c r="GA14" i="106" s="1"/>
  <c r="GF15" i="106" s="1"/>
  <c r="GK16" i="106" s="1"/>
  <c r="GP17" i="106" s="1"/>
  <c r="DW3" i="106" a="1"/>
  <c r="DW3" i="106" s="1"/>
  <c r="EB4" i="106" s="1"/>
  <c r="EG5" i="106" s="1"/>
  <c r="EL6" i="106" s="1"/>
  <c r="EQ7" i="106" s="1"/>
  <c r="EV8" i="106" s="1"/>
  <c r="FA9" i="106" s="1"/>
  <c r="FF10" i="106" s="1"/>
  <c r="FK11" i="106" s="1"/>
  <c r="FP12" i="106" s="1"/>
  <c r="FU13" i="106" s="1"/>
  <c r="FZ14" i="106" s="1"/>
  <c r="GE15" i="106" s="1"/>
  <c r="GJ16" i="106" s="1"/>
  <c r="GO17" i="106" s="1"/>
  <c r="DV3" i="106" a="1"/>
  <c r="DV3" i="106" s="1"/>
  <c r="EA4" i="106" s="1"/>
  <c r="DU3" i="106" a="1"/>
  <c r="DU3" i="106" s="1"/>
  <c r="DT3" i="106" a="1"/>
  <c r="DT3" i="106" s="1"/>
  <c r="DS3" i="106" a="1"/>
  <c r="DS3" i="106" s="1"/>
  <c r="DX4" i="106" s="1"/>
  <c r="DR3" i="106" a="1"/>
  <c r="DR3" i="106" s="1"/>
  <c r="DQ3" i="106" a="1"/>
  <c r="DQ3" i="106" s="1"/>
  <c r="DV4" i="106" s="1"/>
  <c r="DP3" i="106" a="1"/>
  <c r="DP3" i="106" s="1"/>
  <c r="DO3" i="106" a="1"/>
  <c r="DO3" i="106" s="1"/>
  <c r="DN3" i="106" a="1"/>
  <c r="DN3" i="106" s="1"/>
  <c r="DS4" i="106" s="1"/>
  <c r="DX5" i="106" s="1"/>
  <c r="EC6" i="106" s="1"/>
  <c r="EH7" i="106" s="1"/>
  <c r="EM8" i="106" s="1"/>
  <c r="ER9" i="106" s="1"/>
  <c r="EW10" i="106" s="1"/>
  <c r="FB11" i="106" s="1"/>
  <c r="FG12" i="106" s="1"/>
  <c r="FL13" i="106" s="1"/>
  <c r="FQ14" i="106" s="1"/>
  <c r="FV15" i="106" s="1"/>
  <c r="GA16" i="106" s="1"/>
  <c r="GF17" i="106" s="1"/>
  <c r="DM3" i="106" a="1"/>
  <c r="DM3" i="106" s="1"/>
  <c r="DR4" i="106" s="1"/>
  <c r="DW5" i="106" s="1"/>
  <c r="EB6" i="106" s="1"/>
  <c r="EG7" i="106" s="1"/>
  <c r="EL8" i="106" s="1"/>
  <c r="EQ9" i="106" s="1"/>
  <c r="EV10" i="106" s="1"/>
  <c r="FA11" i="106" s="1"/>
  <c r="FF12" i="106" s="1"/>
  <c r="FK13" i="106" s="1"/>
  <c r="FP14" i="106" s="1"/>
  <c r="FU15" i="106" s="1"/>
  <c r="FZ16" i="106" s="1"/>
  <c r="GE17" i="106" s="1"/>
  <c r="DL3" i="106" a="1"/>
  <c r="DL3" i="106" s="1"/>
  <c r="DQ4" i="106" s="1"/>
  <c r="DK3" i="106" a="1"/>
  <c r="DK3" i="106" s="1"/>
  <c r="DJ3" i="106" a="1"/>
  <c r="DJ3" i="106" s="1"/>
  <c r="DI3" i="106" a="1"/>
  <c r="DI3" i="106" s="1"/>
  <c r="DN4" i="106" s="1"/>
  <c r="DH3" i="106" a="1"/>
  <c r="DH3" i="106" s="1"/>
  <c r="DG3" i="106" a="1"/>
  <c r="DG3" i="106" s="1"/>
  <c r="DL4" i="106" s="1"/>
  <c r="DF3" i="106" a="1"/>
  <c r="DF3" i="106" s="1"/>
  <c r="DE3" i="106" a="1"/>
  <c r="DE3" i="106" s="1"/>
  <c r="DD3" i="106" a="1"/>
  <c r="DD3" i="106" s="1"/>
  <c r="DI4" i="106" s="1"/>
  <c r="DN5" i="106" s="1"/>
  <c r="DS6" i="106" s="1"/>
  <c r="DX7" i="106" s="1"/>
  <c r="EC8" i="106" s="1"/>
  <c r="EH9" i="106" s="1"/>
  <c r="EM10" i="106" s="1"/>
  <c r="ER11" i="106" s="1"/>
  <c r="EW12" i="106" s="1"/>
  <c r="FB13" i="106" s="1"/>
  <c r="FG14" i="106" s="1"/>
  <c r="FL15" i="106" s="1"/>
  <c r="FQ16" i="106" s="1"/>
  <c r="FV17" i="106" s="1"/>
  <c r="DC3" i="106" a="1"/>
  <c r="DC3" i="106" s="1"/>
  <c r="DH4" i="106" s="1"/>
  <c r="DM5" i="106" s="1"/>
  <c r="DR6" i="106" s="1"/>
  <c r="DW7" i="106" s="1"/>
  <c r="EB8" i="106" s="1"/>
  <c r="EG9" i="106" s="1"/>
  <c r="EL10" i="106" s="1"/>
  <c r="EQ11" i="106" s="1"/>
  <c r="EV12" i="106" s="1"/>
  <c r="FA13" i="106" s="1"/>
  <c r="FF14" i="106" s="1"/>
  <c r="FK15" i="106" s="1"/>
  <c r="FP16" i="106" s="1"/>
  <c r="FU17" i="106" s="1"/>
  <c r="DB3" i="106" a="1"/>
  <c r="DB3" i="106" s="1"/>
  <c r="DG4" i="106" s="1"/>
  <c r="DA3" i="106" a="1"/>
  <c r="DA3" i="106" s="1"/>
  <c r="CZ3" i="106" a="1"/>
  <c r="CZ3" i="106" s="1"/>
  <c r="CY3" i="106" a="1"/>
  <c r="CY3" i="106" s="1"/>
  <c r="DD4" i="106" s="1"/>
  <c r="CX3" i="106" a="1"/>
  <c r="CX3" i="106" s="1"/>
  <c r="CW3" i="106" a="1"/>
  <c r="CW3" i="106" s="1"/>
  <c r="DB4" i="106" s="1"/>
  <c r="CV3" i="106" a="1"/>
  <c r="CV3" i="106" s="1"/>
  <c r="CU3" i="106" a="1"/>
  <c r="CU3" i="106" s="1"/>
  <c r="CT3" i="106" a="1"/>
  <c r="CT3" i="106" s="1"/>
  <c r="CY4" i="106" s="1"/>
  <c r="DD5" i="106" s="1"/>
  <c r="DI6" i="106" s="1"/>
  <c r="DN7" i="106" s="1"/>
  <c r="DS8" i="106" s="1"/>
  <c r="DX9" i="106" s="1"/>
  <c r="EC10" i="106" s="1"/>
  <c r="EH11" i="106" s="1"/>
  <c r="EM12" i="106" s="1"/>
  <c r="ER13" i="106" s="1"/>
  <c r="EW14" i="106" s="1"/>
  <c r="FB15" i="106" s="1"/>
  <c r="FG16" i="106" s="1"/>
  <c r="FL17" i="106" s="1"/>
  <c r="CS3" i="106" a="1"/>
  <c r="CS3" i="106" s="1"/>
  <c r="CX4" i="106" s="1"/>
  <c r="DC5" i="106" s="1"/>
  <c r="DH6" i="106" s="1"/>
  <c r="DM7" i="106" s="1"/>
  <c r="DR8" i="106" s="1"/>
  <c r="DW9" i="106" s="1"/>
  <c r="EB10" i="106" s="1"/>
  <c r="EG11" i="106" s="1"/>
  <c r="EL12" i="106" s="1"/>
  <c r="EQ13" i="106" s="1"/>
  <c r="EV14" i="106" s="1"/>
  <c r="FA15" i="106" s="1"/>
  <c r="FF16" i="106" s="1"/>
  <c r="FK17" i="106" s="1"/>
  <c r="CR3" i="106" a="1"/>
  <c r="CR3" i="106" s="1"/>
  <c r="CW4" i="106" s="1"/>
  <c r="CQ3" i="106" a="1"/>
  <c r="CQ3" i="106" s="1"/>
  <c r="CP3" i="106" a="1"/>
  <c r="CP3" i="106" s="1"/>
  <c r="CO3" i="106" a="1"/>
  <c r="CO3" i="106" s="1"/>
  <c r="CT4" i="106" s="1"/>
  <c r="CN3" i="106" a="1"/>
  <c r="CN3" i="106" s="1"/>
  <c r="CM3" i="106" a="1"/>
  <c r="CM3" i="106" s="1"/>
  <c r="CR4" i="106" s="1"/>
  <c r="CL3" i="106" a="1"/>
  <c r="CL3" i="106" s="1"/>
  <c r="CK3" i="106" a="1"/>
  <c r="CK3" i="106" s="1"/>
  <c r="CJ3" i="106" a="1"/>
  <c r="CJ3" i="106" s="1"/>
  <c r="CO4" i="106" s="1"/>
  <c r="CT5" i="106" s="1"/>
  <c r="CY6" i="106" s="1"/>
  <c r="DD7" i="106" s="1"/>
  <c r="DI8" i="106" s="1"/>
  <c r="DN9" i="106" s="1"/>
  <c r="DS10" i="106" s="1"/>
  <c r="DX11" i="106" s="1"/>
  <c r="EC12" i="106" s="1"/>
  <c r="EH13" i="106" s="1"/>
  <c r="EM14" i="106" s="1"/>
  <c r="ER15" i="106" s="1"/>
  <c r="EW16" i="106" s="1"/>
  <c r="FB17" i="106" s="1"/>
  <c r="CI3" i="106" a="1"/>
  <c r="CI3" i="106" s="1"/>
  <c r="CN4" i="106" s="1"/>
  <c r="CS5" i="106" s="1"/>
  <c r="CX6" i="106" s="1"/>
  <c r="DC7" i="106" s="1"/>
  <c r="DH8" i="106" s="1"/>
  <c r="DM9" i="106" s="1"/>
  <c r="DR10" i="106" s="1"/>
  <c r="DW11" i="106" s="1"/>
  <c r="EB12" i="106" s="1"/>
  <c r="EG13" i="106" s="1"/>
  <c r="EL14" i="106" s="1"/>
  <c r="EQ15" i="106" s="1"/>
  <c r="EV16" i="106" s="1"/>
  <c r="FA17" i="106" s="1"/>
  <c r="CH3" i="106" a="1"/>
  <c r="CH3" i="106" s="1"/>
  <c r="CM4" i="106" s="1"/>
  <c r="CG3" i="106" a="1"/>
  <c r="CG3" i="106" s="1"/>
  <c r="CF3" i="106" a="1"/>
  <c r="CF3" i="106" s="1"/>
  <c r="CE3" i="106" a="1"/>
  <c r="CE3" i="106" s="1"/>
  <c r="CJ4" i="106" s="1"/>
  <c r="CD3" i="106" a="1"/>
  <c r="CD3" i="106" s="1"/>
  <c r="CC3" i="106" a="1"/>
  <c r="CC3" i="106" s="1"/>
  <c r="CH4" i="106" s="1"/>
  <c r="CB3" i="106" a="1"/>
  <c r="CB3" i="106" s="1"/>
  <c r="CA3" i="106" a="1"/>
  <c r="CA3" i="106" s="1"/>
  <c r="BZ3" i="106" a="1"/>
  <c r="BZ3" i="106" s="1"/>
  <c r="CE4" i="106" s="1"/>
  <c r="CJ5" i="106" s="1"/>
  <c r="CO6" i="106" s="1"/>
  <c r="CT7" i="106" s="1"/>
  <c r="CY8" i="106" s="1"/>
  <c r="DD9" i="106" s="1"/>
  <c r="DI10" i="106" s="1"/>
  <c r="DN11" i="106" s="1"/>
  <c r="DS12" i="106" s="1"/>
  <c r="DX13" i="106" s="1"/>
  <c r="EC14" i="106" s="1"/>
  <c r="EH15" i="106" s="1"/>
  <c r="EM16" i="106" s="1"/>
  <c r="ER17" i="106" s="1"/>
  <c r="BY3" i="106" a="1"/>
  <c r="BY3" i="106" s="1"/>
  <c r="CD4" i="106" s="1"/>
  <c r="CI5" i="106" s="1"/>
  <c r="CN6" i="106" s="1"/>
  <c r="CS7" i="106" s="1"/>
  <c r="CX8" i="106" s="1"/>
  <c r="DC9" i="106" s="1"/>
  <c r="DH10" i="106" s="1"/>
  <c r="DM11" i="106" s="1"/>
  <c r="DR12" i="106" s="1"/>
  <c r="DW13" i="106" s="1"/>
  <c r="EB14" i="106" s="1"/>
  <c r="EG15" i="106" s="1"/>
  <c r="EL16" i="106" s="1"/>
  <c r="EQ17" i="106" s="1"/>
  <c r="BX3" i="106" a="1"/>
  <c r="BX3" i="106" s="1"/>
  <c r="CC4" i="106" s="1"/>
  <c r="BW3" i="106" a="1"/>
  <c r="BW3" i="106" s="1"/>
  <c r="BV3" i="106" a="1"/>
  <c r="BV3" i="106" s="1"/>
  <c r="BU3" i="106" a="1"/>
  <c r="BU3" i="106" s="1"/>
  <c r="BZ4" i="106" s="1"/>
  <c r="BT3" i="106" a="1"/>
  <c r="BT3" i="106" s="1"/>
  <c r="BS3" i="106" a="1"/>
  <c r="BS3" i="106" s="1"/>
  <c r="BX4" i="106" s="1"/>
  <c r="BR3" i="106" a="1"/>
  <c r="BR3" i="106" s="1"/>
  <c r="BQ3" i="106" a="1"/>
  <c r="BQ3" i="106" s="1"/>
  <c r="BP3" i="106" a="1"/>
  <c r="BP3" i="106" s="1"/>
  <c r="BU4" i="106" s="1"/>
  <c r="BZ5" i="106" s="1"/>
  <c r="CE6" i="106" s="1"/>
  <c r="CJ7" i="106" s="1"/>
  <c r="CO8" i="106" s="1"/>
  <c r="CT9" i="106" s="1"/>
  <c r="CY10" i="106" s="1"/>
  <c r="DD11" i="106" s="1"/>
  <c r="DI12" i="106" s="1"/>
  <c r="DN13" i="106" s="1"/>
  <c r="DS14" i="106" s="1"/>
  <c r="DX15" i="106" s="1"/>
  <c r="EC16" i="106" s="1"/>
  <c r="EH17" i="106" s="1"/>
  <c r="BO3" i="106" a="1"/>
  <c r="BO3" i="106" s="1"/>
  <c r="BT4" i="106" s="1"/>
  <c r="BY5" i="106" s="1"/>
  <c r="CD6" i="106" s="1"/>
  <c r="CI7" i="106" s="1"/>
  <c r="CN8" i="106" s="1"/>
  <c r="CS9" i="106" s="1"/>
  <c r="CX10" i="106" s="1"/>
  <c r="DC11" i="106" s="1"/>
  <c r="DH12" i="106" s="1"/>
  <c r="DM13" i="106" s="1"/>
  <c r="DR14" i="106" s="1"/>
  <c r="DW15" i="106" s="1"/>
  <c r="EB16" i="106" s="1"/>
  <c r="EG17" i="106" s="1"/>
  <c r="BN3" i="106" a="1"/>
  <c r="BN3" i="106" s="1"/>
  <c r="BS4" i="106" s="1"/>
  <c r="BM3" i="106" a="1"/>
  <c r="BM3" i="106" s="1"/>
  <c r="BL3" i="106" a="1"/>
  <c r="BL3" i="106" s="1"/>
  <c r="BK3" i="106" a="1"/>
  <c r="BK3" i="106" s="1"/>
  <c r="BP4" i="106" s="1"/>
  <c r="BJ3" i="106" a="1"/>
  <c r="BJ3" i="106" s="1"/>
  <c r="BI3" i="106" a="1"/>
  <c r="BI3" i="106" s="1"/>
  <c r="BN4" i="106" s="1"/>
  <c r="BH3" i="106" a="1"/>
  <c r="BH3" i="106" s="1"/>
  <c r="BG3" i="106" a="1"/>
  <c r="BG3" i="106" s="1"/>
  <c r="BF3" i="106" a="1"/>
  <c r="BF3" i="106" s="1"/>
  <c r="BK4" i="106" s="1"/>
  <c r="BP5" i="106" s="1"/>
  <c r="BU6" i="106" s="1"/>
  <c r="BZ7" i="106" s="1"/>
  <c r="CE8" i="106" s="1"/>
  <c r="CJ9" i="106" s="1"/>
  <c r="CO10" i="106" s="1"/>
  <c r="CT11" i="106" s="1"/>
  <c r="CY12" i="106" s="1"/>
  <c r="DD13" i="106" s="1"/>
  <c r="DI14" i="106" s="1"/>
  <c r="DN15" i="106" s="1"/>
  <c r="DS16" i="106" s="1"/>
  <c r="DX17" i="106" s="1"/>
  <c r="BE3" i="106" a="1"/>
  <c r="BE3" i="106" s="1"/>
  <c r="BJ4" i="106" s="1"/>
  <c r="BO5" i="106" s="1"/>
  <c r="BT6" i="106" s="1"/>
  <c r="BY7" i="106" s="1"/>
  <c r="CD8" i="106" s="1"/>
  <c r="CI9" i="106" s="1"/>
  <c r="CN10" i="106" s="1"/>
  <c r="CS11" i="106" s="1"/>
  <c r="CX12" i="106" s="1"/>
  <c r="DC13" i="106" s="1"/>
  <c r="DH14" i="106" s="1"/>
  <c r="DM15" i="106" s="1"/>
  <c r="DR16" i="106" s="1"/>
  <c r="DW17" i="106" s="1"/>
  <c r="BD3" i="106" a="1"/>
  <c r="BD3" i="106" s="1"/>
  <c r="BI4" i="106" s="1"/>
  <c r="BC3" i="106" a="1"/>
  <c r="BC3" i="106" s="1"/>
  <c r="BB3" i="106" a="1"/>
  <c r="BB3" i="106" s="1"/>
  <c r="BA3" i="106" a="1"/>
  <c r="BA3" i="106" s="1"/>
  <c r="BF4" i="106" s="1"/>
  <c r="AZ3" i="106" a="1"/>
  <c r="AZ3" i="106" s="1"/>
  <c r="AY3" i="106" a="1"/>
  <c r="AY3" i="106" s="1"/>
  <c r="BD4" i="106" s="1"/>
  <c r="AX3" i="106" a="1"/>
  <c r="AX3" i="106" s="1"/>
  <c r="AW3" i="106" a="1"/>
  <c r="AW3" i="106" s="1"/>
  <c r="AV3" i="106" a="1"/>
  <c r="AV3" i="106" s="1"/>
  <c r="BA4" i="106" s="1"/>
  <c r="BF5" i="106" s="1"/>
  <c r="BK6" i="106" s="1"/>
  <c r="BP7" i="106" s="1"/>
  <c r="BU8" i="106" s="1"/>
  <c r="BZ9" i="106" s="1"/>
  <c r="CE10" i="106" s="1"/>
  <c r="CJ11" i="106" s="1"/>
  <c r="CO12" i="106" s="1"/>
  <c r="CT13" i="106" s="1"/>
  <c r="CY14" i="106" s="1"/>
  <c r="DD15" i="106" s="1"/>
  <c r="DI16" i="106" s="1"/>
  <c r="DN17" i="106" s="1"/>
  <c r="AU3" i="106" a="1"/>
  <c r="AU3" i="106" s="1"/>
  <c r="AZ4" i="106" s="1"/>
  <c r="BE5" i="106" s="1"/>
  <c r="BJ6" i="106" s="1"/>
  <c r="BO7" i="106" s="1"/>
  <c r="BT8" i="106" s="1"/>
  <c r="BY9" i="106" s="1"/>
  <c r="CD10" i="106" s="1"/>
  <c r="CI11" i="106" s="1"/>
  <c r="CN12" i="106" s="1"/>
  <c r="CS13" i="106" s="1"/>
  <c r="CX14" i="106" s="1"/>
  <c r="DC15" i="106" s="1"/>
  <c r="DH16" i="106" s="1"/>
  <c r="DM17" i="106" s="1"/>
  <c r="AT3" i="106" a="1"/>
  <c r="AT3" i="106" s="1"/>
  <c r="AY4" i="106" s="1"/>
  <c r="AS3" i="106" a="1"/>
  <c r="AS3" i="106" s="1"/>
  <c r="AR3" i="106" a="1"/>
  <c r="AR3" i="106" s="1"/>
  <c r="AQ3" i="106" a="1"/>
  <c r="AQ3" i="106" s="1"/>
  <c r="AV4" i="106" s="1"/>
  <c r="AP3" i="106" a="1"/>
  <c r="AP3" i="106" s="1"/>
  <c r="AO3" i="106" a="1"/>
  <c r="AO3" i="106" s="1"/>
  <c r="AT4" i="106" s="1"/>
  <c r="AN3" i="106" a="1"/>
  <c r="AN3" i="106" s="1"/>
  <c r="AM3" i="106" a="1"/>
  <c r="AM3" i="106" s="1"/>
  <c r="AL3" i="106" a="1"/>
  <c r="AL3" i="106" s="1"/>
  <c r="AQ4" i="106" s="1"/>
  <c r="AV5" i="106" s="1"/>
  <c r="BA6" i="106" s="1"/>
  <c r="BF7" i="106" s="1"/>
  <c r="BK8" i="106" s="1"/>
  <c r="BP9" i="106" s="1"/>
  <c r="BU10" i="106" s="1"/>
  <c r="BZ11" i="106" s="1"/>
  <c r="CE12" i="106" s="1"/>
  <c r="CJ13" i="106" s="1"/>
  <c r="CO14" i="106" s="1"/>
  <c r="CT15" i="106" s="1"/>
  <c r="CY16" i="106" s="1"/>
  <c r="DD17" i="106" s="1"/>
  <c r="AK3" i="106" a="1"/>
  <c r="AK3" i="106" s="1"/>
  <c r="AP4" i="106" s="1"/>
  <c r="AU5" i="106" s="1"/>
  <c r="AZ6" i="106" s="1"/>
  <c r="BE7" i="106" s="1"/>
  <c r="BJ8" i="106" s="1"/>
  <c r="BO9" i="106" s="1"/>
  <c r="BT10" i="106" s="1"/>
  <c r="BY11" i="106" s="1"/>
  <c r="CD12" i="106" s="1"/>
  <c r="CI13" i="106" s="1"/>
  <c r="CN14" i="106" s="1"/>
  <c r="CS15" i="106" s="1"/>
  <c r="CX16" i="106" s="1"/>
  <c r="DC17" i="106" s="1"/>
  <c r="AJ3" i="106" a="1"/>
  <c r="AJ3" i="106" s="1"/>
  <c r="AO4" i="106" s="1"/>
  <c r="AI3" i="106" a="1"/>
  <c r="AI3" i="106" s="1"/>
  <c r="AH3" i="106" a="1"/>
  <c r="AH3" i="106" s="1"/>
  <c r="AG3" i="106" a="1"/>
  <c r="AG3" i="106" s="1"/>
  <c r="AL4" i="106" s="1"/>
  <c r="AF3" i="106" a="1"/>
  <c r="AF3" i="106" s="1"/>
  <c r="AE3" i="106" a="1"/>
  <c r="AE3" i="106" s="1"/>
  <c r="AJ4" i="106" s="1"/>
  <c r="AD3" i="106" a="1"/>
  <c r="AD3" i="106" s="1"/>
  <c r="AC3" i="106" a="1"/>
  <c r="AC3" i="106" s="1"/>
  <c r="AB3" i="106" a="1"/>
  <c r="AB3" i="106" s="1"/>
  <c r="AG4" i="106" s="1"/>
  <c r="AL5" i="106" s="1"/>
  <c r="AQ6" i="106" s="1"/>
  <c r="AV7" i="106" s="1"/>
  <c r="BA8" i="106" s="1"/>
  <c r="BF9" i="106" s="1"/>
  <c r="BK10" i="106" s="1"/>
  <c r="BP11" i="106" s="1"/>
  <c r="BU12" i="106" s="1"/>
  <c r="BZ13" i="106" s="1"/>
  <c r="CE14" i="106" s="1"/>
  <c r="CJ15" i="106" s="1"/>
  <c r="CO16" i="106" s="1"/>
  <c r="CT17" i="106" s="1"/>
  <c r="AA3" i="106" a="1"/>
  <c r="AA3" i="106" s="1"/>
  <c r="AF4" i="106" s="1"/>
  <c r="AK5" i="106" s="1"/>
  <c r="AP6" i="106" s="1"/>
  <c r="AU7" i="106" s="1"/>
  <c r="AZ8" i="106" s="1"/>
  <c r="BE9" i="106" s="1"/>
  <c r="BJ10" i="106" s="1"/>
  <c r="BO11" i="106" s="1"/>
  <c r="BT12" i="106" s="1"/>
  <c r="BY13" i="106" s="1"/>
  <c r="CD14" i="106" s="1"/>
  <c r="CI15" i="106" s="1"/>
  <c r="CN16" i="106" s="1"/>
  <c r="CS17" i="106" s="1"/>
  <c r="Z3" i="106" a="1"/>
  <c r="Z3" i="106" s="1"/>
  <c r="AE4" i="106" s="1"/>
  <c r="Y3" i="106" a="1"/>
  <c r="Y3" i="106" s="1"/>
  <c r="X3" i="106" a="1"/>
  <c r="X3" i="106" s="1"/>
  <c r="W3" i="106" a="1"/>
  <c r="W3" i="106" s="1"/>
  <c r="AB4" i="106" s="1"/>
  <c r="AG5" i="106" s="1"/>
  <c r="AL6" i="106" s="1"/>
  <c r="AQ7" i="106" s="1"/>
  <c r="AV8" i="106" s="1"/>
  <c r="BA9" i="106" s="1"/>
  <c r="BF10" i="106" s="1"/>
  <c r="BK11" i="106" s="1"/>
  <c r="BP12" i="106" s="1"/>
  <c r="BU13" i="106" s="1"/>
  <c r="BZ14" i="106" s="1"/>
  <c r="CE15" i="106" s="1"/>
  <c r="CJ16" i="106" s="1"/>
  <c r="CO17" i="106" s="1"/>
  <c r="V3" i="106" a="1"/>
  <c r="V3" i="106" s="1"/>
  <c r="AA4" i="106" s="1"/>
  <c r="AF5" i="106" s="1"/>
  <c r="AK6" i="106" s="1"/>
  <c r="AP7" i="106" s="1"/>
  <c r="AU8" i="106" s="1"/>
  <c r="AZ9" i="106" s="1"/>
  <c r="BE10" i="106" s="1"/>
  <c r="BJ11" i="106" s="1"/>
  <c r="BO12" i="106" s="1"/>
  <c r="BT13" i="106" s="1"/>
  <c r="BY14" i="106" s="1"/>
  <c r="CD15" i="106" s="1"/>
  <c r="CI16" i="106" s="1"/>
  <c r="CN17" i="106" s="1"/>
  <c r="AR4" i="106" l="1"/>
  <c r="AW5" i="106" s="1"/>
  <c r="BB6" i="106" s="1"/>
  <c r="BG7" i="106" s="1"/>
  <c r="BL8" i="106" s="1"/>
  <c r="BQ9" i="106" s="1"/>
  <c r="BV10" i="106" s="1"/>
  <c r="CA11" i="106" s="1"/>
  <c r="CF12" i="106" s="1"/>
  <c r="CK13" i="106" s="1"/>
  <c r="CP14" i="106" s="1"/>
  <c r="CU15" i="106" s="1"/>
  <c r="CZ16" i="106" s="1"/>
  <c r="DE17" i="106" s="1"/>
  <c r="DJ4" i="106"/>
  <c r="DO5" i="106" s="1"/>
  <c r="DT6" i="106" s="1"/>
  <c r="DY7" i="106" s="1"/>
  <c r="ED8" i="106" s="1"/>
  <c r="EI9" i="106" s="1"/>
  <c r="EN10" i="106" s="1"/>
  <c r="ES11" i="106" s="1"/>
  <c r="EX12" i="106" s="1"/>
  <c r="FC13" i="106" s="1"/>
  <c r="FH14" i="106" s="1"/>
  <c r="FM15" i="106" s="1"/>
  <c r="FR16" i="106" s="1"/>
  <c r="FW17" i="106" s="1"/>
  <c r="GB4" i="106"/>
  <c r="GG5" i="106" s="1"/>
  <c r="GL6" i="106" s="1"/>
  <c r="GQ7" i="106" s="1"/>
  <c r="GV8" i="106" s="1"/>
  <c r="HA9" i="106" s="1"/>
  <c r="HF10" i="106" s="1"/>
  <c r="HK11" i="106" s="1"/>
  <c r="AI4" i="106"/>
  <c r="AS4" i="106"/>
  <c r="AX5" i="106" s="1"/>
  <c r="BC6" i="106" s="1"/>
  <c r="BH7" i="106" s="1"/>
  <c r="BM8" i="106" s="1"/>
  <c r="BR9" i="106" s="1"/>
  <c r="BW10" i="106" s="1"/>
  <c r="CB11" i="106" s="1"/>
  <c r="CG12" i="106" s="1"/>
  <c r="CL13" i="106" s="1"/>
  <c r="CQ14" i="106" s="1"/>
  <c r="CV15" i="106" s="1"/>
  <c r="DA16" i="106" s="1"/>
  <c r="DF17" i="106" s="1"/>
  <c r="BC4" i="106"/>
  <c r="BM4" i="106"/>
  <c r="BR5" i="106" s="1"/>
  <c r="BW6" i="106" s="1"/>
  <c r="CB7" i="106" s="1"/>
  <c r="CG8" i="106" s="1"/>
  <c r="CL9" i="106" s="1"/>
  <c r="CQ10" i="106" s="1"/>
  <c r="CV11" i="106" s="1"/>
  <c r="DA12" i="106" s="1"/>
  <c r="DF13" i="106" s="1"/>
  <c r="DK14" i="106" s="1"/>
  <c r="DP15" i="106" s="1"/>
  <c r="DU16" i="106" s="1"/>
  <c r="DZ17" i="106" s="1"/>
  <c r="BW4" i="106"/>
  <c r="CB5" i="106" s="1"/>
  <c r="CG6" i="106" s="1"/>
  <c r="CL7" i="106" s="1"/>
  <c r="CQ8" i="106" s="1"/>
  <c r="CV9" i="106" s="1"/>
  <c r="DA10" i="106" s="1"/>
  <c r="DF11" i="106" s="1"/>
  <c r="DK12" i="106" s="1"/>
  <c r="DP13" i="106" s="1"/>
  <c r="DU14" i="106" s="1"/>
  <c r="DZ15" i="106" s="1"/>
  <c r="EE16" i="106" s="1"/>
  <c r="EJ17" i="106" s="1"/>
  <c r="CG4" i="106"/>
  <c r="CL5" i="106" s="1"/>
  <c r="CQ6" i="106" s="1"/>
  <c r="CV7" i="106" s="1"/>
  <c r="DA8" i="106" s="1"/>
  <c r="DF9" i="106" s="1"/>
  <c r="DK10" i="106" s="1"/>
  <c r="DP11" i="106" s="1"/>
  <c r="DU12" i="106" s="1"/>
  <c r="DZ13" i="106" s="1"/>
  <c r="EE14" i="106" s="1"/>
  <c r="EJ15" i="106" s="1"/>
  <c r="EO16" i="106" s="1"/>
  <c r="ET17" i="106" s="1"/>
  <c r="CQ4" i="106"/>
  <c r="CV5" i="106" s="1"/>
  <c r="DA6" i="106" s="1"/>
  <c r="DF7" i="106" s="1"/>
  <c r="DK8" i="106" s="1"/>
  <c r="DP9" i="106" s="1"/>
  <c r="DU10" i="106" s="1"/>
  <c r="DZ11" i="106" s="1"/>
  <c r="EE12" i="106" s="1"/>
  <c r="EJ13" i="106" s="1"/>
  <c r="EO14" i="106" s="1"/>
  <c r="ET15" i="106" s="1"/>
  <c r="EY16" i="106" s="1"/>
  <c r="FD17" i="106" s="1"/>
  <c r="DA4" i="106"/>
  <c r="DK4" i="106"/>
  <c r="DP5" i="106" s="1"/>
  <c r="DU6" i="106" s="1"/>
  <c r="DZ7" i="106" s="1"/>
  <c r="EE8" i="106" s="1"/>
  <c r="EJ9" i="106" s="1"/>
  <c r="EO10" i="106" s="1"/>
  <c r="ET11" i="106" s="1"/>
  <c r="EY12" i="106" s="1"/>
  <c r="FD13" i="106" s="1"/>
  <c r="FI14" i="106" s="1"/>
  <c r="FN15" i="106" s="1"/>
  <c r="FS16" i="106" s="1"/>
  <c r="FX17" i="106" s="1"/>
  <c r="DU4" i="106"/>
  <c r="EE4" i="106"/>
  <c r="EO4" i="106"/>
  <c r="EY4" i="106"/>
  <c r="FI4" i="106"/>
  <c r="FN5" i="106" s="1"/>
  <c r="FS6" i="106" s="1"/>
  <c r="FX7" i="106" s="1"/>
  <c r="GC8" i="106" s="1"/>
  <c r="GH9" i="106" s="1"/>
  <c r="GM10" i="106" s="1"/>
  <c r="GR11" i="106" s="1"/>
  <c r="GW12" i="106" s="1"/>
  <c r="HB13" i="106" s="1"/>
  <c r="HG14" i="106" s="1"/>
  <c r="HL15" i="106" s="1"/>
  <c r="FS4" i="106"/>
  <c r="FX5" i="106" s="1"/>
  <c r="GC6" i="106" s="1"/>
  <c r="GH7" i="106" s="1"/>
  <c r="GM8" i="106" s="1"/>
  <c r="GR9" i="106" s="1"/>
  <c r="GW10" i="106" s="1"/>
  <c r="HB11" i="106" s="1"/>
  <c r="HG12" i="106" s="1"/>
  <c r="HL13" i="106" s="1"/>
  <c r="GC4" i="106"/>
  <c r="GH5" i="106" s="1"/>
  <c r="GM6" i="106" s="1"/>
  <c r="GR7" i="106" s="1"/>
  <c r="GW8" i="106" s="1"/>
  <c r="HB9" i="106" s="1"/>
  <c r="HG10" i="106" s="1"/>
  <c r="HL11" i="106" s="1"/>
  <c r="GM4" i="106"/>
  <c r="GR5" i="106" s="1"/>
  <c r="GW6" i="106" s="1"/>
  <c r="HB7" i="106" s="1"/>
  <c r="HG8" i="106" s="1"/>
  <c r="HL9" i="106" s="1"/>
  <c r="GW4" i="106"/>
  <c r="HB5" i="106" s="1"/>
  <c r="HG6" i="106" s="1"/>
  <c r="HL7" i="106" s="1"/>
  <c r="HG4" i="106"/>
  <c r="HL5" i="106" s="1"/>
  <c r="CP4" i="106"/>
  <c r="CU5" i="106" s="1"/>
  <c r="CZ6" i="106" s="1"/>
  <c r="DE7" i="106" s="1"/>
  <c r="DJ8" i="106" s="1"/>
  <c r="DO9" i="106" s="1"/>
  <c r="DT10" i="106" s="1"/>
  <c r="DY11" i="106" s="1"/>
  <c r="ED12" i="106" s="1"/>
  <c r="EI13" i="106" s="1"/>
  <c r="EN14" i="106" s="1"/>
  <c r="ES15" i="106" s="1"/>
  <c r="EX16" i="106" s="1"/>
  <c r="FC17" i="106" s="1"/>
  <c r="FH4" i="106"/>
  <c r="FM5" i="106" s="1"/>
  <c r="FR6" i="106" s="1"/>
  <c r="FW7" i="106" s="1"/>
  <c r="GB8" i="106" s="1"/>
  <c r="GG9" i="106" s="1"/>
  <c r="GL10" i="106" s="1"/>
  <c r="GQ11" i="106" s="1"/>
  <c r="GV12" i="106" s="1"/>
  <c r="HA13" i="106" s="1"/>
  <c r="HF14" i="106" s="1"/>
  <c r="HK15" i="106" s="1"/>
  <c r="AO5" i="106"/>
  <c r="AT6" i="106" s="1"/>
  <c r="AY7" i="106" s="1"/>
  <c r="BD8" i="106" s="1"/>
  <c r="BI9" i="106" s="1"/>
  <c r="BN10" i="106" s="1"/>
  <c r="BS11" i="106" s="1"/>
  <c r="BX12" i="106" s="1"/>
  <c r="CC13" i="106" s="1"/>
  <c r="CH14" i="106" s="1"/>
  <c r="CM15" i="106" s="1"/>
  <c r="CR16" i="106" s="1"/>
  <c r="CW17" i="106" s="1"/>
  <c r="BI5" i="106"/>
  <c r="BN6" i="106" s="1"/>
  <c r="BS7" i="106" s="1"/>
  <c r="BX8" i="106" s="1"/>
  <c r="CC9" i="106" s="1"/>
  <c r="CH10" i="106" s="1"/>
  <c r="CM11" i="106" s="1"/>
  <c r="CR12" i="106" s="1"/>
  <c r="CW13" i="106" s="1"/>
  <c r="DB14" i="106" s="1"/>
  <c r="DG15" i="106" s="1"/>
  <c r="DL16" i="106" s="1"/>
  <c r="DQ17" i="106" s="1"/>
  <c r="BS5" i="106"/>
  <c r="BX6" i="106" s="1"/>
  <c r="CC7" i="106" s="1"/>
  <c r="CH8" i="106" s="1"/>
  <c r="CM9" i="106" s="1"/>
  <c r="CR10" i="106" s="1"/>
  <c r="CW11" i="106" s="1"/>
  <c r="DB12" i="106" s="1"/>
  <c r="DG13" i="106" s="1"/>
  <c r="DL14" i="106" s="1"/>
  <c r="DQ15" i="106" s="1"/>
  <c r="DV16" i="106" s="1"/>
  <c r="EA17" i="106" s="1"/>
  <c r="CW5" i="106"/>
  <c r="DB6" i="106" s="1"/>
  <c r="DG7" i="106" s="1"/>
  <c r="DL8" i="106" s="1"/>
  <c r="DQ9" i="106" s="1"/>
  <c r="DV10" i="106" s="1"/>
  <c r="EA11" i="106" s="1"/>
  <c r="EF12" i="106" s="1"/>
  <c r="EK13" i="106" s="1"/>
  <c r="EP14" i="106" s="1"/>
  <c r="EU15" i="106" s="1"/>
  <c r="EZ16" i="106" s="1"/>
  <c r="FE17" i="106" s="1"/>
  <c r="DG5" i="106"/>
  <c r="DL6" i="106" s="1"/>
  <c r="DQ7" i="106" s="1"/>
  <c r="DV8" i="106" s="1"/>
  <c r="EA9" i="106" s="1"/>
  <c r="EF10" i="106" s="1"/>
  <c r="EK11" i="106" s="1"/>
  <c r="EP12" i="106" s="1"/>
  <c r="EU13" i="106" s="1"/>
  <c r="EZ14" i="106" s="1"/>
  <c r="FE15" i="106" s="1"/>
  <c r="FJ16" i="106" s="1"/>
  <c r="FO17" i="106" s="1"/>
  <c r="DQ5" i="106"/>
  <c r="DV6" i="106" s="1"/>
  <c r="EA7" i="106" s="1"/>
  <c r="EF8" i="106" s="1"/>
  <c r="EK9" i="106" s="1"/>
  <c r="EP10" i="106" s="1"/>
  <c r="EU11" i="106" s="1"/>
  <c r="EZ12" i="106" s="1"/>
  <c r="FE13" i="106" s="1"/>
  <c r="FJ14" i="106" s="1"/>
  <c r="FO15" i="106" s="1"/>
  <c r="FT16" i="106" s="1"/>
  <c r="FY17" i="106" s="1"/>
  <c r="EA5" i="106"/>
  <c r="EF6" i="106" s="1"/>
  <c r="EK7" i="106" s="1"/>
  <c r="EP8" i="106" s="1"/>
  <c r="EU9" i="106" s="1"/>
  <c r="EZ10" i="106" s="1"/>
  <c r="FE11" i="106" s="1"/>
  <c r="FJ12" i="106" s="1"/>
  <c r="FO13" i="106" s="1"/>
  <c r="FT14" i="106" s="1"/>
  <c r="FY15" i="106" s="1"/>
  <c r="GD16" i="106" s="1"/>
  <c r="GI17" i="106" s="1"/>
  <c r="EK5" i="106"/>
  <c r="EP6" i="106" s="1"/>
  <c r="EU7" i="106" s="1"/>
  <c r="EZ8" i="106" s="1"/>
  <c r="FE9" i="106" s="1"/>
  <c r="FJ10" i="106" s="1"/>
  <c r="FO11" i="106" s="1"/>
  <c r="FT12" i="106" s="1"/>
  <c r="FY13" i="106" s="1"/>
  <c r="GD14" i="106" s="1"/>
  <c r="GI15" i="106" s="1"/>
  <c r="GN16" i="106" s="1"/>
  <c r="GS17" i="106" s="1"/>
  <c r="EU5" i="106"/>
  <c r="EZ6" i="106" s="1"/>
  <c r="FE7" i="106" s="1"/>
  <c r="FJ8" i="106" s="1"/>
  <c r="FO9" i="106" s="1"/>
  <c r="FT10" i="106" s="1"/>
  <c r="FY11" i="106" s="1"/>
  <c r="GD12" i="106" s="1"/>
  <c r="GI13" i="106" s="1"/>
  <c r="GN14" i="106" s="1"/>
  <c r="GS15" i="106" s="1"/>
  <c r="GX16" i="106" s="1"/>
  <c r="HC17" i="106" s="1"/>
  <c r="FE5" i="106"/>
  <c r="FJ6" i="106" s="1"/>
  <c r="FO7" i="106" s="1"/>
  <c r="FT8" i="106" s="1"/>
  <c r="FY9" i="106" s="1"/>
  <c r="GD10" i="106" s="1"/>
  <c r="GI11" i="106" s="1"/>
  <c r="GN12" i="106" s="1"/>
  <c r="GS13" i="106" s="1"/>
  <c r="GX14" i="106" s="1"/>
  <c r="HC15" i="106" s="1"/>
  <c r="HH16" i="106" s="1"/>
  <c r="HM17" i="106" s="1"/>
  <c r="FO5" i="106"/>
  <c r="FT6" i="106" s="1"/>
  <c r="FY7" i="106" s="1"/>
  <c r="GD8" i="106" s="1"/>
  <c r="GI9" i="106" s="1"/>
  <c r="GN10" i="106" s="1"/>
  <c r="GS11" i="106" s="1"/>
  <c r="GX12" i="106" s="1"/>
  <c r="HC13" i="106" s="1"/>
  <c r="HH14" i="106" s="1"/>
  <c r="HM15" i="106" s="1"/>
  <c r="GI5" i="106"/>
  <c r="GN6" i="106" s="1"/>
  <c r="GS7" i="106" s="1"/>
  <c r="GX8" i="106" s="1"/>
  <c r="HC9" i="106" s="1"/>
  <c r="HH10" i="106" s="1"/>
  <c r="HM11" i="106" s="1"/>
  <c r="GS5" i="106"/>
  <c r="GX6" i="106" s="1"/>
  <c r="HC7" i="106" s="1"/>
  <c r="HH8" i="106" s="1"/>
  <c r="HM9" i="106" s="1"/>
  <c r="HC5" i="106"/>
  <c r="HH6" i="106" s="1"/>
  <c r="HM7" i="106" s="1"/>
  <c r="HM5" i="106"/>
  <c r="BL4" i="106"/>
  <c r="BQ5" i="106" s="1"/>
  <c r="BV6" i="106" s="1"/>
  <c r="CA7" i="106" s="1"/>
  <c r="CF8" i="106" s="1"/>
  <c r="CK9" i="106" s="1"/>
  <c r="CP10" i="106" s="1"/>
  <c r="CU11" i="106" s="1"/>
  <c r="CZ12" i="106" s="1"/>
  <c r="DE13" i="106" s="1"/>
  <c r="DJ14" i="106" s="1"/>
  <c r="DO15" i="106" s="1"/>
  <c r="DT16" i="106" s="1"/>
  <c r="DY17" i="106" s="1"/>
  <c r="ED4" i="106"/>
  <c r="EI5" i="106" s="1"/>
  <c r="EN6" i="106" s="1"/>
  <c r="ES7" i="106" s="1"/>
  <c r="EX8" i="106" s="1"/>
  <c r="FC9" i="106" s="1"/>
  <c r="FH10" i="106" s="1"/>
  <c r="FM11" i="106" s="1"/>
  <c r="FR12" i="106" s="1"/>
  <c r="FW13" i="106" s="1"/>
  <c r="GB14" i="106" s="1"/>
  <c r="GG15" i="106" s="1"/>
  <c r="GL16" i="106" s="1"/>
  <c r="GQ17" i="106" s="1"/>
  <c r="AK4" i="106"/>
  <c r="AP5" i="106" s="1"/>
  <c r="AU6" i="106" s="1"/>
  <c r="AZ7" i="106" s="1"/>
  <c r="BE8" i="106" s="1"/>
  <c r="BJ9" i="106" s="1"/>
  <c r="BO10" i="106" s="1"/>
  <c r="BT11" i="106" s="1"/>
  <c r="BY12" i="106" s="1"/>
  <c r="CD13" i="106" s="1"/>
  <c r="CI14" i="106" s="1"/>
  <c r="CN15" i="106" s="1"/>
  <c r="CS16" i="106" s="1"/>
  <c r="CX17" i="106" s="1"/>
  <c r="AU4" i="106"/>
  <c r="AZ5" i="106" s="1"/>
  <c r="BE6" i="106" s="1"/>
  <c r="BJ7" i="106" s="1"/>
  <c r="BO8" i="106" s="1"/>
  <c r="BT9" i="106" s="1"/>
  <c r="BY10" i="106" s="1"/>
  <c r="CD11" i="106" s="1"/>
  <c r="CI12" i="106" s="1"/>
  <c r="CN13" i="106" s="1"/>
  <c r="CS14" i="106" s="1"/>
  <c r="CX15" i="106" s="1"/>
  <c r="DC16" i="106" s="1"/>
  <c r="DH17" i="106" s="1"/>
  <c r="BE4" i="106"/>
  <c r="BJ5" i="106" s="1"/>
  <c r="BO6" i="106" s="1"/>
  <c r="BT7" i="106" s="1"/>
  <c r="BY8" i="106" s="1"/>
  <c r="CD9" i="106" s="1"/>
  <c r="CI10" i="106" s="1"/>
  <c r="CN11" i="106" s="1"/>
  <c r="CS12" i="106" s="1"/>
  <c r="CX13" i="106" s="1"/>
  <c r="DC14" i="106" s="1"/>
  <c r="DH15" i="106" s="1"/>
  <c r="DM16" i="106" s="1"/>
  <c r="DR17" i="106" s="1"/>
  <c r="BO4" i="106"/>
  <c r="BT5" i="106" s="1"/>
  <c r="BY6" i="106" s="1"/>
  <c r="CD7" i="106" s="1"/>
  <c r="CI8" i="106" s="1"/>
  <c r="CN9" i="106" s="1"/>
  <c r="CS10" i="106" s="1"/>
  <c r="CX11" i="106" s="1"/>
  <c r="DC12" i="106" s="1"/>
  <c r="DH13" i="106" s="1"/>
  <c r="DM14" i="106" s="1"/>
  <c r="DR15" i="106" s="1"/>
  <c r="DW16" i="106" s="1"/>
  <c r="EB17" i="106" s="1"/>
  <c r="BY4" i="106"/>
  <c r="CD5" i="106" s="1"/>
  <c r="CI6" i="106" s="1"/>
  <c r="CN7" i="106" s="1"/>
  <c r="CS8" i="106" s="1"/>
  <c r="CX9" i="106" s="1"/>
  <c r="DC10" i="106" s="1"/>
  <c r="DH11" i="106" s="1"/>
  <c r="DM12" i="106" s="1"/>
  <c r="DR13" i="106" s="1"/>
  <c r="DW14" i="106" s="1"/>
  <c r="EB15" i="106" s="1"/>
  <c r="EG16" i="106" s="1"/>
  <c r="EL17" i="106" s="1"/>
  <c r="CI4" i="106"/>
  <c r="CN5" i="106" s="1"/>
  <c r="CS6" i="106" s="1"/>
  <c r="CX7" i="106" s="1"/>
  <c r="DC8" i="106" s="1"/>
  <c r="DH9" i="106" s="1"/>
  <c r="DM10" i="106" s="1"/>
  <c r="DR11" i="106" s="1"/>
  <c r="DW12" i="106" s="1"/>
  <c r="EB13" i="106" s="1"/>
  <c r="EG14" i="106" s="1"/>
  <c r="EL15" i="106" s="1"/>
  <c r="EQ16" i="106" s="1"/>
  <c r="EV17" i="106" s="1"/>
  <c r="CS4" i="106"/>
  <c r="CX5" i="106" s="1"/>
  <c r="DC6" i="106" s="1"/>
  <c r="DH7" i="106" s="1"/>
  <c r="DM8" i="106" s="1"/>
  <c r="DR9" i="106" s="1"/>
  <c r="DW10" i="106" s="1"/>
  <c r="EB11" i="106" s="1"/>
  <c r="EG12" i="106" s="1"/>
  <c r="EL13" i="106" s="1"/>
  <c r="EQ14" i="106" s="1"/>
  <c r="EV15" i="106" s="1"/>
  <c r="FA16" i="106" s="1"/>
  <c r="FF17" i="106" s="1"/>
  <c r="DC4" i="106"/>
  <c r="DH5" i="106" s="1"/>
  <c r="DM6" i="106" s="1"/>
  <c r="DR7" i="106" s="1"/>
  <c r="DW8" i="106" s="1"/>
  <c r="EB9" i="106" s="1"/>
  <c r="EG10" i="106" s="1"/>
  <c r="EL11" i="106" s="1"/>
  <c r="EQ12" i="106" s="1"/>
  <c r="EV13" i="106" s="1"/>
  <c r="FA14" i="106" s="1"/>
  <c r="FF15" i="106" s="1"/>
  <c r="FK16" i="106" s="1"/>
  <c r="FP17" i="106" s="1"/>
  <c r="DM4" i="106"/>
  <c r="DR5" i="106" s="1"/>
  <c r="DW6" i="106" s="1"/>
  <c r="EB7" i="106" s="1"/>
  <c r="EG8" i="106" s="1"/>
  <c r="EL9" i="106" s="1"/>
  <c r="EQ10" i="106" s="1"/>
  <c r="EV11" i="106" s="1"/>
  <c r="FA12" i="106" s="1"/>
  <c r="FF13" i="106" s="1"/>
  <c r="FK14" i="106" s="1"/>
  <c r="FP15" i="106" s="1"/>
  <c r="FU16" i="106" s="1"/>
  <c r="FZ17" i="106" s="1"/>
  <c r="DW4" i="106"/>
  <c r="EB5" i="106" s="1"/>
  <c r="EG6" i="106" s="1"/>
  <c r="EL7" i="106" s="1"/>
  <c r="EQ8" i="106" s="1"/>
  <c r="EV9" i="106" s="1"/>
  <c r="FA10" i="106" s="1"/>
  <c r="FF11" i="106" s="1"/>
  <c r="FK12" i="106" s="1"/>
  <c r="FP13" i="106" s="1"/>
  <c r="FU14" i="106" s="1"/>
  <c r="FZ15" i="106" s="1"/>
  <c r="GE16" i="106" s="1"/>
  <c r="GJ17" i="106" s="1"/>
  <c r="EG4" i="106"/>
  <c r="EL5" i="106" s="1"/>
  <c r="EQ6" i="106" s="1"/>
  <c r="EV7" i="106" s="1"/>
  <c r="FA8" i="106" s="1"/>
  <c r="FF9" i="106" s="1"/>
  <c r="FK10" i="106" s="1"/>
  <c r="FP11" i="106" s="1"/>
  <c r="FU12" i="106" s="1"/>
  <c r="FZ13" i="106" s="1"/>
  <c r="GE14" i="106" s="1"/>
  <c r="GJ15" i="106" s="1"/>
  <c r="GO16" i="106" s="1"/>
  <c r="GT17" i="106" s="1"/>
  <c r="EQ4" i="106"/>
  <c r="EV5" i="106" s="1"/>
  <c r="FA6" i="106" s="1"/>
  <c r="FF7" i="106" s="1"/>
  <c r="FK8" i="106" s="1"/>
  <c r="FP9" i="106" s="1"/>
  <c r="FU10" i="106" s="1"/>
  <c r="FZ11" i="106" s="1"/>
  <c r="GE12" i="106" s="1"/>
  <c r="GJ13" i="106" s="1"/>
  <c r="GO14" i="106" s="1"/>
  <c r="GT15" i="106" s="1"/>
  <c r="GY16" i="106" s="1"/>
  <c r="HD17" i="106" s="1"/>
  <c r="FA4" i="106"/>
  <c r="FF5" i="106" s="1"/>
  <c r="FK6" i="106" s="1"/>
  <c r="FP7" i="106" s="1"/>
  <c r="FU8" i="106" s="1"/>
  <c r="FZ9" i="106" s="1"/>
  <c r="GE10" i="106" s="1"/>
  <c r="GJ11" i="106" s="1"/>
  <c r="GO12" i="106" s="1"/>
  <c r="GT13" i="106" s="1"/>
  <c r="GY14" i="106" s="1"/>
  <c r="HD15" i="106" s="1"/>
  <c r="HI16" i="106" s="1"/>
  <c r="FK4" i="106"/>
  <c r="FP5" i="106" s="1"/>
  <c r="FU6" i="106" s="1"/>
  <c r="FZ7" i="106" s="1"/>
  <c r="GE8" i="106" s="1"/>
  <c r="GJ9" i="106" s="1"/>
  <c r="GO10" i="106" s="1"/>
  <c r="GT11" i="106" s="1"/>
  <c r="GY12" i="106" s="1"/>
  <c r="HD13" i="106" s="1"/>
  <c r="HI14" i="106" s="1"/>
  <c r="FU4" i="106"/>
  <c r="FZ5" i="106" s="1"/>
  <c r="GE6" i="106" s="1"/>
  <c r="GJ7" i="106" s="1"/>
  <c r="GO8" i="106" s="1"/>
  <c r="GT9" i="106" s="1"/>
  <c r="GY10" i="106" s="1"/>
  <c r="HD11" i="106" s="1"/>
  <c r="HI12" i="106" s="1"/>
  <c r="GE4" i="106"/>
  <c r="GJ5" i="106" s="1"/>
  <c r="GO6" i="106" s="1"/>
  <c r="GT7" i="106" s="1"/>
  <c r="GY8" i="106" s="1"/>
  <c r="HD9" i="106" s="1"/>
  <c r="HI10" i="106" s="1"/>
  <c r="GO4" i="106"/>
  <c r="GT5" i="106" s="1"/>
  <c r="GY6" i="106" s="1"/>
  <c r="HD7" i="106" s="1"/>
  <c r="HI8" i="106" s="1"/>
  <c r="GY4" i="106"/>
  <c r="HD5" i="106" s="1"/>
  <c r="HI6" i="106" s="1"/>
  <c r="HI4" i="106"/>
  <c r="BB4" i="106"/>
  <c r="BG5" i="106" s="1"/>
  <c r="BL6" i="106" s="1"/>
  <c r="BQ7" i="106" s="1"/>
  <c r="BV8" i="106" s="1"/>
  <c r="CA9" i="106" s="1"/>
  <c r="CF10" i="106" s="1"/>
  <c r="CK11" i="106" s="1"/>
  <c r="CP12" i="106" s="1"/>
  <c r="CU13" i="106" s="1"/>
  <c r="CZ14" i="106" s="1"/>
  <c r="DE15" i="106" s="1"/>
  <c r="DJ16" i="106" s="1"/>
  <c r="DO17" i="106" s="1"/>
  <c r="DT4" i="106"/>
  <c r="DY5" i="106" s="1"/>
  <c r="ED6" i="106" s="1"/>
  <c r="EI7" i="106" s="1"/>
  <c r="EN8" i="106" s="1"/>
  <c r="ES9" i="106" s="1"/>
  <c r="EX10" i="106" s="1"/>
  <c r="FC11" i="106" s="1"/>
  <c r="FH12" i="106" s="1"/>
  <c r="FM13" i="106" s="1"/>
  <c r="FR14" i="106" s="1"/>
  <c r="FW15" i="106" s="1"/>
  <c r="GB16" i="106" s="1"/>
  <c r="GG17" i="106" s="1"/>
  <c r="BA5" i="106"/>
  <c r="BF6" i="106" s="1"/>
  <c r="BK7" i="106" s="1"/>
  <c r="BP8" i="106" s="1"/>
  <c r="BU9" i="106" s="1"/>
  <c r="BZ10" i="106" s="1"/>
  <c r="CE11" i="106" s="1"/>
  <c r="CJ12" i="106" s="1"/>
  <c r="CO13" i="106" s="1"/>
  <c r="CT14" i="106" s="1"/>
  <c r="CY15" i="106" s="1"/>
  <c r="DD16" i="106" s="1"/>
  <c r="DI17" i="106" s="1"/>
  <c r="BU5" i="106"/>
  <c r="BZ6" i="106" s="1"/>
  <c r="CE7" i="106" s="1"/>
  <c r="CJ8" i="106" s="1"/>
  <c r="CO9" i="106" s="1"/>
  <c r="CT10" i="106" s="1"/>
  <c r="CY11" i="106" s="1"/>
  <c r="DD12" i="106" s="1"/>
  <c r="DI13" i="106" s="1"/>
  <c r="DN14" i="106" s="1"/>
  <c r="DS15" i="106" s="1"/>
  <c r="DX16" i="106" s="1"/>
  <c r="EC17" i="106" s="1"/>
  <c r="CE5" i="106"/>
  <c r="CJ6" i="106" s="1"/>
  <c r="CO7" i="106" s="1"/>
  <c r="CT8" i="106" s="1"/>
  <c r="CY9" i="106" s="1"/>
  <c r="DD10" i="106" s="1"/>
  <c r="DI11" i="106" s="1"/>
  <c r="DN12" i="106" s="1"/>
  <c r="DS13" i="106" s="1"/>
  <c r="DX14" i="106" s="1"/>
  <c r="EC15" i="106" s="1"/>
  <c r="EH16" i="106" s="1"/>
  <c r="EM17" i="106" s="1"/>
  <c r="CY5" i="106"/>
  <c r="DD6" i="106" s="1"/>
  <c r="DI7" i="106" s="1"/>
  <c r="DN8" i="106" s="1"/>
  <c r="DS9" i="106" s="1"/>
  <c r="DX10" i="106" s="1"/>
  <c r="EC11" i="106" s="1"/>
  <c r="EH12" i="106" s="1"/>
  <c r="EM13" i="106" s="1"/>
  <c r="ER14" i="106" s="1"/>
  <c r="EW15" i="106" s="1"/>
  <c r="FB16" i="106" s="1"/>
  <c r="FG17" i="106" s="1"/>
  <c r="DI5" i="106"/>
  <c r="DN6" i="106" s="1"/>
  <c r="DS7" i="106" s="1"/>
  <c r="DX8" i="106" s="1"/>
  <c r="EC9" i="106" s="1"/>
  <c r="EH10" i="106" s="1"/>
  <c r="EM11" i="106" s="1"/>
  <c r="ER12" i="106" s="1"/>
  <c r="EW13" i="106" s="1"/>
  <c r="FB14" i="106" s="1"/>
  <c r="FG15" i="106" s="1"/>
  <c r="FL16" i="106" s="1"/>
  <c r="FQ17" i="106" s="1"/>
  <c r="DS5" i="106"/>
  <c r="DX6" i="106" s="1"/>
  <c r="EC7" i="106" s="1"/>
  <c r="EH8" i="106" s="1"/>
  <c r="EM9" i="106" s="1"/>
  <c r="ER10" i="106" s="1"/>
  <c r="EW11" i="106" s="1"/>
  <c r="FB12" i="106" s="1"/>
  <c r="FG13" i="106" s="1"/>
  <c r="FL14" i="106" s="1"/>
  <c r="FQ15" i="106" s="1"/>
  <c r="FV16" i="106" s="1"/>
  <c r="GA17" i="106" s="1"/>
  <c r="EC5" i="106"/>
  <c r="EH6" i="106" s="1"/>
  <c r="EM7" i="106" s="1"/>
  <c r="ER8" i="106" s="1"/>
  <c r="EW9" i="106" s="1"/>
  <c r="FB10" i="106" s="1"/>
  <c r="FG11" i="106" s="1"/>
  <c r="FL12" i="106" s="1"/>
  <c r="FQ13" i="106" s="1"/>
  <c r="FV14" i="106" s="1"/>
  <c r="GA15" i="106" s="1"/>
  <c r="GF16" i="106" s="1"/>
  <c r="GK17" i="106" s="1"/>
  <c r="EM5" i="106"/>
  <c r="ER6" i="106" s="1"/>
  <c r="EW7" i="106" s="1"/>
  <c r="FB8" i="106" s="1"/>
  <c r="FG9" i="106" s="1"/>
  <c r="FL10" i="106" s="1"/>
  <c r="FQ11" i="106" s="1"/>
  <c r="FV12" i="106" s="1"/>
  <c r="GA13" i="106" s="1"/>
  <c r="GF14" i="106" s="1"/>
  <c r="GK15" i="106" s="1"/>
  <c r="GP16" i="106" s="1"/>
  <c r="GU17" i="106" s="1"/>
  <c r="EW5" i="106"/>
  <c r="FB6" i="106" s="1"/>
  <c r="FG7" i="106" s="1"/>
  <c r="FL8" i="106" s="1"/>
  <c r="FQ9" i="106" s="1"/>
  <c r="FV10" i="106" s="1"/>
  <c r="GA11" i="106" s="1"/>
  <c r="GF12" i="106" s="1"/>
  <c r="GK13" i="106" s="1"/>
  <c r="GP14" i="106" s="1"/>
  <c r="GU15" i="106" s="1"/>
  <c r="GZ16" i="106" s="1"/>
  <c r="HE17" i="106" s="1"/>
  <c r="FQ5" i="106"/>
  <c r="FV6" i="106" s="1"/>
  <c r="GA7" i="106" s="1"/>
  <c r="GF8" i="106" s="1"/>
  <c r="GK9" i="106" s="1"/>
  <c r="GP10" i="106" s="1"/>
  <c r="GU11" i="106" s="1"/>
  <c r="GZ12" i="106" s="1"/>
  <c r="HE13" i="106" s="1"/>
  <c r="HJ14" i="106" s="1"/>
  <c r="GA5" i="106"/>
  <c r="GF6" i="106" s="1"/>
  <c r="GK7" i="106" s="1"/>
  <c r="GP8" i="106" s="1"/>
  <c r="GU9" i="106" s="1"/>
  <c r="GZ10" i="106" s="1"/>
  <c r="HE11" i="106" s="1"/>
  <c r="HJ12" i="106" s="1"/>
  <c r="GK5" i="106"/>
  <c r="GP6" i="106" s="1"/>
  <c r="GU7" i="106" s="1"/>
  <c r="GZ8" i="106" s="1"/>
  <c r="HE9" i="106" s="1"/>
  <c r="HJ10" i="106" s="1"/>
  <c r="GU5" i="106"/>
  <c r="GZ6" i="106" s="1"/>
  <c r="HE7" i="106" s="1"/>
  <c r="HJ8" i="106" s="1"/>
  <c r="HE5" i="106"/>
  <c r="HJ6" i="106" s="1"/>
  <c r="CF4" i="106"/>
  <c r="CK5" i="106" s="1"/>
  <c r="CP6" i="106" s="1"/>
  <c r="CU7" i="106" s="1"/>
  <c r="CZ8" i="106" s="1"/>
  <c r="DE9" i="106" s="1"/>
  <c r="DJ10" i="106" s="1"/>
  <c r="DO11" i="106" s="1"/>
  <c r="DT12" i="106" s="1"/>
  <c r="DY13" i="106" s="1"/>
  <c r="ED14" i="106" s="1"/>
  <c r="EI15" i="106" s="1"/>
  <c r="EN16" i="106" s="1"/>
  <c r="ES17" i="106" s="1"/>
  <c r="EX4" i="106"/>
  <c r="FC5" i="106" s="1"/>
  <c r="FH6" i="106" s="1"/>
  <c r="FM7" i="106" s="1"/>
  <c r="FR8" i="106" s="1"/>
  <c r="FW9" i="106" s="1"/>
  <c r="GB10" i="106" s="1"/>
  <c r="GG11" i="106" s="1"/>
  <c r="GL12" i="106" s="1"/>
  <c r="GQ13" i="106" s="1"/>
  <c r="GV14" i="106" s="1"/>
  <c r="HA15" i="106" s="1"/>
  <c r="HF16" i="106" s="1"/>
  <c r="HK17" i="106" s="1"/>
  <c r="AY5" i="106"/>
  <c r="BD6" i="106" s="1"/>
  <c r="BI7" i="106" s="1"/>
  <c r="BN8" i="106" s="1"/>
  <c r="BS9" i="106" s="1"/>
  <c r="BX10" i="106" s="1"/>
  <c r="CC11" i="106" s="1"/>
  <c r="CH12" i="106" s="1"/>
  <c r="CM13" i="106" s="1"/>
  <c r="CR14" i="106" s="1"/>
  <c r="CW15" i="106" s="1"/>
  <c r="DB16" i="106" s="1"/>
  <c r="DG17" i="106" s="1"/>
  <c r="AC4" i="106"/>
  <c r="AH5" i="106" s="1"/>
  <c r="AM6" i="106" s="1"/>
  <c r="AR7" i="106" s="1"/>
  <c r="AW8" i="106" s="1"/>
  <c r="BB9" i="106" s="1"/>
  <c r="BG10" i="106" s="1"/>
  <c r="BL11" i="106" s="1"/>
  <c r="BQ12" i="106" s="1"/>
  <c r="BV13" i="106" s="1"/>
  <c r="CA14" i="106" s="1"/>
  <c r="CF15" i="106" s="1"/>
  <c r="CK16" i="106" s="1"/>
  <c r="CP17" i="106" s="1"/>
  <c r="AM4" i="106"/>
  <c r="AR5" i="106" s="1"/>
  <c r="AW6" i="106" s="1"/>
  <c r="BB7" i="106" s="1"/>
  <c r="BG8" i="106" s="1"/>
  <c r="BL9" i="106" s="1"/>
  <c r="BQ10" i="106" s="1"/>
  <c r="BV11" i="106" s="1"/>
  <c r="CA12" i="106" s="1"/>
  <c r="CF13" i="106" s="1"/>
  <c r="CK14" i="106" s="1"/>
  <c r="CP15" i="106" s="1"/>
  <c r="CU16" i="106" s="1"/>
  <c r="CZ17" i="106" s="1"/>
  <c r="AW4" i="106"/>
  <c r="BB5" i="106" s="1"/>
  <c r="BG6" i="106" s="1"/>
  <c r="BL7" i="106" s="1"/>
  <c r="BQ8" i="106" s="1"/>
  <c r="BV9" i="106" s="1"/>
  <c r="CA10" i="106" s="1"/>
  <c r="CF11" i="106" s="1"/>
  <c r="CK12" i="106" s="1"/>
  <c r="CP13" i="106" s="1"/>
  <c r="CU14" i="106" s="1"/>
  <c r="CZ15" i="106" s="1"/>
  <c r="DE16" i="106" s="1"/>
  <c r="DJ17" i="106" s="1"/>
  <c r="BG4" i="106"/>
  <c r="BL5" i="106" s="1"/>
  <c r="BQ6" i="106" s="1"/>
  <c r="BV7" i="106" s="1"/>
  <c r="CA8" i="106" s="1"/>
  <c r="CF9" i="106" s="1"/>
  <c r="CK10" i="106" s="1"/>
  <c r="CP11" i="106" s="1"/>
  <c r="CU12" i="106" s="1"/>
  <c r="CZ13" i="106" s="1"/>
  <c r="DE14" i="106" s="1"/>
  <c r="DJ15" i="106" s="1"/>
  <c r="DO16" i="106" s="1"/>
  <c r="DT17" i="106" s="1"/>
  <c r="BQ4" i="106"/>
  <c r="BV5" i="106" s="1"/>
  <c r="CA6" i="106" s="1"/>
  <c r="CF7" i="106" s="1"/>
  <c r="CK8" i="106" s="1"/>
  <c r="CP9" i="106" s="1"/>
  <c r="CU10" i="106" s="1"/>
  <c r="CZ11" i="106" s="1"/>
  <c r="DE12" i="106" s="1"/>
  <c r="DJ13" i="106" s="1"/>
  <c r="DO14" i="106" s="1"/>
  <c r="DT15" i="106" s="1"/>
  <c r="DY16" i="106" s="1"/>
  <c r="ED17" i="106" s="1"/>
  <c r="CA4" i="106"/>
  <c r="CF5" i="106" s="1"/>
  <c r="CK6" i="106" s="1"/>
  <c r="CP7" i="106" s="1"/>
  <c r="CU8" i="106" s="1"/>
  <c r="CZ9" i="106" s="1"/>
  <c r="DE10" i="106" s="1"/>
  <c r="DJ11" i="106" s="1"/>
  <c r="DO12" i="106" s="1"/>
  <c r="DT13" i="106" s="1"/>
  <c r="DY14" i="106" s="1"/>
  <c r="ED15" i="106" s="1"/>
  <c r="EI16" i="106" s="1"/>
  <c r="EN17" i="106" s="1"/>
  <c r="CK4" i="106"/>
  <c r="CP5" i="106" s="1"/>
  <c r="CU6" i="106" s="1"/>
  <c r="CZ7" i="106" s="1"/>
  <c r="DE8" i="106" s="1"/>
  <c r="DJ9" i="106" s="1"/>
  <c r="DO10" i="106" s="1"/>
  <c r="DT11" i="106" s="1"/>
  <c r="DY12" i="106" s="1"/>
  <c r="ED13" i="106" s="1"/>
  <c r="EI14" i="106" s="1"/>
  <c r="EN15" i="106" s="1"/>
  <c r="ES16" i="106" s="1"/>
  <c r="EX17" i="106" s="1"/>
  <c r="CU4" i="106"/>
  <c r="CZ5" i="106" s="1"/>
  <c r="DE6" i="106" s="1"/>
  <c r="DJ7" i="106" s="1"/>
  <c r="DO8" i="106" s="1"/>
  <c r="DT9" i="106" s="1"/>
  <c r="DY10" i="106" s="1"/>
  <c r="ED11" i="106" s="1"/>
  <c r="EI12" i="106" s="1"/>
  <c r="EN13" i="106" s="1"/>
  <c r="ES14" i="106" s="1"/>
  <c r="EX15" i="106" s="1"/>
  <c r="FC16" i="106" s="1"/>
  <c r="FH17" i="106" s="1"/>
  <c r="DE4" i="106"/>
  <c r="DJ5" i="106" s="1"/>
  <c r="DO6" i="106" s="1"/>
  <c r="DT7" i="106" s="1"/>
  <c r="DY8" i="106" s="1"/>
  <c r="ED9" i="106" s="1"/>
  <c r="EI10" i="106" s="1"/>
  <c r="EN11" i="106" s="1"/>
  <c r="ES12" i="106" s="1"/>
  <c r="EX13" i="106" s="1"/>
  <c r="FC14" i="106" s="1"/>
  <c r="FH15" i="106" s="1"/>
  <c r="FM16" i="106" s="1"/>
  <c r="FR17" i="106" s="1"/>
  <c r="DO4" i="106"/>
  <c r="DT5" i="106" s="1"/>
  <c r="DY6" i="106" s="1"/>
  <c r="ED7" i="106" s="1"/>
  <c r="EI8" i="106" s="1"/>
  <c r="EN9" i="106" s="1"/>
  <c r="ES10" i="106" s="1"/>
  <c r="EX11" i="106" s="1"/>
  <c r="FC12" i="106" s="1"/>
  <c r="FH13" i="106" s="1"/>
  <c r="FM14" i="106" s="1"/>
  <c r="FR15" i="106" s="1"/>
  <c r="FW16" i="106" s="1"/>
  <c r="GB17" i="106" s="1"/>
  <c r="DY4" i="106"/>
  <c r="ED5" i="106" s="1"/>
  <c r="EI6" i="106" s="1"/>
  <c r="EN7" i="106" s="1"/>
  <c r="ES8" i="106" s="1"/>
  <c r="EX9" i="106" s="1"/>
  <c r="FC10" i="106" s="1"/>
  <c r="FH11" i="106" s="1"/>
  <c r="FM12" i="106" s="1"/>
  <c r="FR13" i="106" s="1"/>
  <c r="FW14" i="106" s="1"/>
  <c r="GB15" i="106" s="1"/>
  <c r="GG16" i="106" s="1"/>
  <c r="GL17" i="106" s="1"/>
  <c r="EI4" i="106"/>
  <c r="EN5" i="106" s="1"/>
  <c r="ES6" i="106" s="1"/>
  <c r="EX7" i="106" s="1"/>
  <c r="FC8" i="106" s="1"/>
  <c r="FH9" i="106" s="1"/>
  <c r="FM10" i="106" s="1"/>
  <c r="FR11" i="106" s="1"/>
  <c r="FW12" i="106" s="1"/>
  <c r="GB13" i="106" s="1"/>
  <c r="GG14" i="106" s="1"/>
  <c r="GL15" i="106" s="1"/>
  <c r="GQ16" i="106" s="1"/>
  <c r="GV17" i="106" s="1"/>
  <c r="ES4" i="106"/>
  <c r="EX5" i="106" s="1"/>
  <c r="FC6" i="106" s="1"/>
  <c r="FH7" i="106" s="1"/>
  <c r="FM8" i="106" s="1"/>
  <c r="FR9" i="106" s="1"/>
  <c r="FW10" i="106" s="1"/>
  <c r="GB11" i="106" s="1"/>
  <c r="GG12" i="106" s="1"/>
  <c r="GL13" i="106" s="1"/>
  <c r="GQ14" i="106" s="1"/>
  <c r="GV15" i="106" s="1"/>
  <c r="HA16" i="106" s="1"/>
  <c r="HF17" i="106" s="1"/>
  <c r="FC4" i="106"/>
  <c r="FH5" i="106" s="1"/>
  <c r="FM6" i="106" s="1"/>
  <c r="FR7" i="106" s="1"/>
  <c r="FW8" i="106" s="1"/>
  <c r="GB9" i="106" s="1"/>
  <c r="GG10" i="106" s="1"/>
  <c r="GL11" i="106" s="1"/>
  <c r="GQ12" i="106" s="1"/>
  <c r="GV13" i="106" s="1"/>
  <c r="HA14" i="106" s="1"/>
  <c r="HF15" i="106" s="1"/>
  <c r="HK16" i="106" s="1"/>
  <c r="FM4" i="106"/>
  <c r="FR5" i="106" s="1"/>
  <c r="FW6" i="106" s="1"/>
  <c r="GB7" i="106" s="1"/>
  <c r="GG8" i="106" s="1"/>
  <c r="GL9" i="106" s="1"/>
  <c r="GQ10" i="106" s="1"/>
  <c r="GV11" i="106" s="1"/>
  <c r="HA12" i="106" s="1"/>
  <c r="HF13" i="106" s="1"/>
  <c r="HK14" i="106" s="1"/>
  <c r="FW4" i="106"/>
  <c r="GB5" i="106" s="1"/>
  <c r="GG6" i="106" s="1"/>
  <c r="GL7" i="106" s="1"/>
  <c r="GQ8" i="106" s="1"/>
  <c r="GV9" i="106" s="1"/>
  <c r="HA10" i="106" s="1"/>
  <c r="HF11" i="106" s="1"/>
  <c r="HK12" i="106" s="1"/>
  <c r="GG4" i="106"/>
  <c r="GL5" i="106" s="1"/>
  <c r="GQ6" i="106" s="1"/>
  <c r="GV7" i="106" s="1"/>
  <c r="HA8" i="106" s="1"/>
  <c r="HF9" i="106" s="1"/>
  <c r="HK10" i="106" s="1"/>
  <c r="GQ4" i="106"/>
  <c r="GV5" i="106" s="1"/>
  <c r="HA6" i="106" s="1"/>
  <c r="HF7" i="106" s="1"/>
  <c r="HK8" i="106" s="1"/>
  <c r="HA4" i="106"/>
  <c r="HF5" i="106" s="1"/>
  <c r="HK6" i="106" s="1"/>
  <c r="HK4" i="106"/>
  <c r="BV4" i="106"/>
  <c r="CA5" i="106" s="1"/>
  <c r="CF6" i="106" s="1"/>
  <c r="CK7" i="106" s="1"/>
  <c r="CP8" i="106" s="1"/>
  <c r="CU9" i="106" s="1"/>
  <c r="CZ10" i="106" s="1"/>
  <c r="DE11" i="106" s="1"/>
  <c r="DJ12" i="106" s="1"/>
  <c r="DO13" i="106" s="1"/>
  <c r="DT14" i="106" s="1"/>
  <c r="DY15" i="106" s="1"/>
  <c r="ED16" i="106" s="1"/>
  <c r="EI17" i="106" s="1"/>
  <c r="EN4" i="106"/>
  <c r="ES5" i="106" s="1"/>
  <c r="EX6" i="106" s="1"/>
  <c r="FC7" i="106" s="1"/>
  <c r="FH8" i="106" s="1"/>
  <c r="FM9" i="106" s="1"/>
  <c r="FR10" i="106" s="1"/>
  <c r="FW11" i="106" s="1"/>
  <c r="GB12" i="106" s="1"/>
  <c r="GG13" i="106" s="1"/>
  <c r="GL14" i="106" s="1"/>
  <c r="GQ15" i="106" s="1"/>
  <c r="GV16" i="106" s="1"/>
  <c r="HA17" i="106" s="1"/>
  <c r="AQ5" i="106"/>
  <c r="AV6" i="106" s="1"/>
  <c r="BA7" i="106" s="1"/>
  <c r="BF8" i="106" s="1"/>
  <c r="BK9" i="106" s="1"/>
  <c r="BP10" i="106" s="1"/>
  <c r="BU11" i="106" s="1"/>
  <c r="BZ12" i="106" s="1"/>
  <c r="CE13" i="106" s="1"/>
  <c r="CJ14" i="106" s="1"/>
  <c r="CO15" i="106" s="1"/>
  <c r="CT16" i="106" s="1"/>
  <c r="CY17" i="106" s="1"/>
  <c r="AD4" i="106"/>
  <c r="AI5" i="106" s="1"/>
  <c r="AN6" i="106" s="1"/>
  <c r="AS7" i="106" s="1"/>
  <c r="AX8" i="106" s="1"/>
  <c r="BC9" i="106" s="1"/>
  <c r="BH10" i="106" s="1"/>
  <c r="BM11" i="106" s="1"/>
  <c r="BR12" i="106" s="1"/>
  <c r="BW13" i="106" s="1"/>
  <c r="CB14" i="106" s="1"/>
  <c r="CG15" i="106" s="1"/>
  <c r="CL16" i="106" s="1"/>
  <c r="CQ17" i="106" s="1"/>
  <c r="AN4" i="106"/>
  <c r="AS5" i="106" s="1"/>
  <c r="AX6" i="106" s="1"/>
  <c r="BC7" i="106" s="1"/>
  <c r="BH8" i="106" s="1"/>
  <c r="BM9" i="106" s="1"/>
  <c r="BR10" i="106" s="1"/>
  <c r="BW11" i="106" s="1"/>
  <c r="CB12" i="106" s="1"/>
  <c r="CG13" i="106" s="1"/>
  <c r="CL14" i="106" s="1"/>
  <c r="CQ15" i="106" s="1"/>
  <c r="CV16" i="106" s="1"/>
  <c r="DA17" i="106" s="1"/>
  <c r="AX4" i="106"/>
  <c r="BH4" i="106"/>
  <c r="BR4" i="106"/>
  <c r="CB4" i="106"/>
  <c r="CG5" i="106" s="1"/>
  <c r="CL6" i="106" s="1"/>
  <c r="CQ7" i="106" s="1"/>
  <c r="CV8" i="106" s="1"/>
  <c r="DA9" i="106" s="1"/>
  <c r="DF10" i="106" s="1"/>
  <c r="DK11" i="106" s="1"/>
  <c r="DP12" i="106" s="1"/>
  <c r="DU13" i="106" s="1"/>
  <c r="DZ14" i="106" s="1"/>
  <c r="EE15" i="106" s="1"/>
  <c r="EJ16" i="106" s="1"/>
  <c r="EO17" i="106" s="1"/>
  <c r="CL4" i="106"/>
  <c r="CQ5" i="106" s="1"/>
  <c r="CV6" i="106" s="1"/>
  <c r="DA7" i="106" s="1"/>
  <c r="DF8" i="106" s="1"/>
  <c r="DK9" i="106" s="1"/>
  <c r="DP10" i="106" s="1"/>
  <c r="DU11" i="106" s="1"/>
  <c r="DZ12" i="106" s="1"/>
  <c r="EE13" i="106" s="1"/>
  <c r="EJ14" i="106" s="1"/>
  <c r="EO15" i="106" s="1"/>
  <c r="ET16" i="106" s="1"/>
  <c r="EY17" i="106" s="1"/>
  <c r="CV4" i="106"/>
  <c r="DA5" i="106" s="1"/>
  <c r="DF6" i="106" s="1"/>
  <c r="DK7" i="106" s="1"/>
  <c r="DP8" i="106" s="1"/>
  <c r="DU9" i="106" s="1"/>
  <c r="DZ10" i="106" s="1"/>
  <c r="EE11" i="106" s="1"/>
  <c r="EJ12" i="106" s="1"/>
  <c r="EO13" i="106" s="1"/>
  <c r="ET14" i="106" s="1"/>
  <c r="EY15" i="106" s="1"/>
  <c r="FD16" i="106" s="1"/>
  <c r="FI17" i="106" s="1"/>
  <c r="DF4" i="106"/>
  <c r="DK5" i="106" s="1"/>
  <c r="DP6" i="106" s="1"/>
  <c r="DU7" i="106" s="1"/>
  <c r="DZ8" i="106" s="1"/>
  <c r="EE9" i="106" s="1"/>
  <c r="EJ10" i="106" s="1"/>
  <c r="EO11" i="106" s="1"/>
  <c r="ET12" i="106" s="1"/>
  <c r="EY13" i="106" s="1"/>
  <c r="FD14" i="106" s="1"/>
  <c r="FI15" i="106" s="1"/>
  <c r="FN16" i="106" s="1"/>
  <c r="FS17" i="106" s="1"/>
  <c r="DP4" i="106"/>
  <c r="DU5" i="106" s="1"/>
  <c r="DZ6" i="106" s="1"/>
  <c r="EE7" i="106" s="1"/>
  <c r="EJ8" i="106" s="1"/>
  <c r="EO9" i="106" s="1"/>
  <c r="ET10" i="106" s="1"/>
  <c r="EY11" i="106" s="1"/>
  <c r="FD12" i="106" s="1"/>
  <c r="FI13" i="106" s="1"/>
  <c r="FN14" i="106" s="1"/>
  <c r="FS15" i="106" s="1"/>
  <c r="FX16" i="106" s="1"/>
  <c r="GC17" i="106" s="1"/>
  <c r="DZ4" i="106"/>
  <c r="EE5" i="106" s="1"/>
  <c r="EJ6" i="106" s="1"/>
  <c r="EO7" i="106" s="1"/>
  <c r="ET8" i="106" s="1"/>
  <c r="EY9" i="106" s="1"/>
  <c r="FD10" i="106" s="1"/>
  <c r="FI11" i="106" s="1"/>
  <c r="FN12" i="106" s="1"/>
  <c r="FS13" i="106" s="1"/>
  <c r="FX14" i="106" s="1"/>
  <c r="GC15" i="106" s="1"/>
  <c r="GH16" i="106" s="1"/>
  <c r="GM17" i="106" s="1"/>
  <c r="EJ4" i="106"/>
  <c r="EO5" i="106" s="1"/>
  <c r="ET6" i="106" s="1"/>
  <c r="EY7" i="106" s="1"/>
  <c r="FD8" i="106" s="1"/>
  <c r="FI9" i="106" s="1"/>
  <c r="FN10" i="106" s="1"/>
  <c r="FS11" i="106" s="1"/>
  <c r="FX12" i="106" s="1"/>
  <c r="GC13" i="106" s="1"/>
  <c r="GH14" i="106" s="1"/>
  <c r="GM15" i="106" s="1"/>
  <c r="GR16" i="106" s="1"/>
  <c r="GW17" i="106" s="1"/>
  <c r="ET4" i="106"/>
  <c r="FD4" i="106"/>
  <c r="FN4" i="106"/>
  <c r="FX4" i="106"/>
  <c r="GC5" i="106" s="1"/>
  <c r="GH6" i="106" s="1"/>
  <c r="GM7" i="106" s="1"/>
  <c r="GR8" i="106" s="1"/>
  <c r="GW9" i="106" s="1"/>
  <c r="HB10" i="106" s="1"/>
  <c r="HG11" i="106" s="1"/>
  <c r="HL12" i="106" s="1"/>
  <c r="GH4" i="106"/>
  <c r="GM5" i="106" s="1"/>
  <c r="GR6" i="106" s="1"/>
  <c r="GW7" i="106" s="1"/>
  <c r="HB8" i="106" s="1"/>
  <c r="HG9" i="106" s="1"/>
  <c r="HL10" i="106" s="1"/>
  <c r="GR4" i="106"/>
  <c r="GW5" i="106" s="1"/>
  <c r="HB6" i="106" s="1"/>
  <c r="HG7" i="106" s="1"/>
  <c r="HL8" i="106" s="1"/>
  <c r="HB4" i="106"/>
  <c r="HG5" i="106" s="1"/>
  <c r="HL6" i="106" s="1"/>
  <c r="HL4" i="106"/>
  <c r="AH4" i="106"/>
  <c r="AM5" i="106" s="1"/>
  <c r="AR6" i="106" s="1"/>
  <c r="AW7" i="106" s="1"/>
  <c r="BB8" i="106" s="1"/>
  <c r="BG9" i="106" s="1"/>
  <c r="BL10" i="106" s="1"/>
  <c r="BQ11" i="106" s="1"/>
  <c r="BV12" i="106" s="1"/>
  <c r="CA13" i="106" s="1"/>
  <c r="CF14" i="106" s="1"/>
  <c r="CK15" i="106" s="1"/>
  <c r="CP16" i="106" s="1"/>
  <c r="CU17" i="106" s="1"/>
  <c r="CZ4" i="106"/>
  <c r="DE5" i="106" s="1"/>
  <c r="DJ6" i="106" s="1"/>
  <c r="DO7" i="106" s="1"/>
  <c r="DT8" i="106" s="1"/>
  <c r="DY9" i="106" s="1"/>
  <c r="ED10" i="106" s="1"/>
  <c r="EI11" i="106" s="1"/>
  <c r="EN12" i="106" s="1"/>
  <c r="ES13" i="106" s="1"/>
  <c r="EX14" i="106" s="1"/>
  <c r="FC15" i="106" s="1"/>
  <c r="FH16" i="106" s="1"/>
  <c r="FM17" i="106" s="1"/>
  <c r="FR4" i="106"/>
  <c r="FW5" i="106" s="1"/>
  <c r="GB6" i="106" s="1"/>
  <c r="GG7" i="106" s="1"/>
  <c r="GL8" i="106" s="1"/>
  <c r="GQ9" i="106" s="1"/>
  <c r="GV10" i="106" s="1"/>
  <c r="HA11" i="106" s="1"/>
  <c r="HF12" i="106" s="1"/>
  <c r="HK13" i="106" s="1"/>
  <c r="BD5" i="106"/>
  <c r="BI6" i="106" s="1"/>
  <c r="BN7" i="106" s="1"/>
  <c r="BS8" i="106" s="1"/>
  <c r="BX9" i="106" s="1"/>
  <c r="CC10" i="106" s="1"/>
  <c r="CH11" i="106" s="1"/>
  <c r="CM12" i="106" s="1"/>
  <c r="CR13" i="106" s="1"/>
  <c r="CW14" i="106" s="1"/>
  <c r="DB15" i="106" s="1"/>
  <c r="DG16" i="106" s="1"/>
  <c r="DL17" i="106" s="1"/>
  <c r="BN5" i="106"/>
  <c r="BS6" i="106" s="1"/>
  <c r="BX7" i="106" s="1"/>
  <c r="CC8" i="106" s="1"/>
  <c r="CH9" i="106" s="1"/>
  <c r="CM10" i="106" s="1"/>
  <c r="CR11" i="106" s="1"/>
  <c r="CW12" i="106" s="1"/>
  <c r="DB13" i="106" s="1"/>
  <c r="DG14" i="106" s="1"/>
  <c r="DL15" i="106" s="1"/>
  <c r="DQ16" i="106" s="1"/>
  <c r="DV17" i="106" s="1"/>
  <c r="BX5" i="106"/>
  <c r="CC6" i="106" s="1"/>
  <c r="CH7" i="106" s="1"/>
  <c r="CM8" i="106" s="1"/>
  <c r="CR9" i="106" s="1"/>
  <c r="CW10" i="106" s="1"/>
  <c r="DB11" i="106" s="1"/>
  <c r="DG12" i="106" s="1"/>
  <c r="DL13" i="106" s="1"/>
  <c r="DQ14" i="106" s="1"/>
  <c r="DV15" i="106" s="1"/>
  <c r="EA16" i="106" s="1"/>
  <c r="EF17" i="106" s="1"/>
  <c r="CH5" i="106"/>
  <c r="CM6" i="106" s="1"/>
  <c r="CR7" i="106" s="1"/>
  <c r="CW8" i="106" s="1"/>
  <c r="DB9" i="106" s="1"/>
  <c r="DG10" i="106" s="1"/>
  <c r="DL11" i="106" s="1"/>
  <c r="DQ12" i="106" s="1"/>
  <c r="DV13" i="106" s="1"/>
  <c r="EA14" i="106" s="1"/>
  <c r="EF15" i="106" s="1"/>
  <c r="EK16" i="106" s="1"/>
  <c r="EP17" i="106" s="1"/>
  <c r="CR5" i="106"/>
  <c r="CW6" i="106" s="1"/>
  <c r="DB7" i="106" s="1"/>
  <c r="DG8" i="106" s="1"/>
  <c r="DL9" i="106" s="1"/>
  <c r="DQ10" i="106" s="1"/>
  <c r="DV11" i="106" s="1"/>
  <c r="EA12" i="106" s="1"/>
  <c r="EF13" i="106" s="1"/>
  <c r="EK14" i="106" s="1"/>
  <c r="EP15" i="106" s="1"/>
  <c r="EU16" i="106" s="1"/>
  <c r="EZ17" i="106" s="1"/>
  <c r="DB5" i="106"/>
  <c r="DG6" i="106" s="1"/>
  <c r="DL7" i="106" s="1"/>
  <c r="DQ8" i="106" s="1"/>
  <c r="DV9" i="106" s="1"/>
  <c r="EA10" i="106" s="1"/>
  <c r="EF11" i="106" s="1"/>
  <c r="EK12" i="106" s="1"/>
  <c r="EP13" i="106" s="1"/>
  <c r="EU14" i="106" s="1"/>
  <c r="EZ15" i="106" s="1"/>
  <c r="FE16" i="106" s="1"/>
  <c r="FJ17" i="106" s="1"/>
  <c r="DL5" i="106"/>
  <c r="DQ6" i="106" s="1"/>
  <c r="DV7" i="106" s="1"/>
  <c r="EA8" i="106" s="1"/>
  <c r="EF9" i="106" s="1"/>
  <c r="EK10" i="106" s="1"/>
  <c r="EP11" i="106" s="1"/>
  <c r="EU12" i="106" s="1"/>
  <c r="EZ13" i="106" s="1"/>
  <c r="FE14" i="106" s="1"/>
  <c r="FJ15" i="106" s="1"/>
  <c r="FO16" i="106" s="1"/>
  <c r="FT17" i="106" s="1"/>
  <c r="EZ5" i="106"/>
  <c r="FE6" i="106" s="1"/>
  <c r="FJ7" i="106" s="1"/>
  <c r="FO8" i="106" s="1"/>
  <c r="FT9" i="106" s="1"/>
  <c r="FY10" i="106" s="1"/>
  <c r="GD11" i="106" s="1"/>
  <c r="GI12" i="106" s="1"/>
  <c r="GN13" i="106" s="1"/>
  <c r="GS14" i="106" s="1"/>
  <c r="GX15" i="106" s="1"/>
  <c r="HC16" i="106" s="1"/>
  <c r="HH17" i="106" s="1"/>
  <c r="FJ5" i="106"/>
  <c r="FO6" i="106" s="1"/>
  <c r="FT7" i="106" s="1"/>
  <c r="FY8" i="106" s="1"/>
  <c r="GD9" i="106" s="1"/>
  <c r="GI10" i="106" s="1"/>
  <c r="GN11" i="106" s="1"/>
  <c r="GS12" i="106" s="1"/>
  <c r="GX13" i="106" s="1"/>
  <c r="HC14" i="106" s="1"/>
  <c r="HH15" i="106" s="1"/>
  <c r="HM16" i="106" s="1"/>
  <c r="FT5" i="106"/>
  <c r="FY6" i="106" s="1"/>
  <c r="GD7" i="106" s="1"/>
  <c r="GI8" i="106" s="1"/>
  <c r="GN9" i="106" s="1"/>
  <c r="GS10" i="106" s="1"/>
  <c r="GX11" i="106" s="1"/>
  <c r="HC12" i="106" s="1"/>
  <c r="HH13" i="106" s="1"/>
  <c r="HM14" i="106" s="1"/>
  <c r="GD5" i="106"/>
  <c r="GI6" i="106" s="1"/>
  <c r="GN7" i="106" s="1"/>
  <c r="GS8" i="106" s="1"/>
  <c r="GX9" i="106" s="1"/>
  <c r="HC10" i="106" s="1"/>
  <c r="HH11" i="106" s="1"/>
  <c r="HM12" i="106" s="1"/>
  <c r="GN5" i="106"/>
  <c r="GS6" i="106" s="1"/>
  <c r="GX7" i="106" s="1"/>
  <c r="HC8" i="106" s="1"/>
  <c r="HH9" i="106" s="1"/>
  <c r="HM10" i="106" s="1"/>
  <c r="GX5" i="106"/>
  <c r="HC6" i="106" s="1"/>
  <c r="HH7" i="106" s="1"/>
  <c r="HM8" i="106" s="1"/>
  <c r="HH5" i="106"/>
  <c r="HM6" i="106" s="1"/>
  <c r="R4" i="106"/>
  <c r="B30" i="106"/>
  <c r="D30" i="106" s="1"/>
  <c r="B31" i="106"/>
  <c r="D31" i="106" s="1"/>
  <c r="C32" i="106"/>
  <c r="Z83" i="106"/>
  <c r="H4" i="106"/>
  <c r="I4" i="106" s="1"/>
  <c r="Q4" i="106"/>
  <c r="G5" i="106"/>
  <c r="K4" i="106"/>
  <c r="L4" i="106" s="1"/>
  <c r="N4" i="106"/>
  <c r="FD5" i="106" l="1"/>
  <c r="FI6" i="106" s="1"/>
  <c r="FN7" i="106" s="1"/>
  <c r="FS8" i="106" s="1"/>
  <c r="FX9" i="106" s="1"/>
  <c r="GC10" i="106" s="1"/>
  <c r="GH11" i="106" s="1"/>
  <c r="GM12" i="106" s="1"/>
  <c r="GR13" i="106" s="1"/>
  <c r="GW14" i="106" s="1"/>
  <c r="HB15" i="106" s="1"/>
  <c r="HG16" i="106" s="1"/>
  <c r="HL17" i="106" s="1"/>
  <c r="BH5" i="106"/>
  <c r="BM6" i="106" s="1"/>
  <c r="BR7" i="106" s="1"/>
  <c r="BW8" i="106" s="1"/>
  <c r="CB9" i="106" s="1"/>
  <c r="CG10" i="106" s="1"/>
  <c r="CL11" i="106" s="1"/>
  <c r="CQ12" i="106" s="1"/>
  <c r="CV13" i="106" s="1"/>
  <c r="DA14" i="106" s="1"/>
  <c r="DF15" i="106" s="1"/>
  <c r="DK16" i="106" s="1"/>
  <c r="DP17" i="106" s="1"/>
  <c r="CC5" i="106"/>
  <c r="CH6" i="106" s="1"/>
  <c r="CM7" i="106" s="1"/>
  <c r="CR8" i="106" s="1"/>
  <c r="CW9" i="106" s="1"/>
  <c r="DB10" i="106" s="1"/>
  <c r="DG11" i="106" s="1"/>
  <c r="DL12" i="106" s="1"/>
  <c r="DQ13" i="106" s="1"/>
  <c r="DV14" i="106" s="1"/>
  <c r="EA15" i="106" s="1"/>
  <c r="EF16" i="106" s="1"/>
  <c r="EK17" i="106" s="1"/>
  <c r="ET5" i="106"/>
  <c r="EY6" i="106" s="1"/>
  <c r="FD7" i="106" s="1"/>
  <c r="FI8" i="106" s="1"/>
  <c r="FN9" i="106" s="1"/>
  <c r="FS10" i="106" s="1"/>
  <c r="FX11" i="106" s="1"/>
  <c r="GC12" i="106" s="1"/>
  <c r="GH13" i="106" s="1"/>
  <c r="GM14" i="106" s="1"/>
  <c r="GR15" i="106" s="1"/>
  <c r="GW16" i="106" s="1"/>
  <c r="HB17" i="106" s="1"/>
  <c r="FG5" i="106"/>
  <c r="FL6" i="106" s="1"/>
  <c r="FQ7" i="106" s="1"/>
  <c r="FV8" i="106" s="1"/>
  <c r="GA9" i="106" s="1"/>
  <c r="GF10" i="106" s="1"/>
  <c r="GK11" i="106" s="1"/>
  <c r="GP12" i="106" s="1"/>
  <c r="GU13" i="106" s="1"/>
  <c r="GZ14" i="106" s="1"/>
  <c r="HE15" i="106" s="1"/>
  <c r="HJ16" i="106" s="1"/>
  <c r="EJ5" i="106"/>
  <c r="EO6" i="106" s="1"/>
  <c r="ET7" i="106" s="1"/>
  <c r="EY8" i="106" s="1"/>
  <c r="FD9" i="106" s="1"/>
  <c r="FI10" i="106" s="1"/>
  <c r="FN11" i="106" s="1"/>
  <c r="FS12" i="106" s="1"/>
  <c r="FX13" i="106" s="1"/>
  <c r="GC14" i="106" s="1"/>
  <c r="GH15" i="106" s="1"/>
  <c r="GM16" i="106" s="1"/>
  <c r="GR17" i="106" s="1"/>
  <c r="AN5" i="106"/>
  <c r="AS6" i="106" s="1"/>
  <c r="AX7" i="106" s="1"/>
  <c r="BC8" i="106" s="1"/>
  <c r="BH9" i="106" s="1"/>
  <c r="BM10" i="106" s="1"/>
  <c r="BR11" i="106" s="1"/>
  <c r="BW12" i="106" s="1"/>
  <c r="CB13" i="106" s="1"/>
  <c r="CG14" i="106" s="1"/>
  <c r="CL15" i="106" s="1"/>
  <c r="CQ16" i="106" s="1"/>
  <c r="CV17" i="106" s="1"/>
  <c r="CM5" i="106"/>
  <c r="CR6" i="106" s="1"/>
  <c r="CW7" i="106" s="1"/>
  <c r="DB8" i="106" s="1"/>
  <c r="DG9" i="106" s="1"/>
  <c r="DL10" i="106" s="1"/>
  <c r="DQ11" i="106" s="1"/>
  <c r="DV12" i="106" s="1"/>
  <c r="EA13" i="106" s="1"/>
  <c r="EF14" i="106" s="1"/>
  <c r="EK15" i="106" s="1"/>
  <c r="EP16" i="106" s="1"/>
  <c r="EU17" i="106" s="1"/>
  <c r="FY5" i="106"/>
  <c r="GD6" i="106" s="1"/>
  <c r="GI7" i="106" s="1"/>
  <c r="GN8" i="106" s="1"/>
  <c r="GS9" i="106" s="1"/>
  <c r="GX10" i="106" s="1"/>
  <c r="HC11" i="106" s="1"/>
  <c r="HH12" i="106" s="1"/>
  <c r="HM13" i="106" s="1"/>
  <c r="BK5" i="106"/>
  <c r="BP6" i="106" s="1"/>
  <c r="BU7" i="106" s="1"/>
  <c r="BZ8" i="106" s="1"/>
  <c r="CE9" i="106" s="1"/>
  <c r="CJ10" i="106" s="1"/>
  <c r="CO11" i="106" s="1"/>
  <c r="CT12" i="106" s="1"/>
  <c r="CY13" i="106" s="1"/>
  <c r="DD14" i="106" s="1"/>
  <c r="DI15" i="106" s="1"/>
  <c r="DN16" i="106" s="1"/>
  <c r="DS17" i="106" s="1"/>
  <c r="AT5" i="106"/>
  <c r="AY6" i="106" s="1"/>
  <c r="BD7" i="106" s="1"/>
  <c r="BI8" i="106" s="1"/>
  <c r="BN9" i="106" s="1"/>
  <c r="BS10" i="106" s="1"/>
  <c r="BX11" i="106" s="1"/>
  <c r="CC12" i="106" s="1"/>
  <c r="CH13" i="106" s="1"/>
  <c r="CM14" i="106" s="1"/>
  <c r="CR15" i="106" s="1"/>
  <c r="CW16" i="106" s="1"/>
  <c r="DB17" i="106" s="1"/>
  <c r="BW5" i="106"/>
  <c r="CB6" i="106" s="1"/>
  <c r="CG7" i="106" s="1"/>
  <c r="CL8" i="106" s="1"/>
  <c r="CQ9" i="106" s="1"/>
  <c r="CV10" i="106" s="1"/>
  <c r="DA11" i="106" s="1"/>
  <c r="DF12" i="106" s="1"/>
  <c r="DK13" i="106" s="1"/>
  <c r="DP14" i="106" s="1"/>
  <c r="DU15" i="106" s="1"/>
  <c r="DZ16" i="106" s="1"/>
  <c r="EE17" i="106" s="1"/>
  <c r="DZ5" i="106"/>
  <c r="EE6" i="106" s="1"/>
  <c r="EJ7" i="106" s="1"/>
  <c r="EO8" i="106" s="1"/>
  <c r="ET9" i="106" s="1"/>
  <c r="EY10" i="106" s="1"/>
  <c r="FD11" i="106" s="1"/>
  <c r="FI12" i="106" s="1"/>
  <c r="FN13" i="106" s="1"/>
  <c r="FS14" i="106" s="1"/>
  <c r="FX15" i="106" s="1"/>
  <c r="GC16" i="106" s="1"/>
  <c r="GH17" i="106" s="1"/>
  <c r="CO5" i="106"/>
  <c r="CT6" i="106" s="1"/>
  <c r="CY7" i="106" s="1"/>
  <c r="DD8" i="106" s="1"/>
  <c r="DI9" i="106" s="1"/>
  <c r="DN10" i="106" s="1"/>
  <c r="DS11" i="106" s="1"/>
  <c r="DX12" i="106" s="1"/>
  <c r="EC13" i="106" s="1"/>
  <c r="EH14" i="106" s="1"/>
  <c r="EM15" i="106" s="1"/>
  <c r="ER16" i="106" s="1"/>
  <c r="EW17" i="106" s="1"/>
  <c r="EP5" i="106"/>
  <c r="EU6" i="106" s="1"/>
  <c r="EZ7" i="106" s="1"/>
  <c r="FE8" i="106" s="1"/>
  <c r="FJ9" i="106" s="1"/>
  <c r="FO10" i="106" s="1"/>
  <c r="FT11" i="106" s="1"/>
  <c r="FY12" i="106" s="1"/>
  <c r="GD13" i="106" s="1"/>
  <c r="GI14" i="106" s="1"/>
  <c r="GN15" i="106" s="1"/>
  <c r="GS16" i="106" s="1"/>
  <c r="GX17" i="106" s="1"/>
  <c r="EF5" i="106"/>
  <c r="EK6" i="106" s="1"/>
  <c r="EP7" i="106" s="1"/>
  <c r="EU8" i="106" s="1"/>
  <c r="EZ9" i="106" s="1"/>
  <c r="FE10" i="106" s="1"/>
  <c r="FJ11" i="106" s="1"/>
  <c r="FO12" i="106" s="1"/>
  <c r="FT13" i="106" s="1"/>
  <c r="FY14" i="106" s="1"/>
  <c r="GD15" i="106" s="1"/>
  <c r="GI16" i="106" s="1"/>
  <c r="GN17" i="106" s="1"/>
  <c r="AJ5" i="106"/>
  <c r="AO6" i="106" s="1"/>
  <c r="AT7" i="106" s="1"/>
  <c r="AY8" i="106" s="1"/>
  <c r="BD9" i="106" s="1"/>
  <c r="BI10" i="106" s="1"/>
  <c r="BN11" i="106" s="1"/>
  <c r="BS12" i="106" s="1"/>
  <c r="BX13" i="106" s="1"/>
  <c r="CC14" i="106" s="1"/>
  <c r="CH15" i="106" s="1"/>
  <c r="CM16" i="106" s="1"/>
  <c r="CR17" i="106" s="1"/>
  <c r="FI5" i="106"/>
  <c r="FN6" i="106" s="1"/>
  <c r="FS7" i="106" s="1"/>
  <c r="FX8" i="106" s="1"/>
  <c r="GC9" i="106" s="1"/>
  <c r="GH10" i="106" s="1"/>
  <c r="GM11" i="106" s="1"/>
  <c r="GR12" i="106" s="1"/>
  <c r="GW13" i="106" s="1"/>
  <c r="HB14" i="106" s="1"/>
  <c r="HG15" i="106" s="1"/>
  <c r="HL16" i="106" s="1"/>
  <c r="BM5" i="106"/>
  <c r="BR6" i="106" s="1"/>
  <c r="BW7" i="106" s="1"/>
  <c r="CB8" i="106" s="1"/>
  <c r="CG9" i="106" s="1"/>
  <c r="CL10" i="106" s="1"/>
  <c r="CQ11" i="106" s="1"/>
  <c r="CV12" i="106" s="1"/>
  <c r="DA13" i="106" s="1"/>
  <c r="DF14" i="106" s="1"/>
  <c r="DK15" i="106" s="1"/>
  <c r="DP16" i="106" s="1"/>
  <c r="DU17" i="106" s="1"/>
  <c r="FS5" i="106"/>
  <c r="FX6" i="106" s="1"/>
  <c r="GC7" i="106" s="1"/>
  <c r="GH8" i="106" s="1"/>
  <c r="GM9" i="106" s="1"/>
  <c r="GR10" i="106" s="1"/>
  <c r="GW11" i="106" s="1"/>
  <c r="HB12" i="106" s="1"/>
  <c r="HG13" i="106" s="1"/>
  <c r="HL14" i="106" s="1"/>
  <c r="DV5" i="106"/>
  <c r="EA6" i="106" s="1"/>
  <c r="EF7" i="106" s="1"/>
  <c r="EK8" i="106" s="1"/>
  <c r="EP9" i="106" s="1"/>
  <c r="EU10" i="106" s="1"/>
  <c r="EZ11" i="106" s="1"/>
  <c r="FE12" i="106" s="1"/>
  <c r="FJ13" i="106" s="1"/>
  <c r="FO14" i="106" s="1"/>
  <c r="FT15" i="106" s="1"/>
  <c r="FY16" i="106" s="1"/>
  <c r="GD17" i="106" s="1"/>
  <c r="EY5" i="106"/>
  <c r="FD6" i="106" s="1"/>
  <c r="FI7" i="106" s="1"/>
  <c r="FN8" i="106" s="1"/>
  <c r="FS9" i="106" s="1"/>
  <c r="FX10" i="106" s="1"/>
  <c r="GC11" i="106" s="1"/>
  <c r="GH12" i="106" s="1"/>
  <c r="GM13" i="106" s="1"/>
  <c r="GR14" i="106" s="1"/>
  <c r="GW15" i="106" s="1"/>
  <c r="HB16" i="106" s="1"/>
  <c r="HG17" i="106" s="1"/>
  <c r="BC5" i="106"/>
  <c r="BH6" i="106" s="1"/>
  <c r="BM7" i="106" s="1"/>
  <c r="BR8" i="106" s="1"/>
  <c r="BW9" i="106" s="1"/>
  <c r="CB10" i="106" s="1"/>
  <c r="CG11" i="106" s="1"/>
  <c r="CL12" i="106" s="1"/>
  <c r="CQ13" i="106" s="1"/>
  <c r="CV14" i="106" s="1"/>
  <c r="DA15" i="106" s="1"/>
  <c r="DF16" i="106" s="1"/>
  <c r="DK17" i="106" s="1"/>
  <c r="DF5" i="106"/>
  <c r="DK6" i="106" s="1"/>
  <c r="DP7" i="106" s="1"/>
  <c r="DU8" i="106" s="1"/>
  <c r="DZ9" i="106" s="1"/>
  <c r="EE10" i="106" s="1"/>
  <c r="EJ11" i="106" s="1"/>
  <c r="EO12" i="106" s="1"/>
  <c r="ET13" i="106" s="1"/>
  <c r="EY14" i="106" s="1"/>
  <c r="FD15" i="106" s="1"/>
  <c r="FI16" i="106" s="1"/>
  <c r="FN17" i="106" s="1"/>
  <c r="P4" i="106"/>
  <c r="O4" i="106" s="1" a="1"/>
  <c r="O4" i="106" s="1"/>
  <c r="R5" i="106"/>
  <c r="N5" i="106"/>
  <c r="J4" i="106"/>
  <c r="Q5" i="106"/>
  <c r="C33" i="106"/>
  <c r="B32" i="106"/>
  <c r="D32" i="106" s="1"/>
  <c r="M4" i="106"/>
  <c r="K5" i="106"/>
  <c r="J5" i="106" s="1"/>
  <c r="G6" i="106"/>
  <c r="N6" i="106" s="1"/>
  <c r="H5" i="106"/>
  <c r="I5" i="106" s="1"/>
  <c r="M5" i="106" l="1"/>
  <c r="L5" i="106"/>
  <c r="P5" i="106" s="1"/>
  <c r="O5" i="106" s="1" a="1"/>
  <c r="O5" i="106" s="1"/>
  <c r="H6" i="106"/>
  <c r="I6" i="106" s="1"/>
  <c r="R6" i="106"/>
  <c r="K6" i="106"/>
  <c r="J6" i="106" s="1"/>
  <c r="G7" i="106"/>
  <c r="N7" i="106" s="1"/>
  <c r="Q6" i="106"/>
  <c r="B33" i="106"/>
  <c r="D33" i="106" s="1"/>
  <c r="C34" i="106"/>
  <c r="L6" i="106" l="1"/>
  <c r="P6" i="106" s="1"/>
  <c r="O6" i="106" s="1" a="1"/>
  <c r="O6" i="106" s="1"/>
  <c r="H7" i="106"/>
  <c r="I7" i="106" s="1"/>
  <c r="K7" i="106"/>
  <c r="J7" i="106" s="1"/>
  <c r="G8" i="106"/>
  <c r="N8" i="106" s="1"/>
  <c r="Q7" i="106"/>
  <c r="R7" i="106"/>
  <c r="M6" i="106"/>
  <c r="B34" i="106"/>
  <c r="D34" i="106" s="1"/>
  <c r="C35" i="106"/>
  <c r="L7" i="106" l="1"/>
  <c r="P7" i="106" s="1"/>
  <c r="O7" i="106" s="1" a="1"/>
  <c r="O7" i="106" s="1"/>
  <c r="K8" i="106"/>
  <c r="J8" i="106" s="1"/>
  <c r="G9" i="106"/>
  <c r="N9" i="106" s="1"/>
  <c r="H8" i="106"/>
  <c r="I8" i="106" s="1"/>
  <c r="Q8" i="106"/>
  <c r="R8" i="106"/>
  <c r="M7" i="106"/>
  <c r="C36" i="106"/>
  <c r="B35" i="106"/>
  <c r="D35" i="106" s="1"/>
  <c r="L8" i="106" l="1"/>
  <c r="P8" i="106" s="1"/>
  <c r="O8" i="106" s="1" a="1"/>
  <c r="O8" i="106" s="1"/>
  <c r="M8" i="106"/>
  <c r="B36" i="106"/>
  <c r="D36" i="106" s="1"/>
  <c r="C37" i="106"/>
  <c r="K9" i="106"/>
  <c r="J9" i="106" s="1"/>
  <c r="H9" i="106"/>
  <c r="I9" i="106" s="1"/>
  <c r="R9" i="106"/>
  <c r="G10" i="106"/>
  <c r="N10" i="106" s="1"/>
  <c r="Q9" i="106"/>
  <c r="M9" i="106" l="1"/>
  <c r="L9" i="106"/>
  <c r="P9" i="106" s="1"/>
  <c r="O9" i="106" s="1" a="1"/>
  <c r="O9" i="106" s="1"/>
  <c r="R10" i="106"/>
  <c r="K10" i="106"/>
  <c r="J10" i="106" s="1"/>
  <c r="G11" i="106"/>
  <c r="N11" i="106" s="1"/>
  <c r="H10" i="106"/>
  <c r="I10" i="106" s="1"/>
  <c r="Q10" i="106"/>
  <c r="C38" i="106"/>
  <c r="B37" i="106"/>
  <c r="D37" i="106" s="1"/>
  <c r="B38" i="106" l="1"/>
  <c r="D38" i="106" s="1"/>
  <c r="C39" i="106"/>
  <c r="B39" i="106" s="1"/>
  <c r="D39" i="106" s="1"/>
  <c r="K11" i="106"/>
  <c r="J11" i="106" s="1"/>
  <c r="G12" i="106"/>
  <c r="N12" i="106" s="1"/>
  <c r="H11" i="106"/>
  <c r="I11" i="106"/>
  <c r="R11" i="106"/>
  <c r="Q11" i="106"/>
  <c r="L10" i="106"/>
  <c r="P10" i="106" s="1"/>
  <c r="O10" i="106" s="1" a="1"/>
  <c r="O10" i="106" s="1"/>
  <c r="M10" i="106"/>
  <c r="L11" i="106" l="1"/>
  <c r="P11" i="106" s="1"/>
  <c r="O11" i="106" s="1" a="1"/>
  <c r="O11" i="106" s="1"/>
  <c r="G13" i="106"/>
  <c r="N13" i="106" s="1"/>
  <c r="H12" i="106"/>
  <c r="I12" i="106" s="1"/>
  <c r="R12" i="106"/>
  <c r="K12" i="106"/>
  <c r="J12" i="106" s="1"/>
  <c r="Q12" i="106"/>
  <c r="M11" i="106"/>
  <c r="M12" i="106" l="1"/>
  <c r="L12" i="106"/>
  <c r="P12" i="106" s="1"/>
  <c r="O12" i="106" s="1" a="1"/>
  <c r="O12" i="106" s="1"/>
  <c r="H13" i="106"/>
  <c r="I13" i="106" s="1"/>
  <c r="G14" i="106"/>
  <c r="N14" i="106" s="1"/>
  <c r="K13" i="106"/>
  <c r="J13" i="106" s="1"/>
  <c r="Q13" i="106"/>
  <c r="R13" i="106"/>
  <c r="L13" i="106" l="1"/>
  <c r="P13" i="106" s="1"/>
  <c r="O13" i="106" s="1" a="1"/>
  <c r="O13" i="106" s="1"/>
  <c r="G15" i="106"/>
  <c r="N15" i="106" s="1"/>
  <c r="K14" i="106"/>
  <c r="J14" i="106" s="1"/>
  <c r="H14" i="106"/>
  <c r="I14" i="106" s="1"/>
  <c r="R14" i="106"/>
  <c r="Q14" i="106"/>
  <c r="M13" i="106"/>
  <c r="L14" i="106" l="1"/>
  <c r="P14" i="106" s="1"/>
  <c r="O14" i="106" s="1" a="1"/>
  <c r="O14" i="106" s="1"/>
  <c r="G16" i="106"/>
  <c r="N16" i="106" s="1"/>
  <c r="H15" i="106"/>
  <c r="I15" i="106" s="1"/>
  <c r="R15" i="106"/>
  <c r="K15" i="106"/>
  <c r="J15" i="106" s="1"/>
  <c r="Q15" i="106"/>
  <c r="M14" i="106"/>
  <c r="L15" i="106" l="1"/>
  <c r="P15" i="106" s="1"/>
  <c r="O15" i="106" s="1" a="1"/>
  <c r="O15" i="106" s="1"/>
  <c r="M15" i="106"/>
  <c r="H16" i="106"/>
  <c r="I16" i="106" s="1"/>
  <c r="G17" i="106"/>
  <c r="N17" i="106" s="1"/>
  <c r="K16" i="106"/>
  <c r="J16" i="106" s="1"/>
  <c r="R16" i="106"/>
  <c r="Q16" i="106"/>
  <c r="L16" i="106" l="1"/>
  <c r="P16" i="106" s="1"/>
  <c r="O16" i="106" s="1" a="1"/>
  <c r="O16" i="106" s="1"/>
  <c r="K17" i="106"/>
  <c r="J17" i="106" s="1"/>
  <c r="G18" i="106"/>
  <c r="N18" i="106" s="1"/>
  <c r="H17" i="106"/>
  <c r="I17" i="106" s="1"/>
  <c r="Q17" i="106"/>
  <c r="R17" i="106"/>
  <c r="M16" i="106"/>
  <c r="L17" i="106" l="1"/>
  <c r="P17" i="106" s="1"/>
  <c r="O17" i="106" s="1" a="1"/>
  <c r="O17" i="106" s="1"/>
  <c r="K18" i="106"/>
  <c r="J18" i="106" s="1"/>
  <c r="G19" i="106"/>
  <c r="N19" i="106" s="1"/>
  <c r="H18" i="106"/>
  <c r="I18" i="106" s="1"/>
  <c r="R18" i="106"/>
  <c r="Q18" i="106"/>
  <c r="M17" i="106"/>
  <c r="M18" i="106" l="1"/>
  <c r="L18" i="106"/>
  <c r="P18" i="106" s="1"/>
  <c r="O18" i="106" s="1" a="1"/>
  <c r="O18" i="106" s="1"/>
  <c r="H19" i="106"/>
  <c r="R19" i="106"/>
  <c r="G20" i="106"/>
  <c r="N20" i="106" s="1"/>
  <c r="K19" i="106"/>
  <c r="J19" i="106" s="1"/>
  <c r="I19" i="106"/>
  <c r="Q19" i="106"/>
  <c r="L19" i="106" l="1"/>
  <c r="P19" i="106" s="1"/>
  <c r="O19" i="106" s="1" a="1"/>
  <c r="O19" i="106" s="1"/>
  <c r="M19" i="106"/>
  <c r="H20" i="106"/>
  <c r="I20" i="106" s="1"/>
  <c r="K20" i="106"/>
  <c r="J20" i="106" s="1"/>
  <c r="G21" i="106"/>
  <c r="N21" i="106" s="1"/>
  <c r="Q20" i="106"/>
  <c r="R20" i="106"/>
  <c r="L20" i="106" l="1"/>
  <c r="P20" i="106" s="1"/>
  <c r="O20" i="106" s="1" a="1"/>
  <c r="O20" i="106" s="1"/>
  <c r="K21" i="106"/>
  <c r="J21" i="106" s="1"/>
  <c r="G22" i="106"/>
  <c r="N22" i="106" s="1"/>
  <c r="H21" i="106"/>
  <c r="I21" i="106" s="1"/>
  <c r="R21" i="106"/>
  <c r="Q21" i="106"/>
  <c r="M20" i="106"/>
  <c r="L21" i="106" l="1"/>
  <c r="P21" i="106" s="1"/>
  <c r="O21" i="106" s="1" a="1"/>
  <c r="O21" i="106" s="1"/>
  <c r="M21" i="106"/>
  <c r="H22" i="106"/>
  <c r="I22" i="106" s="1"/>
  <c r="R22" i="106"/>
  <c r="G23" i="106"/>
  <c r="N23" i="106" s="1"/>
  <c r="K22" i="106"/>
  <c r="J22" i="106" s="1"/>
  <c r="Q22" i="106"/>
  <c r="M22" i="106" l="1"/>
  <c r="L22" i="106"/>
  <c r="P22" i="106" s="1"/>
  <c r="O22" i="106" s="1" a="1"/>
  <c r="O22" i="106" s="1"/>
  <c r="R23" i="106"/>
  <c r="H23" i="106"/>
  <c r="I23" i="106" s="1"/>
  <c r="K23" i="106"/>
  <c r="J23" i="106" s="1"/>
  <c r="G24" i="106"/>
  <c r="N24" i="106" s="1"/>
  <c r="Q23" i="106"/>
  <c r="G25" i="106" l="1"/>
  <c r="N25" i="106" s="1"/>
  <c r="K24" i="106"/>
  <c r="J24" i="106" s="1"/>
  <c r="H24" i="106"/>
  <c r="I24" i="106" s="1"/>
  <c r="R24" i="106"/>
  <c r="Q24" i="106"/>
  <c r="L23" i="106"/>
  <c r="P23" i="106" s="1"/>
  <c r="O23" i="106" s="1" a="1"/>
  <c r="O23" i="106" s="1"/>
  <c r="M23" i="106"/>
  <c r="L24" i="106" l="1"/>
  <c r="P24" i="106" s="1"/>
  <c r="O24" i="106" s="1" a="1"/>
  <c r="O24" i="106" s="1"/>
  <c r="H25" i="106"/>
  <c r="I25" i="106" s="1"/>
  <c r="R25" i="106"/>
  <c r="K25" i="106"/>
  <c r="J25" i="106" s="1"/>
  <c r="G26" i="106"/>
  <c r="N26" i="106" s="1"/>
  <c r="Q25" i="106"/>
  <c r="M24" i="106"/>
  <c r="M25" i="106" l="1"/>
  <c r="L25" i="106"/>
  <c r="P25" i="106" s="1"/>
  <c r="O25" i="106" s="1" a="1"/>
  <c r="O25" i="106" s="1"/>
  <c r="H26" i="106"/>
  <c r="I26" i="106" s="1"/>
  <c r="K26" i="106"/>
  <c r="J26" i="106" s="1"/>
  <c r="R26" i="106"/>
  <c r="G27" i="106"/>
  <c r="N27" i="106" s="1"/>
  <c r="Q26" i="106"/>
  <c r="K27" i="106" l="1"/>
  <c r="J27" i="106" s="1"/>
  <c r="G28" i="106"/>
  <c r="N28" i="106" s="1"/>
  <c r="H27" i="106"/>
  <c r="I27" i="106" s="1"/>
  <c r="Q27" i="106"/>
  <c r="R27" i="106"/>
  <c r="L26" i="106"/>
  <c r="P26" i="106" s="1"/>
  <c r="O26" i="106" s="1" a="1"/>
  <c r="O26" i="106" s="1"/>
  <c r="M26" i="106"/>
  <c r="L27" i="106" l="1"/>
  <c r="P27" i="106" s="1"/>
  <c r="O27" i="106" s="1" a="1"/>
  <c r="O27" i="106" s="1"/>
  <c r="M27" i="106"/>
  <c r="G29" i="106"/>
  <c r="N29" i="106" s="1"/>
  <c r="H28" i="106"/>
  <c r="I28" i="106" s="1"/>
  <c r="K28" i="106"/>
  <c r="J28" i="106" s="1"/>
  <c r="R28" i="106"/>
  <c r="Q28" i="106"/>
  <c r="M28" i="106" l="1"/>
  <c r="L28" i="106"/>
  <c r="P28" i="106" s="1"/>
  <c r="O28" i="106" s="1" a="1"/>
  <c r="O28" i="106" s="1"/>
  <c r="G30" i="106"/>
  <c r="N30" i="106" s="1"/>
  <c r="H29" i="106"/>
  <c r="I29" i="106" s="1"/>
  <c r="K29" i="106"/>
  <c r="J29" i="106" s="1"/>
  <c r="Q29" i="106"/>
  <c r="R29" i="106"/>
  <c r="L29" i="106" l="1"/>
  <c r="P29" i="106" s="1"/>
  <c r="O29" i="106" s="1" a="1"/>
  <c r="O29" i="106" s="1"/>
  <c r="M29" i="106"/>
  <c r="K30" i="106"/>
  <c r="J30" i="106" s="1"/>
  <c r="H30" i="106"/>
  <c r="I30" i="106" s="1"/>
  <c r="G31" i="106"/>
  <c r="N31" i="106" s="1"/>
  <c r="Q30" i="106"/>
  <c r="R30" i="106"/>
  <c r="L30" i="106" l="1"/>
  <c r="P30" i="106" s="1"/>
  <c r="O30" i="106" s="1" a="1"/>
  <c r="O30" i="106" s="1"/>
  <c r="M30" i="106"/>
  <c r="Q31" i="106"/>
  <c r="G32" i="106"/>
  <c r="N32" i="106" s="1"/>
  <c r="K31" i="106"/>
  <c r="J31" i="106" s="1"/>
  <c r="H31" i="106"/>
  <c r="I31" i="106" s="1"/>
  <c r="R31" i="106"/>
  <c r="L31" i="106" l="1"/>
  <c r="P31" i="106" s="1"/>
  <c r="O31" i="106" s="1" a="1"/>
  <c r="O31" i="106" s="1"/>
  <c r="M31" i="106"/>
  <c r="H32" i="106"/>
  <c r="R32" i="106"/>
  <c r="K32" i="106"/>
  <c r="J32" i="106" s="1"/>
  <c r="G33" i="106"/>
  <c r="N33" i="106" s="1"/>
  <c r="Q32" i="106"/>
  <c r="I32" i="106"/>
  <c r="L32" i="106" l="1"/>
  <c r="P32" i="106" s="1"/>
  <c r="O32" i="106" s="1" a="1"/>
  <c r="O32" i="106" s="1"/>
  <c r="M32" i="106"/>
  <c r="G34" i="106"/>
  <c r="N34" i="106" s="1"/>
  <c r="K33" i="106"/>
  <c r="J33" i="106" s="1"/>
  <c r="H33" i="106"/>
  <c r="I33" i="106" s="1"/>
  <c r="R33" i="106"/>
  <c r="Q33" i="106"/>
  <c r="L33" i="106" l="1"/>
  <c r="P33" i="106" s="1"/>
  <c r="O33" i="106" s="1" a="1"/>
  <c r="O33" i="106" s="1"/>
  <c r="M33" i="106"/>
  <c r="H34" i="106"/>
  <c r="I34" i="106" s="1"/>
  <c r="G35" i="106"/>
  <c r="N35" i="106" s="1"/>
  <c r="K34" i="106"/>
  <c r="J34" i="106" s="1"/>
  <c r="R34" i="106"/>
  <c r="Q34" i="106"/>
  <c r="L34" i="106" l="1"/>
  <c r="P34" i="106" s="1"/>
  <c r="O34" i="106" s="1" a="1"/>
  <c r="O34" i="106" s="1"/>
  <c r="M34" i="106"/>
  <c r="K35" i="106"/>
  <c r="J35" i="106" s="1"/>
  <c r="H35" i="106"/>
  <c r="I35" i="106" s="1"/>
  <c r="G36" i="106"/>
  <c r="N36" i="106" s="1"/>
  <c r="Q35" i="106"/>
  <c r="R35" i="106"/>
  <c r="M35" i="106" l="1"/>
  <c r="G37" i="106"/>
  <c r="N37" i="106" s="1"/>
  <c r="K36" i="106"/>
  <c r="J36" i="106" s="1"/>
  <c r="H36" i="106"/>
  <c r="I36" i="106" s="1"/>
  <c r="R36" i="106"/>
  <c r="Q36" i="106"/>
  <c r="L35" i="106"/>
  <c r="P35" i="106" s="1"/>
  <c r="O35" i="106" s="1" a="1"/>
  <c r="O35" i="106" s="1"/>
  <c r="L36" i="106" l="1"/>
  <c r="P36" i="106" s="1"/>
  <c r="O36" i="106" s="1" a="1"/>
  <c r="O36" i="106" s="1"/>
  <c r="M36" i="106"/>
  <c r="H37" i="106"/>
  <c r="I37" i="106" s="1"/>
  <c r="K37" i="106"/>
  <c r="J37" i="106" s="1"/>
  <c r="G38" i="106"/>
  <c r="N38" i="106" s="1"/>
  <c r="Q37" i="106"/>
  <c r="R37" i="106"/>
  <c r="L37" i="106" l="1"/>
  <c r="P37" i="106" s="1"/>
  <c r="O37" i="106" s="1" a="1"/>
  <c r="O37" i="106" s="1"/>
  <c r="M37" i="106"/>
  <c r="G39" i="106"/>
  <c r="N39" i="106" s="1"/>
  <c r="K38" i="106"/>
  <c r="J38" i="106" s="1"/>
  <c r="H38" i="106"/>
  <c r="I38" i="106" s="1"/>
  <c r="R38" i="106"/>
  <c r="Q38" i="106"/>
  <c r="L38" i="106" l="1"/>
  <c r="P38" i="106" s="1"/>
  <c r="O38" i="106" s="1" a="1"/>
  <c r="O38" i="106" s="1"/>
  <c r="M38" i="106"/>
  <c r="H39" i="106"/>
  <c r="I39" i="106" s="1"/>
  <c r="K39" i="106"/>
  <c r="L39" i="106" s="1"/>
  <c r="P39" i="106" s="1"/>
  <c r="O39" i="106" s="1" a="1"/>
  <c r="O39" i="106" s="1"/>
  <c r="R39" i="106"/>
  <c r="Q39" i="106"/>
  <c r="Z84" i="106"/>
  <c r="AP83" i="106" l="1"/>
  <c r="AQ83" i="106"/>
  <c r="AR83" i="106"/>
  <c r="AS83" i="106"/>
  <c r="BA83" i="106"/>
  <c r="BI83" i="106"/>
  <c r="BQ83" i="106"/>
  <c r="BY83" i="106"/>
  <c r="CG83" i="106"/>
  <c r="CO83" i="106"/>
  <c r="CW83" i="106"/>
  <c r="DE83" i="106"/>
  <c r="DM83" i="106"/>
  <c r="DU83" i="106"/>
  <c r="EC83" i="106"/>
  <c r="EK83" i="106"/>
  <c r="ES83" i="106"/>
  <c r="FA83" i="106"/>
  <c r="FI83" i="106"/>
  <c r="FQ83" i="106"/>
  <c r="FY83" i="106"/>
  <c r="GG83" i="106"/>
  <c r="GO83" i="106"/>
  <c r="GW83" i="106"/>
  <c r="HE83" i="106"/>
  <c r="HM83" i="106"/>
  <c r="AW84" i="106"/>
  <c r="BE84" i="106"/>
  <c r="BM84" i="106"/>
  <c r="BU84" i="106"/>
  <c r="CC84" i="106"/>
  <c r="CK84" i="106"/>
  <c r="CS84" i="106"/>
  <c r="DA84" i="106"/>
  <c r="DI84" i="106"/>
  <c r="DQ84" i="106"/>
  <c r="DY84" i="106"/>
  <c r="EG84" i="106"/>
  <c r="EO84" i="106"/>
  <c r="EW84" i="106"/>
  <c r="FE84" i="106"/>
  <c r="FM84" i="106"/>
  <c r="FU84" i="106"/>
  <c r="GC84" i="106"/>
  <c r="GK84" i="106"/>
  <c r="GS84" i="106"/>
  <c r="HA84" i="106"/>
  <c r="HI84" i="106"/>
  <c r="AS85" i="106"/>
  <c r="BA85" i="106"/>
  <c r="BI85" i="106"/>
  <c r="BQ85" i="106"/>
  <c r="BY85" i="106"/>
  <c r="CG85" i="106"/>
  <c r="CO85" i="106"/>
  <c r="CW85" i="106"/>
  <c r="DE85" i="106"/>
  <c r="DM85" i="106"/>
  <c r="DU85" i="106"/>
  <c r="EC85" i="106"/>
  <c r="EK85" i="106"/>
  <c r="ES85" i="106"/>
  <c r="FA85" i="106"/>
  <c r="FI85" i="106"/>
  <c r="FQ85" i="106"/>
  <c r="FY85" i="106"/>
  <c r="GG85" i="106"/>
  <c r="GO85" i="106"/>
  <c r="GW85" i="106"/>
  <c r="HE85" i="106"/>
  <c r="HM85" i="106"/>
  <c r="AH82" i="106"/>
  <c r="AP82" i="106"/>
  <c r="AD83" i="106"/>
  <c r="AL83" i="106"/>
  <c r="AT83" i="106"/>
  <c r="AV83" i="106"/>
  <c r="BD83" i="106"/>
  <c r="BL83" i="106"/>
  <c r="BT83" i="106"/>
  <c r="CB83" i="106"/>
  <c r="CJ83" i="106"/>
  <c r="CR83" i="106"/>
  <c r="CZ83" i="106"/>
  <c r="DH83" i="106"/>
  <c r="DP83" i="106"/>
  <c r="DX83" i="106"/>
  <c r="EF83" i="106"/>
  <c r="EN83" i="106"/>
  <c r="EV83" i="106"/>
  <c r="FD83" i="106"/>
  <c r="FL83" i="106"/>
  <c r="FT83" i="106"/>
  <c r="GB83" i="106"/>
  <c r="GJ83" i="106"/>
  <c r="GR83" i="106"/>
  <c r="GZ83" i="106"/>
  <c r="HH83" i="106"/>
  <c r="AR84" i="106"/>
  <c r="AZ84" i="106"/>
  <c r="BH84" i="106"/>
  <c r="BP84" i="106"/>
  <c r="BX84" i="106"/>
  <c r="CF84" i="106"/>
  <c r="CN84" i="106"/>
  <c r="CV84" i="106"/>
  <c r="DD84" i="106"/>
  <c r="DL84" i="106"/>
  <c r="DT84" i="106"/>
  <c r="EB84" i="106"/>
  <c r="EJ84" i="106"/>
  <c r="ER84" i="106"/>
  <c r="EZ84" i="106"/>
  <c r="FH84" i="106"/>
  <c r="FP84" i="106"/>
  <c r="FX84" i="106"/>
  <c r="GF84" i="106"/>
  <c r="GN84" i="106"/>
  <c r="GV84" i="106"/>
  <c r="HD84" i="106"/>
  <c r="HL84" i="106"/>
  <c r="AV85" i="106"/>
  <c r="BD85" i="106"/>
  <c r="BL85" i="106"/>
  <c r="BT85" i="106"/>
  <c r="CB85" i="106"/>
  <c r="CJ85" i="106"/>
  <c r="CR85" i="106"/>
  <c r="CZ85" i="106"/>
  <c r="DH85" i="106"/>
  <c r="DP85" i="106"/>
  <c r="DX85" i="106"/>
  <c r="EF85" i="106"/>
  <c r="EN85" i="106"/>
  <c r="EV85" i="106"/>
  <c r="FD85" i="106"/>
  <c r="FL85" i="106"/>
  <c r="FT85" i="106"/>
  <c r="GB85" i="106"/>
  <c r="GJ85" i="106"/>
  <c r="GR85" i="106"/>
  <c r="GZ85" i="106"/>
  <c r="HH85" i="106"/>
  <c r="AC82" i="106"/>
  <c r="AK82" i="106"/>
  <c r="AS82" i="106"/>
  <c r="AG83" i="106"/>
  <c r="AO83" i="106"/>
  <c r="AW83" i="106"/>
  <c r="BE83" i="106"/>
  <c r="BM83" i="106"/>
  <c r="BU83" i="106"/>
  <c r="CC83" i="106"/>
  <c r="CK83" i="106"/>
  <c r="CS83" i="106"/>
  <c r="DA83" i="106"/>
  <c r="DI83" i="106"/>
  <c r="DQ83" i="106"/>
  <c r="DY83" i="106"/>
  <c r="EG83" i="106"/>
  <c r="EO83" i="106"/>
  <c r="EW83" i="106"/>
  <c r="FE83" i="106"/>
  <c r="FM83" i="106"/>
  <c r="FU83" i="106"/>
  <c r="GC83" i="106"/>
  <c r="GK83" i="106"/>
  <c r="GS83" i="106"/>
  <c r="HA83" i="106"/>
  <c r="HI83" i="106"/>
  <c r="AS84" i="106"/>
  <c r="BA84" i="106"/>
  <c r="BI84" i="106"/>
  <c r="BQ84" i="106"/>
  <c r="BY84" i="106"/>
  <c r="CG84" i="106"/>
  <c r="CO84" i="106"/>
  <c r="CW84" i="106"/>
  <c r="DE84" i="106"/>
  <c r="DM84" i="106"/>
  <c r="DU84" i="106"/>
  <c r="EC84" i="106"/>
  <c r="EK84" i="106"/>
  <c r="ES84" i="106"/>
  <c r="FA84" i="106"/>
  <c r="FI84" i="106"/>
  <c r="FQ84" i="106"/>
  <c r="FY84" i="106"/>
  <c r="GG84" i="106"/>
  <c r="GO84" i="106"/>
  <c r="GW84" i="106"/>
  <c r="HE84" i="106"/>
  <c r="HM84" i="106"/>
  <c r="AW85" i="106"/>
  <c r="BE85" i="106"/>
  <c r="BM85" i="106"/>
  <c r="BU85" i="106"/>
  <c r="CC85" i="106"/>
  <c r="CK85" i="106"/>
  <c r="CS85" i="106"/>
  <c r="DA85" i="106"/>
  <c r="AY83" i="106"/>
  <c r="BK83" i="106"/>
  <c r="BX83" i="106"/>
  <c r="CL83" i="106"/>
  <c r="CX83" i="106"/>
  <c r="DK83" i="106"/>
  <c r="DW83" i="106"/>
  <c r="EJ83" i="106"/>
  <c r="EX83" i="106"/>
  <c r="FJ83" i="106"/>
  <c r="FW83" i="106"/>
  <c r="GI83" i="106"/>
  <c r="GV83" i="106"/>
  <c r="HJ83" i="106"/>
  <c r="AX84" i="106"/>
  <c r="BK84" i="106"/>
  <c r="BW84" i="106"/>
  <c r="CJ84" i="106"/>
  <c r="CX84" i="106"/>
  <c r="DJ84" i="106"/>
  <c r="DW84" i="106"/>
  <c r="EI84" i="106"/>
  <c r="EV84" i="106"/>
  <c r="FJ84" i="106"/>
  <c r="FV84" i="106"/>
  <c r="GI84" i="106"/>
  <c r="GU84" i="106"/>
  <c r="HH84" i="106"/>
  <c r="AX85" i="106"/>
  <c r="BJ85" i="106"/>
  <c r="BW85" i="106"/>
  <c r="CI85" i="106"/>
  <c r="CV85" i="106"/>
  <c r="DI85" i="106"/>
  <c r="DS85" i="106"/>
  <c r="ED85" i="106"/>
  <c r="EO85" i="106"/>
  <c r="EY85" i="106"/>
  <c r="FJ85" i="106"/>
  <c r="FU85" i="106"/>
  <c r="GE85" i="106"/>
  <c r="GP85" i="106"/>
  <c r="HA85" i="106"/>
  <c r="HK85" i="106"/>
  <c r="AI82" i="106"/>
  <c r="AT82" i="106"/>
  <c r="AJ83" i="106"/>
  <c r="AB55" i="106"/>
  <c r="AJ55" i="106"/>
  <c r="AR55" i="106"/>
  <c r="AZ55" i="106"/>
  <c r="BH55" i="106"/>
  <c r="BP55" i="106"/>
  <c r="BX55" i="106"/>
  <c r="AZ83" i="106"/>
  <c r="BN83" i="106"/>
  <c r="BZ83" i="106"/>
  <c r="CM83" i="106"/>
  <c r="CY83" i="106"/>
  <c r="DL83" i="106"/>
  <c r="DZ83" i="106"/>
  <c r="EL83" i="106"/>
  <c r="EY83" i="106"/>
  <c r="FK83" i="106"/>
  <c r="FX83" i="106"/>
  <c r="GL83" i="106"/>
  <c r="GX83" i="106"/>
  <c r="HK83" i="106"/>
  <c r="AY84" i="106"/>
  <c r="BL84" i="106"/>
  <c r="BZ84" i="106"/>
  <c r="CL84" i="106"/>
  <c r="CY84" i="106"/>
  <c r="DK84" i="106"/>
  <c r="DX84" i="106"/>
  <c r="EL84" i="106"/>
  <c r="EX84" i="106"/>
  <c r="FK84" i="106"/>
  <c r="FW84" i="106"/>
  <c r="GJ84" i="106"/>
  <c r="GX84" i="106"/>
  <c r="HJ84" i="106"/>
  <c r="AY85" i="106"/>
  <c r="BK85" i="106"/>
  <c r="BX85" i="106"/>
  <c r="CL85" i="106"/>
  <c r="CX85" i="106"/>
  <c r="DJ85" i="106"/>
  <c r="DT85" i="106"/>
  <c r="EE85" i="106"/>
  <c r="EP85" i="106"/>
  <c r="EZ85" i="106"/>
  <c r="FK85" i="106"/>
  <c r="FV85" i="106"/>
  <c r="GF85" i="106"/>
  <c r="GQ85" i="106"/>
  <c r="HB85" i="106"/>
  <c r="HL85" i="106"/>
  <c r="AJ82" i="106"/>
  <c r="AU82" i="106"/>
  <c r="AK83" i="106"/>
  <c r="AC55" i="106"/>
  <c r="AK55" i="106"/>
  <c r="AS55" i="106"/>
  <c r="BA55" i="106"/>
  <c r="BI55" i="106"/>
  <c r="BQ55" i="106"/>
  <c r="BY55" i="106"/>
  <c r="CG55" i="106"/>
  <c r="CO55" i="106"/>
  <c r="CW55" i="106"/>
  <c r="DE55" i="106"/>
  <c r="DM55" i="106"/>
  <c r="DU55" i="106"/>
  <c r="EC55" i="106"/>
  <c r="EK55" i="106"/>
  <c r="BF83" i="106"/>
  <c r="BR83" i="106"/>
  <c r="CE83" i="106"/>
  <c r="CQ83" i="106"/>
  <c r="DD83" i="106"/>
  <c r="DR83" i="106"/>
  <c r="ED83" i="106"/>
  <c r="EQ83" i="106"/>
  <c r="FC83" i="106"/>
  <c r="FP83" i="106"/>
  <c r="GD83" i="106"/>
  <c r="GP83" i="106"/>
  <c r="HC83" i="106"/>
  <c r="AQ84" i="106"/>
  <c r="BD84" i="106"/>
  <c r="BR84" i="106"/>
  <c r="CD84" i="106"/>
  <c r="CQ84" i="106"/>
  <c r="DC84" i="106"/>
  <c r="DP84" i="106"/>
  <c r="ED84" i="106"/>
  <c r="EP84" i="106"/>
  <c r="FC84" i="106"/>
  <c r="FO84" i="106"/>
  <c r="GB84" i="106"/>
  <c r="GP84" i="106"/>
  <c r="HB84" i="106"/>
  <c r="AQ85" i="106"/>
  <c r="BC85" i="106"/>
  <c r="BP85" i="106"/>
  <c r="CD85" i="106"/>
  <c r="CP85" i="106"/>
  <c r="DC85" i="106"/>
  <c r="DN85" i="106"/>
  <c r="DY85" i="106"/>
  <c r="EI85" i="106"/>
  <c r="ET85" i="106"/>
  <c r="FE85" i="106"/>
  <c r="FO85" i="106"/>
  <c r="FZ85" i="106"/>
  <c r="GK85" i="106"/>
  <c r="GU85" i="106"/>
  <c r="HF85" i="106"/>
  <c r="AD82" i="106"/>
  <c r="AN82" i="106"/>
  <c r="AE83" i="106"/>
  <c r="AB83" i="106"/>
  <c r="X55" i="106"/>
  <c r="AF55" i="106"/>
  <c r="AN55" i="106"/>
  <c r="AV55" i="106"/>
  <c r="BD55" i="106"/>
  <c r="BL55" i="106"/>
  <c r="BT55" i="106"/>
  <c r="CB55" i="106"/>
  <c r="CJ55" i="106"/>
  <c r="CR55" i="106"/>
  <c r="CZ55" i="106"/>
  <c r="DH55" i="106"/>
  <c r="DP55" i="106"/>
  <c r="DX55" i="106"/>
  <c r="EF55" i="106"/>
  <c r="BB83" i="106"/>
  <c r="BV83" i="106"/>
  <c r="CP83" i="106"/>
  <c r="DJ83" i="106"/>
  <c r="EE83" i="106"/>
  <c r="EZ83" i="106"/>
  <c r="FS83" i="106"/>
  <c r="GN83" i="106"/>
  <c r="HG83" i="106"/>
  <c r="BF84" i="106"/>
  <c r="CA84" i="106"/>
  <c r="CT84" i="106"/>
  <c r="DO84" i="106"/>
  <c r="EH84" i="106"/>
  <c r="FD84" i="106"/>
  <c r="FZ84" i="106"/>
  <c r="GR84" i="106"/>
  <c r="AP85" i="106"/>
  <c r="BH85" i="106"/>
  <c r="CE85" i="106"/>
  <c r="CY85" i="106"/>
  <c r="DQ85" i="106"/>
  <c r="EH85" i="106"/>
  <c r="EX85" i="106"/>
  <c r="FP85" i="106"/>
  <c r="GH85" i="106"/>
  <c r="GX85" i="106"/>
  <c r="AG84" i="106"/>
  <c r="AR82" i="106"/>
  <c r="Y55" i="106"/>
  <c r="AL55" i="106"/>
  <c r="AX55" i="106"/>
  <c r="BK55" i="106"/>
  <c r="BW55" i="106"/>
  <c r="CI55" i="106"/>
  <c r="CT55" i="106"/>
  <c r="DD55" i="106"/>
  <c r="DO55" i="106"/>
  <c r="DZ55" i="106"/>
  <c r="EJ55" i="106"/>
  <c r="ES55" i="106"/>
  <c r="FA55" i="106"/>
  <c r="FI55" i="106"/>
  <c r="FQ55" i="106"/>
  <c r="FY55" i="106"/>
  <c r="GG55" i="106"/>
  <c r="GO55" i="106"/>
  <c r="GW55" i="106"/>
  <c r="HE55" i="106"/>
  <c r="HM55" i="106"/>
  <c r="AD56" i="106"/>
  <c r="AL56" i="106"/>
  <c r="AT56" i="106"/>
  <c r="BB56" i="106"/>
  <c r="BJ56" i="106"/>
  <c r="BR56" i="106"/>
  <c r="BZ56" i="106"/>
  <c r="CH56" i="106"/>
  <c r="CP56" i="106"/>
  <c r="CX56" i="106"/>
  <c r="DF56" i="106"/>
  <c r="DN56" i="106"/>
  <c r="DV56" i="106"/>
  <c r="ED56" i="106"/>
  <c r="EL56" i="106"/>
  <c r="ET56" i="106"/>
  <c r="FB56" i="106"/>
  <c r="FJ56" i="106"/>
  <c r="FR56" i="106"/>
  <c r="FZ56" i="106"/>
  <c r="BC83" i="106"/>
  <c r="BW83" i="106"/>
  <c r="CT83" i="106"/>
  <c r="DN83" i="106"/>
  <c r="EH83" i="106"/>
  <c r="FB83" i="106"/>
  <c r="FV83" i="106"/>
  <c r="GQ83" i="106"/>
  <c r="HL83" i="106"/>
  <c r="BG84" i="106"/>
  <c r="CB84" i="106"/>
  <c r="CU84" i="106"/>
  <c r="DR84" i="106"/>
  <c r="EM84" i="106"/>
  <c r="FF84" i="106"/>
  <c r="GA84" i="106"/>
  <c r="GT84" i="106"/>
  <c r="AR85" i="106"/>
  <c r="BN85" i="106"/>
  <c r="CF85" i="106"/>
  <c r="DB85" i="106"/>
  <c r="DR85" i="106"/>
  <c r="EJ85" i="106"/>
  <c r="FB85" i="106"/>
  <c r="FR85" i="106"/>
  <c r="GI85" i="106"/>
  <c r="GY85" i="106"/>
  <c r="AE82" i="106"/>
  <c r="AV82" i="106"/>
  <c r="Z55" i="106"/>
  <c r="AM55" i="106"/>
  <c r="AY55" i="106"/>
  <c r="BM55" i="106"/>
  <c r="BZ55" i="106"/>
  <c r="CK55" i="106"/>
  <c r="CU55" i="106"/>
  <c r="DF55" i="106"/>
  <c r="DQ55" i="106"/>
  <c r="EA55" i="106"/>
  <c r="EL55" i="106"/>
  <c r="ET55" i="106"/>
  <c r="FB55" i="106"/>
  <c r="FJ55" i="106"/>
  <c r="FR55" i="106"/>
  <c r="FZ55" i="106"/>
  <c r="GH55" i="106"/>
  <c r="GP55" i="106"/>
  <c r="GX55" i="106"/>
  <c r="HF55" i="106"/>
  <c r="W56" i="106"/>
  <c r="AE56" i="106"/>
  <c r="AM56" i="106"/>
  <c r="AU56" i="106"/>
  <c r="BC56" i="106"/>
  <c r="BK56" i="106"/>
  <c r="BS56" i="106"/>
  <c r="CA56" i="106"/>
  <c r="CI56" i="106"/>
  <c r="CQ56" i="106"/>
  <c r="CY56" i="106"/>
  <c r="DG56" i="106"/>
  <c r="DO56" i="106"/>
  <c r="DW56" i="106"/>
  <c r="EE56" i="106"/>
  <c r="EM56" i="106"/>
  <c r="EU56" i="106"/>
  <c r="FC56" i="106"/>
  <c r="FK56" i="106"/>
  <c r="FS56" i="106"/>
  <c r="GA56" i="106"/>
  <c r="GI56" i="106"/>
  <c r="BJ83" i="106"/>
  <c r="CF83" i="106"/>
  <c r="DB83" i="106"/>
  <c r="DT83" i="106"/>
  <c r="EP83" i="106"/>
  <c r="FH83" i="106"/>
  <c r="GE83" i="106"/>
  <c r="GY83" i="106"/>
  <c r="AU84" i="106"/>
  <c r="BO84" i="106"/>
  <c r="CI84" i="106"/>
  <c r="DF84" i="106"/>
  <c r="DZ84" i="106"/>
  <c r="ET84" i="106"/>
  <c r="FN84" i="106"/>
  <c r="GH84" i="106"/>
  <c r="HC84" i="106"/>
  <c r="AZ85" i="106"/>
  <c r="BS85" i="106"/>
  <c r="CN85" i="106"/>
  <c r="DG85" i="106"/>
  <c r="DZ85" i="106"/>
  <c r="EQ85" i="106"/>
  <c r="FG85" i="106"/>
  <c r="FX85" i="106"/>
  <c r="GN85" i="106"/>
  <c r="HG85" i="106"/>
  <c r="AL82" i="106"/>
  <c r="AH83" i="106"/>
  <c r="X52" i="106"/>
  <c r="AE55" i="106"/>
  <c r="AQ55" i="106"/>
  <c r="BE55" i="106"/>
  <c r="BR55" i="106"/>
  <c r="CD55" i="106"/>
  <c r="CN55" i="106"/>
  <c r="CY55" i="106"/>
  <c r="DJ55" i="106"/>
  <c r="DT55" i="106"/>
  <c r="EE55" i="106"/>
  <c r="EO55" i="106"/>
  <c r="EW55" i="106"/>
  <c r="FE55" i="106"/>
  <c r="FM55" i="106"/>
  <c r="FU55" i="106"/>
  <c r="GC55" i="106"/>
  <c r="GK55" i="106"/>
  <c r="GS55" i="106"/>
  <c r="HA55" i="106"/>
  <c r="HI55" i="106"/>
  <c r="Z56" i="106"/>
  <c r="AH56" i="106"/>
  <c r="AP56" i="106"/>
  <c r="AX56" i="106"/>
  <c r="BF56" i="106"/>
  <c r="BN56" i="106"/>
  <c r="BV56" i="106"/>
  <c r="CD56" i="106"/>
  <c r="CL56" i="106"/>
  <c r="CT56" i="106"/>
  <c r="DB56" i="106"/>
  <c r="DJ56" i="106"/>
  <c r="DR56" i="106"/>
  <c r="DZ56" i="106"/>
  <c r="EH56" i="106"/>
  <c r="EP56" i="106"/>
  <c r="EX56" i="106"/>
  <c r="FF56" i="106"/>
  <c r="FN56" i="106"/>
  <c r="FV56" i="106"/>
  <c r="GD56" i="106"/>
  <c r="GL56" i="106"/>
  <c r="BG83" i="106"/>
  <c r="CI83" i="106"/>
  <c r="DS83" i="106"/>
  <c r="EU83" i="106"/>
  <c r="GF83" i="106"/>
  <c r="AP84" i="106"/>
  <c r="BT84" i="106"/>
  <c r="DB84" i="106"/>
  <c r="EF84" i="106"/>
  <c r="FR84" i="106"/>
  <c r="GY84" i="106"/>
  <c r="BF85" i="106"/>
  <c r="CM85" i="106"/>
  <c r="DO85" i="106"/>
  <c r="ER85" i="106"/>
  <c r="FS85" i="106"/>
  <c r="GT85" i="106"/>
  <c r="AG82" i="106"/>
  <c r="AN83" i="106"/>
  <c r="AI55" i="106"/>
  <c r="BF55" i="106"/>
  <c r="CA55" i="106"/>
  <c r="CQ55" i="106"/>
  <c r="DI55" i="106"/>
  <c r="DY55" i="106"/>
  <c r="EP55" i="106"/>
  <c r="FC55" i="106"/>
  <c r="FO55" i="106"/>
  <c r="GB55" i="106"/>
  <c r="GN55" i="106"/>
  <c r="HB55" i="106"/>
  <c r="X56" i="106"/>
  <c r="AJ56" i="106"/>
  <c r="AW56" i="106"/>
  <c r="BI56" i="106"/>
  <c r="BW56" i="106"/>
  <c r="CJ56" i="106"/>
  <c r="CV56" i="106"/>
  <c r="DI56" i="106"/>
  <c r="DU56" i="106"/>
  <c r="EI56" i="106"/>
  <c r="EV56" i="106"/>
  <c r="FH56" i="106"/>
  <c r="FU56" i="106"/>
  <c r="GG56" i="106"/>
  <c r="GQ56" i="106"/>
  <c r="GY56" i="106"/>
  <c r="HG56" i="106"/>
  <c r="X57" i="106"/>
  <c r="AF57" i="106"/>
  <c r="AN57" i="106"/>
  <c r="AV57" i="106"/>
  <c r="BD57" i="106"/>
  <c r="BL57" i="106"/>
  <c r="BT57" i="106"/>
  <c r="CB57" i="106"/>
  <c r="CJ57" i="106"/>
  <c r="CR57" i="106"/>
  <c r="CZ57" i="106"/>
  <c r="DH57" i="106"/>
  <c r="DP57" i="106"/>
  <c r="DX57" i="106"/>
  <c r="EF57" i="106"/>
  <c r="EN57" i="106"/>
  <c r="EV57" i="106"/>
  <c r="FD57" i="106"/>
  <c r="FL57" i="106"/>
  <c r="FT57" i="106"/>
  <c r="GB57" i="106"/>
  <c r="GJ57" i="106"/>
  <c r="GR57" i="106"/>
  <c r="GZ57" i="106"/>
  <c r="HH57" i="106"/>
  <c r="Y58" i="106"/>
  <c r="AG58" i="106"/>
  <c r="AO58" i="106"/>
  <c r="AW58" i="106"/>
  <c r="BE58" i="106"/>
  <c r="BM58" i="106"/>
  <c r="BU58" i="106"/>
  <c r="CC58" i="106"/>
  <c r="CK58" i="106"/>
  <c r="CS58" i="106"/>
  <c r="DA58" i="106"/>
  <c r="DI58" i="106"/>
  <c r="DQ58" i="106"/>
  <c r="DY58" i="106"/>
  <c r="EG58" i="106"/>
  <c r="EO58" i="106"/>
  <c r="EW58" i="106"/>
  <c r="FE58" i="106"/>
  <c r="FM58" i="106"/>
  <c r="FU58" i="106"/>
  <c r="GC58" i="106"/>
  <c r="GK58" i="106"/>
  <c r="GS58" i="106"/>
  <c r="HA58" i="106"/>
  <c r="HI58" i="106"/>
  <c r="Z59" i="106"/>
  <c r="AH59" i="106"/>
  <c r="AP59" i="106"/>
  <c r="AX59" i="106"/>
  <c r="BF59" i="106"/>
  <c r="BN59" i="106"/>
  <c r="BV59" i="106"/>
  <c r="CD59" i="106"/>
  <c r="CL59" i="106"/>
  <c r="CT59" i="106"/>
  <c r="DB59" i="106"/>
  <c r="DJ59" i="106"/>
  <c r="DR59" i="106"/>
  <c r="DZ59" i="106"/>
  <c r="EH59" i="106"/>
  <c r="EP59" i="106"/>
  <c r="EX59" i="106"/>
  <c r="FF59" i="106"/>
  <c r="FN59" i="106"/>
  <c r="FV59" i="106"/>
  <c r="GD59" i="106"/>
  <c r="GL59" i="106"/>
  <c r="GT59" i="106"/>
  <c r="HB59" i="106"/>
  <c r="HJ59" i="106"/>
  <c r="AA60" i="106"/>
  <c r="AI60" i="106"/>
  <c r="AQ60" i="106"/>
  <c r="AY60" i="106"/>
  <c r="BG60" i="106"/>
  <c r="BO60" i="106"/>
  <c r="BW60" i="106"/>
  <c r="CE60" i="106"/>
  <c r="CM60" i="106"/>
  <c r="CU60" i="106"/>
  <c r="DC60" i="106"/>
  <c r="DK60" i="106"/>
  <c r="DS60" i="106"/>
  <c r="EA60" i="106"/>
  <c r="EI60" i="106"/>
  <c r="EQ60" i="106"/>
  <c r="EY60" i="106"/>
  <c r="FG60" i="106"/>
  <c r="FO60" i="106"/>
  <c r="FW60" i="106"/>
  <c r="GE60" i="106"/>
  <c r="GM60" i="106"/>
  <c r="GU60" i="106"/>
  <c r="HC60" i="106"/>
  <c r="HK60" i="106"/>
  <c r="AB61" i="106"/>
  <c r="AJ61" i="106"/>
  <c r="AR61" i="106"/>
  <c r="AZ61" i="106"/>
  <c r="BH61" i="106"/>
  <c r="BP61" i="106"/>
  <c r="BX61" i="106"/>
  <c r="CF61" i="106"/>
  <c r="CN61" i="106"/>
  <c r="CV61" i="106"/>
  <c r="DD61" i="106"/>
  <c r="DL61" i="106"/>
  <c r="DT61" i="106"/>
  <c r="BH83" i="106"/>
  <c r="CN83" i="106"/>
  <c r="DV83" i="106"/>
  <c r="FF83" i="106"/>
  <c r="GH83" i="106"/>
  <c r="AT84" i="106"/>
  <c r="BV84" i="106"/>
  <c r="DG84" i="106"/>
  <c r="EN84" i="106"/>
  <c r="FS84" i="106"/>
  <c r="GZ84" i="106"/>
  <c r="BG85" i="106"/>
  <c r="CQ85" i="106"/>
  <c r="DV85" i="106"/>
  <c r="EU85" i="106"/>
  <c r="FW85" i="106"/>
  <c r="GV85" i="106"/>
  <c r="AM82" i="106"/>
  <c r="AO55" i="106"/>
  <c r="BG55" i="106"/>
  <c r="CC55" i="106"/>
  <c r="CS55" i="106"/>
  <c r="DK55" i="106"/>
  <c r="EB55" i="106"/>
  <c r="EQ55" i="106"/>
  <c r="FD55" i="106"/>
  <c r="FP55" i="106"/>
  <c r="GD55" i="106"/>
  <c r="GQ55" i="106"/>
  <c r="HC55" i="106"/>
  <c r="Y56" i="106"/>
  <c r="AK56" i="106"/>
  <c r="AY56" i="106"/>
  <c r="BL56" i="106"/>
  <c r="BX56" i="106"/>
  <c r="CK56" i="106"/>
  <c r="CW56" i="106"/>
  <c r="DK56" i="106"/>
  <c r="DX56" i="106"/>
  <c r="EJ56" i="106"/>
  <c r="EW56" i="106"/>
  <c r="FI56" i="106"/>
  <c r="FW56" i="106"/>
  <c r="GH56" i="106"/>
  <c r="GR56" i="106"/>
  <c r="GZ56" i="106"/>
  <c r="HH56" i="106"/>
  <c r="Y57" i="106"/>
  <c r="AG57" i="106"/>
  <c r="AO57" i="106"/>
  <c r="AW57" i="106"/>
  <c r="BE57" i="106"/>
  <c r="BM57" i="106"/>
  <c r="BU57" i="106"/>
  <c r="CC57" i="106"/>
  <c r="CK57" i="106"/>
  <c r="CS57" i="106"/>
  <c r="DA57" i="106"/>
  <c r="DI57" i="106"/>
  <c r="DQ57" i="106"/>
  <c r="DY57" i="106"/>
  <c r="EG57" i="106"/>
  <c r="EO57" i="106"/>
  <c r="EW57" i="106"/>
  <c r="FE57" i="106"/>
  <c r="FM57" i="106"/>
  <c r="FU57" i="106"/>
  <c r="GC57" i="106"/>
  <c r="GK57" i="106"/>
  <c r="GS57" i="106"/>
  <c r="HA57" i="106"/>
  <c r="HI57" i="106"/>
  <c r="Z58" i="106"/>
  <c r="AH58" i="106"/>
  <c r="AP58" i="106"/>
  <c r="AX58" i="106"/>
  <c r="BF58" i="106"/>
  <c r="BN58" i="106"/>
  <c r="BV58" i="106"/>
  <c r="CD58" i="106"/>
  <c r="CL58" i="106"/>
  <c r="CT58" i="106"/>
  <c r="DB58" i="106"/>
  <c r="DJ58" i="106"/>
  <c r="DR58" i="106"/>
  <c r="DZ58" i="106"/>
  <c r="EH58" i="106"/>
  <c r="EP58" i="106"/>
  <c r="EX58" i="106"/>
  <c r="FF58" i="106"/>
  <c r="FN58" i="106"/>
  <c r="FV58" i="106"/>
  <c r="GD58" i="106"/>
  <c r="GL58" i="106"/>
  <c r="GT58" i="106"/>
  <c r="HB58" i="106"/>
  <c r="HJ58" i="106"/>
  <c r="AA59" i="106"/>
  <c r="AI59" i="106"/>
  <c r="AQ59" i="106"/>
  <c r="AY59" i="106"/>
  <c r="BG59" i="106"/>
  <c r="BO59" i="106"/>
  <c r="BW59" i="106"/>
  <c r="CE59" i="106"/>
  <c r="CM59" i="106"/>
  <c r="CU59" i="106"/>
  <c r="DC59" i="106"/>
  <c r="DK59" i="106"/>
  <c r="DS59" i="106"/>
  <c r="EA59" i="106"/>
  <c r="EI59" i="106"/>
  <c r="EQ59" i="106"/>
  <c r="EY59" i="106"/>
  <c r="FG59" i="106"/>
  <c r="FO59" i="106"/>
  <c r="FW59" i="106"/>
  <c r="GE59" i="106"/>
  <c r="GM59" i="106"/>
  <c r="GU59" i="106"/>
  <c r="HC59" i="106"/>
  <c r="HK59" i="106"/>
  <c r="AB60" i="106"/>
  <c r="AJ60" i="106"/>
  <c r="AR60" i="106"/>
  <c r="AZ60" i="106"/>
  <c r="BH60" i="106"/>
  <c r="BP60" i="106"/>
  <c r="BX60" i="106"/>
  <c r="CF60" i="106"/>
  <c r="CN60" i="106"/>
  <c r="CV60" i="106"/>
  <c r="DD60" i="106"/>
  <c r="DL60" i="106"/>
  <c r="DT60" i="106"/>
  <c r="EB60" i="106"/>
  <c r="EJ60" i="106"/>
  <c r="ER60" i="106"/>
  <c r="EZ60" i="106"/>
  <c r="FH60" i="106"/>
  <c r="FP60" i="106"/>
  <c r="FX60" i="106"/>
  <c r="GF60" i="106"/>
  <c r="GN60" i="106"/>
  <c r="GV60" i="106"/>
  <c r="HD60" i="106"/>
  <c r="HL60" i="106"/>
  <c r="AC61" i="106"/>
  <c r="AK61" i="106"/>
  <c r="AS61" i="106"/>
  <c r="BA61" i="106"/>
  <c r="BI61" i="106"/>
  <c r="BQ61" i="106"/>
  <c r="BY61" i="106"/>
  <c r="CG61" i="106"/>
  <c r="CO61" i="106"/>
  <c r="CW61" i="106"/>
  <c r="DE61" i="106"/>
  <c r="DM61" i="106"/>
  <c r="DU61" i="106"/>
  <c r="BS83" i="106"/>
  <c r="DC83" i="106"/>
  <c r="EI83" i="106"/>
  <c r="FO83" i="106"/>
  <c r="GU83" i="106"/>
  <c r="BC84" i="106"/>
  <c r="CM84" i="106"/>
  <c r="DS84" i="106"/>
  <c r="EY84" i="106"/>
  <c r="GE84" i="106"/>
  <c r="HK84" i="106"/>
  <c r="BV85" i="106"/>
  <c r="DD85" i="106"/>
  <c r="EB85" i="106"/>
  <c r="FF85" i="106"/>
  <c r="GD85" i="106"/>
  <c r="HI85" i="106"/>
  <c r="AC83" i="106"/>
  <c r="AA55" i="106"/>
  <c r="AU55" i="106"/>
  <c r="BO55" i="106"/>
  <c r="CH55" i="106"/>
  <c r="DA55" i="106"/>
  <c r="DR55" i="106"/>
  <c r="EH55" i="106"/>
  <c r="EV55" i="106"/>
  <c r="FH55" i="106"/>
  <c r="FV55" i="106"/>
  <c r="GI55" i="106"/>
  <c r="GU55" i="106"/>
  <c r="HH55" i="106"/>
  <c r="AC56" i="106"/>
  <c r="AQ56" i="106"/>
  <c r="BD56" i="106"/>
  <c r="BP56" i="106"/>
  <c r="CC56" i="106"/>
  <c r="CO56" i="106"/>
  <c r="DC56" i="106"/>
  <c r="DP56" i="106"/>
  <c r="EB56" i="106"/>
  <c r="EO56" i="106"/>
  <c r="FA56" i="106"/>
  <c r="FO56" i="106"/>
  <c r="GB56" i="106"/>
  <c r="GM56" i="106"/>
  <c r="GU56" i="106"/>
  <c r="HC56" i="106"/>
  <c r="HK56" i="106"/>
  <c r="AB57" i="106"/>
  <c r="AJ57" i="106"/>
  <c r="AR57" i="106"/>
  <c r="AZ57" i="106"/>
  <c r="BH57" i="106"/>
  <c r="BP57" i="106"/>
  <c r="BX57" i="106"/>
  <c r="CF57" i="106"/>
  <c r="CN57" i="106"/>
  <c r="CV57" i="106"/>
  <c r="DD57" i="106"/>
  <c r="DL57" i="106"/>
  <c r="DT57" i="106"/>
  <c r="EB57" i="106"/>
  <c r="EJ57" i="106"/>
  <c r="ER57" i="106"/>
  <c r="EZ57" i="106"/>
  <c r="FH57" i="106"/>
  <c r="FP57" i="106"/>
  <c r="FX57" i="106"/>
  <c r="GF57" i="106"/>
  <c r="GN57" i="106"/>
  <c r="GV57" i="106"/>
  <c r="HD57" i="106"/>
  <c r="HL57" i="106"/>
  <c r="AC58" i="106"/>
  <c r="AK58" i="106"/>
  <c r="AS58" i="106"/>
  <c r="BA58" i="106"/>
  <c r="BI58" i="106"/>
  <c r="BQ58" i="106"/>
  <c r="BY58" i="106"/>
  <c r="CG58" i="106"/>
  <c r="CO58" i="106"/>
  <c r="CW58" i="106"/>
  <c r="DE58" i="106"/>
  <c r="DM58" i="106"/>
  <c r="DU58" i="106"/>
  <c r="EC58" i="106"/>
  <c r="EK58" i="106"/>
  <c r="ES58" i="106"/>
  <c r="FA58" i="106"/>
  <c r="FI58" i="106"/>
  <c r="FQ58" i="106"/>
  <c r="FY58" i="106"/>
  <c r="GG58" i="106"/>
  <c r="GO58" i="106"/>
  <c r="GW58" i="106"/>
  <c r="HE58" i="106"/>
  <c r="HM58" i="106"/>
  <c r="AD59" i="106"/>
  <c r="AL59" i="106"/>
  <c r="AT59" i="106"/>
  <c r="BB59" i="106"/>
  <c r="BJ59" i="106"/>
  <c r="BR59" i="106"/>
  <c r="BZ59" i="106"/>
  <c r="CH59" i="106"/>
  <c r="CP59" i="106"/>
  <c r="CX59" i="106"/>
  <c r="DF59" i="106"/>
  <c r="DN59" i="106"/>
  <c r="DV59" i="106"/>
  <c r="ED59" i="106"/>
  <c r="EL59" i="106"/>
  <c r="ET59" i="106"/>
  <c r="FB59" i="106"/>
  <c r="FJ59" i="106"/>
  <c r="FR59" i="106"/>
  <c r="FZ59" i="106"/>
  <c r="GH59" i="106"/>
  <c r="GP59" i="106"/>
  <c r="GX59" i="106"/>
  <c r="HF59" i="106"/>
  <c r="W60" i="106"/>
  <c r="AE60" i="106"/>
  <c r="AM60" i="106"/>
  <c r="AU60" i="106"/>
  <c r="BC60" i="106"/>
  <c r="BK60" i="106"/>
  <c r="BS60" i="106"/>
  <c r="CA60" i="106"/>
  <c r="CI60" i="106"/>
  <c r="CQ60" i="106"/>
  <c r="CY60" i="106"/>
  <c r="DG60" i="106"/>
  <c r="DO60" i="106"/>
  <c r="DW60" i="106"/>
  <c r="AU83" i="106"/>
  <c r="CV83" i="106"/>
  <c r="ET83" i="106"/>
  <c r="HB83" i="106"/>
  <c r="CE84" i="106"/>
  <c r="EA84" i="106"/>
  <c r="GD84" i="106"/>
  <c r="BB85" i="106"/>
  <c r="DF85" i="106"/>
  <c r="EW85" i="106"/>
  <c r="GM85" i="106"/>
  <c r="AQ82" i="106"/>
  <c r="AW55" i="106"/>
  <c r="CE55" i="106"/>
  <c r="DC55" i="106"/>
  <c r="EG55" i="106"/>
  <c r="EZ55" i="106"/>
  <c r="FW55" i="106"/>
  <c r="GR55" i="106"/>
  <c r="HK55" i="106"/>
  <c r="AO56" i="106"/>
  <c r="BH56" i="106"/>
  <c r="CE56" i="106"/>
  <c r="CZ56" i="106"/>
  <c r="DS56" i="106"/>
  <c r="EN56" i="106"/>
  <c r="FG56" i="106"/>
  <c r="GC56" i="106"/>
  <c r="GS56" i="106"/>
  <c r="HE56" i="106"/>
  <c r="AA57" i="106"/>
  <c r="AM57" i="106"/>
  <c r="BA57" i="106"/>
  <c r="BN57" i="106"/>
  <c r="BZ57" i="106"/>
  <c r="CM57" i="106"/>
  <c r="CY57" i="106"/>
  <c r="DM57" i="106"/>
  <c r="DZ57" i="106"/>
  <c r="EL57" i="106"/>
  <c r="EY57" i="106"/>
  <c r="FK57" i="106"/>
  <c r="FY57" i="106"/>
  <c r="GL57" i="106"/>
  <c r="GX57" i="106"/>
  <c r="HK57" i="106"/>
  <c r="AF58" i="106"/>
  <c r="AT58" i="106"/>
  <c r="BG58" i="106"/>
  <c r="BS58" i="106"/>
  <c r="CF58" i="106"/>
  <c r="CR58" i="106"/>
  <c r="DF58" i="106"/>
  <c r="DS58" i="106"/>
  <c r="EE58" i="106"/>
  <c r="ER58" i="106"/>
  <c r="FD58" i="106"/>
  <c r="FR58" i="106"/>
  <c r="GE58" i="106"/>
  <c r="GQ58" i="106"/>
  <c r="HD58" i="106"/>
  <c r="Y59" i="106"/>
  <c r="AM59" i="106"/>
  <c r="AZ59" i="106"/>
  <c r="BL59" i="106"/>
  <c r="BY59" i="106"/>
  <c r="CK59" i="106"/>
  <c r="CY59" i="106"/>
  <c r="DL59" i="106"/>
  <c r="DX59" i="106"/>
  <c r="EK59" i="106"/>
  <c r="EW59" i="106"/>
  <c r="FK59" i="106"/>
  <c r="FX59" i="106"/>
  <c r="GJ59" i="106"/>
  <c r="GW59" i="106"/>
  <c r="HI59" i="106"/>
  <c r="AF60" i="106"/>
  <c r="AS60" i="106"/>
  <c r="BO83" i="106"/>
  <c r="DG83" i="106"/>
  <c r="FN83" i="106"/>
  <c r="HF83" i="106"/>
  <c r="CP84" i="106"/>
  <c r="EQ84" i="106"/>
  <c r="GM84" i="106"/>
  <c r="BR85" i="106"/>
  <c r="DL85" i="106"/>
  <c r="FH85" i="106"/>
  <c r="HC85" i="106"/>
  <c r="AI83" i="106"/>
  <c r="W55" i="106"/>
  <c r="BC55" i="106"/>
  <c r="CL55" i="106"/>
  <c r="DL55" i="106"/>
  <c r="EM55" i="106"/>
  <c r="FG55" i="106"/>
  <c r="GA55" i="106"/>
  <c r="GV55" i="106"/>
  <c r="AA56" i="106"/>
  <c r="AS56" i="106"/>
  <c r="BO56" i="106"/>
  <c r="CG56" i="106"/>
  <c r="DD56" i="106"/>
  <c r="DY56" i="106"/>
  <c r="ER56" i="106"/>
  <c r="FM56" i="106"/>
  <c r="GF56" i="106"/>
  <c r="GV56" i="106"/>
  <c r="HI56" i="106"/>
  <c r="AD57" i="106"/>
  <c r="AQ57" i="106"/>
  <c r="BC57" i="106"/>
  <c r="BQ57" i="106"/>
  <c r="CD57" i="106"/>
  <c r="CP57" i="106"/>
  <c r="DC57" i="106"/>
  <c r="DO57" i="106"/>
  <c r="EC57" i="106"/>
  <c r="EP57" i="106"/>
  <c r="FB57" i="106"/>
  <c r="FO57" i="106"/>
  <c r="GA57" i="106"/>
  <c r="GO57" i="106"/>
  <c r="HB57" i="106"/>
  <c r="W58" i="106"/>
  <c r="AJ58" i="106"/>
  <c r="AV58" i="106"/>
  <c r="BJ58" i="106"/>
  <c r="BW58" i="106"/>
  <c r="CI58" i="106"/>
  <c r="CV58" i="106"/>
  <c r="DH58" i="106"/>
  <c r="DV58" i="106"/>
  <c r="EI58" i="106"/>
  <c r="EU58" i="106"/>
  <c r="FH58" i="106"/>
  <c r="FT58" i="106"/>
  <c r="GH58" i="106"/>
  <c r="GU58" i="106"/>
  <c r="HG58" i="106"/>
  <c r="AC59" i="106"/>
  <c r="AO59" i="106"/>
  <c r="BC59" i="106"/>
  <c r="BP59" i="106"/>
  <c r="CB59" i="106"/>
  <c r="CO59" i="106"/>
  <c r="DA59" i="106"/>
  <c r="DO59" i="106"/>
  <c r="EB59" i="106"/>
  <c r="EN59" i="106"/>
  <c r="FA59" i="106"/>
  <c r="FM59" i="106"/>
  <c r="GA59" i="106"/>
  <c r="GN59" i="106"/>
  <c r="GZ59" i="106"/>
  <c r="HM59" i="106"/>
  <c r="AH60" i="106"/>
  <c r="AV60" i="106"/>
  <c r="BI60" i="106"/>
  <c r="BU60" i="106"/>
  <c r="CH60" i="106"/>
  <c r="CT60" i="106"/>
  <c r="DH60" i="106"/>
  <c r="DU60" i="106"/>
  <c r="EF60" i="106"/>
  <c r="EP60" i="106"/>
  <c r="FB60" i="106"/>
  <c r="FL60" i="106"/>
  <c r="FV60" i="106"/>
  <c r="GH60" i="106"/>
  <c r="GR60" i="106"/>
  <c r="HB60" i="106"/>
  <c r="W61" i="106"/>
  <c r="AG61" i="106"/>
  <c r="AQ61" i="106"/>
  <c r="BC61" i="106"/>
  <c r="BM61" i="106"/>
  <c r="BW61" i="106"/>
  <c r="CI61" i="106"/>
  <c r="CS61" i="106"/>
  <c r="DC61" i="106"/>
  <c r="DO61" i="106"/>
  <c r="DY61" i="106"/>
  <c r="EG61" i="106"/>
  <c r="EO61" i="106"/>
  <c r="EW61" i="106"/>
  <c r="FE61" i="106"/>
  <c r="FM61" i="106"/>
  <c r="FU61" i="106"/>
  <c r="GC61" i="106"/>
  <c r="GK61" i="106"/>
  <c r="GS61" i="106"/>
  <c r="HA61" i="106"/>
  <c r="HI61" i="106"/>
  <c r="Z62" i="106"/>
  <c r="AH62" i="106"/>
  <c r="AP62" i="106"/>
  <c r="AX62" i="106"/>
  <c r="BF62" i="106"/>
  <c r="BP83" i="106"/>
  <c r="DO83" i="106"/>
  <c r="FR83" i="106"/>
  <c r="AV84" i="106"/>
  <c r="CR84" i="106"/>
  <c r="EU84" i="106"/>
  <c r="GQ84" i="106"/>
  <c r="BZ85" i="106"/>
  <c r="DW85" i="106"/>
  <c r="FM85" i="106"/>
  <c r="HD85" i="106"/>
  <c r="AM83" i="106"/>
  <c r="AD55" i="106"/>
  <c r="BJ55" i="106"/>
  <c r="CM55" i="106"/>
  <c r="DN55" i="106"/>
  <c r="EN55" i="106"/>
  <c r="FK55" i="106"/>
  <c r="GE55" i="106"/>
  <c r="GY55" i="106"/>
  <c r="AB56" i="106"/>
  <c r="AV56" i="106"/>
  <c r="BQ56" i="106"/>
  <c r="CM56" i="106"/>
  <c r="DE56" i="106"/>
  <c r="EA56" i="106"/>
  <c r="ES56" i="106"/>
  <c r="FP56" i="106"/>
  <c r="GJ56" i="106"/>
  <c r="GW56" i="106"/>
  <c r="HJ56" i="106"/>
  <c r="AE57" i="106"/>
  <c r="AS57" i="106"/>
  <c r="BF57" i="106"/>
  <c r="BR57" i="106"/>
  <c r="CE57" i="106"/>
  <c r="CQ57" i="106"/>
  <c r="DE57" i="106"/>
  <c r="DR57" i="106"/>
  <c r="ED57" i="106"/>
  <c r="EQ57" i="106"/>
  <c r="FC57" i="106"/>
  <c r="FQ57" i="106"/>
  <c r="GD57" i="106"/>
  <c r="GP57" i="106"/>
  <c r="HC57" i="106"/>
  <c r="X58" i="106"/>
  <c r="AL58" i="106"/>
  <c r="AY58" i="106"/>
  <c r="BK58" i="106"/>
  <c r="BX58" i="106"/>
  <c r="CJ58" i="106"/>
  <c r="CX58" i="106"/>
  <c r="DK58" i="106"/>
  <c r="DW58" i="106"/>
  <c r="EJ58" i="106"/>
  <c r="EV58" i="106"/>
  <c r="FJ58" i="106"/>
  <c r="FW58" i="106"/>
  <c r="GI58" i="106"/>
  <c r="GV58" i="106"/>
  <c r="HH58" i="106"/>
  <c r="AE59" i="106"/>
  <c r="AR59" i="106"/>
  <c r="BD59" i="106"/>
  <c r="BQ59" i="106"/>
  <c r="CC59" i="106"/>
  <c r="CQ59" i="106"/>
  <c r="DD59" i="106"/>
  <c r="DP59" i="106"/>
  <c r="EC59" i="106"/>
  <c r="EO59" i="106"/>
  <c r="FC59" i="106"/>
  <c r="FP59" i="106"/>
  <c r="GB59" i="106"/>
  <c r="GO59" i="106"/>
  <c r="HA59" i="106"/>
  <c r="X60" i="106"/>
  <c r="AK60" i="106"/>
  <c r="AW60" i="106"/>
  <c r="BJ60" i="106"/>
  <c r="BV60" i="106"/>
  <c r="CJ60" i="106"/>
  <c r="CW60" i="106"/>
  <c r="DI60" i="106"/>
  <c r="DV60" i="106"/>
  <c r="EG60" i="106"/>
  <c r="ES60" i="106"/>
  <c r="FC60" i="106"/>
  <c r="FM60" i="106"/>
  <c r="FY60" i="106"/>
  <c r="GI60" i="106"/>
  <c r="GS60" i="106"/>
  <c r="HE60" i="106"/>
  <c r="X61" i="106"/>
  <c r="AH61" i="106"/>
  <c r="AT61" i="106"/>
  <c r="BD61" i="106"/>
  <c r="BN61" i="106"/>
  <c r="BZ61" i="106"/>
  <c r="CJ61" i="106"/>
  <c r="CT61" i="106"/>
  <c r="DF61" i="106"/>
  <c r="DP61" i="106"/>
  <c r="DZ61" i="106"/>
  <c r="EH61" i="106"/>
  <c r="EP61" i="106"/>
  <c r="EX61" i="106"/>
  <c r="FF61" i="106"/>
  <c r="FN61" i="106"/>
  <c r="FV61" i="106"/>
  <c r="GD61" i="106"/>
  <c r="GL61" i="106"/>
  <c r="CH83" i="106"/>
  <c r="EM83" i="106"/>
  <c r="GM83" i="106"/>
  <c r="BN84" i="106"/>
  <c r="DN84" i="106"/>
  <c r="FL84" i="106"/>
  <c r="AT85" i="106"/>
  <c r="CT85" i="106"/>
  <c r="EL85" i="106"/>
  <c r="GC85" i="106"/>
  <c r="AF82" i="106"/>
  <c r="AP55" i="106"/>
  <c r="BU55" i="106"/>
  <c r="CX55" i="106"/>
  <c r="DW55" i="106"/>
  <c r="EX55" i="106"/>
  <c r="FS55" i="106"/>
  <c r="GL55" i="106"/>
  <c r="HG55" i="106"/>
  <c r="AI56" i="106"/>
  <c r="BE56" i="106"/>
  <c r="BY56" i="106"/>
  <c r="CS56" i="106"/>
  <c r="DM56" i="106"/>
  <c r="EG56" i="106"/>
  <c r="FD56" i="106"/>
  <c r="FX56" i="106"/>
  <c r="GO56" i="106"/>
  <c r="HB56" i="106"/>
  <c r="W57" i="106"/>
  <c r="AK57" i="106"/>
  <c r="AX57" i="106"/>
  <c r="BJ57" i="106"/>
  <c r="BW57" i="106"/>
  <c r="CI57" i="106"/>
  <c r="CW57" i="106"/>
  <c r="DJ57" i="106"/>
  <c r="DV57" i="106"/>
  <c r="EI57" i="106"/>
  <c r="EU57" i="106"/>
  <c r="FI57" i="106"/>
  <c r="FV57" i="106"/>
  <c r="GH57" i="106"/>
  <c r="GU57" i="106"/>
  <c r="HG57" i="106"/>
  <c r="AD58" i="106"/>
  <c r="AQ58" i="106"/>
  <c r="BC58" i="106"/>
  <c r="BP58" i="106"/>
  <c r="CB58" i="106"/>
  <c r="CP58" i="106"/>
  <c r="DC58" i="106"/>
  <c r="DO58" i="106"/>
  <c r="EB58" i="106"/>
  <c r="EN58" i="106"/>
  <c r="FB58" i="106"/>
  <c r="FO58" i="106"/>
  <c r="GA58" i="106"/>
  <c r="GN58" i="106"/>
  <c r="GZ58" i="106"/>
  <c r="W59" i="106"/>
  <c r="AJ59" i="106"/>
  <c r="AV59" i="106"/>
  <c r="BI59" i="106"/>
  <c r="BU59" i="106"/>
  <c r="CI59" i="106"/>
  <c r="CV59" i="106"/>
  <c r="DH59" i="106"/>
  <c r="DU59" i="106"/>
  <c r="EG59" i="106"/>
  <c r="EU59" i="106"/>
  <c r="FH59" i="106"/>
  <c r="FT59" i="106"/>
  <c r="GG59" i="106"/>
  <c r="GS59" i="106"/>
  <c r="HG59" i="106"/>
  <c r="AC60" i="106"/>
  <c r="AO60" i="106"/>
  <c r="BB60" i="106"/>
  <c r="BN60" i="106"/>
  <c r="CB60" i="106"/>
  <c r="CO60" i="106"/>
  <c r="DA60" i="106"/>
  <c r="DN60" i="106"/>
  <c r="DZ60" i="106"/>
  <c r="EL60" i="106"/>
  <c r="EV60" i="106"/>
  <c r="FF60" i="106"/>
  <c r="FR60" i="106"/>
  <c r="GB60" i="106"/>
  <c r="GL60" i="106"/>
  <c r="GX60" i="106"/>
  <c r="HH60" i="106"/>
  <c r="AA61" i="106"/>
  <c r="AM61" i="106"/>
  <c r="AW61" i="106"/>
  <c r="BG61" i="106"/>
  <c r="BS61" i="106"/>
  <c r="CC61" i="106"/>
  <c r="CM61" i="106"/>
  <c r="CY61" i="106"/>
  <c r="DI61" i="106"/>
  <c r="DS61" i="106"/>
  <c r="EC61" i="106"/>
  <c r="EK61" i="106"/>
  <c r="ES61" i="106"/>
  <c r="FA61" i="106"/>
  <c r="FI61" i="106"/>
  <c r="FQ61" i="106"/>
  <c r="FY61" i="106"/>
  <c r="GG61" i="106"/>
  <c r="GO61" i="106"/>
  <c r="GW61" i="106"/>
  <c r="HE61" i="106"/>
  <c r="HM61" i="106"/>
  <c r="AD62" i="106"/>
  <c r="AL62" i="106"/>
  <c r="AT62" i="106"/>
  <c r="BB62" i="106"/>
  <c r="BJ62" i="106"/>
  <c r="BR62" i="106"/>
  <c r="BZ62" i="106"/>
  <c r="CH62" i="106"/>
  <c r="CP62" i="106"/>
  <c r="CX62" i="106"/>
  <c r="DF62" i="106"/>
  <c r="DN62" i="106"/>
  <c r="DV62" i="106"/>
  <c r="ED62" i="106"/>
  <c r="EL62" i="106"/>
  <c r="ET62" i="106"/>
  <c r="FB62" i="106"/>
  <c r="FJ62" i="106"/>
  <c r="FR62" i="106"/>
  <c r="FZ62" i="106"/>
  <c r="GH62" i="106"/>
  <c r="GP62" i="106"/>
  <c r="GX62" i="106"/>
  <c r="AX83" i="106"/>
  <c r="FG83" i="106"/>
  <c r="CH84" i="106"/>
  <c r="GL84" i="106"/>
  <c r="DK85" i="106"/>
  <c r="GS85" i="106"/>
  <c r="BB55" i="106"/>
  <c r="DG55" i="106"/>
  <c r="FF55" i="106"/>
  <c r="GT55" i="106"/>
  <c r="AR56" i="106"/>
  <c r="CF56" i="106"/>
  <c r="DT56" i="106"/>
  <c r="FL56" i="106"/>
  <c r="GT56" i="106"/>
  <c r="AC57" i="106"/>
  <c r="BB57" i="106"/>
  <c r="CA57" i="106"/>
  <c r="DB57" i="106"/>
  <c r="EA57" i="106"/>
  <c r="FA57" i="106"/>
  <c r="FZ57" i="106"/>
  <c r="GY57" i="106"/>
  <c r="AI58" i="106"/>
  <c r="BH58" i="106"/>
  <c r="CH58" i="106"/>
  <c r="DG58" i="106"/>
  <c r="EF58" i="106"/>
  <c r="FG58" i="106"/>
  <c r="GF58" i="106"/>
  <c r="HF58" i="106"/>
  <c r="AN59" i="106"/>
  <c r="BM59" i="106"/>
  <c r="CN59" i="106"/>
  <c r="DM59" i="106"/>
  <c r="EM59" i="106"/>
  <c r="FL59" i="106"/>
  <c r="GK59" i="106"/>
  <c r="HL59" i="106"/>
  <c r="AT60" i="106"/>
  <c r="BQ60" i="106"/>
  <c r="CK60" i="106"/>
  <c r="DE60" i="106"/>
  <c r="DY60" i="106"/>
  <c r="EO60" i="106"/>
  <c r="FI60" i="106"/>
  <c r="FZ60" i="106"/>
  <c r="GP60" i="106"/>
  <c r="HG60" i="106"/>
  <c r="AF61" i="106"/>
  <c r="AX61" i="106"/>
  <c r="BO61" i="106"/>
  <c r="CE61" i="106"/>
  <c r="CX61" i="106"/>
  <c r="DN61" i="106"/>
  <c r="ED61" i="106"/>
  <c r="EQ61" i="106"/>
  <c r="FC61" i="106"/>
  <c r="FP61" i="106"/>
  <c r="GB61" i="106"/>
  <c r="GP61" i="106"/>
  <c r="GZ61" i="106"/>
  <c r="HK61" i="106"/>
  <c r="AE62" i="106"/>
  <c r="AO62" i="106"/>
  <c r="AZ62" i="106"/>
  <c r="BK62" i="106"/>
  <c r="BT62" i="106"/>
  <c r="CC62" i="106"/>
  <c r="CL62" i="106"/>
  <c r="CU62" i="106"/>
  <c r="DD62" i="106"/>
  <c r="DM62" i="106"/>
  <c r="DW62" i="106"/>
  <c r="EF62" i="106"/>
  <c r="EO62" i="106"/>
  <c r="EX62" i="106"/>
  <c r="FG62" i="106"/>
  <c r="FP62" i="106"/>
  <c r="FY62" i="106"/>
  <c r="GI62" i="106"/>
  <c r="GR62" i="106"/>
  <c r="HA62" i="106"/>
  <c r="HI62" i="106"/>
  <c r="Z63" i="106"/>
  <c r="AH63" i="106"/>
  <c r="AP63" i="106"/>
  <c r="AX63" i="106"/>
  <c r="BF63" i="106"/>
  <c r="CA83" i="106"/>
  <c r="FZ83" i="106"/>
  <c r="CZ84" i="106"/>
  <c r="HF84" i="106"/>
  <c r="EA85" i="106"/>
  <c r="HJ85" i="106"/>
  <c r="BN55" i="106"/>
  <c r="DS55" i="106"/>
  <c r="FL55" i="106"/>
  <c r="GZ55" i="106"/>
  <c r="AZ56" i="106"/>
  <c r="CN56" i="106"/>
  <c r="EC56" i="106"/>
  <c r="FQ56" i="106"/>
  <c r="GX56" i="106"/>
  <c r="AH57" i="106"/>
  <c r="BG57" i="106"/>
  <c r="CG57" i="106"/>
  <c r="DF57" i="106"/>
  <c r="EE57" i="106"/>
  <c r="FF57" i="106"/>
  <c r="GE57" i="106"/>
  <c r="HE57" i="106"/>
  <c r="AM58" i="106"/>
  <c r="BL58" i="106"/>
  <c r="CM58" i="106"/>
  <c r="DL58" i="106"/>
  <c r="EL58" i="106"/>
  <c r="FK58" i="106"/>
  <c r="GJ58" i="106"/>
  <c r="HK58" i="106"/>
  <c r="AS59" i="106"/>
  <c r="BS59" i="106"/>
  <c r="CR59" i="106"/>
  <c r="DQ59" i="106"/>
  <c r="ER59" i="106"/>
  <c r="FQ59" i="106"/>
  <c r="GQ59" i="106"/>
  <c r="Y60" i="106"/>
  <c r="AX60" i="106"/>
  <c r="BR60" i="106"/>
  <c r="CL60" i="106"/>
  <c r="DF60" i="106"/>
  <c r="EC60" i="106"/>
  <c r="ET60" i="106"/>
  <c r="FJ60" i="106"/>
  <c r="GA60" i="106"/>
  <c r="GQ60" i="106"/>
  <c r="HI60" i="106"/>
  <c r="AI61" i="106"/>
  <c r="AY61" i="106"/>
  <c r="BR61" i="106"/>
  <c r="CH61" i="106"/>
  <c r="CZ61" i="106"/>
  <c r="DQ61" i="106"/>
  <c r="EE61" i="106"/>
  <c r="ER61" i="106"/>
  <c r="FD61" i="106"/>
  <c r="FR61" i="106"/>
  <c r="GE61" i="106"/>
  <c r="GQ61" i="106"/>
  <c r="HB61" i="106"/>
  <c r="HL61" i="106"/>
  <c r="AF62" i="106"/>
  <c r="AQ62" i="106"/>
  <c r="BA62" i="106"/>
  <c r="BL62" i="106"/>
  <c r="BU62" i="106"/>
  <c r="CD62" i="106"/>
  <c r="CM62" i="106"/>
  <c r="CV62" i="106"/>
  <c r="DE62" i="106"/>
  <c r="DO62" i="106"/>
  <c r="DX62" i="106"/>
  <c r="EG62" i="106"/>
  <c r="EP62" i="106"/>
  <c r="EY62" i="106"/>
  <c r="FH62" i="106"/>
  <c r="FQ62" i="106"/>
  <c r="GA62" i="106"/>
  <c r="GJ62" i="106"/>
  <c r="GS62" i="106"/>
  <c r="CD83" i="106"/>
  <c r="GA83" i="106"/>
  <c r="DH84" i="106"/>
  <c r="HG84" i="106"/>
  <c r="EG85" i="106"/>
  <c r="AO85" i="106"/>
  <c r="BS55" i="106"/>
  <c r="DV55" i="106"/>
  <c r="FN55" i="106"/>
  <c r="HD55" i="106"/>
  <c r="BA56" i="106"/>
  <c r="CR56" i="106"/>
  <c r="EF56" i="106"/>
  <c r="FT56" i="106"/>
  <c r="HA56" i="106"/>
  <c r="AI57" i="106"/>
  <c r="BI57" i="106"/>
  <c r="CH57" i="106"/>
  <c r="DG57" i="106"/>
  <c r="EH57" i="106"/>
  <c r="FG57" i="106"/>
  <c r="GG57" i="106"/>
  <c r="HF57" i="106"/>
  <c r="AN58" i="106"/>
  <c r="BO58" i="106"/>
  <c r="CN58" i="106"/>
  <c r="DN58" i="106"/>
  <c r="EM58" i="106"/>
  <c r="FL58" i="106"/>
  <c r="GM58" i="106"/>
  <c r="HL58" i="106"/>
  <c r="AU59" i="106"/>
  <c r="BT59" i="106"/>
  <c r="CS59" i="106"/>
  <c r="DT59" i="106"/>
  <c r="ES59" i="106"/>
  <c r="FS59" i="106"/>
  <c r="GR59" i="106"/>
  <c r="Z60" i="106"/>
  <c r="BA60" i="106"/>
  <c r="BT60" i="106"/>
  <c r="CP60" i="106"/>
  <c r="DJ60" i="106"/>
  <c r="ED60" i="106"/>
  <c r="EU60" i="106"/>
  <c r="FK60" i="106"/>
  <c r="GC60" i="106"/>
  <c r="GT60" i="106"/>
  <c r="HJ60" i="106"/>
  <c r="AL61" i="106"/>
  <c r="BB61" i="106"/>
  <c r="BT61" i="106"/>
  <c r="CK61" i="106"/>
  <c r="DA61" i="106"/>
  <c r="DR61" i="106"/>
  <c r="EF61" i="106"/>
  <c r="ET61" i="106"/>
  <c r="FG61" i="106"/>
  <c r="FS61" i="106"/>
  <c r="GF61" i="106"/>
  <c r="GR61" i="106"/>
  <c r="HC61" i="106"/>
  <c r="W62" i="106"/>
  <c r="AG62" i="106"/>
  <c r="AR62" i="106"/>
  <c r="BC62" i="106"/>
  <c r="BM62" i="106"/>
  <c r="BV62" i="106"/>
  <c r="CE62" i="106"/>
  <c r="CN62" i="106"/>
  <c r="CW62" i="106"/>
  <c r="DG62" i="106"/>
  <c r="DP62" i="106"/>
  <c r="DY62" i="106"/>
  <c r="EH62" i="106"/>
  <c r="EQ62" i="106"/>
  <c r="EZ62" i="106"/>
  <c r="FI62" i="106"/>
  <c r="EB83" i="106"/>
  <c r="BJ84" i="106"/>
  <c r="FG84" i="106"/>
  <c r="CH85" i="106"/>
  <c r="GA85" i="106"/>
  <c r="AH55" i="106"/>
  <c r="CV55" i="106"/>
  <c r="EU55" i="106"/>
  <c r="GJ55" i="106"/>
  <c r="AG56" i="106"/>
  <c r="BU56" i="106"/>
  <c r="DL56" i="106"/>
  <c r="EZ56" i="106"/>
  <c r="GN56" i="106"/>
  <c r="HM56" i="106"/>
  <c r="AU57" i="106"/>
  <c r="BV57" i="106"/>
  <c r="CU57" i="106"/>
  <c r="DU57" i="106"/>
  <c r="ET57" i="106"/>
  <c r="FS57" i="106"/>
  <c r="GT57" i="106"/>
  <c r="AB58" i="106"/>
  <c r="BB58" i="106"/>
  <c r="CA58" i="106"/>
  <c r="CZ58" i="106"/>
  <c r="EA58" i="106"/>
  <c r="EZ58" i="106"/>
  <c r="FZ58" i="106"/>
  <c r="GY58" i="106"/>
  <c r="AG59" i="106"/>
  <c r="BH59" i="106"/>
  <c r="CG59" i="106"/>
  <c r="DG59" i="106"/>
  <c r="EF59" i="106"/>
  <c r="FE59" i="106"/>
  <c r="GF59" i="106"/>
  <c r="HE59" i="106"/>
  <c r="AN60" i="106"/>
  <c r="BL60" i="106"/>
  <c r="CD60" i="106"/>
  <c r="CZ60" i="106"/>
  <c r="DR60" i="106"/>
  <c r="EM60" i="106"/>
  <c r="FD60" i="106"/>
  <c r="FT60" i="106"/>
  <c r="GK60" i="106"/>
  <c r="HA60" i="106"/>
  <c r="AD61" i="106"/>
  <c r="AU61" i="106"/>
  <c r="BK61" i="106"/>
  <c r="CB61" i="106"/>
  <c r="CR61" i="106"/>
  <c r="DJ61" i="106"/>
  <c r="EA61" i="106"/>
  <c r="EM61" i="106"/>
  <c r="EZ61" i="106"/>
  <c r="FL61" i="106"/>
  <c r="FZ61" i="106"/>
  <c r="GM61" i="106"/>
  <c r="GX61" i="106"/>
  <c r="HH61" i="106"/>
  <c r="AB62" i="106"/>
  <c r="AM62" i="106"/>
  <c r="AW62" i="106"/>
  <c r="BH62" i="106"/>
  <c r="BQ62" i="106"/>
  <c r="CA62" i="106"/>
  <c r="CJ62" i="106"/>
  <c r="CS62" i="106"/>
  <c r="DB62" i="106"/>
  <c r="DK62" i="106"/>
  <c r="CU83" i="106"/>
  <c r="DV84" i="106"/>
  <c r="EM85" i="106"/>
  <c r="ED55" i="106"/>
  <c r="HJ55" i="106"/>
  <c r="CU56" i="106"/>
  <c r="FY56" i="106"/>
  <c r="AL57" i="106"/>
  <c r="CL57" i="106"/>
  <c r="EK57" i="106"/>
  <c r="GI57" i="106"/>
  <c r="AR58" i="106"/>
  <c r="CQ58" i="106"/>
  <c r="EQ58" i="106"/>
  <c r="GP58" i="106"/>
  <c r="AW59" i="106"/>
  <c r="CW59" i="106"/>
  <c r="EV59" i="106"/>
  <c r="GV59" i="106"/>
  <c r="BD60" i="106"/>
  <c r="CR60" i="106"/>
  <c r="EE60" i="106"/>
  <c r="FN60" i="106"/>
  <c r="GW60" i="106"/>
  <c r="AN61" i="106"/>
  <c r="BU61" i="106"/>
  <c r="DB61" i="106"/>
  <c r="EI61" i="106"/>
  <c r="FH61" i="106"/>
  <c r="GH61" i="106"/>
  <c r="HD61" i="106"/>
  <c r="AI62" i="106"/>
  <c r="BD62" i="106"/>
  <c r="BW62" i="106"/>
  <c r="CO62" i="106"/>
  <c r="DH62" i="106"/>
  <c r="DU62" i="106"/>
  <c r="EK62" i="106"/>
  <c r="FA62" i="106"/>
  <c r="FN62" i="106"/>
  <c r="GB62" i="106"/>
  <c r="GM62" i="106"/>
  <c r="GY62" i="106"/>
  <c r="HH62" i="106"/>
  <c r="AA63" i="106"/>
  <c r="AJ63" i="106"/>
  <c r="AS63" i="106"/>
  <c r="BB63" i="106"/>
  <c r="BK63" i="106"/>
  <c r="BS63" i="106"/>
  <c r="CA63" i="106"/>
  <c r="CI63" i="106"/>
  <c r="CQ63" i="106"/>
  <c r="CY63" i="106"/>
  <c r="DG63" i="106"/>
  <c r="DO63" i="106"/>
  <c r="DW63" i="106"/>
  <c r="EE63" i="106"/>
  <c r="EM63" i="106"/>
  <c r="EU63" i="106"/>
  <c r="FC63" i="106"/>
  <c r="FK63" i="106"/>
  <c r="FS63" i="106"/>
  <c r="GA63" i="106"/>
  <c r="GI63" i="106"/>
  <c r="GQ63" i="106"/>
  <c r="GY63" i="106"/>
  <c r="HG63" i="106"/>
  <c r="X64" i="106"/>
  <c r="AF64" i="106"/>
  <c r="AN64" i="106"/>
  <c r="AV64" i="106"/>
  <c r="BD64" i="106"/>
  <c r="BL64" i="106"/>
  <c r="BT64" i="106"/>
  <c r="CB64" i="106"/>
  <c r="CJ64" i="106"/>
  <c r="CR64" i="106"/>
  <c r="CZ64" i="106"/>
  <c r="DH64" i="106"/>
  <c r="DP64" i="106"/>
  <c r="DX64" i="106"/>
  <c r="EF64" i="106"/>
  <c r="EN64" i="106"/>
  <c r="EV64" i="106"/>
  <c r="FD64" i="106"/>
  <c r="FL64" i="106"/>
  <c r="FT64" i="106"/>
  <c r="GB64" i="106"/>
  <c r="GJ64" i="106"/>
  <c r="GR64" i="106"/>
  <c r="GZ64" i="106"/>
  <c r="HH64" i="106"/>
  <c r="Y65" i="106"/>
  <c r="AG65" i="106"/>
  <c r="AO65" i="106"/>
  <c r="AW65" i="106"/>
  <c r="BE65" i="106"/>
  <c r="BM65" i="106"/>
  <c r="BU65" i="106"/>
  <c r="CC65" i="106"/>
  <c r="CK65" i="106"/>
  <c r="CS65" i="106"/>
  <c r="DA65" i="106"/>
  <c r="DI65" i="106"/>
  <c r="DQ65" i="106"/>
  <c r="DY65" i="106"/>
  <c r="EG65" i="106"/>
  <c r="EO65" i="106"/>
  <c r="EW65" i="106"/>
  <c r="FE65" i="106"/>
  <c r="FM65" i="106"/>
  <c r="FU65" i="106"/>
  <c r="GC65" i="106"/>
  <c r="GK65" i="106"/>
  <c r="GS65" i="106"/>
  <c r="HA65" i="106"/>
  <c r="HI65" i="106"/>
  <c r="Z66" i="106"/>
  <c r="AH66" i="106"/>
  <c r="AP66" i="106"/>
  <c r="AX66" i="106"/>
  <c r="BF66" i="106"/>
  <c r="BN66" i="106"/>
  <c r="BV66" i="106"/>
  <c r="CD66" i="106"/>
  <c r="CL66" i="106"/>
  <c r="CT66" i="106"/>
  <c r="DB66" i="106"/>
  <c r="DJ66" i="106"/>
  <c r="DR66" i="106"/>
  <c r="DZ66" i="106"/>
  <c r="EH66" i="106"/>
  <c r="EP66" i="106"/>
  <c r="EX66" i="106"/>
  <c r="FF66" i="106"/>
  <c r="FN66" i="106"/>
  <c r="FV66" i="106"/>
  <c r="GD66" i="106"/>
  <c r="GL66" i="106"/>
  <c r="GT66" i="106"/>
  <c r="HB66" i="106"/>
  <c r="HJ66" i="106"/>
  <c r="AA67" i="106"/>
  <c r="AI67" i="106"/>
  <c r="AQ67" i="106"/>
  <c r="AY67" i="106"/>
  <c r="BG67" i="106"/>
  <c r="BO67" i="106"/>
  <c r="BW67" i="106"/>
  <c r="CE67" i="106"/>
  <c r="CM67" i="106"/>
  <c r="CU67" i="106"/>
  <c r="DC67" i="106"/>
  <c r="DK67" i="106"/>
  <c r="DS67" i="106"/>
  <c r="EA67" i="106"/>
  <c r="EI67" i="106"/>
  <c r="EQ67" i="106"/>
  <c r="EY67" i="106"/>
  <c r="FG67" i="106"/>
  <c r="FO67" i="106"/>
  <c r="FW67" i="106"/>
  <c r="GE67" i="106"/>
  <c r="GM67" i="106"/>
  <c r="GU67" i="106"/>
  <c r="HC67" i="106"/>
  <c r="HK67" i="106"/>
  <c r="DF83" i="106"/>
  <c r="EE84" i="106"/>
  <c r="FC85" i="106"/>
  <c r="EI55" i="106"/>
  <c r="HL55" i="106"/>
  <c r="DA56" i="106"/>
  <c r="GE56" i="106"/>
  <c r="AP57" i="106"/>
  <c r="CO57" i="106"/>
  <c r="EM57" i="106"/>
  <c r="GM57" i="106"/>
  <c r="AU58" i="106"/>
  <c r="CU58" i="106"/>
  <c r="ET58" i="106"/>
  <c r="GR58" i="106"/>
  <c r="BA59" i="106"/>
  <c r="CZ59" i="106"/>
  <c r="EZ59" i="106"/>
  <c r="GY59" i="106"/>
  <c r="BE60" i="106"/>
  <c r="CS60" i="106"/>
  <c r="EH60" i="106"/>
  <c r="FQ60" i="106"/>
  <c r="GY60" i="106"/>
  <c r="AO61" i="106"/>
  <c r="BV61" i="106"/>
  <c r="DG61" i="106"/>
  <c r="EJ61" i="106"/>
  <c r="FJ61" i="106"/>
  <c r="GI61" i="106"/>
  <c r="HF61" i="106"/>
  <c r="AJ62" i="106"/>
  <c r="BE62" i="106"/>
  <c r="BX62" i="106"/>
  <c r="CQ62" i="106"/>
  <c r="DI62" i="106"/>
  <c r="DZ62" i="106"/>
  <c r="EM62" i="106"/>
  <c r="FC62" i="106"/>
  <c r="FO62" i="106"/>
  <c r="GC62" i="106"/>
  <c r="GN62" i="106"/>
  <c r="GZ62" i="106"/>
  <c r="HJ62" i="106"/>
  <c r="AB63" i="106"/>
  <c r="AK63" i="106"/>
  <c r="AT63" i="106"/>
  <c r="BC63" i="106"/>
  <c r="BL63" i="106"/>
  <c r="BT63" i="106"/>
  <c r="CB63" i="106"/>
  <c r="CJ63" i="106"/>
  <c r="CR63" i="106"/>
  <c r="CZ63" i="106"/>
  <c r="DH63" i="106"/>
  <c r="DP63" i="106"/>
  <c r="DX63" i="106"/>
  <c r="EF63" i="106"/>
  <c r="EN63" i="106"/>
  <c r="EV63" i="106"/>
  <c r="FD63" i="106"/>
  <c r="FL63" i="106"/>
  <c r="FT63" i="106"/>
  <c r="GB63" i="106"/>
  <c r="GJ63" i="106"/>
  <c r="GR63" i="106"/>
  <c r="GZ63" i="106"/>
  <c r="HH63" i="106"/>
  <c r="Y64" i="106"/>
  <c r="AG64" i="106"/>
  <c r="AO64" i="106"/>
  <c r="AW64" i="106"/>
  <c r="BE64" i="106"/>
  <c r="BM64" i="106"/>
  <c r="BU64" i="106"/>
  <c r="CC64" i="106"/>
  <c r="CK64" i="106"/>
  <c r="CS64" i="106"/>
  <c r="DA64" i="106"/>
  <c r="DI64" i="106"/>
  <c r="DQ64" i="106"/>
  <c r="DY64" i="106"/>
  <c r="EG64" i="106"/>
  <c r="EO64" i="106"/>
  <c r="EW64" i="106"/>
  <c r="FE64" i="106"/>
  <c r="FM64" i="106"/>
  <c r="FU64" i="106"/>
  <c r="GC64" i="106"/>
  <c r="GK64" i="106"/>
  <c r="GS64" i="106"/>
  <c r="HA64" i="106"/>
  <c r="HI64" i="106"/>
  <c r="Z65" i="106"/>
  <c r="AH65" i="106"/>
  <c r="AP65" i="106"/>
  <c r="AX65" i="106"/>
  <c r="BF65" i="106"/>
  <c r="BN65" i="106"/>
  <c r="BV65" i="106"/>
  <c r="CD65" i="106"/>
  <c r="CL65" i="106"/>
  <c r="CT65" i="106"/>
  <c r="DB65" i="106"/>
  <c r="DJ65" i="106"/>
  <c r="DR65" i="106"/>
  <c r="DZ65" i="106"/>
  <c r="EH65" i="106"/>
  <c r="EP65" i="106"/>
  <c r="EX65" i="106"/>
  <c r="FF65" i="106"/>
  <c r="FN65" i="106"/>
  <c r="FV65" i="106"/>
  <c r="GD65" i="106"/>
  <c r="GL65" i="106"/>
  <c r="GT65" i="106"/>
  <c r="HB65" i="106"/>
  <c r="HJ65" i="106"/>
  <c r="AA66" i="106"/>
  <c r="AI66" i="106"/>
  <c r="AQ66" i="106"/>
  <c r="AY66" i="106"/>
  <c r="BG66" i="106"/>
  <c r="BO66" i="106"/>
  <c r="BW66" i="106"/>
  <c r="CE66" i="106"/>
  <c r="CM66" i="106"/>
  <c r="CU66" i="106"/>
  <c r="DC66" i="106"/>
  <c r="DK66" i="106"/>
  <c r="DS66" i="106"/>
  <c r="EA66" i="106"/>
  <c r="EI66" i="106"/>
  <c r="EQ66" i="106"/>
  <c r="EY66" i="106"/>
  <c r="FG66" i="106"/>
  <c r="FO66" i="106"/>
  <c r="FW66" i="106"/>
  <c r="GE66" i="106"/>
  <c r="GM66" i="106"/>
  <c r="GU66" i="106"/>
  <c r="HC66" i="106"/>
  <c r="HK66" i="106"/>
  <c r="AB67" i="106"/>
  <c r="AJ67" i="106"/>
  <c r="AR67" i="106"/>
  <c r="AZ67" i="106"/>
  <c r="BH67" i="106"/>
  <c r="BP67" i="106"/>
  <c r="BX67" i="106"/>
  <c r="CF67" i="106"/>
  <c r="CN67" i="106"/>
  <c r="EA83" i="106"/>
  <c r="FB84" i="106"/>
  <c r="FN85" i="106"/>
  <c r="AG55" i="106"/>
  <c r="ER55" i="106"/>
  <c r="AF56" i="106"/>
  <c r="DH56" i="106"/>
  <c r="GK56" i="106"/>
  <c r="AT57" i="106"/>
  <c r="CT57" i="106"/>
  <c r="ES57" i="106"/>
  <c r="GQ57" i="106"/>
  <c r="AZ58" i="106"/>
  <c r="CY58" i="106"/>
  <c r="EY58" i="106"/>
  <c r="GX58" i="106"/>
  <c r="BE59" i="106"/>
  <c r="DE59" i="106"/>
  <c r="FD59" i="106"/>
  <c r="HD59" i="106"/>
  <c r="BF60" i="106"/>
  <c r="CX60" i="106"/>
  <c r="EK60" i="106"/>
  <c r="FS60" i="106"/>
  <c r="GZ60" i="106"/>
  <c r="AP61" i="106"/>
  <c r="CA61" i="106"/>
  <c r="DH61" i="106"/>
  <c r="EL61" i="106"/>
  <c r="FK61" i="106"/>
  <c r="GJ61" i="106"/>
  <c r="HG61" i="106"/>
  <c r="AK62" i="106"/>
  <c r="BG62" i="106"/>
  <c r="BY62" i="106"/>
  <c r="CR62" i="106"/>
  <c r="DJ62" i="106"/>
  <c r="EA62" i="106"/>
  <c r="EN62" i="106"/>
  <c r="FD62" i="106"/>
  <c r="FS62" i="106"/>
  <c r="GD62" i="106"/>
  <c r="GO62" i="106"/>
  <c r="HB62" i="106"/>
  <c r="HK62" i="106"/>
  <c r="AC63" i="106"/>
  <c r="AL63" i="106"/>
  <c r="AU63" i="106"/>
  <c r="BD63" i="106"/>
  <c r="BM63" i="106"/>
  <c r="BU63" i="106"/>
  <c r="CC63" i="106"/>
  <c r="CK63" i="106"/>
  <c r="CS63" i="106"/>
  <c r="DA63" i="106"/>
  <c r="DI63" i="106"/>
  <c r="DQ63" i="106"/>
  <c r="DY63" i="106"/>
  <c r="EG63" i="106"/>
  <c r="EO63" i="106"/>
  <c r="EW63" i="106"/>
  <c r="FE63" i="106"/>
  <c r="FM63" i="106"/>
  <c r="FU63" i="106"/>
  <c r="GC63" i="106"/>
  <c r="GK63" i="106"/>
  <c r="GS63" i="106"/>
  <c r="HA63" i="106"/>
  <c r="HI63" i="106"/>
  <c r="Z64" i="106"/>
  <c r="AH64" i="106"/>
  <c r="AP64" i="106"/>
  <c r="AX64" i="106"/>
  <c r="BF64" i="106"/>
  <c r="BN64" i="106"/>
  <c r="BV64" i="106"/>
  <c r="CD64" i="106"/>
  <c r="CL64" i="106"/>
  <c r="CT64" i="106"/>
  <c r="DB64" i="106"/>
  <c r="DJ64" i="106"/>
  <c r="DR64" i="106"/>
  <c r="DZ64" i="106"/>
  <c r="EH64" i="106"/>
  <c r="EP64" i="106"/>
  <c r="EX64" i="106"/>
  <c r="FF64" i="106"/>
  <c r="FN64" i="106"/>
  <c r="FV64" i="106"/>
  <c r="GD64" i="106"/>
  <c r="GL64" i="106"/>
  <c r="GT64" i="106"/>
  <c r="HB64" i="106"/>
  <c r="HJ64" i="106"/>
  <c r="AA65" i="106"/>
  <c r="AI65" i="106"/>
  <c r="AQ65" i="106"/>
  <c r="AY65" i="106"/>
  <c r="BG65" i="106"/>
  <c r="BO65" i="106"/>
  <c r="BW65" i="106"/>
  <c r="CE65" i="106"/>
  <c r="CM65" i="106"/>
  <c r="CU65" i="106"/>
  <c r="DC65" i="106"/>
  <c r="DK65" i="106"/>
  <c r="DS65" i="106"/>
  <c r="EA65" i="106"/>
  <c r="EI65" i="106"/>
  <c r="EQ65" i="106"/>
  <c r="EY65" i="106"/>
  <c r="FG65" i="106"/>
  <c r="FO65" i="106"/>
  <c r="FW65" i="106"/>
  <c r="GE65" i="106"/>
  <c r="GM65" i="106"/>
  <c r="GU65" i="106"/>
  <c r="HC65" i="106"/>
  <c r="HK65" i="106"/>
  <c r="AB66" i="106"/>
  <c r="AJ66" i="106"/>
  <c r="AR66" i="106"/>
  <c r="AZ66" i="106"/>
  <c r="BH66" i="106"/>
  <c r="BP66" i="106"/>
  <c r="BX66" i="106"/>
  <c r="CF66" i="106"/>
  <c r="CN66" i="106"/>
  <c r="CV66" i="106"/>
  <c r="DD66" i="106"/>
  <c r="DL66" i="106"/>
  <c r="DT66" i="106"/>
  <c r="ER83" i="106"/>
  <c r="FT84" i="106"/>
  <c r="GL85" i="106"/>
  <c r="AT55" i="106"/>
  <c r="EY55" i="106"/>
  <c r="AN56" i="106"/>
  <c r="DQ56" i="106"/>
  <c r="GP56" i="106"/>
  <c r="AY57" i="106"/>
  <c r="CX57" i="106"/>
  <c r="EX57" i="106"/>
  <c r="GW57" i="106"/>
  <c r="BD58" i="106"/>
  <c r="DD58" i="106"/>
  <c r="FC58" i="106"/>
  <c r="HC58" i="106"/>
  <c r="BK59" i="106"/>
  <c r="DI59" i="106"/>
  <c r="FI59" i="106"/>
  <c r="HH59" i="106"/>
  <c r="BM60" i="106"/>
  <c r="DB60" i="106"/>
  <c r="EN60" i="106"/>
  <c r="FU60" i="106"/>
  <c r="HF60" i="106"/>
  <c r="AV61" i="106"/>
  <c r="CD61" i="106"/>
  <c r="DK61" i="106"/>
  <c r="EN61" i="106"/>
  <c r="FO61" i="106"/>
  <c r="GN61" i="106"/>
  <c r="HJ61" i="106"/>
  <c r="AN62" i="106"/>
  <c r="BI62" i="106"/>
  <c r="CB62" i="106"/>
  <c r="CT62" i="106"/>
  <c r="DL62" i="106"/>
  <c r="EB62" i="106"/>
  <c r="ER62" i="106"/>
  <c r="FE62" i="106"/>
  <c r="FT62" i="106"/>
  <c r="GE62" i="106"/>
  <c r="GQ62" i="106"/>
  <c r="HC62" i="106"/>
  <c r="HL62" i="106"/>
  <c r="AD63" i="106"/>
  <c r="AM63" i="106"/>
  <c r="AV63" i="106"/>
  <c r="BE63" i="106"/>
  <c r="BN63" i="106"/>
  <c r="BV63" i="106"/>
  <c r="CD63" i="106"/>
  <c r="CL63" i="106"/>
  <c r="CT63" i="106"/>
  <c r="DB63" i="106"/>
  <c r="DJ63" i="106"/>
  <c r="DR63" i="106"/>
  <c r="DZ63" i="106"/>
  <c r="EH63" i="106"/>
  <c r="EP63" i="106"/>
  <c r="EX63" i="106"/>
  <c r="FF63" i="106"/>
  <c r="FN63" i="106"/>
  <c r="FV63" i="106"/>
  <c r="GD63" i="106"/>
  <c r="GL63" i="106"/>
  <c r="GT63" i="106"/>
  <c r="HB63" i="106"/>
  <c r="HJ63" i="106"/>
  <c r="AA64" i="106"/>
  <c r="AI64" i="106"/>
  <c r="AQ64" i="106"/>
  <c r="AY64" i="106"/>
  <c r="BG64" i="106"/>
  <c r="BO64" i="106"/>
  <c r="BW64" i="106"/>
  <c r="CE64" i="106"/>
  <c r="CM64" i="106"/>
  <c r="CU64" i="106"/>
  <c r="DC64" i="106"/>
  <c r="DK64" i="106"/>
  <c r="DS64" i="106"/>
  <c r="EA64" i="106"/>
  <c r="EI64" i="106"/>
  <c r="EQ64" i="106"/>
  <c r="EY64" i="106"/>
  <c r="FG64" i="106"/>
  <c r="FO64" i="106"/>
  <c r="FW64" i="106"/>
  <c r="GE64" i="106"/>
  <c r="GM64" i="106"/>
  <c r="GU64" i="106"/>
  <c r="HC64" i="106"/>
  <c r="HK64" i="106"/>
  <c r="AB65" i="106"/>
  <c r="AJ65" i="106"/>
  <c r="AR65" i="106"/>
  <c r="AZ65" i="106"/>
  <c r="BH65" i="106"/>
  <c r="BP65" i="106"/>
  <c r="BX65" i="106"/>
  <c r="CF65" i="106"/>
  <c r="CN65" i="106"/>
  <c r="CV65" i="106"/>
  <c r="DD65" i="106"/>
  <c r="DL65" i="106"/>
  <c r="DT65" i="106"/>
  <c r="EB65" i="106"/>
  <c r="EJ65" i="106"/>
  <c r="ER65" i="106"/>
  <c r="EZ65" i="106"/>
  <c r="FH65" i="106"/>
  <c r="FP65" i="106"/>
  <c r="FX65" i="106"/>
  <c r="GF65" i="106"/>
  <c r="GN65" i="106"/>
  <c r="GV65" i="106"/>
  <c r="HD65" i="106"/>
  <c r="HL65" i="106"/>
  <c r="AC66" i="106"/>
  <c r="AK66" i="106"/>
  <c r="AS66" i="106"/>
  <c r="BA66" i="106"/>
  <c r="BI66" i="106"/>
  <c r="BQ66" i="106"/>
  <c r="BY66" i="106"/>
  <c r="CG66" i="106"/>
  <c r="CO66" i="106"/>
  <c r="CW66" i="106"/>
  <c r="DE66" i="106"/>
  <c r="DM66" i="106"/>
  <c r="DU66" i="106"/>
  <c r="EC66" i="106"/>
  <c r="EK66" i="106"/>
  <c r="ES66" i="106"/>
  <c r="FA66" i="106"/>
  <c r="FI66" i="106"/>
  <c r="FQ66" i="106"/>
  <c r="FY66" i="106"/>
  <c r="GG66" i="106"/>
  <c r="GO66" i="106"/>
  <c r="GW66" i="106"/>
  <c r="HE66" i="106"/>
  <c r="HM66" i="106"/>
  <c r="AD67" i="106"/>
  <c r="BB84" i="106"/>
  <c r="CA85" i="106"/>
  <c r="CP55" i="106"/>
  <c r="GF55" i="106"/>
  <c r="BT56" i="106"/>
  <c r="EY56" i="106"/>
  <c r="HL56" i="106"/>
  <c r="BS57" i="106"/>
  <c r="DS57" i="106"/>
  <c r="FR57" i="106"/>
  <c r="AA58" i="106"/>
  <c r="BZ58" i="106"/>
  <c r="DX58" i="106"/>
  <c r="FX58" i="106"/>
  <c r="AF59" i="106"/>
  <c r="CF59" i="106"/>
  <c r="EE59" i="106"/>
  <c r="GC59" i="106"/>
  <c r="AL60" i="106"/>
  <c r="CC60" i="106"/>
  <c r="DQ60" i="106"/>
  <c r="FA60" i="106"/>
  <c r="GJ60" i="106"/>
  <c r="Z61" i="106"/>
  <c r="BJ61" i="106"/>
  <c r="CQ61" i="106"/>
  <c r="DX61" i="106"/>
  <c r="EY61" i="106"/>
  <c r="FX61" i="106"/>
  <c r="GV61" i="106"/>
  <c r="AA62" i="106"/>
  <c r="AV62" i="106"/>
  <c r="BP62" i="106"/>
  <c r="CI62" i="106"/>
  <c r="DA62" i="106"/>
  <c r="DS62" i="106"/>
  <c r="EI62" i="106"/>
  <c r="EV62" i="106"/>
  <c r="FL62" i="106"/>
  <c r="FW62" i="106"/>
  <c r="GK62" i="106"/>
  <c r="GV62" i="106"/>
  <c r="HF62" i="106"/>
  <c r="X63" i="106"/>
  <c r="AG63" i="106"/>
  <c r="AQ63" i="106"/>
  <c r="AZ63" i="106"/>
  <c r="BI63" i="106"/>
  <c r="BQ63" i="106"/>
  <c r="BY63" i="106"/>
  <c r="CG63" i="106"/>
  <c r="CO63" i="106"/>
  <c r="CW63" i="106"/>
  <c r="DE63" i="106"/>
  <c r="DM63" i="106"/>
  <c r="DU63" i="106"/>
  <c r="EC63" i="106"/>
  <c r="EK63" i="106"/>
  <c r="ES63" i="106"/>
  <c r="FA63" i="106"/>
  <c r="FI63" i="106"/>
  <c r="FQ63" i="106"/>
  <c r="FY63" i="106"/>
  <c r="GG63" i="106"/>
  <c r="GO63" i="106"/>
  <c r="GW63" i="106"/>
  <c r="HE63" i="106"/>
  <c r="HM63" i="106"/>
  <c r="AD64" i="106"/>
  <c r="AL64" i="106"/>
  <c r="AT64" i="106"/>
  <c r="BB64" i="106"/>
  <c r="BJ64" i="106"/>
  <c r="BR64" i="106"/>
  <c r="BZ64" i="106"/>
  <c r="CH64" i="106"/>
  <c r="CP64" i="106"/>
  <c r="CX64" i="106"/>
  <c r="DF64" i="106"/>
  <c r="DN64" i="106"/>
  <c r="DV64" i="106"/>
  <c r="ED64" i="106"/>
  <c r="EL64" i="106"/>
  <c r="ET64" i="106"/>
  <c r="FB64" i="106"/>
  <c r="FJ64" i="106"/>
  <c r="FR64" i="106"/>
  <c r="FZ64" i="106"/>
  <c r="GH64" i="106"/>
  <c r="GP64" i="106"/>
  <c r="GX64" i="106"/>
  <c r="HF64" i="106"/>
  <c r="W65" i="106"/>
  <c r="AE65" i="106"/>
  <c r="AM65" i="106"/>
  <c r="AU65" i="106"/>
  <c r="BC65" i="106"/>
  <c r="BK65" i="106"/>
  <c r="BS65" i="106"/>
  <c r="CA65" i="106"/>
  <c r="CI65" i="106"/>
  <c r="CQ65" i="106"/>
  <c r="CY65" i="106"/>
  <c r="DG65" i="106"/>
  <c r="DO65" i="106"/>
  <c r="DW65" i="106"/>
  <c r="EE65" i="106"/>
  <c r="EM65" i="106"/>
  <c r="EU65" i="106"/>
  <c r="FC65" i="106"/>
  <c r="FK65" i="106"/>
  <c r="FS65" i="106"/>
  <c r="GA65" i="106"/>
  <c r="GI65" i="106"/>
  <c r="GQ65" i="106"/>
  <c r="GY65" i="106"/>
  <c r="HG65" i="106"/>
  <c r="X66" i="106"/>
  <c r="AF66" i="106"/>
  <c r="AN66" i="106"/>
  <c r="AV66" i="106"/>
  <c r="BD66" i="106"/>
  <c r="BL66" i="106"/>
  <c r="BT66" i="106"/>
  <c r="CB66" i="106"/>
  <c r="CJ66" i="106"/>
  <c r="CR66" i="106"/>
  <c r="CZ66" i="106"/>
  <c r="DH66" i="106"/>
  <c r="DP66" i="106"/>
  <c r="GT83" i="106"/>
  <c r="FX55" i="106"/>
  <c r="HD56" i="106"/>
  <c r="DW57" i="106"/>
  <c r="BT58" i="106"/>
  <c r="X59" i="106"/>
  <c r="EJ59" i="106"/>
  <c r="BZ60" i="106"/>
  <c r="GD60" i="106"/>
  <c r="BL61" i="106"/>
  <c r="EV61" i="106"/>
  <c r="X62" i="106"/>
  <c r="BS62" i="106"/>
  <c r="DR62" i="106"/>
  <c r="FF62" i="106"/>
  <c r="GL62" i="106"/>
  <c r="W63" i="106"/>
  <c r="AW63" i="106"/>
  <c r="BR63" i="106"/>
  <c r="CN63" i="106"/>
  <c r="DK63" i="106"/>
  <c r="ED63" i="106"/>
  <c r="EZ63" i="106"/>
  <c r="FW63" i="106"/>
  <c r="GP63" i="106"/>
  <c r="HL63" i="106"/>
  <c r="AR64" i="106"/>
  <c r="BK64" i="106"/>
  <c r="CG64" i="106"/>
  <c r="DD64" i="106"/>
  <c r="DW64" i="106"/>
  <c r="ES64" i="106"/>
  <c r="FP64" i="106"/>
  <c r="GI64" i="106"/>
  <c r="HE64" i="106"/>
  <c r="AK65" i="106"/>
  <c r="BD65" i="106"/>
  <c r="BZ65" i="106"/>
  <c r="CW65" i="106"/>
  <c r="DP65" i="106"/>
  <c r="EL65" i="106"/>
  <c r="FI65" i="106"/>
  <c r="GB65" i="106"/>
  <c r="GX65" i="106"/>
  <c r="AD66" i="106"/>
  <c r="AW66" i="106"/>
  <c r="BS66" i="106"/>
  <c r="CP66" i="106"/>
  <c r="DI66" i="106"/>
  <c r="EB66" i="106"/>
  <c r="EN66" i="106"/>
  <c r="FB66" i="106"/>
  <c r="FM66" i="106"/>
  <c r="GA66" i="106"/>
  <c r="GN66" i="106"/>
  <c r="GZ66" i="106"/>
  <c r="W67" i="106"/>
  <c r="AH67" i="106"/>
  <c r="AT67" i="106"/>
  <c r="BD67" i="106"/>
  <c r="BN67" i="106"/>
  <c r="BZ67" i="106"/>
  <c r="CJ67" i="106"/>
  <c r="CT67" i="106"/>
  <c r="DD67" i="106"/>
  <c r="DM67" i="106"/>
  <c r="DV67" i="106"/>
  <c r="EE67" i="106"/>
  <c r="EN67" i="106"/>
  <c r="EW67" i="106"/>
  <c r="FF67" i="106"/>
  <c r="FP67" i="106"/>
  <c r="FY67" i="106"/>
  <c r="GH67" i="106"/>
  <c r="GQ67" i="106"/>
  <c r="GZ67" i="106"/>
  <c r="HI67" i="106"/>
  <c r="AA68" i="106"/>
  <c r="AI68" i="106"/>
  <c r="AQ68" i="106"/>
  <c r="AY68" i="106"/>
  <c r="BG68" i="106"/>
  <c r="BO68" i="106"/>
  <c r="BW68" i="106"/>
  <c r="CE68" i="106"/>
  <c r="CM68" i="106"/>
  <c r="CU68" i="106"/>
  <c r="DC68" i="106"/>
  <c r="DK68" i="106"/>
  <c r="DS68" i="106"/>
  <c r="EA68" i="106"/>
  <c r="EI68" i="106"/>
  <c r="EQ68" i="106"/>
  <c r="EY68" i="106"/>
  <c r="FG68" i="106"/>
  <c r="FO68" i="106"/>
  <c r="FW68" i="106"/>
  <c r="GE68" i="106"/>
  <c r="GM68" i="106"/>
  <c r="GU68" i="106"/>
  <c r="HC68" i="106"/>
  <c r="HK68" i="106"/>
  <c r="AB69" i="106"/>
  <c r="AJ69" i="106"/>
  <c r="AR69" i="106"/>
  <c r="AZ69" i="106"/>
  <c r="BH69" i="106"/>
  <c r="BP69" i="106"/>
  <c r="BX69" i="106"/>
  <c r="CF69" i="106"/>
  <c r="CN69" i="106"/>
  <c r="CV69" i="106"/>
  <c r="DD69" i="106"/>
  <c r="DL69" i="106"/>
  <c r="DT69" i="106"/>
  <c r="EB69" i="106"/>
  <c r="EJ69" i="106"/>
  <c r="ER69" i="106"/>
  <c r="EZ69" i="106"/>
  <c r="FH69" i="106"/>
  <c r="FP69" i="106"/>
  <c r="FX69" i="106"/>
  <c r="GF69" i="106"/>
  <c r="GN69" i="106"/>
  <c r="GV69" i="106"/>
  <c r="HD69" i="106"/>
  <c r="HL69" i="106"/>
  <c r="AC70" i="106"/>
  <c r="AK70" i="106"/>
  <c r="AS70" i="106"/>
  <c r="BA70" i="106"/>
  <c r="BI70" i="106"/>
  <c r="BQ70" i="106"/>
  <c r="BY70" i="106"/>
  <c r="CG70" i="106"/>
  <c r="CO70" i="106"/>
  <c r="CW70" i="106"/>
  <c r="DE70" i="106"/>
  <c r="DM70" i="106"/>
  <c r="DU70" i="106"/>
  <c r="EC70" i="106"/>
  <c r="EK70" i="106"/>
  <c r="ES70" i="106"/>
  <c r="FA70" i="106"/>
  <c r="FI70" i="106"/>
  <c r="FQ70" i="106"/>
  <c r="FY70" i="106"/>
  <c r="GG70" i="106"/>
  <c r="GO70" i="106"/>
  <c r="GW70" i="106"/>
  <c r="HE70" i="106"/>
  <c r="HM70" i="106"/>
  <c r="AD71" i="106"/>
  <c r="AL71" i="106"/>
  <c r="AT71" i="106"/>
  <c r="BB71" i="106"/>
  <c r="BJ71" i="106"/>
  <c r="BR71" i="106"/>
  <c r="BZ71" i="106"/>
  <c r="CH71" i="106"/>
  <c r="CP71" i="106"/>
  <c r="CX71" i="106"/>
  <c r="DF71" i="106"/>
  <c r="DN71" i="106"/>
  <c r="DV71" i="106"/>
  <c r="ED71" i="106"/>
  <c r="EL71" i="106"/>
  <c r="ET71" i="106"/>
  <c r="FB71" i="106"/>
  <c r="FJ71" i="106"/>
  <c r="FR71" i="106"/>
  <c r="FZ71" i="106"/>
  <c r="GH71" i="106"/>
  <c r="GP71" i="106"/>
  <c r="GX71" i="106"/>
  <c r="HF71" i="106"/>
  <c r="W72" i="106"/>
  <c r="AE72" i="106"/>
  <c r="AM72" i="106"/>
  <c r="AU72" i="106"/>
  <c r="BC72" i="106"/>
  <c r="BK72" i="106"/>
  <c r="BS72" i="106"/>
  <c r="CA72" i="106"/>
  <c r="CI72" i="106"/>
  <c r="CQ72" i="106"/>
  <c r="CY72" i="106"/>
  <c r="DG72" i="106"/>
  <c r="DO72" i="106"/>
  <c r="DW72" i="106"/>
  <c r="EE72" i="106"/>
  <c r="EM72" i="106"/>
  <c r="EU72" i="106"/>
  <c r="FC72" i="106"/>
  <c r="FK72" i="106"/>
  <c r="FS72" i="106"/>
  <c r="GA72" i="106"/>
  <c r="GI72" i="106"/>
  <c r="GQ72" i="106"/>
  <c r="GY72" i="106"/>
  <c r="HG72" i="106"/>
  <c r="X73" i="106"/>
  <c r="AF73" i="106"/>
  <c r="AN73" i="106"/>
  <c r="AV73" i="106"/>
  <c r="BD73" i="106"/>
  <c r="BL73" i="106"/>
  <c r="BT73" i="106"/>
  <c r="CB73" i="106"/>
  <c r="CJ73" i="106"/>
  <c r="CR73" i="106"/>
  <c r="CZ73" i="106"/>
  <c r="DH73" i="106"/>
  <c r="DP73" i="106"/>
  <c r="DX73" i="106"/>
  <c r="HD83" i="106"/>
  <c r="GM55" i="106"/>
  <c r="HF56" i="106"/>
  <c r="FJ57" i="106"/>
  <c r="CE58" i="106"/>
  <c r="AB59" i="106"/>
  <c r="FU59" i="106"/>
  <c r="CG60" i="106"/>
  <c r="GG60" i="106"/>
  <c r="CL61" i="106"/>
  <c r="FB61" i="106"/>
  <c r="Y62" i="106"/>
  <c r="CF62" i="106"/>
  <c r="DT62" i="106"/>
  <c r="FK62" i="106"/>
  <c r="GT62" i="106"/>
  <c r="Y63" i="106"/>
  <c r="AY63" i="106"/>
  <c r="BW63" i="106"/>
  <c r="CP63" i="106"/>
  <c r="DL63" i="106"/>
  <c r="EI63" i="106"/>
  <c r="FB63" i="106"/>
  <c r="FX63" i="106"/>
  <c r="GU63" i="106"/>
  <c r="W64" i="106"/>
  <c r="AS64" i="106"/>
  <c r="BP64" i="106"/>
  <c r="CI64" i="106"/>
  <c r="DE64" i="106"/>
  <c r="EB64" i="106"/>
  <c r="EU64" i="106"/>
  <c r="FQ64" i="106"/>
  <c r="GN64" i="106"/>
  <c r="HG64" i="106"/>
  <c r="AL65" i="106"/>
  <c r="BI65" i="106"/>
  <c r="CB65" i="106"/>
  <c r="CX65" i="106"/>
  <c r="DU65" i="106"/>
  <c r="EN65" i="106"/>
  <c r="FJ65" i="106"/>
  <c r="GG65" i="106"/>
  <c r="GZ65" i="106"/>
  <c r="AE66" i="106"/>
  <c r="BB66" i="106"/>
  <c r="BU66" i="106"/>
  <c r="CQ66" i="106"/>
  <c r="DN66" i="106"/>
  <c r="ED66" i="106"/>
  <c r="EO66" i="106"/>
  <c r="FC66" i="106"/>
  <c r="FP66" i="106"/>
  <c r="GB66" i="106"/>
  <c r="GP66" i="106"/>
  <c r="HA66" i="106"/>
  <c r="X67" i="106"/>
  <c r="AK67" i="106"/>
  <c r="AU67" i="106"/>
  <c r="BE67" i="106"/>
  <c r="BQ67" i="106"/>
  <c r="CA67" i="106"/>
  <c r="CK67" i="106"/>
  <c r="CV67" i="106"/>
  <c r="DE67" i="106"/>
  <c r="DN67" i="106"/>
  <c r="DW67" i="106"/>
  <c r="EF67" i="106"/>
  <c r="EO67" i="106"/>
  <c r="EX67" i="106"/>
  <c r="FH67" i="106"/>
  <c r="FQ67" i="106"/>
  <c r="FZ67" i="106"/>
  <c r="GI67" i="106"/>
  <c r="GR67" i="106"/>
  <c r="HA67" i="106"/>
  <c r="HJ67" i="106"/>
  <c r="AB68" i="106"/>
  <c r="AJ68" i="106"/>
  <c r="AR68" i="106"/>
  <c r="AZ68" i="106"/>
  <c r="BH68" i="106"/>
  <c r="BP68" i="106"/>
  <c r="BX68" i="106"/>
  <c r="CF68" i="106"/>
  <c r="CN68" i="106"/>
  <c r="CV68" i="106"/>
  <c r="DD68" i="106"/>
  <c r="DL68" i="106"/>
  <c r="DT68" i="106"/>
  <c r="EB68" i="106"/>
  <c r="EJ68" i="106"/>
  <c r="ER68" i="106"/>
  <c r="EZ68" i="106"/>
  <c r="FH68" i="106"/>
  <c r="FP68" i="106"/>
  <c r="FX68" i="106"/>
  <c r="GF68" i="106"/>
  <c r="GN68" i="106"/>
  <c r="GV68" i="106"/>
  <c r="HD68" i="106"/>
  <c r="HL68" i="106"/>
  <c r="AC69" i="106"/>
  <c r="AK69" i="106"/>
  <c r="AS69" i="106"/>
  <c r="BA69" i="106"/>
  <c r="BI69" i="106"/>
  <c r="BQ69" i="106"/>
  <c r="BY69" i="106"/>
  <c r="CG69" i="106"/>
  <c r="CO69" i="106"/>
  <c r="CW69" i="106"/>
  <c r="DE69" i="106"/>
  <c r="DM69" i="106"/>
  <c r="DU69" i="106"/>
  <c r="EC69" i="106"/>
  <c r="EK69" i="106"/>
  <c r="ES69" i="106"/>
  <c r="FA69" i="106"/>
  <c r="FI69" i="106"/>
  <c r="FQ69" i="106"/>
  <c r="FY69" i="106"/>
  <c r="GG69" i="106"/>
  <c r="GO69" i="106"/>
  <c r="GW69" i="106"/>
  <c r="HE69" i="106"/>
  <c r="HM69" i="106"/>
  <c r="AD70" i="106"/>
  <c r="AL70" i="106"/>
  <c r="AT70" i="106"/>
  <c r="BB70" i="106"/>
  <c r="BJ70" i="106"/>
  <c r="BR70" i="106"/>
  <c r="BZ70" i="106"/>
  <c r="CH70" i="106"/>
  <c r="CP70" i="106"/>
  <c r="CX70" i="106"/>
  <c r="DF70" i="106"/>
  <c r="DN70" i="106"/>
  <c r="DV70" i="106"/>
  <c r="ED70" i="106"/>
  <c r="EL70" i="106"/>
  <c r="ET70" i="106"/>
  <c r="FB70" i="106"/>
  <c r="FJ70" i="106"/>
  <c r="FR70" i="106"/>
  <c r="FZ70" i="106"/>
  <c r="GH70" i="106"/>
  <c r="GP70" i="106"/>
  <c r="GX70" i="106"/>
  <c r="HF70" i="106"/>
  <c r="W71" i="106"/>
  <c r="AE71" i="106"/>
  <c r="AM71" i="106"/>
  <c r="AU71" i="106"/>
  <c r="BC71" i="106"/>
  <c r="BK71" i="106"/>
  <c r="BS71" i="106"/>
  <c r="CA71" i="106"/>
  <c r="CI71" i="106"/>
  <c r="CQ71" i="106"/>
  <c r="CY71" i="106"/>
  <c r="DG71" i="106"/>
  <c r="DO71" i="106"/>
  <c r="DW71" i="106"/>
  <c r="EE71" i="106"/>
  <c r="EM71" i="106"/>
  <c r="EU71" i="106"/>
  <c r="FC71" i="106"/>
  <c r="BS84" i="106"/>
  <c r="BG56" i="106"/>
  <c r="Z57" i="106"/>
  <c r="FN57" i="106"/>
  <c r="DP58" i="106"/>
  <c r="AK59" i="106"/>
  <c r="FY59" i="106"/>
  <c r="DM60" i="106"/>
  <c r="GO60" i="106"/>
  <c r="CP61" i="106"/>
  <c r="FT61" i="106"/>
  <c r="AC62" i="106"/>
  <c r="CG62" i="106"/>
  <c r="EC62" i="106"/>
  <c r="FM62" i="106"/>
  <c r="GU62" i="106"/>
  <c r="AE63" i="106"/>
  <c r="BA63" i="106"/>
  <c r="BX63" i="106"/>
  <c r="CU63" i="106"/>
  <c r="DN63" i="106"/>
  <c r="EJ63" i="106"/>
  <c r="FG63" i="106"/>
  <c r="FZ63" i="106"/>
  <c r="GV63" i="106"/>
  <c r="AB64" i="106"/>
  <c r="AU64" i="106"/>
  <c r="BQ64" i="106"/>
  <c r="CN64" i="106"/>
  <c r="DG64" i="106"/>
  <c r="EC64" i="106"/>
  <c r="EZ64" i="106"/>
  <c r="FS64" i="106"/>
  <c r="GO64" i="106"/>
  <c r="HL64" i="106"/>
  <c r="AN65" i="106"/>
  <c r="BJ65" i="106"/>
  <c r="CG65" i="106"/>
  <c r="CZ65" i="106"/>
  <c r="DV65" i="106"/>
  <c r="ES65" i="106"/>
  <c r="FL65" i="106"/>
  <c r="GH65" i="106"/>
  <c r="HE65" i="106"/>
  <c r="AG66" i="106"/>
  <c r="BC66" i="106"/>
  <c r="BZ66" i="106"/>
  <c r="CS66" i="106"/>
  <c r="DO66" i="106"/>
  <c r="EE66" i="106"/>
  <c r="ER66" i="106"/>
  <c r="FD66" i="106"/>
  <c r="FR66" i="106"/>
  <c r="GC66" i="106"/>
  <c r="GQ66" i="106"/>
  <c r="HD66" i="106"/>
  <c r="Y67" i="106"/>
  <c r="AL67" i="106"/>
  <c r="AV67" i="106"/>
  <c r="BF67" i="106"/>
  <c r="BR67" i="106"/>
  <c r="CB67" i="106"/>
  <c r="CL67" i="106"/>
  <c r="CW67" i="106"/>
  <c r="DF67" i="106"/>
  <c r="DO67" i="106"/>
  <c r="DX67" i="106"/>
  <c r="EG67" i="106"/>
  <c r="EP67" i="106"/>
  <c r="EZ67" i="106"/>
  <c r="FI67" i="106"/>
  <c r="FR67" i="106"/>
  <c r="GA67" i="106"/>
  <c r="GJ67" i="106"/>
  <c r="GS67" i="106"/>
  <c r="HB67" i="106"/>
  <c r="HL67" i="106"/>
  <c r="AC68" i="106"/>
  <c r="AK68" i="106"/>
  <c r="AS68" i="106"/>
  <c r="BA68" i="106"/>
  <c r="BI68" i="106"/>
  <c r="BQ68" i="106"/>
  <c r="BY68" i="106"/>
  <c r="CG68" i="106"/>
  <c r="CO68" i="106"/>
  <c r="CW68" i="106"/>
  <c r="DE68" i="106"/>
  <c r="DM68" i="106"/>
  <c r="DU68" i="106"/>
  <c r="EC68" i="106"/>
  <c r="EK68" i="106"/>
  <c r="ES68" i="106"/>
  <c r="FA68" i="106"/>
  <c r="FI68" i="106"/>
  <c r="FQ68" i="106"/>
  <c r="FY68" i="106"/>
  <c r="GG68" i="106"/>
  <c r="GO68" i="106"/>
  <c r="GW68" i="106"/>
  <c r="HE68" i="106"/>
  <c r="HM68" i="106"/>
  <c r="AD69" i="106"/>
  <c r="AL69" i="106"/>
  <c r="AT69" i="106"/>
  <c r="BB69" i="106"/>
  <c r="BJ69" i="106"/>
  <c r="BR69" i="106"/>
  <c r="BZ69" i="106"/>
  <c r="CH69" i="106"/>
  <c r="CP69" i="106"/>
  <c r="CX69" i="106"/>
  <c r="DF69" i="106"/>
  <c r="DN69" i="106"/>
  <c r="DV69" i="106"/>
  <c r="ED69" i="106"/>
  <c r="EL69" i="106"/>
  <c r="ET69" i="106"/>
  <c r="FB69" i="106"/>
  <c r="FJ69" i="106"/>
  <c r="FR69" i="106"/>
  <c r="FZ69" i="106"/>
  <c r="GH69" i="106"/>
  <c r="GP69" i="106"/>
  <c r="GX69" i="106"/>
  <c r="HF69" i="106"/>
  <c r="W70" i="106"/>
  <c r="AE70" i="106"/>
  <c r="AM70" i="106"/>
  <c r="AU70" i="106"/>
  <c r="BC70" i="106"/>
  <c r="BK70" i="106"/>
  <c r="BS70" i="106"/>
  <c r="CA70" i="106"/>
  <c r="CI70" i="106"/>
  <c r="CQ70" i="106"/>
  <c r="CY70" i="106"/>
  <c r="DG70" i="106"/>
  <c r="DO70" i="106"/>
  <c r="DW70" i="106"/>
  <c r="EE70" i="106"/>
  <c r="EM70" i="106"/>
  <c r="EU70" i="106"/>
  <c r="FC70" i="106"/>
  <c r="FK70" i="106"/>
  <c r="FS70" i="106"/>
  <c r="GA70" i="106"/>
  <c r="GI70" i="106"/>
  <c r="GQ70" i="106"/>
  <c r="GY70" i="106"/>
  <c r="HG70" i="106"/>
  <c r="X71" i="106"/>
  <c r="AF71" i="106"/>
  <c r="AN71" i="106"/>
  <c r="AV71" i="106"/>
  <c r="BD71" i="106"/>
  <c r="BL71" i="106"/>
  <c r="BT71" i="106"/>
  <c r="CB71" i="106"/>
  <c r="CJ71" i="106"/>
  <c r="CR71" i="106"/>
  <c r="CZ71" i="106"/>
  <c r="DH71" i="106"/>
  <c r="DP71" i="106"/>
  <c r="DX71" i="106"/>
  <c r="EF71" i="106"/>
  <c r="AU85" i="106"/>
  <c r="BM56" i="106"/>
  <c r="BK57" i="106"/>
  <c r="FW57" i="106"/>
  <c r="DT58" i="106"/>
  <c r="BX59" i="106"/>
  <c r="GI59" i="106"/>
  <c r="DP60" i="106"/>
  <c r="HM60" i="106"/>
  <c r="CU61" i="106"/>
  <c r="FW61" i="106"/>
  <c r="AS62" i="106"/>
  <c r="CK62" i="106"/>
  <c r="EE62" i="106"/>
  <c r="FU62" i="106"/>
  <c r="GW62" i="106"/>
  <c r="AF63" i="106"/>
  <c r="BG63" i="106"/>
  <c r="BZ63" i="106"/>
  <c r="CV63" i="106"/>
  <c r="DS63" i="106"/>
  <c r="EL63" i="106"/>
  <c r="FH63" i="106"/>
  <c r="GE63" i="106"/>
  <c r="GX63" i="106"/>
  <c r="AC64" i="106"/>
  <c r="AZ64" i="106"/>
  <c r="BS64" i="106"/>
  <c r="CO64" i="106"/>
  <c r="DL64" i="106"/>
  <c r="EE64" i="106"/>
  <c r="FA64" i="106"/>
  <c r="FX64" i="106"/>
  <c r="GQ64" i="106"/>
  <c r="HM64" i="106"/>
  <c r="AS65" i="106"/>
  <c r="BL65" i="106"/>
  <c r="CH65" i="106"/>
  <c r="DE65" i="106"/>
  <c r="DX65" i="106"/>
  <c r="ET65" i="106"/>
  <c r="FQ65" i="106"/>
  <c r="GJ65" i="106"/>
  <c r="HF65" i="106"/>
  <c r="AL66" i="106"/>
  <c r="BE66" i="106"/>
  <c r="CA66" i="106"/>
  <c r="CX66" i="106"/>
  <c r="DQ66" i="106"/>
  <c r="EF66" i="106"/>
  <c r="ET66" i="106"/>
  <c r="FE66" i="106"/>
  <c r="FS66" i="106"/>
  <c r="GF66" i="106"/>
  <c r="GR66" i="106"/>
  <c r="HF66" i="106"/>
  <c r="Z67" i="106"/>
  <c r="AM67" i="106"/>
  <c r="AW67" i="106"/>
  <c r="BI67" i="106"/>
  <c r="BS67" i="106"/>
  <c r="CC67" i="106"/>
  <c r="CO67" i="106"/>
  <c r="CX67" i="106"/>
  <c r="DG67" i="106"/>
  <c r="DP67" i="106"/>
  <c r="DY67" i="106"/>
  <c r="EH67" i="106"/>
  <c r="ER67" i="106"/>
  <c r="FA67" i="106"/>
  <c r="FJ67" i="106"/>
  <c r="FS67" i="106"/>
  <c r="GB67" i="106"/>
  <c r="GK67" i="106"/>
  <c r="GT67" i="106"/>
  <c r="HD67" i="106"/>
  <c r="HM67" i="106"/>
  <c r="AD68" i="106"/>
  <c r="AL68" i="106"/>
  <c r="AT68" i="106"/>
  <c r="BB68" i="106"/>
  <c r="BJ68" i="106"/>
  <c r="BR68" i="106"/>
  <c r="BZ68" i="106"/>
  <c r="CH68" i="106"/>
  <c r="CP68" i="106"/>
  <c r="CX68" i="106"/>
  <c r="DF68" i="106"/>
  <c r="DN68" i="106"/>
  <c r="DV68" i="106"/>
  <c r="ED68" i="106"/>
  <c r="EL68" i="106"/>
  <c r="ET68" i="106"/>
  <c r="FB68" i="106"/>
  <c r="FJ68" i="106"/>
  <c r="FR68" i="106"/>
  <c r="FZ68" i="106"/>
  <c r="GH68" i="106"/>
  <c r="GP68" i="106"/>
  <c r="GX68" i="106"/>
  <c r="HF68" i="106"/>
  <c r="W69" i="106"/>
  <c r="AE69" i="106"/>
  <c r="AM69" i="106"/>
  <c r="AU69" i="106"/>
  <c r="BC69" i="106"/>
  <c r="BK69" i="106"/>
  <c r="BS69" i="106"/>
  <c r="CA69" i="106"/>
  <c r="CI69" i="106"/>
  <c r="CQ69" i="106"/>
  <c r="CY69" i="106"/>
  <c r="DG69" i="106"/>
  <c r="DO69" i="106"/>
  <c r="DW69" i="106"/>
  <c r="EE69" i="106"/>
  <c r="EM69" i="106"/>
  <c r="EU69" i="106"/>
  <c r="FC69" i="106"/>
  <c r="FK69" i="106"/>
  <c r="FS69" i="106"/>
  <c r="GA69" i="106"/>
  <c r="GI69" i="106"/>
  <c r="GQ69" i="106"/>
  <c r="GY69" i="106"/>
  <c r="HG69" i="106"/>
  <c r="X70" i="106"/>
  <c r="AF70" i="106"/>
  <c r="AN70" i="106"/>
  <c r="AV70" i="106"/>
  <c r="BD70" i="106"/>
  <c r="BL70" i="106"/>
  <c r="BT70" i="106"/>
  <c r="CB70" i="106"/>
  <c r="CJ70" i="106"/>
  <c r="CR70" i="106"/>
  <c r="CZ70" i="106"/>
  <c r="DH70" i="106"/>
  <c r="DP70" i="106"/>
  <c r="DX70" i="106"/>
  <c r="EF70" i="106"/>
  <c r="EN70" i="106"/>
  <c r="EV70" i="106"/>
  <c r="FD70" i="106"/>
  <c r="FL70" i="106"/>
  <c r="FT70" i="106"/>
  <c r="GB70" i="106"/>
  <c r="GJ70" i="106"/>
  <c r="GR70" i="106"/>
  <c r="GZ70" i="106"/>
  <c r="HH70" i="106"/>
  <c r="Y71" i="106"/>
  <c r="AG71" i="106"/>
  <c r="AO71" i="106"/>
  <c r="AW71" i="106"/>
  <c r="BE71" i="106"/>
  <c r="BM71" i="106"/>
  <c r="BU71" i="106"/>
  <c r="CC71" i="106"/>
  <c r="CK71" i="106"/>
  <c r="CS71" i="106"/>
  <c r="DA71" i="106"/>
  <c r="DI71" i="106"/>
  <c r="DQ71" i="106"/>
  <c r="DY71" i="106"/>
  <c r="EG71" i="106"/>
  <c r="EO71" i="106"/>
  <c r="EW71" i="106"/>
  <c r="FE71" i="106"/>
  <c r="FM71" i="106"/>
  <c r="FU71" i="106"/>
  <c r="AO82" i="106"/>
  <c r="DB55" i="106"/>
  <c r="EQ56" i="106"/>
  <c r="DK57" i="106"/>
  <c r="AE58" i="106"/>
  <c r="FS58" i="106"/>
  <c r="DW59" i="106"/>
  <c r="AP60" i="106"/>
  <c r="EX60" i="106"/>
  <c r="BE61" i="106"/>
  <c r="EB61" i="106"/>
  <c r="GU61" i="106"/>
  <c r="BN62" i="106"/>
  <c r="DC62" i="106"/>
  <c r="EU62" i="106"/>
  <c r="GF62" i="106"/>
  <c r="HG62" i="106"/>
  <c r="AO63" i="106"/>
  <c r="BO63" i="106"/>
  <c r="CH63" i="106"/>
  <c r="DD63" i="106"/>
  <c r="EA63" i="106"/>
  <c r="ET63" i="106"/>
  <c r="FP63" i="106"/>
  <c r="GM63" i="106"/>
  <c r="HF63" i="106"/>
  <c r="AK64" i="106"/>
  <c r="BH64" i="106"/>
  <c r="CA64" i="106"/>
  <c r="CW64" i="106"/>
  <c r="DT64" i="106"/>
  <c r="EM64" i="106"/>
  <c r="FI64" i="106"/>
  <c r="GF64" i="106"/>
  <c r="GY64" i="106"/>
  <c r="AD65" i="106"/>
  <c r="BA65" i="106"/>
  <c r="BT65" i="106"/>
  <c r="CP65" i="106"/>
  <c r="DM65" i="106"/>
  <c r="EF65" i="106"/>
  <c r="FB65" i="106"/>
  <c r="FY65" i="106"/>
  <c r="GR65" i="106"/>
  <c r="W66" i="106"/>
  <c r="AT66" i="106"/>
  <c r="BM66" i="106"/>
  <c r="CI66" i="106"/>
  <c r="DF66" i="106"/>
  <c r="DX66" i="106"/>
  <c r="EL66" i="106"/>
  <c r="EW66" i="106"/>
  <c r="FK66" i="106"/>
  <c r="FX66" i="106"/>
  <c r="GJ66" i="106"/>
  <c r="GX66" i="106"/>
  <c r="HI66" i="106"/>
  <c r="AF67" i="106"/>
  <c r="AP67" i="106"/>
  <c r="BB67" i="106"/>
  <c r="BL67" i="106"/>
  <c r="BV67" i="106"/>
  <c r="CH67" i="106"/>
  <c r="CR67" i="106"/>
  <c r="DA67" i="106"/>
  <c r="DJ67" i="106"/>
  <c r="DT67" i="106"/>
  <c r="EC67" i="106"/>
  <c r="EL67" i="106"/>
  <c r="EU67" i="106"/>
  <c r="FD67" i="106"/>
  <c r="FM67" i="106"/>
  <c r="FV67" i="106"/>
  <c r="GF67" i="106"/>
  <c r="GO67" i="106"/>
  <c r="GX67" i="106"/>
  <c r="HG67" i="106"/>
  <c r="Y68" i="106"/>
  <c r="AG68" i="106"/>
  <c r="AO68" i="106"/>
  <c r="AW68" i="106"/>
  <c r="BE68" i="106"/>
  <c r="BM68" i="106"/>
  <c r="BU68" i="106"/>
  <c r="CC68" i="106"/>
  <c r="CK68" i="106"/>
  <c r="CS68" i="106"/>
  <c r="DA68" i="106"/>
  <c r="DI68" i="106"/>
  <c r="DQ68" i="106"/>
  <c r="DY68" i="106"/>
  <c r="EG68" i="106"/>
  <c r="EO68" i="106"/>
  <c r="EW68" i="106"/>
  <c r="FE68" i="106"/>
  <c r="FM68" i="106"/>
  <c r="FU68" i="106"/>
  <c r="GC68" i="106"/>
  <c r="GK68" i="106"/>
  <c r="GS68" i="106"/>
  <c r="HA68" i="106"/>
  <c r="HI68" i="106"/>
  <c r="Z69" i="106"/>
  <c r="AH69" i="106"/>
  <c r="AP69" i="106"/>
  <c r="AX69" i="106"/>
  <c r="BF69" i="106"/>
  <c r="BN69" i="106"/>
  <c r="BV69" i="106"/>
  <c r="CD69" i="106"/>
  <c r="CL69" i="106"/>
  <c r="CT69" i="106"/>
  <c r="DB69" i="106"/>
  <c r="DJ69" i="106"/>
  <c r="DR69" i="106"/>
  <c r="DZ69" i="106"/>
  <c r="EH69" i="106"/>
  <c r="EP69" i="106"/>
  <c r="EX69" i="106"/>
  <c r="FF69" i="106"/>
  <c r="FN69" i="106"/>
  <c r="FV69" i="106"/>
  <c r="GD69" i="106"/>
  <c r="GL69" i="106"/>
  <c r="GT69" i="106"/>
  <c r="HB69" i="106"/>
  <c r="HJ69" i="106"/>
  <c r="AA70" i="106"/>
  <c r="AI70" i="106"/>
  <c r="AQ70" i="106"/>
  <c r="AY70" i="106"/>
  <c r="BG70" i="106"/>
  <c r="BO70" i="106"/>
  <c r="BW70" i="106"/>
  <c r="CE70" i="106"/>
  <c r="CM70" i="106"/>
  <c r="CU70" i="106"/>
  <c r="DC70" i="106"/>
  <c r="DK70" i="106"/>
  <c r="DS70" i="106"/>
  <c r="EA70" i="106"/>
  <c r="EI70" i="106"/>
  <c r="EQ70" i="106"/>
  <c r="EY70" i="106"/>
  <c r="FG70" i="106"/>
  <c r="FO70" i="106"/>
  <c r="FW70" i="106"/>
  <c r="GE70" i="106"/>
  <c r="GM70" i="106"/>
  <c r="GU70" i="106"/>
  <c r="HC70" i="106"/>
  <c r="HK70" i="106"/>
  <c r="AB71" i="106"/>
  <c r="AJ71" i="106"/>
  <c r="AR71" i="106"/>
  <c r="AZ71" i="106"/>
  <c r="BH71" i="106"/>
  <c r="BP71" i="106"/>
  <c r="BX71" i="106"/>
  <c r="CF71" i="106"/>
  <c r="CN71" i="106"/>
  <c r="CV71" i="106"/>
  <c r="DD71" i="106"/>
  <c r="DL71" i="106"/>
  <c r="DT71" i="106"/>
  <c r="EB71" i="106"/>
  <c r="EJ71" i="106"/>
  <c r="BO85" i="106"/>
  <c r="FE56" i="106"/>
  <c r="FP58" i="106"/>
  <c r="DX60" i="106"/>
  <c r="EU61" i="106"/>
  <c r="CZ62" i="106"/>
  <c r="HD62" i="106"/>
  <c r="BP63" i="106"/>
  <c r="DV63" i="106"/>
  <c r="GF63" i="106"/>
  <c r="AM64" i="106"/>
  <c r="CV64" i="106"/>
  <c r="FC64" i="106"/>
  <c r="HD64" i="106"/>
  <c r="BR65" i="106"/>
  <c r="EC65" i="106"/>
  <c r="FZ65" i="106"/>
  <c r="AO66" i="106"/>
  <c r="CY66" i="106"/>
  <c r="EM66" i="106"/>
  <c r="FU66" i="106"/>
  <c r="HG66" i="106"/>
  <c r="AS67" i="106"/>
  <c r="BU67" i="106"/>
  <c r="CY67" i="106"/>
  <c r="DU67" i="106"/>
  <c r="ET67" i="106"/>
  <c r="FT67" i="106"/>
  <c r="GP67" i="106"/>
  <c r="X68" i="106"/>
  <c r="AU68" i="106"/>
  <c r="BN68" i="106"/>
  <c r="CJ68" i="106"/>
  <c r="DG68" i="106"/>
  <c r="DZ68" i="106"/>
  <c r="EV68" i="106"/>
  <c r="FS68" i="106"/>
  <c r="GL68" i="106"/>
  <c r="HH68" i="106"/>
  <c r="AN69" i="106"/>
  <c r="BG69" i="106"/>
  <c r="CC69" i="106"/>
  <c r="CZ69" i="106"/>
  <c r="DS69" i="106"/>
  <c r="EO69" i="106"/>
  <c r="FL69" i="106"/>
  <c r="GE69" i="106"/>
  <c r="HA69" i="106"/>
  <c r="AG70" i="106"/>
  <c r="AZ70" i="106"/>
  <c r="BV70" i="106"/>
  <c r="CS70" i="106"/>
  <c r="DL70" i="106"/>
  <c r="EH70" i="106"/>
  <c r="FE70" i="106"/>
  <c r="FX70" i="106"/>
  <c r="GT70" i="106"/>
  <c r="Z71" i="106"/>
  <c r="AS71" i="106"/>
  <c r="BO71" i="106"/>
  <c r="CL71" i="106"/>
  <c r="DE71" i="106"/>
  <c r="EA71" i="106"/>
  <c r="ER71" i="106"/>
  <c r="FF71" i="106"/>
  <c r="FP71" i="106"/>
  <c r="GA71" i="106"/>
  <c r="GJ71" i="106"/>
  <c r="GS71" i="106"/>
  <c r="HB71" i="106"/>
  <c r="HK71" i="106"/>
  <c r="AC72" i="106"/>
  <c r="AL72" i="106"/>
  <c r="AV72" i="106"/>
  <c r="BE72" i="106"/>
  <c r="BN72" i="106"/>
  <c r="BW72" i="106"/>
  <c r="CF72" i="106"/>
  <c r="CO72" i="106"/>
  <c r="CX72" i="106"/>
  <c r="DH72" i="106"/>
  <c r="DQ72" i="106"/>
  <c r="DZ72" i="106"/>
  <c r="EI72" i="106"/>
  <c r="ER72" i="106"/>
  <c r="FA72" i="106"/>
  <c r="FJ72" i="106"/>
  <c r="FT72" i="106"/>
  <c r="GC72" i="106"/>
  <c r="GL72" i="106"/>
  <c r="GU72" i="106"/>
  <c r="HD72" i="106"/>
  <c r="HM72" i="106"/>
  <c r="AE73" i="106"/>
  <c r="AO73" i="106"/>
  <c r="AX73" i="106"/>
  <c r="BG73" i="106"/>
  <c r="BP73" i="106"/>
  <c r="BY73" i="106"/>
  <c r="CH73" i="106"/>
  <c r="CQ73" i="106"/>
  <c r="DA73" i="106"/>
  <c r="DJ73" i="106"/>
  <c r="DS73" i="106"/>
  <c r="EB73" i="106"/>
  <c r="EJ73" i="106"/>
  <c r="ER73" i="106"/>
  <c r="EZ73" i="106"/>
  <c r="FH73" i="106"/>
  <c r="FP73" i="106"/>
  <c r="FX73" i="106"/>
  <c r="GF73" i="106"/>
  <c r="GN73" i="106"/>
  <c r="GV73" i="106"/>
  <c r="HD73" i="106"/>
  <c r="HL73" i="106"/>
  <c r="AC74" i="106"/>
  <c r="AK74" i="106"/>
  <c r="AS74" i="106"/>
  <c r="BA74" i="106"/>
  <c r="BI74" i="106"/>
  <c r="BQ74" i="106"/>
  <c r="BY74" i="106"/>
  <c r="CG74" i="106"/>
  <c r="CO74" i="106"/>
  <c r="CW74" i="106"/>
  <c r="DE74" i="106"/>
  <c r="DM74" i="106"/>
  <c r="DU74" i="106"/>
  <c r="EC74" i="106"/>
  <c r="EK74" i="106"/>
  <c r="ES74" i="106"/>
  <c r="FA74" i="106"/>
  <c r="FI74" i="106"/>
  <c r="FQ74" i="106"/>
  <c r="FY74" i="106"/>
  <c r="GG74" i="106"/>
  <c r="GO74" i="106"/>
  <c r="GW74" i="106"/>
  <c r="HE74" i="106"/>
  <c r="HM74" i="106"/>
  <c r="AD75" i="106"/>
  <c r="AL75" i="106"/>
  <c r="AT75" i="106"/>
  <c r="BB75" i="106"/>
  <c r="BJ75" i="106"/>
  <c r="BR75" i="106"/>
  <c r="BZ75" i="106"/>
  <c r="CH75" i="106"/>
  <c r="CP75" i="106"/>
  <c r="CX75" i="106"/>
  <c r="DF75" i="106"/>
  <c r="DN75" i="106"/>
  <c r="DV75" i="106"/>
  <c r="ED75" i="106"/>
  <c r="EL75" i="106"/>
  <c r="ET75" i="106"/>
  <c r="FB75" i="106"/>
  <c r="FJ75" i="106"/>
  <c r="FR75" i="106"/>
  <c r="FZ75" i="106"/>
  <c r="GH75" i="106"/>
  <c r="GP75" i="106"/>
  <c r="GX75" i="106"/>
  <c r="HF75" i="106"/>
  <c r="W76" i="106"/>
  <c r="AE76" i="106"/>
  <c r="AM76" i="106"/>
  <c r="AU76" i="106"/>
  <c r="BC76" i="106"/>
  <c r="BK76" i="106"/>
  <c r="BS76" i="106"/>
  <c r="CA76" i="106"/>
  <c r="CI76" i="106"/>
  <c r="CQ76" i="106"/>
  <c r="CY76" i="106"/>
  <c r="DG76" i="106"/>
  <c r="DO76" i="106"/>
  <c r="DW76" i="106"/>
  <c r="CU85" i="106"/>
  <c r="AF83" i="106"/>
  <c r="BY57" i="106"/>
  <c r="CA59" i="106"/>
  <c r="FE60" i="106"/>
  <c r="GT61" i="106"/>
  <c r="EJ62" i="106"/>
  <c r="HM62" i="106"/>
  <c r="CF63" i="106"/>
  <c r="EQ63" i="106"/>
  <c r="GN63" i="106"/>
  <c r="BC64" i="106"/>
  <c r="DM64" i="106"/>
  <c r="FK64" i="106"/>
  <c r="AC65" i="106"/>
  <c r="CJ65" i="106"/>
  <c r="EK65" i="106"/>
  <c r="GP65" i="106"/>
  <c r="BJ66" i="106"/>
  <c r="DG66" i="106"/>
  <c r="EV66" i="106"/>
  <c r="GH66" i="106"/>
  <c r="HL66" i="106"/>
  <c r="BA67" i="106"/>
  <c r="CD67" i="106"/>
  <c r="DB67" i="106"/>
  <c r="EB67" i="106"/>
  <c r="FB67" i="106"/>
  <c r="FX67" i="106"/>
  <c r="GW67" i="106"/>
  <c r="AE68" i="106"/>
  <c r="AX68" i="106"/>
  <c r="BT68" i="106"/>
  <c r="CQ68" i="106"/>
  <c r="DJ68" i="106"/>
  <c r="EF68" i="106"/>
  <c r="FC68" i="106"/>
  <c r="FV68" i="106"/>
  <c r="GR68" i="106"/>
  <c r="X69" i="106"/>
  <c r="AQ69" i="106"/>
  <c r="BM69" i="106"/>
  <c r="CJ69" i="106"/>
  <c r="DC69" i="106"/>
  <c r="DY69" i="106"/>
  <c r="EV69" i="106"/>
  <c r="FO69" i="106"/>
  <c r="GK69" i="106"/>
  <c r="HH69" i="106"/>
  <c r="AJ70" i="106"/>
  <c r="BF70" i="106"/>
  <c r="CC70" i="106"/>
  <c r="CV70" i="106"/>
  <c r="DR70" i="106"/>
  <c r="EO70" i="106"/>
  <c r="FH70" i="106"/>
  <c r="GD70" i="106"/>
  <c r="HA70" i="106"/>
  <c r="AC71" i="106"/>
  <c r="AY71" i="106"/>
  <c r="BV71" i="106"/>
  <c r="CO71" i="106"/>
  <c r="DK71" i="106"/>
  <c r="EH71" i="106"/>
  <c r="EV71" i="106"/>
  <c r="FH71" i="106"/>
  <c r="FS71" i="106"/>
  <c r="GC71" i="106"/>
  <c r="GL71" i="106"/>
  <c r="GU71" i="106"/>
  <c r="HD71" i="106"/>
  <c r="HM71" i="106"/>
  <c r="AF72" i="106"/>
  <c r="AO72" i="106"/>
  <c r="AX72" i="106"/>
  <c r="BG72" i="106"/>
  <c r="BP72" i="106"/>
  <c r="BY72" i="106"/>
  <c r="CH72" i="106"/>
  <c r="CR72" i="106"/>
  <c r="DA72" i="106"/>
  <c r="DJ72" i="106"/>
  <c r="DS72" i="106"/>
  <c r="EB72" i="106"/>
  <c r="EK72" i="106"/>
  <c r="ET72" i="106"/>
  <c r="FD72" i="106"/>
  <c r="FM72" i="106"/>
  <c r="FV72" i="106"/>
  <c r="GE72" i="106"/>
  <c r="GN72" i="106"/>
  <c r="GW72" i="106"/>
  <c r="HF72" i="106"/>
  <c r="Y73" i="106"/>
  <c r="AH73" i="106"/>
  <c r="AQ73" i="106"/>
  <c r="AZ73" i="106"/>
  <c r="BI73" i="106"/>
  <c r="BR73" i="106"/>
  <c r="CA73" i="106"/>
  <c r="CK73" i="106"/>
  <c r="CT73" i="106"/>
  <c r="DC73" i="106"/>
  <c r="DL73" i="106"/>
  <c r="DU73" i="106"/>
  <c r="ED73" i="106"/>
  <c r="EL73" i="106"/>
  <c r="ET73" i="106"/>
  <c r="FB73" i="106"/>
  <c r="FJ73" i="106"/>
  <c r="FR73" i="106"/>
  <c r="FZ73" i="106"/>
  <c r="GH73" i="106"/>
  <c r="GP73" i="106"/>
  <c r="GX73" i="106"/>
  <c r="HF73" i="106"/>
  <c r="W74" i="106"/>
  <c r="AE74" i="106"/>
  <c r="AM74" i="106"/>
  <c r="AU74" i="106"/>
  <c r="BC74" i="106"/>
  <c r="BK74" i="106"/>
  <c r="BS74" i="106"/>
  <c r="CA74" i="106"/>
  <c r="CI74" i="106"/>
  <c r="CQ74" i="106"/>
  <c r="CY74" i="106"/>
  <c r="DG74" i="106"/>
  <c r="DO74" i="106"/>
  <c r="DW74" i="106"/>
  <c r="EE74" i="106"/>
  <c r="EM74" i="106"/>
  <c r="EU74" i="106"/>
  <c r="FC74" i="106"/>
  <c r="FK74" i="106"/>
  <c r="FS74" i="106"/>
  <c r="GA74" i="106"/>
  <c r="GI74" i="106"/>
  <c r="GQ74" i="106"/>
  <c r="GY74" i="106"/>
  <c r="HG74" i="106"/>
  <c r="X75" i="106"/>
  <c r="AF75" i="106"/>
  <c r="AN75" i="106"/>
  <c r="AV75" i="106"/>
  <c r="BD75" i="106"/>
  <c r="BL75" i="106"/>
  <c r="BT75" i="106"/>
  <c r="CB75" i="106"/>
  <c r="CJ75" i="106"/>
  <c r="CR75" i="106"/>
  <c r="CZ75" i="106"/>
  <c r="DH75" i="106"/>
  <c r="DP75" i="106"/>
  <c r="DX75" i="106"/>
  <c r="EF75" i="106"/>
  <c r="EN75" i="106"/>
  <c r="EV75" i="106"/>
  <c r="FD75" i="106"/>
  <c r="FL75" i="106"/>
  <c r="FT75" i="106"/>
  <c r="GB75" i="106"/>
  <c r="GJ75" i="106"/>
  <c r="GR75" i="106"/>
  <c r="GZ75" i="106"/>
  <c r="HH75" i="106"/>
  <c r="Y76" i="106"/>
  <c r="AG76" i="106"/>
  <c r="AO76" i="106"/>
  <c r="AW76" i="106"/>
  <c r="BE76" i="106"/>
  <c r="BV55" i="106"/>
  <c r="DN57" i="106"/>
  <c r="CJ59" i="106"/>
  <c r="Y61" i="106"/>
  <c r="GY61" i="106"/>
  <c r="ES62" i="106"/>
  <c r="AI63" i="106"/>
  <c r="CM63" i="106"/>
  <c r="ER63" i="106"/>
  <c r="HC63" i="106"/>
  <c r="BI64" i="106"/>
  <c r="DO64" i="106"/>
  <c r="FY64" i="106"/>
  <c r="AF65" i="106"/>
  <c r="CO65" i="106"/>
  <c r="EV65" i="106"/>
  <c r="GW65" i="106"/>
  <c r="BK66" i="106"/>
  <c r="DV66" i="106"/>
  <c r="EZ66" i="106"/>
  <c r="GI66" i="106"/>
  <c r="AC67" i="106"/>
  <c r="BC67" i="106"/>
  <c r="CG67" i="106"/>
  <c r="DH67" i="106"/>
  <c r="ED67" i="106"/>
  <c r="FC67" i="106"/>
  <c r="GC67" i="106"/>
  <c r="GY67" i="106"/>
  <c r="AF68" i="106"/>
  <c r="BC68" i="106"/>
  <c r="BV68" i="106"/>
  <c r="CR68" i="106"/>
  <c r="DO68" i="106"/>
  <c r="EH68" i="106"/>
  <c r="FD68" i="106"/>
  <c r="GA68" i="106"/>
  <c r="GT68" i="106"/>
  <c r="Y69" i="106"/>
  <c r="AV69" i="106"/>
  <c r="BO69" i="106"/>
  <c r="CK69" i="106"/>
  <c r="DH69" i="106"/>
  <c r="EA69" i="106"/>
  <c r="EW69" i="106"/>
  <c r="FT69" i="106"/>
  <c r="GM69" i="106"/>
  <c r="HI69" i="106"/>
  <c r="AO70" i="106"/>
  <c r="BH70" i="106"/>
  <c r="CD70" i="106"/>
  <c r="DA70" i="106"/>
  <c r="DT70" i="106"/>
  <c r="EP70" i="106"/>
  <c r="FM70" i="106"/>
  <c r="GF70" i="106"/>
  <c r="HB70" i="106"/>
  <c r="AH71" i="106"/>
  <c r="BA71" i="106"/>
  <c r="BW71" i="106"/>
  <c r="CB56" i="106"/>
  <c r="BR58" i="106"/>
  <c r="AG60" i="106"/>
  <c r="DV61" i="106"/>
  <c r="BO62" i="106"/>
  <c r="FX62" i="106"/>
  <c r="BH63" i="106"/>
  <c r="DF63" i="106"/>
  <c r="FO63" i="106"/>
  <c r="AE64" i="106"/>
  <c r="CF64" i="106"/>
  <c r="EK64" i="106"/>
  <c r="GV64" i="106"/>
  <c r="BB65" i="106"/>
  <c r="DH65" i="106"/>
  <c r="FR65" i="106"/>
  <c r="Y66" i="106"/>
  <c r="CH66" i="106"/>
  <c r="EG66" i="106"/>
  <c r="FL66" i="106"/>
  <c r="GV66" i="106"/>
  <c r="AN67" i="106"/>
  <c r="BM67" i="106"/>
  <c r="CQ67" i="106"/>
  <c r="DQ67" i="106"/>
  <c r="EM67" i="106"/>
  <c r="FL67" i="106"/>
  <c r="GL67" i="106"/>
  <c r="HH67" i="106"/>
  <c r="AN68" i="106"/>
  <c r="BK68" i="106"/>
  <c r="CD68" i="106"/>
  <c r="CZ68" i="106"/>
  <c r="DW68" i="106"/>
  <c r="EP68" i="106"/>
  <c r="FL68" i="106"/>
  <c r="GI68" i="106"/>
  <c r="HB68" i="106"/>
  <c r="AG69" i="106"/>
  <c r="BD69" i="106"/>
  <c r="BW69" i="106"/>
  <c r="CS69" i="106"/>
  <c r="DP69" i="106"/>
  <c r="EI69" i="106"/>
  <c r="FE69" i="106"/>
  <c r="GB69" i="106"/>
  <c r="GU69" i="106"/>
  <c r="Z70" i="106"/>
  <c r="AW70" i="106"/>
  <c r="BP70" i="106"/>
  <c r="CL70" i="106"/>
  <c r="DI70" i="106"/>
  <c r="EB70" i="106"/>
  <c r="EX70" i="106"/>
  <c r="FU70" i="106"/>
  <c r="GN70" i="106"/>
  <c r="HJ70" i="106"/>
  <c r="AP71" i="106"/>
  <c r="BI71" i="106"/>
  <c r="CE71" i="106"/>
  <c r="DB71" i="106"/>
  <c r="DU71" i="106"/>
  <c r="EP71" i="106"/>
  <c r="FA71" i="106"/>
  <c r="FN71" i="106"/>
  <c r="FX71" i="106"/>
  <c r="GG71" i="106"/>
  <c r="GQ71" i="106"/>
  <c r="GZ71" i="106"/>
  <c r="HI71" i="106"/>
  <c r="AA72" i="106"/>
  <c r="AJ72" i="106"/>
  <c r="AS72" i="106"/>
  <c r="BB72" i="106"/>
  <c r="BL72" i="106"/>
  <c r="BU72" i="106"/>
  <c r="CD72" i="106"/>
  <c r="CM72" i="106"/>
  <c r="CV72" i="106"/>
  <c r="DE72" i="106"/>
  <c r="DN72" i="106"/>
  <c r="DX72" i="106"/>
  <c r="EG72" i="106"/>
  <c r="EP72" i="106"/>
  <c r="EY72" i="106"/>
  <c r="FH72" i="106"/>
  <c r="FQ72" i="106"/>
  <c r="FZ72" i="106"/>
  <c r="GJ72" i="106"/>
  <c r="GS72" i="106"/>
  <c r="HB72" i="106"/>
  <c r="HK72" i="106"/>
  <c r="AC73" i="106"/>
  <c r="AL73" i="106"/>
  <c r="AU73" i="106"/>
  <c r="BE73" i="106"/>
  <c r="BN73" i="106"/>
  <c r="BW73" i="106"/>
  <c r="CF73" i="106"/>
  <c r="CO73" i="106"/>
  <c r="CX73" i="106"/>
  <c r="DG73" i="106"/>
  <c r="DQ73" i="106"/>
  <c r="DZ73" i="106"/>
  <c r="EH73" i="106"/>
  <c r="EP73" i="106"/>
  <c r="EX73" i="106"/>
  <c r="FF73" i="106"/>
  <c r="FN73" i="106"/>
  <c r="FV73" i="106"/>
  <c r="GD73" i="106"/>
  <c r="GL73" i="106"/>
  <c r="GT73" i="106"/>
  <c r="HB73" i="106"/>
  <c r="HJ73" i="106"/>
  <c r="AA74" i="106"/>
  <c r="AI74" i="106"/>
  <c r="AQ74" i="106"/>
  <c r="AY74" i="106"/>
  <c r="BG74" i="106"/>
  <c r="BO74" i="106"/>
  <c r="BW74" i="106"/>
  <c r="CE74" i="106"/>
  <c r="CM74" i="106"/>
  <c r="CU74" i="106"/>
  <c r="DC74" i="106"/>
  <c r="DK74" i="106"/>
  <c r="DS74" i="106"/>
  <c r="EA74" i="106"/>
  <c r="EI74" i="106"/>
  <c r="EQ74" i="106"/>
  <c r="EY74" i="106"/>
  <c r="FG74" i="106"/>
  <c r="FO74" i="106"/>
  <c r="FW74" i="106"/>
  <c r="GE74" i="106"/>
  <c r="GM74" i="106"/>
  <c r="GU74" i="106"/>
  <c r="HC74" i="106"/>
  <c r="HK74" i="106"/>
  <c r="AB75" i="106"/>
  <c r="AJ75" i="106"/>
  <c r="AR75" i="106"/>
  <c r="AZ75" i="106"/>
  <c r="BH75" i="106"/>
  <c r="BP75" i="106"/>
  <c r="BX75" i="106"/>
  <c r="CF75" i="106"/>
  <c r="CN75" i="106"/>
  <c r="CV75" i="106"/>
  <c r="DD75" i="106"/>
  <c r="DL75" i="106"/>
  <c r="DT75" i="106"/>
  <c r="EB75" i="106"/>
  <c r="EJ75" i="106"/>
  <c r="ER75" i="106"/>
  <c r="CF55" i="106"/>
  <c r="DY59" i="106"/>
  <c r="AU62" i="106"/>
  <c r="AN63" i="106"/>
  <c r="EY63" i="106"/>
  <c r="BX64" i="106"/>
  <c r="GA64" i="106"/>
  <c r="CR65" i="106"/>
  <c r="HH65" i="106"/>
  <c r="DW66" i="106"/>
  <c r="GK66" i="106"/>
  <c r="BJ67" i="106"/>
  <c r="DI67" i="106"/>
  <c r="FE67" i="106"/>
  <c r="HE67" i="106"/>
  <c r="BD68" i="106"/>
  <c r="CT68" i="106"/>
  <c r="EM68" i="106"/>
  <c r="GB68" i="106"/>
  <c r="AA69" i="106"/>
  <c r="BT69" i="106"/>
  <c r="DI69" i="106"/>
  <c r="EY69" i="106"/>
  <c r="GR69" i="106"/>
  <c r="AP70" i="106"/>
  <c r="CF70" i="106"/>
  <c r="DY70" i="106"/>
  <c r="FN70" i="106"/>
  <c r="HD70" i="106"/>
  <c r="BF71" i="106"/>
  <c r="CT71" i="106"/>
  <c r="DZ71" i="106"/>
  <c r="EY71" i="106"/>
  <c r="FQ71" i="106"/>
  <c r="GF71" i="106"/>
  <c r="GV71" i="106"/>
  <c r="HJ71" i="106"/>
  <c r="AH72" i="106"/>
  <c r="AW72" i="106"/>
  <c r="BJ72" i="106"/>
  <c r="BZ72" i="106"/>
  <c r="CN72" i="106"/>
  <c r="DC72" i="106"/>
  <c r="DR72" i="106"/>
  <c r="EF72" i="106"/>
  <c r="EV72" i="106"/>
  <c r="FI72" i="106"/>
  <c r="FX72" i="106"/>
  <c r="GM72" i="106"/>
  <c r="HA72" i="106"/>
  <c r="Z73" i="106"/>
  <c r="AM73" i="106"/>
  <c r="BB73" i="106"/>
  <c r="BQ73" i="106"/>
  <c r="CE73" i="106"/>
  <c r="CU73" i="106"/>
  <c r="DI73" i="106"/>
  <c r="DW73" i="106"/>
  <c r="EK73" i="106"/>
  <c r="EW73" i="106"/>
  <c r="FK73" i="106"/>
  <c r="FW73" i="106"/>
  <c r="GJ73" i="106"/>
  <c r="GW73" i="106"/>
  <c r="HI73" i="106"/>
  <c r="AF74" i="106"/>
  <c r="AR74" i="106"/>
  <c r="BE74" i="106"/>
  <c r="BR74" i="106"/>
  <c r="CD74" i="106"/>
  <c r="CR74" i="106"/>
  <c r="DD74" i="106"/>
  <c r="DQ74" i="106"/>
  <c r="ED74" i="106"/>
  <c r="EP74" i="106"/>
  <c r="FD74" i="106"/>
  <c r="FP74" i="106"/>
  <c r="GC74" i="106"/>
  <c r="GP74" i="106"/>
  <c r="HB74" i="106"/>
  <c r="Y75" i="106"/>
  <c r="AK75" i="106"/>
  <c r="AX75" i="106"/>
  <c r="BK75" i="106"/>
  <c r="BW75" i="106"/>
  <c r="CK75" i="106"/>
  <c r="CW75" i="106"/>
  <c r="DJ75" i="106"/>
  <c r="DW75" i="106"/>
  <c r="EI75" i="106"/>
  <c r="EW75" i="106"/>
  <c r="FG75" i="106"/>
  <c r="FQ75" i="106"/>
  <c r="GC75" i="106"/>
  <c r="GM75" i="106"/>
  <c r="GW75" i="106"/>
  <c r="HI75" i="106"/>
  <c r="AB76" i="106"/>
  <c r="AL76" i="106"/>
  <c r="AX76" i="106"/>
  <c r="BH76" i="106"/>
  <c r="BQ76" i="106"/>
  <c r="BZ76" i="106"/>
  <c r="CJ76" i="106"/>
  <c r="CS76" i="106"/>
  <c r="DB76" i="106"/>
  <c r="DK76" i="106"/>
  <c r="DT76" i="106"/>
  <c r="EC76" i="106"/>
  <c r="EK76" i="106"/>
  <c r="ES76" i="106"/>
  <c r="FA76" i="106"/>
  <c r="FI76" i="106"/>
  <c r="FQ76" i="106"/>
  <c r="FY76" i="106"/>
  <c r="GG76" i="106"/>
  <c r="GO76" i="106"/>
  <c r="GW76" i="106"/>
  <c r="HE76" i="106"/>
  <c r="HM76" i="106"/>
  <c r="AD77" i="106"/>
  <c r="AL77" i="106"/>
  <c r="AT77" i="106"/>
  <c r="BB77" i="106"/>
  <c r="BJ77" i="106"/>
  <c r="BR77" i="106"/>
  <c r="BZ77" i="106"/>
  <c r="CH77" i="106"/>
  <c r="CP77" i="106"/>
  <c r="CX77" i="106"/>
  <c r="DF77" i="106"/>
  <c r="DN77" i="106"/>
  <c r="DV77" i="106"/>
  <c r="ED77" i="106"/>
  <c r="EL77" i="106"/>
  <c r="ET77" i="106"/>
  <c r="FB77" i="106"/>
  <c r="FJ77" i="106"/>
  <c r="FR77" i="106"/>
  <c r="FZ77" i="106"/>
  <c r="GH77" i="106"/>
  <c r="GP77" i="106"/>
  <c r="GX77" i="106"/>
  <c r="HF77" i="106"/>
  <c r="W78" i="106"/>
  <c r="AE78" i="106"/>
  <c r="AM78" i="106"/>
  <c r="AU78" i="106"/>
  <c r="BC78" i="106"/>
  <c r="BK78" i="106"/>
  <c r="BS78" i="106"/>
  <c r="CA78" i="106"/>
  <c r="CI78" i="106"/>
  <c r="CQ78" i="106"/>
  <c r="CY78" i="106"/>
  <c r="DG78" i="106"/>
  <c r="DO78" i="106"/>
  <c r="DW78" i="106"/>
  <c r="EE78" i="106"/>
  <c r="EM78" i="106"/>
  <c r="EU78" i="106"/>
  <c r="FC78" i="106"/>
  <c r="FK78" i="106"/>
  <c r="FS78" i="106"/>
  <c r="GA78" i="106"/>
  <c r="GI78" i="106"/>
  <c r="GQ78" i="106"/>
  <c r="GY78" i="106"/>
  <c r="HG78" i="106"/>
  <c r="X79" i="106"/>
  <c r="AF79" i="106"/>
  <c r="AN79" i="106"/>
  <c r="AV79" i="106"/>
  <c r="BD79" i="106"/>
  <c r="BL79" i="106"/>
  <c r="BT79" i="106"/>
  <c r="CB79" i="106"/>
  <c r="CJ79" i="106"/>
  <c r="CR79" i="106"/>
  <c r="CZ79" i="106"/>
  <c r="DH79" i="106"/>
  <c r="DP79" i="106"/>
  <c r="DX79" i="106"/>
  <c r="EF79" i="106"/>
  <c r="EN79" i="106"/>
  <c r="EV79" i="106"/>
  <c r="FD79" i="106"/>
  <c r="FL79" i="106"/>
  <c r="FT79" i="106"/>
  <c r="GB79" i="106"/>
  <c r="GJ79" i="106"/>
  <c r="GR79" i="106"/>
  <c r="GZ79" i="106"/>
  <c r="HH79" i="106"/>
  <c r="Y80" i="106"/>
  <c r="AG80" i="106"/>
  <c r="AO80" i="106"/>
  <c r="AW80" i="106"/>
  <c r="BE80" i="106"/>
  <c r="BM80" i="106"/>
  <c r="BU80" i="106"/>
  <c r="CC80" i="106"/>
  <c r="CK80" i="106"/>
  <c r="CS80" i="106"/>
  <c r="DA80" i="106"/>
  <c r="DI80" i="106"/>
  <c r="DQ80" i="106"/>
  <c r="DY80" i="106"/>
  <c r="EG80" i="106"/>
  <c r="EO80" i="106"/>
  <c r="EW80" i="106"/>
  <c r="FE80" i="106"/>
  <c r="FM80" i="106"/>
  <c r="FU80" i="106"/>
  <c r="GC80" i="106"/>
  <c r="GK80" i="106"/>
  <c r="GS80" i="106"/>
  <c r="HA80" i="106"/>
  <c r="HI80" i="106"/>
  <c r="Z81" i="106"/>
  <c r="AH81" i="106"/>
  <c r="AP81" i="106"/>
  <c r="AX81" i="106"/>
  <c r="BF81" i="106"/>
  <c r="BN81" i="106"/>
  <c r="BV81" i="106"/>
  <c r="CD81" i="106"/>
  <c r="CL81" i="106"/>
  <c r="CT81" i="106"/>
  <c r="DB81" i="106"/>
  <c r="DJ81" i="106"/>
  <c r="DR81" i="106"/>
  <c r="DZ81" i="106"/>
  <c r="EH81" i="106"/>
  <c r="EP81" i="106"/>
  <c r="EX81" i="106"/>
  <c r="FF81" i="106"/>
  <c r="FN81" i="106"/>
  <c r="FV81" i="106"/>
  <c r="GD81" i="106"/>
  <c r="GL81" i="106"/>
  <c r="GT81" i="106"/>
  <c r="HB81" i="106"/>
  <c r="HJ81" i="106"/>
  <c r="AA82" i="106"/>
  <c r="BC82" i="106"/>
  <c r="BK82" i="106"/>
  <c r="BS82" i="106"/>
  <c r="CA82" i="106"/>
  <c r="CI82" i="106"/>
  <c r="CQ82" i="106"/>
  <c r="CY82" i="106"/>
  <c r="DG82" i="106"/>
  <c r="DO82" i="106"/>
  <c r="DW82" i="106"/>
  <c r="EE82" i="106"/>
  <c r="EM82" i="106"/>
  <c r="EU82" i="106"/>
  <c r="FC82" i="106"/>
  <c r="FK82" i="106"/>
  <c r="FS82" i="106"/>
  <c r="GA82" i="106"/>
  <c r="GI82" i="106"/>
  <c r="GQ82" i="106"/>
  <c r="GY82" i="106"/>
  <c r="HG82" i="106"/>
  <c r="V57" i="106"/>
  <c r="V65" i="106"/>
  <c r="V73" i="106"/>
  <c r="V81" i="106"/>
  <c r="FT55" i="106"/>
  <c r="AD60" i="106"/>
  <c r="AY62" i="106"/>
  <c r="AR63" i="106"/>
  <c r="FJ63" i="106"/>
  <c r="BY64" i="106"/>
  <c r="GG64" i="106"/>
  <c r="DF65" i="106"/>
  <c r="HM65" i="106"/>
  <c r="DY66" i="106"/>
  <c r="GS66" i="106"/>
  <c r="BK67" i="106"/>
  <c r="DL67" i="106"/>
  <c r="FK67" i="106"/>
  <c r="HF67" i="106"/>
  <c r="BF68" i="106"/>
  <c r="CY68" i="106"/>
  <c r="EN68" i="106"/>
  <c r="GD68" i="106"/>
  <c r="AF69" i="106"/>
  <c r="BU69" i="106"/>
  <c r="DK69" i="106"/>
  <c r="FD69" i="106"/>
  <c r="GS69" i="106"/>
  <c r="AR70" i="106"/>
  <c r="CK70" i="106"/>
  <c r="DZ70" i="106"/>
  <c r="FP70" i="106"/>
  <c r="HI70" i="106"/>
  <c r="BG71" i="106"/>
  <c r="CU71" i="106"/>
  <c r="EC71" i="106"/>
  <c r="EZ71" i="106"/>
  <c r="FT71" i="106"/>
  <c r="GI71" i="106"/>
  <c r="GW71" i="106"/>
  <c r="HL71" i="106"/>
  <c r="AI72" i="106"/>
  <c r="AY72" i="106"/>
  <c r="BM72" i="106"/>
  <c r="CB72" i="106"/>
  <c r="CP72" i="106"/>
  <c r="DD72" i="106"/>
  <c r="DT72" i="106"/>
  <c r="EH72" i="106"/>
  <c r="EW72" i="106"/>
  <c r="FL72" i="106"/>
  <c r="FY72" i="106"/>
  <c r="GO72" i="106"/>
  <c r="HC72" i="106"/>
  <c r="AA73" i="106"/>
  <c r="AP73" i="106"/>
  <c r="BC73" i="106"/>
  <c r="BS73" i="106"/>
  <c r="CG73" i="106"/>
  <c r="CV73" i="106"/>
  <c r="DK73" i="106"/>
  <c r="DY73" i="106"/>
  <c r="EM73" i="106"/>
  <c r="EY73" i="106"/>
  <c r="FL73" i="106"/>
  <c r="FY73" i="106"/>
  <c r="GK73" i="106"/>
  <c r="GY73" i="106"/>
  <c r="HK73" i="106"/>
  <c r="AG74" i="106"/>
  <c r="AT74" i="106"/>
  <c r="BF74" i="106"/>
  <c r="BT74" i="106"/>
  <c r="CF74" i="106"/>
  <c r="CS74" i="106"/>
  <c r="DF74" i="106"/>
  <c r="DR74" i="106"/>
  <c r="EF74" i="106"/>
  <c r="ER74" i="106"/>
  <c r="FE74" i="106"/>
  <c r="FR74" i="106"/>
  <c r="GD74" i="106"/>
  <c r="GR74" i="106"/>
  <c r="HD74" i="106"/>
  <c r="Z75" i="106"/>
  <c r="AM75" i="106"/>
  <c r="AY75" i="106"/>
  <c r="BM75" i="106"/>
  <c r="BY75" i="106"/>
  <c r="CL75" i="106"/>
  <c r="CY75" i="106"/>
  <c r="DK75" i="106"/>
  <c r="DY75" i="106"/>
  <c r="EK75" i="106"/>
  <c r="EX75" i="106"/>
  <c r="FH75" i="106"/>
  <c r="FS75" i="106"/>
  <c r="GD75" i="106"/>
  <c r="GN75" i="106"/>
  <c r="GY75" i="106"/>
  <c r="HJ75" i="106"/>
  <c r="AC76" i="106"/>
  <c r="AN76" i="106"/>
  <c r="AY76" i="106"/>
  <c r="BI76" i="106"/>
  <c r="BR76" i="106"/>
  <c r="CB76" i="106"/>
  <c r="CK76" i="106"/>
  <c r="CT76" i="106"/>
  <c r="DC76" i="106"/>
  <c r="DL76" i="106"/>
  <c r="DU76" i="106"/>
  <c r="ED76" i="106"/>
  <c r="EL76" i="106"/>
  <c r="ET76" i="106"/>
  <c r="FB76" i="106"/>
  <c r="FJ76" i="106"/>
  <c r="FR76" i="106"/>
  <c r="FZ76" i="106"/>
  <c r="GH76" i="106"/>
  <c r="GP76" i="106"/>
  <c r="GX76" i="106"/>
  <c r="HF76" i="106"/>
  <c r="W77" i="106"/>
  <c r="AE77" i="106"/>
  <c r="AM77" i="106"/>
  <c r="AU77" i="106"/>
  <c r="BC77" i="106"/>
  <c r="BK77" i="106"/>
  <c r="BS77" i="106"/>
  <c r="CA77" i="106"/>
  <c r="CI77" i="106"/>
  <c r="CQ77" i="106"/>
  <c r="CY77" i="106"/>
  <c r="DG77" i="106"/>
  <c r="DO77" i="106"/>
  <c r="DW77" i="106"/>
  <c r="EE77" i="106"/>
  <c r="EM77" i="106"/>
  <c r="EU77" i="106"/>
  <c r="FC77" i="106"/>
  <c r="FK77" i="106"/>
  <c r="FS77" i="106"/>
  <c r="GA77" i="106"/>
  <c r="GI77" i="106"/>
  <c r="GQ77" i="106"/>
  <c r="GY77" i="106"/>
  <c r="HG77" i="106"/>
  <c r="X78" i="106"/>
  <c r="AF78" i="106"/>
  <c r="AN78" i="106"/>
  <c r="AV78" i="106"/>
  <c r="BD78" i="106"/>
  <c r="BL78" i="106"/>
  <c r="BT78" i="106"/>
  <c r="CB78" i="106"/>
  <c r="CJ78" i="106"/>
  <c r="CR78" i="106"/>
  <c r="CZ78" i="106"/>
  <c r="DH78" i="106"/>
  <c r="DP78" i="106"/>
  <c r="DX78" i="106"/>
  <c r="EF78" i="106"/>
  <c r="EN78" i="106"/>
  <c r="EV78" i="106"/>
  <c r="FD78" i="106"/>
  <c r="FL78" i="106"/>
  <c r="FT78" i="106"/>
  <c r="GB78" i="106"/>
  <c r="GJ78" i="106"/>
  <c r="GR78" i="106"/>
  <c r="GZ78" i="106"/>
  <c r="HH78" i="106"/>
  <c r="Y79" i="106"/>
  <c r="AG79" i="106"/>
  <c r="AO79" i="106"/>
  <c r="AW79" i="106"/>
  <c r="BE79" i="106"/>
  <c r="BM79" i="106"/>
  <c r="BU79" i="106"/>
  <c r="CC79" i="106"/>
  <c r="CK79" i="106"/>
  <c r="CS79" i="106"/>
  <c r="DA79" i="106"/>
  <c r="DI79" i="106"/>
  <c r="DQ79" i="106"/>
  <c r="DY79" i="106"/>
  <c r="EG79" i="106"/>
  <c r="EO79" i="106"/>
  <c r="EW79" i="106"/>
  <c r="FE79" i="106"/>
  <c r="FM79" i="106"/>
  <c r="FU79" i="106"/>
  <c r="GC79" i="106"/>
  <c r="GK79" i="106"/>
  <c r="GS79" i="106"/>
  <c r="HA79" i="106"/>
  <c r="HI79" i="106"/>
  <c r="Z80" i="106"/>
  <c r="AH80" i="106"/>
  <c r="AP80" i="106"/>
  <c r="AX80" i="106"/>
  <c r="BF80" i="106"/>
  <c r="BN80" i="106"/>
  <c r="BV80" i="106"/>
  <c r="CD80" i="106"/>
  <c r="EK56" i="106"/>
  <c r="BY60" i="106"/>
  <c r="CY62" i="106"/>
  <c r="BJ63" i="106"/>
  <c r="FR63" i="106"/>
  <c r="CQ64" i="106"/>
  <c r="GW64" i="106"/>
  <c r="DN65" i="106"/>
  <c r="AM66" i="106"/>
  <c r="EJ66" i="106"/>
  <c r="GY66" i="106"/>
  <c r="BT67" i="106"/>
  <c r="DR67" i="106"/>
  <c r="FN67" i="106"/>
  <c r="W68" i="106"/>
  <c r="BL68" i="106"/>
  <c r="DB68" i="106"/>
  <c r="EU68" i="106"/>
  <c r="GJ68" i="106"/>
  <c r="AI69" i="106"/>
  <c r="CB69" i="106"/>
  <c r="DQ69" i="106"/>
  <c r="FG69" i="106"/>
  <c r="GZ69" i="106"/>
  <c r="AX70" i="106"/>
  <c r="CN70" i="106"/>
  <c r="EG70" i="106"/>
  <c r="FV70" i="106"/>
  <c r="HL70" i="106"/>
  <c r="BN71" i="106"/>
  <c r="CW71" i="106"/>
  <c r="EI71" i="106"/>
  <c r="FD71" i="106"/>
  <c r="FV71" i="106"/>
  <c r="GK71" i="106"/>
  <c r="GY71" i="106"/>
  <c r="X72" i="106"/>
  <c r="AK72" i="106"/>
  <c r="AZ72" i="106"/>
  <c r="BO72" i="106"/>
  <c r="CC72" i="106"/>
  <c r="CS72" i="106"/>
  <c r="DF72" i="106"/>
  <c r="DU72" i="106"/>
  <c r="EJ72" i="106"/>
  <c r="EX72" i="106"/>
  <c r="FN72" i="106"/>
  <c r="GB72" i="106"/>
  <c r="GP72" i="106"/>
  <c r="HE72" i="106"/>
  <c r="AB73" i="106"/>
  <c r="AR73" i="106"/>
  <c r="BF73" i="106"/>
  <c r="BU73" i="106"/>
  <c r="CI73" i="106"/>
  <c r="CW73" i="106"/>
  <c r="DM73" i="106"/>
  <c r="EA73" i="106"/>
  <c r="EN73" i="106"/>
  <c r="FA73" i="106"/>
  <c r="FM73" i="106"/>
  <c r="GA73" i="106"/>
  <c r="GM73" i="106"/>
  <c r="GZ73" i="106"/>
  <c r="HM73" i="106"/>
  <c r="AH74" i="106"/>
  <c r="AV74" i="106"/>
  <c r="BH74" i="106"/>
  <c r="BU74" i="106"/>
  <c r="CH74" i="106"/>
  <c r="CT74" i="106"/>
  <c r="DH74" i="106"/>
  <c r="DT74" i="106"/>
  <c r="EG74" i="106"/>
  <c r="ET74" i="106"/>
  <c r="FF74" i="106"/>
  <c r="FT74" i="106"/>
  <c r="GF74" i="106"/>
  <c r="GS74" i="106"/>
  <c r="HF74" i="106"/>
  <c r="AA75" i="106"/>
  <c r="AO75" i="106"/>
  <c r="BA75" i="106"/>
  <c r="BN75" i="106"/>
  <c r="CA75" i="106"/>
  <c r="CM75" i="106"/>
  <c r="DA75" i="106"/>
  <c r="DM75" i="106"/>
  <c r="DZ75" i="106"/>
  <c r="EM75" i="106"/>
  <c r="EY75" i="106"/>
  <c r="FI75" i="106"/>
  <c r="FU75" i="106"/>
  <c r="GE75" i="106"/>
  <c r="GO75" i="106"/>
  <c r="HA75" i="106"/>
  <c r="HK75" i="106"/>
  <c r="AD76" i="106"/>
  <c r="AP76" i="106"/>
  <c r="AZ76" i="106"/>
  <c r="BJ76" i="106"/>
  <c r="BT76" i="106"/>
  <c r="CC76" i="106"/>
  <c r="CL76" i="106"/>
  <c r="CU76" i="106"/>
  <c r="DD76" i="106"/>
  <c r="DM76" i="106"/>
  <c r="DV76" i="106"/>
  <c r="EE76" i="106"/>
  <c r="EM76" i="106"/>
  <c r="EU76" i="106"/>
  <c r="FC76" i="106"/>
  <c r="FK76" i="106"/>
  <c r="FS76" i="106"/>
  <c r="GA76" i="106"/>
  <c r="GI76" i="106"/>
  <c r="GQ76" i="106"/>
  <c r="GY76" i="106"/>
  <c r="HG76" i="106"/>
  <c r="X77" i="106"/>
  <c r="AF77" i="106"/>
  <c r="AN77" i="106"/>
  <c r="AV77" i="106"/>
  <c r="BD77" i="106"/>
  <c r="BL77" i="106"/>
  <c r="BT77" i="106"/>
  <c r="CB77" i="106"/>
  <c r="CJ77" i="106"/>
  <c r="CR77" i="106"/>
  <c r="CZ77" i="106"/>
  <c r="DH77" i="106"/>
  <c r="DP77" i="106"/>
  <c r="DX77" i="106"/>
  <c r="EF77" i="106"/>
  <c r="EN77" i="106"/>
  <c r="EV77" i="106"/>
  <c r="FD77" i="106"/>
  <c r="FL77" i="106"/>
  <c r="FT77" i="106"/>
  <c r="GB77" i="106"/>
  <c r="GJ77" i="106"/>
  <c r="GR77" i="106"/>
  <c r="GZ77" i="106"/>
  <c r="HH77" i="106"/>
  <c r="Y78" i="106"/>
  <c r="AG78" i="106"/>
  <c r="AO78" i="106"/>
  <c r="AW78" i="106"/>
  <c r="BE78" i="106"/>
  <c r="BM78" i="106"/>
  <c r="BU78" i="106"/>
  <c r="CC78" i="106"/>
  <c r="CK78" i="106"/>
  <c r="CS78" i="106"/>
  <c r="DA78" i="106"/>
  <c r="DI78" i="106"/>
  <c r="DQ78" i="106"/>
  <c r="DY78" i="106"/>
  <c r="EG78" i="106"/>
  <c r="EO78" i="106"/>
  <c r="EW78" i="106"/>
  <c r="FE78" i="106"/>
  <c r="FM78" i="106"/>
  <c r="FU78" i="106"/>
  <c r="GC78" i="106"/>
  <c r="GK78" i="106"/>
  <c r="GS78" i="106"/>
  <c r="HA78" i="106"/>
  <c r="HI78" i="106"/>
  <c r="Z79" i="106"/>
  <c r="AH79" i="106"/>
  <c r="AP79" i="106"/>
  <c r="AX79" i="106"/>
  <c r="BF79" i="106"/>
  <c r="BN79" i="106"/>
  <c r="BV79" i="106"/>
  <c r="CD79" i="106"/>
  <c r="CL79" i="106"/>
  <c r="CT79" i="106"/>
  <c r="DB79" i="106"/>
  <c r="DJ79" i="106"/>
  <c r="DR79" i="106"/>
  <c r="DZ79" i="106"/>
  <c r="EH79" i="106"/>
  <c r="EP79" i="106"/>
  <c r="BO57" i="106"/>
  <c r="EW60" i="106"/>
  <c r="DQ62" i="106"/>
  <c r="CE63" i="106"/>
  <c r="GH63" i="106"/>
  <c r="CY64" i="106"/>
  <c r="X65" i="106"/>
  <c r="ED65" i="106"/>
  <c r="AU66" i="106"/>
  <c r="EU66" i="106"/>
  <c r="HH66" i="106"/>
  <c r="BY67" i="106"/>
  <c r="DZ67" i="106"/>
  <c r="FU67" i="106"/>
  <c r="Z68" i="106"/>
  <c r="BS68" i="106"/>
  <c r="DH68" i="106"/>
  <c r="EX68" i="106"/>
  <c r="GQ68" i="106"/>
  <c r="AO69" i="106"/>
  <c r="CE69" i="106"/>
  <c r="DX69" i="106"/>
  <c r="FM69" i="106"/>
  <c r="HC69" i="106"/>
  <c r="BE70" i="106"/>
  <c r="CT70" i="106"/>
  <c r="EJ70" i="106"/>
  <c r="GC70" i="106"/>
  <c r="AA71" i="106"/>
  <c r="BQ71" i="106"/>
  <c r="DC71" i="106"/>
  <c r="EK71" i="106"/>
  <c r="FG71" i="106"/>
  <c r="FW71" i="106"/>
  <c r="GM71" i="106"/>
  <c r="HA71" i="106"/>
  <c r="Y72" i="106"/>
  <c r="AN72" i="106"/>
  <c r="BA72" i="106"/>
  <c r="BQ72" i="106"/>
  <c r="CE72" i="106"/>
  <c r="CT72" i="106"/>
  <c r="DI72" i="106"/>
  <c r="DV72" i="106"/>
  <c r="EL72" i="106"/>
  <c r="EZ72" i="106"/>
  <c r="FO72" i="106"/>
  <c r="GD72" i="106"/>
  <c r="GR72" i="106"/>
  <c r="HH72" i="106"/>
  <c r="AD73" i="106"/>
  <c r="AS73" i="106"/>
  <c r="BH73" i="106"/>
  <c r="BV73" i="106"/>
  <c r="CL73" i="106"/>
  <c r="CY73" i="106"/>
  <c r="DN73" i="106"/>
  <c r="EC73" i="106"/>
  <c r="EO73" i="106"/>
  <c r="FC73" i="106"/>
  <c r="FO73" i="106"/>
  <c r="GB73" i="106"/>
  <c r="GO73" i="106"/>
  <c r="HA73" i="106"/>
  <c r="X74" i="106"/>
  <c r="AJ74" i="106"/>
  <c r="AW74" i="106"/>
  <c r="BJ74" i="106"/>
  <c r="BV74" i="106"/>
  <c r="CJ74" i="106"/>
  <c r="CV74" i="106"/>
  <c r="DI74" i="106"/>
  <c r="DV74" i="106"/>
  <c r="EH74" i="106"/>
  <c r="EV74" i="106"/>
  <c r="FH74" i="106"/>
  <c r="FU74" i="106"/>
  <c r="GH74" i="106"/>
  <c r="GT74" i="106"/>
  <c r="HH74" i="106"/>
  <c r="AC75" i="106"/>
  <c r="AP75" i="106"/>
  <c r="BC75" i="106"/>
  <c r="BO75" i="106"/>
  <c r="CC75" i="106"/>
  <c r="CO75" i="106"/>
  <c r="DB75" i="106"/>
  <c r="DO75" i="106"/>
  <c r="EA75" i="106"/>
  <c r="EO75" i="106"/>
  <c r="EZ75" i="106"/>
  <c r="FK75" i="106"/>
  <c r="FV75" i="106"/>
  <c r="GF75" i="106"/>
  <c r="GQ75" i="106"/>
  <c r="HB75" i="106"/>
  <c r="HL75" i="106"/>
  <c r="AF76" i="106"/>
  <c r="AQ76" i="106"/>
  <c r="BA76" i="106"/>
  <c r="BL76" i="106"/>
  <c r="BU76" i="106"/>
  <c r="CD76" i="106"/>
  <c r="CM76" i="106"/>
  <c r="CV76" i="106"/>
  <c r="DE76" i="106"/>
  <c r="DN76" i="106"/>
  <c r="DX76" i="106"/>
  <c r="EF76" i="106"/>
  <c r="EN76" i="106"/>
  <c r="EV76" i="106"/>
  <c r="FD76" i="106"/>
  <c r="FL76" i="106"/>
  <c r="FT76" i="106"/>
  <c r="GB76" i="106"/>
  <c r="GJ76" i="106"/>
  <c r="GR76" i="106"/>
  <c r="GZ76" i="106"/>
  <c r="HH76" i="106"/>
  <c r="Y77" i="106"/>
  <c r="AG77" i="106"/>
  <c r="AO77" i="106"/>
  <c r="AW77" i="106"/>
  <c r="BE77" i="106"/>
  <c r="BM77" i="106"/>
  <c r="BU77" i="106"/>
  <c r="CC77" i="106"/>
  <c r="CK77" i="106"/>
  <c r="CS77" i="106"/>
  <c r="DA77" i="106"/>
  <c r="DI77" i="106"/>
  <c r="DQ77" i="106"/>
  <c r="DY77" i="106"/>
  <c r="EG77" i="106"/>
  <c r="EO77" i="106"/>
  <c r="EW77" i="106"/>
  <c r="FE77" i="106"/>
  <c r="FM77" i="106"/>
  <c r="FU77" i="106"/>
  <c r="GC77" i="106"/>
  <c r="GK77" i="106"/>
  <c r="GS77" i="106"/>
  <c r="HA77" i="106"/>
  <c r="HI77" i="106"/>
  <c r="Z78" i="106"/>
  <c r="AH78" i="106"/>
  <c r="AP78" i="106"/>
  <c r="AX78" i="106"/>
  <c r="BF78" i="106"/>
  <c r="BN78" i="106"/>
  <c r="BV78" i="106"/>
  <c r="CD78" i="106"/>
  <c r="CL78" i="106"/>
  <c r="CT78" i="106"/>
  <c r="DB78" i="106"/>
  <c r="DJ78" i="106"/>
  <c r="DR78" i="106"/>
  <c r="DZ78" i="106"/>
  <c r="EH78" i="106"/>
  <c r="EP78" i="106"/>
  <c r="EX78" i="106"/>
  <c r="FF78" i="106"/>
  <c r="FN78" i="106"/>
  <c r="FV78" i="106"/>
  <c r="GD78" i="106"/>
  <c r="GL78" i="106"/>
  <c r="GT78" i="106"/>
  <c r="HB78" i="106"/>
  <c r="HJ78" i="106"/>
  <c r="AA79" i="106"/>
  <c r="AI79" i="106"/>
  <c r="ED58" i="106"/>
  <c r="DW61" i="106"/>
  <c r="GG62" i="106"/>
  <c r="DT63" i="106"/>
  <c r="AJ64" i="106"/>
  <c r="ER64" i="106"/>
  <c r="BQ65" i="106"/>
  <c r="FT65" i="106"/>
  <c r="CK66" i="106"/>
  <c r="FT66" i="106"/>
  <c r="AO67" i="106"/>
  <c r="CS67" i="106"/>
  <c r="ES67" i="106"/>
  <c r="GN67" i="106"/>
  <c r="AP68" i="106"/>
  <c r="CI68" i="106"/>
  <c r="DX68" i="106"/>
  <c r="FN68" i="106"/>
  <c r="HG68" i="106"/>
  <c r="BE69" i="106"/>
  <c r="CU69" i="106"/>
  <c r="EN69" i="106"/>
  <c r="GC69" i="106"/>
  <c r="AB70" i="106"/>
  <c r="BU70" i="106"/>
  <c r="DJ70" i="106"/>
  <c r="EZ70" i="106"/>
  <c r="GS70" i="106"/>
  <c r="AQ71" i="106"/>
  <c r="CG71" i="106"/>
  <c r="DR71" i="106"/>
  <c r="ES71" i="106"/>
  <c r="FL71" i="106"/>
  <c r="GD71" i="106"/>
  <c r="GR71" i="106"/>
  <c r="HG71" i="106"/>
  <c r="AD72" i="106"/>
  <c r="AR72" i="106"/>
  <c r="BH72" i="106"/>
  <c r="BV72" i="106"/>
  <c r="CK72" i="106"/>
  <c r="CZ72" i="106"/>
  <c r="DM72" i="106"/>
  <c r="EC72" i="106"/>
  <c r="EQ72" i="106"/>
  <c r="FF72" i="106"/>
  <c r="FU72" i="106"/>
  <c r="GH72" i="106"/>
  <c r="GX72" i="106"/>
  <c r="HL72" i="106"/>
  <c r="AJ73" i="106"/>
  <c r="AY73" i="106"/>
  <c r="BM73" i="106"/>
  <c r="CC73" i="106"/>
  <c r="CP73" i="106"/>
  <c r="DE73" i="106"/>
  <c r="DT73" i="106"/>
  <c r="EG73" i="106"/>
  <c r="EU73" i="106"/>
  <c r="FG73" i="106"/>
  <c r="FT73" i="106"/>
  <c r="GG73" i="106"/>
  <c r="GS73" i="106"/>
  <c r="HG73" i="106"/>
  <c r="AB74" i="106"/>
  <c r="AO74" i="106"/>
  <c r="BB74" i="106"/>
  <c r="BN74" i="106"/>
  <c r="CB74" i="106"/>
  <c r="CN74" i="106"/>
  <c r="DA74" i="106"/>
  <c r="DN74" i="106"/>
  <c r="DZ74" i="106"/>
  <c r="EN74" i="106"/>
  <c r="EZ74" i="106"/>
  <c r="FM74" i="106"/>
  <c r="FZ74" i="106"/>
  <c r="GL74" i="106"/>
  <c r="GZ74" i="106"/>
  <c r="HL74" i="106"/>
  <c r="AH75" i="106"/>
  <c r="AU75" i="106"/>
  <c r="BG75" i="106"/>
  <c r="BU75" i="106"/>
  <c r="CG75" i="106"/>
  <c r="CT75" i="106"/>
  <c r="DG75" i="106"/>
  <c r="DS75" i="106"/>
  <c r="EG75" i="106"/>
  <c r="ES75" i="106"/>
  <c r="FE75" i="106"/>
  <c r="FO75" i="106"/>
  <c r="FY75" i="106"/>
  <c r="GK75" i="106"/>
  <c r="GU75" i="106"/>
  <c r="HE75" i="106"/>
  <c r="Z76" i="106"/>
  <c r="AJ76" i="106"/>
  <c r="AT76" i="106"/>
  <c r="BF76" i="106"/>
  <c r="BO76" i="106"/>
  <c r="BX76" i="106"/>
  <c r="CG76" i="106"/>
  <c r="CP76" i="106"/>
  <c r="CZ76" i="106"/>
  <c r="DI76" i="106"/>
  <c r="DR76" i="106"/>
  <c r="EA76" i="106"/>
  <c r="EI76" i="106"/>
  <c r="EQ76" i="106"/>
  <c r="EY76" i="106"/>
  <c r="FG76" i="106"/>
  <c r="FO76" i="106"/>
  <c r="FW76" i="106"/>
  <c r="GE76" i="106"/>
  <c r="GM76" i="106"/>
  <c r="GU76" i="106"/>
  <c r="HC76" i="106"/>
  <c r="HK76" i="106"/>
  <c r="AB77" i="106"/>
  <c r="AJ77" i="106"/>
  <c r="AR77" i="106"/>
  <c r="AZ77" i="106"/>
  <c r="BH77" i="106"/>
  <c r="BP77" i="106"/>
  <c r="BX77" i="106"/>
  <c r="CF77" i="106"/>
  <c r="CN77" i="106"/>
  <c r="CV77" i="106"/>
  <c r="DD77" i="106"/>
  <c r="DL77" i="106"/>
  <c r="DT77" i="106"/>
  <c r="EB77" i="106"/>
  <c r="EJ77" i="106"/>
  <c r="ER77" i="106"/>
  <c r="EZ77" i="106"/>
  <c r="FH77" i="106"/>
  <c r="FP77" i="106"/>
  <c r="FX77" i="106"/>
  <c r="GF77" i="106"/>
  <c r="GN77" i="106"/>
  <c r="GV77" i="106"/>
  <c r="HD77" i="106"/>
  <c r="HL77" i="106"/>
  <c r="AC78" i="106"/>
  <c r="AK78" i="106"/>
  <c r="AS78" i="106"/>
  <c r="BA78" i="106"/>
  <c r="BI78" i="106"/>
  <c r="BQ78" i="106"/>
  <c r="BY78" i="106"/>
  <c r="CG78" i="106"/>
  <c r="CO78" i="106"/>
  <c r="CW78" i="106"/>
  <c r="DE78" i="106"/>
  <c r="DM78" i="106"/>
  <c r="DU78" i="106"/>
  <c r="EC78" i="106"/>
  <c r="EK78" i="106"/>
  <c r="ES78" i="106"/>
  <c r="FA78" i="106"/>
  <c r="FI78" i="106"/>
  <c r="FQ78" i="106"/>
  <c r="FY78" i="106"/>
  <c r="GG78" i="106"/>
  <c r="GO78" i="106"/>
  <c r="GW78" i="106"/>
  <c r="HE78" i="106"/>
  <c r="HM78" i="106"/>
  <c r="AD79" i="106"/>
  <c r="HJ57" i="106"/>
  <c r="HE62" i="106"/>
  <c r="EJ64" i="106"/>
  <c r="BR66" i="106"/>
  <c r="AX67" i="106"/>
  <c r="GG67" i="106"/>
  <c r="DP68" i="106"/>
  <c r="HJ68" i="106"/>
  <c r="EG69" i="106"/>
  <c r="BM70" i="106"/>
  <c r="FF70" i="106"/>
  <c r="CD71" i="106"/>
  <c r="FI71" i="106"/>
  <c r="GT71" i="106"/>
  <c r="AQ72" i="106"/>
  <c r="CG72" i="106"/>
  <c r="DP72" i="106"/>
  <c r="FE72" i="106"/>
  <c r="GT72" i="106"/>
  <c r="AK73" i="106"/>
  <c r="BZ73" i="106"/>
  <c r="DO73" i="106"/>
  <c r="EV73" i="106"/>
  <c r="GE73" i="106"/>
  <c r="Y74" i="106"/>
  <c r="BD74" i="106"/>
  <c r="CL74" i="106"/>
  <c r="DX74" i="106"/>
  <c r="FB74" i="106"/>
  <c r="GK74" i="106"/>
  <c r="AE75" i="106"/>
  <c r="BI75" i="106"/>
  <c r="CS75" i="106"/>
  <c r="EC75" i="106"/>
  <c r="FF75" i="106"/>
  <c r="GI75" i="106"/>
  <c r="HM75" i="106"/>
  <c r="AV76" i="106"/>
  <c r="BW76" i="106"/>
  <c r="CW76" i="106"/>
  <c r="DS76" i="106"/>
  <c r="EP76" i="106"/>
  <c r="FM76" i="106"/>
  <c r="GF76" i="106"/>
  <c r="HB76" i="106"/>
  <c r="AH77" i="106"/>
  <c r="BA77" i="106"/>
  <c r="BW77" i="106"/>
  <c r="CT77" i="106"/>
  <c r="DM77" i="106"/>
  <c r="EI77" i="106"/>
  <c r="FF77" i="106"/>
  <c r="FY77" i="106"/>
  <c r="GU77" i="106"/>
  <c r="AA78" i="106"/>
  <c r="AT78" i="106"/>
  <c r="BP78" i="106"/>
  <c r="CM78" i="106"/>
  <c r="DF78" i="106"/>
  <c r="EB78" i="106"/>
  <c r="EY78" i="106"/>
  <c r="FR78" i="106"/>
  <c r="GN78" i="106"/>
  <c r="HK78" i="106"/>
  <c r="AL79" i="106"/>
  <c r="AZ79" i="106"/>
  <c r="BK79" i="106"/>
  <c r="BY79" i="106"/>
  <c r="CM79" i="106"/>
  <c r="CX79" i="106"/>
  <c r="DL79" i="106"/>
  <c r="DW79" i="106"/>
  <c r="EK79" i="106"/>
  <c r="EX79" i="106"/>
  <c r="FH79" i="106"/>
  <c r="FR79" i="106"/>
  <c r="GD79" i="106"/>
  <c r="GN79" i="106"/>
  <c r="GX79" i="106"/>
  <c r="HJ79" i="106"/>
  <c r="AC80" i="106"/>
  <c r="AM80" i="106"/>
  <c r="AY80" i="106"/>
  <c r="BI80" i="106"/>
  <c r="BS80" i="106"/>
  <c r="CE80" i="106"/>
  <c r="CN80" i="106"/>
  <c r="CW80" i="106"/>
  <c r="DF80" i="106"/>
  <c r="DO80" i="106"/>
  <c r="DX80" i="106"/>
  <c r="EH80" i="106"/>
  <c r="EQ80" i="106"/>
  <c r="EZ80" i="106"/>
  <c r="FI80" i="106"/>
  <c r="FR80" i="106"/>
  <c r="GA80" i="106"/>
  <c r="GJ80" i="106"/>
  <c r="GT80" i="106"/>
  <c r="HC80" i="106"/>
  <c r="HL80" i="106"/>
  <c r="AD81" i="106"/>
  <c r="AM81" i="106"/>
  <c r="AV81" i="106"/>
  <c r="BE81" i="106"/>
  <c r="BO81" i="106"/>
  <c r="BX81" i="106"/>
  <c r="CG81" i="106"/>
  <c r="CP81" i="106"/>
  <c r="CY81" i="106"/>
  <c r="DH81" i="106"/>
  <c r="DQ81" i="106"/>
  <c r="EA81" i="106"/>
  <c r="EJ81" i="106"/>
  <c r="ES81" i="106"/>
  <c r="FB81" i="106"/>
  <c r="FK81" i="106"/>
  <c r="FT81" i="106"/>
  <c r="GC81" i="106"/>
  <c r="GM81" i="106"/>
  <c r="GV81" i="106"/>
  <c r="HE81" i="106"/>
  <c r="W82" i="106"/>
  <c r="AZ82" i="106"/>
  <c r="BI82" i="106"/>
  <c r="BR82" i="106"/>
  <c r="CB82" i="106"/>
  <c r="CK82" i="106"/>
  <c r="CT82" i="106"/>
  <c r="DC82" i="106"/>
  <c r="DL82" i="106"/>
  <c r="DU82" i="106"/>
  <c r="ED82" i="106"/>
  <c r="EN82" i="106"/>
  <c r="EW82" i="106"/>
  <c r="FF82" i="106"/>
  <c r="FO82" i="106"/>
  <c r="FX82" i="106"/>
  <c r="GG82" i="106"/>
  <c r="GP82" i="106"/>
  <c r="GZ82" i="106"/>
  <c r="HI82" i="106"/>
  <c r="V61" i="106"/>
  <c r="V70" i="106"/>
  <c r="V79" i="106"/>
  <c r="HM57" i="106"/>
  <c r="CX63" i="106"/>
  <c r="FH64" i="106"/>
  <c r="CC66" i="106"/>
  <c r="CI67" i="106"/>
  <c r="GV67" i="106"/>
  <c r="DR68" i="106"/>
  <c r="AW69" i="106"/>
  <c r="EQ69" i="106"/>
  <c r="BN70" i="106"/>
  <c r="GK70" i="106"/>
  <c r="CM71" i="106"/>
  <c r="FK71" i="106"/>
  <c r="HC71" i="106"/>
  <c r="AT72" i="106"/>
  <c r="CJ72" i="106"/>
  <c r="DY72" i="106"/>
  <c r="FG72" i="106"/>
  <c r="GV72" i="106"/>
  <c r="AT73" i="106"/>
  <c r="CD73" i="106"/>
  <c r="DR73" i="106"/>
  <c r="FD73" i="106"/>
  <c r="GI73" i="106"/>
  <c r="Z74" i="106"/>
  <c r="BL74" i="106"/>
  <c r="CP74" i="106"/>
  <c r="DY74" i="106"/>
  <c r="FJ74" i="106"/>
  <c r="GN74" i="106"/>
  <c r="AG75" i="106"/>
  <c r="BQ75" i="106"/>
  <c r="CU75" i="106"/>
  <c r="EE75" i="106"/>
  <c r="FM75" i="106"/>
  <c r="GL75" i="106"/>
  <c r="X76" i="106"/>
  <c r="BB76" i="106"/>
  <c r="BY76" i="106"/>
  <c r="CX76" i="106"/>
  <c r="DY76" i="106"/>
  <c r="ER76" i="106"/>
  <c r="FN76" i="106"/>
  <c r="GK76" i="106"/>
  <c r="HD76" i="106"/>
  <c r="AI77" i="106"/>
  <c r="BF77" i="106"/>
  <c r="BY77" i="106"/>
  <c r="CU77" i="106"/>
  <c r="DR77" i="106"/>
  <c r="EK77" i="106"/>
  <c r="FG77" i="106"/>
  <c r="GD77" i="106"/>
  <c r="GW77" i="106"/>
  <c r="AB78" i="106"/>
  <c r="AY78" i="106"/>
  <c r="BR78" i="106"/>
  <c r="CN78" i="106"/>
  <c r="DK78" i="106"/>
  <c r="ED78" i="106"/>
  <c r="EZ78" i="106"/>
  <c r="FW78" i="106"/>
  <c r="GP78" i="106"/>
  <c r="HL78" i="106"/>
  <c r="AM79" i="106"/>
  <c r="BA79" i="106"/>
  <c r="BO79" i="106"/>
  <c r="BZ79" i="106"/>
  <c r="CN79" i="106"/>
  <c r="CY79" i="106"/>
  <c r="DM79" i="106"/>
  <c r="EA79" i="106"/>
  <c r="EL79" i="106"/>
  <c r="EY79" i="106"/>
  <c r="FI79" i="106"/>
  <c r="FS79" i="106"/>
  <c r="GE79" i="106"/>
  <c r="GO79" i="106"/>
  <c r="GY79" i="106"/>
  <c r="HK79" i="106"/>
  <c r="AD80" i="106"/>
  <c r="AN80" i="106"/>
  <c r="AZ80" i="106"/>
  <c r="BJ80" i="106"/>
  <c r="BT80" i="106"/>
  <c r="CF80" i="106"/>
  <c r="CO80" i="106"/>
  <c r="CX80" i="106"/>
  <c r="DG80" i="106"/>
  <c r="DP80" i="106"/>
  <c r="DZ80" i="106"/>
  <c r="EI80" i="106"/>
  <c r="ER80" i="106"/>
  <c r="FA80" i="106"/>
  <c r="FJ80" i="106"/>
  <c r="FS80" i="106"/>
  <c r="GB80" i="106"/>
  <c r="GL80" i="106"/>
  <c r="GU80" i="106"/>
  <c r="HD80" i="106"/>
  <c r="HM80" i="106"/>
  <c r="AE81" i="106"/>
  <c r="AN81" i="106"/>
  <c r="AW81" i="106"/>
  <c r="BG81" i="106"/>
  <c r="BP81" i="106"/>
  <c r="BY81" i="106"/>
  <c r="CH81" i="106"/>
  <c r="CQ81" i="106"/>
  <c r="CZ81" i="106"/>
  <c r="DI81" i="106"/>
  <c r="DS81" i="106"/>
  <c r="EB81" i="106"/>
  <c r="EK81" i="106"/>
  <c r="ET81" i="106"/>
  <c r="FC81" i="106"/>
  <c r="FL81" i="106"/>
  <c r="FU81" i="106"/>
  <c r="GE81" i="106"/>
  <c r="GN81" i="106"/>
  <c r="GW81" i="106"/>
  <c r="HF81" i="106"/>
  <c r="X82" i="106"/>
  <c r="BA82" i="106"/>
  <c r="BJ82" i="106"/>
  <c r="BT82" i="106"/>
  <c r="CC82" i="106"/>
  <c r="CL82" i="106"/>
  <c r="CU82" i="106"/>
  <c r="DD82" i="106"/>
  <c r="DM82" i="106"/>
  <c r="DV82" i="106"/>
  <c r="EF82" i="106"/>
  <c r="EO82" i="106"/>
  <c r="EX82" i="106"/>
  <c r="FG82" i="106"/>
  <c r="FP82" i="106"/>
  <c r="FY82" i="106"/>
  <c r="GH82" i="106"/>
  <c r="GR82" i="106"/>
  <c r="HA82" i="106"/>
  <c r="HJ82" i="106"/>
  <c r="V62" i="106"/>
  <c r="V71" i="106"/>
  <c r="V80" i="106"/>
  <c r="GB58" i="106"/>
  <c r="DC63" i="106"/>
  <c r="AT65" i="106"/>
  <c r="DA66" i="106"/>
  <c r="CP67" i="106"/>
  <c r="AH68" i="106"/>
  <c r="EE68" i="106"/>
  <c r="AY69" i="106"/>
  <c r="FU69" i="106"/>
  <c r="BX70" i="106"/>
  <c r="GL70" i="106"/>
  <c r="DJ71" i="106"/>
  <c r="FO71" i="106"/>
  <c r="HE71" i="106"/>
  <c r="BD72" i="106"/>
  <c r="CL72" i="106"/>
  <c r="EA72" i="106"/>
  <c r="FP72" i="106"/>
  <c r="GZ72" i="106"/>
  <c r="AW73" i="106"/>
  <c r="CM73" i="106"/>
  <c r="DV73" i="106"/>
  <c r="FE73" i="106"/>
  <c r="GQ73" i="106"/>
  <c r="AD74" i="106"/>
  <c r="BM74" i="106"/>
  <c r="CX74" i="106"/>
  <c r="EB74" i="106"/>
  <c r="FL74" i="106"/>
  <c r="GV74" i="106"/>
  <c r="AI75" i="106"/>
  <c r="BS75" i="106"/>
  <c r="DC75" i="106"/>
  <c r="EH75" i="106"/>
  <c r="FN75" i="106"/>
  <c r="GS75" i="106"/>
  <c r="AA76" i="106"/>
  <c r="BD76" i="106"/>
  <c r="CE76" i="106"/>
  <c r="DA76" i="106"/>
  <c r="DZ76" i="106"/>
  <c r="EW76" i="106"/>
  <c r="FP76" i="106"/>
  <c r="GL76" i="106"/>
  <c r="HI76" i="106"/>
  <c r="AK77" i="106"/>
  <c r="BG77" i="106"/>
  <c r="CD77" i="106"/>
  <c r="CW77" i="106"/>
  <c r="DS77" i="106"/>
  <c r="EP77" i="106"/>
  <c r="FI77" i="106"/>
  <c r="GE77" i="106"/>
  <c r="HB77" i="106"/>
  <c r="AD78" i="106"/>
  <c r="AZ78" i="106"/>
  <c r="BW78" i="106"/>
  <c r="CP78" i="106"/>
  <c r="DL78" i="106"/>
  <c r="EI78" i="106"/>
  <c r="FB78" i="106"/>
  <c r="FX78" i="106"/>
  <c r="GU78" i="106"/>
  <c r="W79" i="106"/>
  <c r="AQ79" i="106"/>
  <c r="BB79" i="106"/>
  <c r="BP79" i="106"/>
  <c r="CA79" i="106"/>
  <c r="CO79" i="106"/>
  <c r="DC79" i="106"/>
  <c r="DN79" i="106"/>
  <c r="EB79" i="106"/>
  <c r="EM79" i="106"/>
  <c r="EZ79" i="106"/>
  <c r="FJ79" i="106"/>
  <c r="FV79" i="106"/>
  <c r="GF79" i="106"/>
  <c r="GP79" i="106"/>
  <c r="HB79" i="106"/>
  <c r="HL79" i="106"/>
  <c r="AE80" i="106"/>
  <c r="AQ80" i="106"/>
  <c r="BA80" i="106"/>
  <c r="BK80" i="106"/>
  <c r="BW80" i="106"/>
  <c r="CG80" i="106"/>
  <c r="CP80" i="106"/>
  <c r="CY80" i="106"/>
  <c r="DH80" i="106"/>
  <c r="DR80" i="106"/>
  <c r="EA80" i="106"/>
  <c r="EJ80" i="106"/>
  <c r="ES80" i="106"/>
  <c r="FB80" i="106"/>
  <c r="FK80" i="106"/>
  <c r="FT80" i="106"/>
  <c r="GD80" i="106"/>
  <c r="GM80" i="106"/>
  <c r="GV80" i="106"/>
  <c r="HE80" i="106"/>
  <c r="W81" i="106"/>
  <c r="AF81" i="106"/>
  <c r="AO81" i="106"/>
  <c r="AY81" i="106"/>
  <c r="BH81" i="106"/>
  <c r="BQ81" i="106"/>
  <c r="BZ81" i="106"/>
  <c r="CI81" i="106"/>
  <c r="CR81" i="106"/>
  <c r="DA81" i="106"/>
  <c r="DK81" i="106"/>
  <c r="DT81" i="106"/>
  <c r="EC81" i="106"/>
  <c r="EL81" i="106"/>
  <c r="EU81" i="106"/>
  <c r="FD81" i="106"/>
  <c r="FM81" i="106"/>
  <c r="FW81" i="106"/>
  <c r="GF81" i="106"/>
  <c r="GO81" i="106"/>
  <c r="GX81" i="106"/>
  <c r="HG81" i="106"/>
  <c r="Y82" i="106"/>
  <c r="BB82" i="106"/>
  <c r="BL82" i="106"/>
  <c r="BU82" i="106"/>
  <c r="CD82" i="106"/>
  <c r="CM82" i="106"/>
  <c r="CV82" i="106"/>
  <c r="DE82" i="106"/>
  <c r="DN82" i="106"/>
  <c r="DX82" i="106"/>
  <c r="EG82" i="106"/>
  <c r="EP82" i="106"/>
  <c r="EY82" i="106"/>
  <c r="FH82" i="106"/>
  <c r="FQ82" i="106"/>
  <c r="FZ82" i="106"/>
  <c r="GJ82" i="106"/>
  <c r="GS82" i="106"/>
  <c r="HB82" i="106"/>
  <c r="HK82" i="106"/>
  <c r="V63" i="106"/>
  <c r="V72" i="106"/>
  <c r="V82" i="106"/>
  <c r="AE61" i="106"/>
  <c r="EB63" i="106"/>
  <c r="AV65" i="106"/>
  <c r="FH66" i="106"/>
  <c r="CZ67" i="106"/>
  <c r="AM68" i="106"/>
  <c r="FF68" i="106"/>
  <c r="BL69" i="106"/>
  <c r="FW69" i="106"/>
  <c r="DB70" i="106"/>
  <c r="GV70" i="106"/>
  <c r="DM71" i="106"/>
  <c r="FY71" i="106"/>
  <c r="HH71" i="106"/>
  <c r="BF72" i="106"/>
  <c r="CU72" i="106"/>
  <c r="ED72" i="106"/>
  <c r="FR72" i="106"/>
  <c r="HI72" i="106"/>
  <c r="BA73" i="106"/>
  <c r="CN73" i="106"/>
  <c r="EE73" i="106"/>
  <c r="FI73" i="106"/>
  <c r="GR73" i="106"/>
  <c r="AL74" i="106"/>
  <c r="BP74" i="106"/>
  <c r="CZ74" i="106"/>
  <c r="EJ74" i="106"/>
  <c r="FN74" i="106"/>
  <c r="GX74" i="106"/>
  <c r="AQ75" i="106"/>
  <c r="BV75" i="106"/>
  <c r="DE75" i="106"/>
  <c r="EP75" i="106"/>
  <c r="FP75" i="106"/>
  <c r="GT75" i="106"/>
  <c r="AH76" i="106"/>
  <c r="BG76" i="106"/>
  <c r="CF76" i="106"/>
  <c r="DF76" i="106"/>
  <c r="EB76" i="106"/>
  <c r="EX76" i="106"/>
  <c r="FU76" i="106"/>
  <c r="GN76" i="106"/>
  <c r="HJ76" i="106"/>
  <c r="AP77" i="106"/>
  <c r="BI77" i="106"/>
  <c r="CE77" i="106"/>
  <c r="DB77" i="106"/>
  <c r="DU77" i="106"/>
  <c r="EQ77" i="106"/>
  <c r="FN77" i="106"/>
  <c r="GG77" i="106"/>
  <c r="HC77" i="106"/>
  <c r="AI78" i="106"/>
  <c r="BB78" i="106"/>
  <c r="BX78" i="106"/>
  <c r="CU78" i="106"/>
  <c r="DN78" i="106"/>
  <c r="EJ78" i="106"/>
  <c r="FG78" i="106"/>
  <c r="FZ78" i="106"/>
  <c r="GV78" i="106"/>
  <c r="AB79" i="106"/>
  <c r="AR79" i="106"/>
  <c r="BC79" i="106"/>
  <c r="BQ79" i="106"/>
  <c r="CE79" i="106"/>
  <c r="CP79" i="106"/>
  <c r="DD79" i="106"/>
  <c r="DO79" i="106"/>
  <c r="EC79" i="106"/>
  <c r="EQ79" i="106"/>
  <c r="FA79" i="106"/>
  <c r="FK79" i="106"/>
  <c r="FW79" i="106"/>
  <c r="GG79" i="106"/>
  <c r="GQ79" i="106"/>
  <c r="HC79" i="106"/>
  <c r="HM79" i="106"/>
  <c r="AF80" i="106"/>
  <c r="AR80" i="106"/>
  <c r="BB80" i="106"/>
  <c r="BL80" i="106"/>
  <c r="BX80" i="106"/>
  <c r="CH80" i="106"/>
  <c r="CQ80" i="106"/>
  <c r="CZ80" i="106"/>
  <c r="DJ80" i="106"/>
  <c r="DS80" i="106"/>
  <c r="EB80" i="106"/>
  <c r="EK80" i="106"/>
  <c r="ET80" i="106"/>
  <c r="FC80" i="106"/>
  <c r="FL80" i="106"/>
  <c r="FV80" i="106"/>
  <c r="GE80" i="106"/>
  <c r="GN80" i="106"/>
  <c r="GW80" i="106"/>
  <c r="HF80" i="106"/>
  <c r="X81" i="106"/>
  <c r="AG81" i="106"/>
  <c r="AQ81" i="106"/>
  <c r="AZ81" i="106"/>
  <c r="BI81" i="106"/>
  <c r="BR81" i="106"/>
  <c r="CA81" i="106"/>
  <c r="CJ81" i="106"/>
  <c r="CS81" i="106"/>
  <c r="DC81" i="106"/>
  <c r="DL81" i="106"/>
  <c r="DU81" i="106"/>
  <c r="ED81" i="106"/>
  <c r="EM81" i="106"/>
  <c r="EV81" i="106"/>
  <c r="FE81" i="106"/>
  <c r="FO81" i="106"/>
  <c r="FX81" i="106"/>
  <c r="GG81" i="106"/>
  <c r="GP81" i="106"/>
  <c r="GY81" i="106"/>
  <c r="HH81" i="106"/>
  <c r="Z82" i="106"/>
  <c r="BD82" i="106"/>
  <c r="BM82" i="106"/>
  <c r="BV82" i="106"/>
  <c r="CE82" i="106"/>
  <c r="CN82" i="106"/>
  <c r="CW82" i="106"/>
  <c r="DF82" i="106"/>
  <c r="DP82" i="106"/>
  <c r="DY82" i="106"/>
  <c r="EH82" i="106"/>
  <c r="EQ82" i="106"/>
  <c r="EZ82" i="106"/>
  <c r="FI82" i="106"/>
  <c r="FR82" i="106"/>
  <c r="GB82" i="106"/>
  <c r="GK82" i="106"/>
  <c r="GT82" i="106"/>
  <c r="HC82" i="106"/>
  <c r="HL82" i="106"/>
  <c r="V55" i="106"/>
  <c r="V64" i="106"/>
  <c r="V74" i="106"/>
  <c r="EW62" i="106"/>
  <c r="BA64" i="106"/>
  <c r="FD65" i="106"/>
  <c r="AE67" i="106"/>
  <c r="EV67" i="106"/>
  <c r="CB68" i="106"/>
  <c r="GY68" i="106"/>
  <c r="DA69" i="106"/>
  <c r="Y70" i="106"/>
  <c r="ER70" i="106"/>
  <c r="AX71" i="106"/>
  <c r="EQ71" i="106"/>
  <c r="GN71" i="106"/>
  <c r="AG72" i="106"/>
  <c r="BT72" i="106"/>
  <c r="DK72" i="106"/>
  <c r="ES72" i="106"/>
  <c r="GG72" i="106"/>
  <c r="AG73" i="106"/>
  <c r="BO73" i="106"/>
  <c r="DD73" i="106"/>
  <c r="EQ73" i="106"/>
  <c r="FU73" i="106"/>
  <c r="HE73" i="106"/>
  <c r="AX74" i="106"/>
  <c r="CC74" i="106"/>
  <c r="DL74" i="106"/>
  <c r="EW74" i="106"/>
  <c r="GB74" i="106"/>
  <c r="HJ74" i="106"/>
  <c r="BE75" i="106"/>
  <c r="CI75" i="106"/>
  <c r="DR75" i="106"/>
  <c r="FA75" i="106"/>
  <c r="GA75" i="106"/>
  <c r="HD75" i="106"/>
  <c r="AR76" i="106"/>
  <c r="BP76" i="106"/>
  <c r="CO76" i="106"/>
  <c r="DP76" i="106"/>
  <c r="EJ76" i="106"/>
  <c r="FF76" i="106"/>
  <c r="GC76" i="106"/>
  <c r="GV76" i="106"/>
  <c r="AA77" i="106"/>
  <c r="AX77" i="106"/>
  <c r="BQ77" i="106"/>
  <c r="CM77" i="106"/>
  <c r="DJ77" i="106"/>
  <c r="EC77" i="106"/>
  <c r="EY77" i="106"/>
  <c r="FV77" i="106"/>
  <c r="GO77" i="106"/>
  <c r="HK77" i="106"/>
  <c r="AQ78" i="106"/>
  <c r="BJ78" i="106"/>
  <c r="CF78" i="106"/>
  <c r="DC78" i="106"/>
  <c r="DV78" i="106"/>
  <c r="ER78" i="106"/>
  <c r="FO78" i="106"/>
  <c r="GH78" i="106"/>
  <c r="HD78" i="106"/>
  <c r="AJ79" i="106"/>
  <c r="AU79" i="106"/>
  <c r="BI79" i="106"/>
  <c r="BW79" i="106"/>
  <c r="CH79" i="106"/>
  <c r="CV79" i="106"/>
  <c r="DG79" i="106"/>
  <c r="DU79" i="106"/>
  <c r="EI79" i="106"/>
  <c r="ET79" i="106"/>
  <c r="FF79" i="106"/>
  <c r="FP79" i="106"/>
  <c r="FZ79" i="106"/>
  <c r="GL79" i="106"/>
  <c r="GV79" i="106"/>
  <c r="HF79" i="106"/>
  <c r="AA80" i="106"/>
  <c r="AK80" i="106"/>
  <c r="AU80" i="106"/>
  <c r="BG80" i="106"/>
  <c r="BQ80" i="106"/>
  <c r="CA80" i="106"/>
  <c r="CL80" i="106"/>
  <c r="CU80" i="106"/>
  <c r="DD80" i="106"/>
  <c r="DM80" i="106"/>
  <c r="DV80" i="106"/>
  <c r="EE80" i="106"/>
  <c r="EN80" i="106"/>
  <c r="EX80" i="106"/>
  <c r="FG80" i="106"/>
  <c r="FP80" i="106"/>
  <c r="FY80" i="106"/>
  <c r="GH80" i="106"/>
  <c r="GQ80" i="106"/>
  <c r="GZ80" i="106"/>
  <c r="HJ80" i="106"/>
  <c r="AB81" i="106"/>
  <c r="AK81" i="106"/>
  <c r="AT81" i="106"/>
  <c r="BC81" i="106"/>
  <c r="BL81" i="106"/>
  <c r="BU81" i="106"/>
  <c r="CE81" i="106"/>
  <c r="CN81" i="106"/>
  <c r="CW81" i="106"/>
  <c r="DF81" i="106"/>
  <c r="DO81" i="106"/>
  <c r="DX81" i="106"/>
  <c r="EG81" i="106"/>
  <c r="EQ81" i="106"/>
  <c r="EZ81" i="106"/>
  <c r="FI81" i="106"/>
  <c r="FR81" i="106"/>
  <c r="GA81" i="106"/>
  <c r="GJ81" i="106"/>
  <c r="GS81" i="106"/>
  <c r="HC81" i="106"/>
  <c r="HL81" i="106"/>
  <c r="AX82" i="106"/>
  <c r="BG82" i="106"/>
  <c r="BP82" i="106"/>
  <c r="BY82" i="106"/>
  <c r="CH82" i="106"/>
  <c r="CR82" i="106"/>
  <c r="DA82" i="106"/>
  <c r="DJ82" i="106"/>
  <c r="DS82" i="106"/>
  <c r="EB82" i="106"/>
  <c r="EK82" i="106"/>
  <c r="ET82" i="106"/>
  <c r="FD82" i="106"/>
  <c r="FM82" i="106"/>
  <c r="FV82" i="106"/>
  <c r="GE82" i="106"/>
  <c r="GN82" i="106"/>
  <c r="GW82" i="106"/>
  <c r="HF82" i="106"/>
  <c r="V59" i="106"/>
  <c r="V68" i="106"/>
  <c r="V77" i="106"/>
  <c r="FV62" i="106"/>
  <c r="DU64" i="106"/>
  <c r="GO65" i="106"/>
  <c r="AG67" i="106"/>
  <c r="GD67" i="106"/>
  <c r="CL68" i="106"/>
  <c r="EF69" i="106"/>
  <c r="AH70" i="106"/>
  <c r="EW70" i="106"/>
  <c r="BY71" i="106"/>
  <c r="EX71" i="106"/>
  <c r="GO71" i="106"/>
  <c r="AP72" i="106"/>
  <c r="BX72" i="106"/>
  <c r="DL72" i="106"/>
  <c r="FB72" i="106"/>
  <c r="GK72" i="106"/>
  <c r="AI73" i="106"/>
  <c r="BX73" i="106"/>
  <c r="DF73" i="106"/>
  <c r="ES73" i="106"/>
  <c r="GC73" i="106"/>
  <c r="HH73" i="106"/>
  <c r="AZ74" i="106"/>
  <c r="CK74" i="106"/>
  <c r="DP74" i="106"/>
  <c r="EX74" i="106"/>
  <c r="GJ74" i="106"/>
  <c r="W75" i="106"/>
  <c r="BF75" i="106"/>
  <c r="CQ75" i="106"/>
  <c r="DU75" i="106"/>
  <c r="FC75" i="106"/>
  <c r="GG75" i="106"/>
  <c r="HG75" i="106"/>
  <c r="AS76" i="106"/>
  <c r="BV76" i="106"/>
  <c r="CR76" i="106"/>
  <c r="DQ76" i="106"/>
  <c r="EO76" i="106"/>
  <c r="FH76" i="106"/>
  <c r="GD76" i="106"/>
  <c r="HA76" i="106"/>
  <c r="AC77" i="106"/>
  <c r="AY77" i="106"/>
  <c r="BV77" i="106"/>
  <c r="CO77" i="106"/>
  <c r="DK77" i="106"/>
  <c r="EH77" i="106"/>
  <c r="FA77" i="106"/>
  <c r="FW77" i="106"/>
  <c r="GT77" i="106"/>
  <c r="HM77" i="106"/>
  <c r="AR78" i="106"/>
  <c r="BO78" i="106"/>
  <c r="CH78" i="106"/>
  <c r="DD78" i="106"/>
  <c r="EA78" i="106"/>
  <c r="ET78" i="106"/>
  <c r="FP78" i="106"/>
  <c r="GM78" i="106"/>
  <c r="HF78" i="106"/>
  <c r="AK79" i="106"/>
  <c r="AY79" i="106"/>
  <c r="BJ79" i="106"/>
  <c r="BX79" i="106"/>
  <c r="CI79" i="106"/>
  <c r="CW79" i="106"/>
  <c r="DK79" i="106"/>
  <c r="DV79" i="106"/>
  <c r="EJ79" i="106"/>
  <c r="EU79" i="106"/>
  <c r="FG79" i="106"/>
  <c r="FQ79" i="106"/>
  <c r="GA79" i="106"/>
  <c r="GM79" i="106"/>
  <c r="GW79" i="106"/>
  <c r="HG79" i="106"/>
  <c r="AB80" i="106"/>
  <c r="AL80" i="106"/>
  <c r="AV80" i="106"/>
  <c r="BH80" i="106"/>
  <c r="BR80" i="106"/>
  <c r="CB80" i="106"/>
  <c r="CM80" i="106"/>
  <c r="BF61" i="106"/>
  <c r="EJ67" i="106"/>
  <c r="CR69" i="106"/>
  <c r="EN71" i="106"/>
  <c r="DB72" i="106"/>
  <c r="BK73" i="106"/>
  <c r="HC73" i="106"/>
  <c r="EO74" i="106"/>
  <c r="CE75" i="106"/>
  <c r="HC75" i="106"/>
  <c r="DJ76" i="106"/>
  <c r="GT76" i="106"/>
  <c r="CL77" i="106"/>
  <c r="FQ77" i="106"/>
  <c r="BH78" i="106"/>
  <c r="EQ78" i="106"/>
  <c r="AE79" i="106"/>
  <c r="CG79" i="106"/>
  <c r="EE79" i="106"/>
  <c r="FY79" i="106"/>
  <c r="X80" i="106"/>
  <c r="BP80" i="106"/>
  <c r="DB80" i="106"/>
  <c r="DW80" i="106"/>
  <c r="EV80" i="106"/>
  <c r="FW80" i="106"/>
  <c r="GR80" i="106"/>
  <c r="AA81" i="106"/>
  <c r="BA81" i="106"/>
  <c r="BW81" i="106"/>
  <c r="CV81" i="106"/>
  <c r="DV81" i="106"/>
  <c r="ER81" i="106"/>
  <c r="FQ81" i="106"/>
  <c r="GQ81" i="106"/>
  <c r="HM81" i="106"/>
  <c r="BO82" i="106"/>
  <c r="CO82" i="106"/>
  <c r="DK82" i="106"/>
  <c r="EJ82" i="106"/>
  <c r="FJ82" i="106"/>
  <c r="GF82" i="106"/>
  <c r="HE82" i="106"/>
  <c r="V66" i="106"/>
  <c r="GA61" i="106"/>
  <c r="EK67" i="106"/>
  <c r="GJ69" i="106"/>
  <c r="GB71" i="106"/>
  <c r="EN72" i="106"/>
  <c r="CS73" i="106"/>
  <c r="AN74" i="106"/>
  <c r="FV74" i="106"/>
  <c r="DI75" i="106"/>
  <c r="AI76" i="106"/>
  <c r="EG76" i="106"/>
  <c r="HL76" i="106"/>
  <c r="DC77" i="106"/>
  <c r="GL77" i="106"/>
  <c r="BZ78" i="106"/>
  <c r="FH78" i="106"/>
  <c r="AS79" i="106"/>
  <c r="CQ79" i="106"/>
  <c r="ER79" i="106"/>
  <c r="GH79" i="106"/>
  <c r="AI80" i="106"/>
  <c r="BY80" i="106"/>
  <c r="DC80" i="106"/>
  <c r="EC80" i="106"/>
  <c r="EY80" i="106"/>
  <c r="FX80" i="106"/>
  <c r="GX80" i="106"/>
  <c r="AC81" i="106"/>
  <c r="BB81" i="106"/>
  <c r="CB81" i="106"/>
  <c r="CX81" i="106"/>
  <c r="DW81" i="106"/>
  <c r="EW81" i="106"/>
  <c r="FS81" i="106"/>
  <c r="GR81" i="106"/>
  <c r="AB82" i="106"/>
  <c r="BQ82" i="106"/>
  <c r="CP82" i="106"/>
  <c r="DQ82" i="106"/>
  <c r="EL82" i="106"/>
  <c r="FL82" i="106"/>
  <c r="GL82" i="106"/>
  <c r="HH82" i="106"/>
  <c r="V67" i="106"/>
  <c r="HD63" i="106"/>
  <c r="AV68" i="106"/>
  <c r="HK69" i="106"/>
  <c r="GE71" i="106"/>
  <c r="EO72" i="106"/>
  <c r="DB73" i="106"/>
  <c r="AP74" i="106"/>
  <c r="FX74" i="106"/>
  <c r="DQ75" i="106"/>
  <c r="AK76" i="106"/>
  <c r="EH76" i="106"/>
  <c r="Z77" i="106"/>
  <c r="DE77" i="106"/>
  <c r="GM77" i="106"/>
  <c r="CE78" i="106"/>
  <c r="FJ78" i="106"/>
  <c r="AT79" i="106"/>
  <c r="CU79" i="106"/>
  <c r="ES79" i="106"/>
  <c r="GI79" i="106"/>
  <c r="AJ80" i="106"/>
  <c r="BZ80" i="106"/>
  <c r="DE80" i="106"/>
  <c r="ED80" i="106"/>
  <c r="FD80" i="106"/>
  <c r="FZ80" i="106"/>
  <c r="GY80" i="106"/>
  <c r="AI81" i="106"/>
  <c r="BD81" i="106"/>
  <c r="CC81" i="106"/>
  <c r="DD81" i="106"/>
  <c r="DY81" i="106"/>
  <c r="EY81" i="106"/>
  <c r="FY81" i="106"/>
  <c r="GU81" i="106"/>
  <c r="AW82" i="106"/>
  <c r="BW82" i="106"/>
  <c r="CS82" i="106"/>
  <c r="DR82" i="106"/>
  <c r="ER82" i="106"/>
  <c r="FN82" i="106"/>
  <c r="GM82" i="106"/>
  <c r="HM82" i="106"/>
  <c r="V69" i="106"/>
  <c r="HK63" i="106"/>
  <c r="CA68" i="106"/>
  <c r="DD70" i="106"/>
  <c r="Z72" i="106"/>
  <c r="FW72" i="106"/>
  <c r="EF73" i="106"/>
  <c r="BX74" i="106"/>
  <c r="HA74" i="106"/>
  <c r="EQ75" i="106"/>
  <c r="BM76" i="106"/>
  <c r="EZ76" i="106"/>
  <c r="AQ77" i="106"/>
  <c r="DZ77" i="106"/>
  <c r="HE77" i="106"/>
  <c r="CV78" i="106"/>
  <c r="GE78" i="106"/>
  <c r="BG79" i="106"/>
  <c r="DE79" i="106"/>
  <c r="FB79" i="106"/>
  <c r="GT79" i="106"/>
  <c r="AS80" i="106"/>
  <c r="CI80" i="106"/>
  <c r="DK80" i="106"/>
  <c r="EF80" i="106"/>
  <c r="FF80" i="106"/>
  <c r="GF80" i="106"/>
  <c r="HB80" i="106"/>
  <c r="AJ81" i="106"/>
  <c r="BJ81" i="106"/>
  <c r="CF81" i="106"/>
  <c r="DE81" i="106"/>
  <c r="EE81" i="106"/>
  <c r="FA81" i="106"/>
  <c r="FZ81" i="106"/>
  <c r="GZ81" i="106"/>
  <c r="AY82" i="106"/>
  <c r="BX82" i="106"/>
  <c r="CX82" i="106"/>
  <c r="DT82" i="106"/>
  <c r="ES82" i="106"/>
  <c r="FT82" i="106"/>
  <c r="GO82" i="106"/>
  <c r="V75" i="106"/>
  <c r="BY65" i="106"/>
  <c r="FK68" i="106"/>
  <c r="DQ70" i="106"/>
  <c r="AB72" i="106"/>
  <c r="GF72" i="106"/>
  <c r="EI73" i="106"/>
  <c r="BZ74" i="106"/>
  <c r="HI74" i="106"/>
  <c r="EU75" i="106"/>
  <c r="BN76" i="106"/>
  <c r="FE76" i="106"/>
  <c r="AS77" i="106"/>
  <c r="EA77" i="106"/>
  <c r="HJ77" i="106"/>
  <c r="CX78" i="106"/>
  <c r="GF78" i="106"/>
  <c r="BH79" i="106"/>
  <c r="DF79" i="106"/>
  <c r="FC79" i="106"/>
  <c r="GU79" i="106"/>
  <c r="AT80" i="106"/>
  <c r="CJ80" i="106"/>
  <c r="DL80" i="106"/>
  <c r="EL80" i="106"/>
  <c r="FH80" i="106"/>
  <c r="GG80" i="106"/>
  <c r="HG80" i="106"/>
  <c r="AL81" i="106"/>
  <c r="BK81" i="106"/>
  <c r="CK81" i="106"/>
  <c r="DG81" i="106"/>
  <c r="EF81" i="106"/>
  <c r="FG81" i="106"/>
  <c r="GB81" i="106"/>
  <c r="HA81" i="106"/>
  <c r="BE82" i="106"/>
  <c r="BZ82" i="106"/>
  <c r="CZ82" i="106"/>
  <c r="DZ82" i="106"/>
  <c r="EV82" i="106"/>
  <c r="FU82" i="106"/>
  <c r="GU82" i="106"/>
  <c r="V51" i="106"/>
  <c r="V76" i="106"/>
  <c r="FA65" i="106"/>
  <c r="FT68" i="106"/>
  <c r="AI71" i="106"/>
  <c r="BI72" i="106"/>
  <c r="HJ72" i="106"/>
  <c r="FQ73" i="106"/>
  <c r="DB74" i="106"/>
  <c r="AS75" i="106"/>
  <c r="FW75" i="106"/>
  <c r="CH76" i="106"/>
  <c r="BN77" i="106"/>
  <c r="ES77" i="106"/>
  <c r="AJ78" i="106"/>
  <c r="DS78" i="106"/>
  <c r="GX78" i="106"/>
  <c r="BR79" i="106"/>
  <c r="DS79" i="106"/>
  <c r="FN79" i="106"/>
  <c r="FJ66" i="106"/>
  <c r="GZ68" i="106"/>
  <c r="AK71" i="106"/>
  <c r="BR72" i="106"/>
  <c r="W73" i="106"/>
  <c r="FS73" i="106"/>
  <c r="DJ74" i="106"/>
  <c r="AW75" i="106"/>
  <c r="FX75" i="106"/>
  <c r="CN76" i="106"/>
  <c r="FX76" i="106"/>
  <c r="BO77" i="106"/>
  <c r="EX77" i="106"/>
  <c r="AL78" i="106"/>
  <c r="DT78" i="106"/>
  <c r="HC78" i="106"/>
  <c r="BS79" i="106"/>
  <c r="DT79" i="106"/>
  <c r="FO79" i="106"/>
  <c r="HE79" i="106"/>
  <c r="BD80" i="106"/>
  <c r="CT80" i="106"/>
  <c r="DT80" i="106"/>
  <c r="EP80" i="106"/>
  <c r="FO80" i="106"/>
  <c r="GO80" i="106"/>
  <c r="HK80" i="106"/>
  <c r="AS81" i="106"/>
  <c r="BS81" i="106"/>
  <c r="CO81" i="106"/>
  <c r="DN81" i="106"/>
  <c r="EN81" i="106"/>
  <c r="FJ81" i="106"/>
  <c r="GI81" i="106"/>
  <c r="HI81" i="106"/>
  <c r="BH82" i="106"/>
  <c r="CG82" i="106"/>
  <c r="DH82" i="106"/>
  <c r="EC82" i="106"/>
  <c r="FB82" i="106"/>
  <c r="GC82" i="106"/>
  <c r="GX82" i="106"/>
  <c r="V58" i="106"/>
  <c r="FZ66" i="106"/>
  <c r="GV75" i="106"/>
  <c r="AC79" i="106"/>
  <c r="CR80" i="106"/>
  <c r="GI80" i="106"/>
  <c r="CM81" i="106"/>
  <c r="GH81" i="106"/>
  <c r="DB82" i="106"/>
  <c r="GV82" i="106"/>
  <c r="CM69" i="106"/>
  <c r="DH76" i="106"/>
  <c r="CF79" i="106"/>
  <c r="CV80" i="106"/>
  <c r="GP80" i="106"/>
  <c r="CU81" i="106"/>
  <c r="GK81" i="106"/>
  <c r="DI82" i="106"/>
  <c r="HD82" i="106"/>
  <c r="W80" i="106"/>
  <c r="DS71" i="106"/>
  <c r="FV76" i="106"/>
  <c r="ED79" i="106"/>
  <c r="DN80" i="106"/>
  <c r="HH80" i="106"/>
  <c r="DM81" i="106"/>
  <c r="HD81" i="106"/>
  <c r="EA82" i="106"/>
  <c r="V56" i="106"/>
  <c r="CG77" i="106"/>
  <c r="HD79" i="106"/>
  <c r="EM80" i="106"/>
  <c r="AR81" i="106"/>
  <c r="EI81" i="106"/>
  <c r="BF82" i="106"/>
  <c r="FA82" i="106"/>
  <c r="V78" i="106"/>
  <c r="GU73" i="106"/>
  <c r="AU81" i="106"/>
  <c r="BN82" i="106"/>
  <c r="CW72" i="106"/>
  <c r="GS76" i="106"/>
  <c r="FX79" i="106"/>
  <c r="DU80" i="106"/>
  <c r="Y81" i="106"/>
  <c r="DP81" i="106"/>
  <c r="HK81" i="106"/>
  <c r="EI82" i="106"/>
  <c r="V60" i="106"/>
  <c r="BJ73" i="106"/>
  <c r="FO77" i="106"/>
  <c r="EU80" i="106"/>
  <c r="EO81" i="106"/>
  <c r="FE82" i="106"/>
  <c r="EL74" i="106"/>
  <c r="BG78" i="106"/>
  <c r="BC80" i="106"/>
  <c r="FN80" i="106"/>
  <c r="BM81" i="106"/>
  <c r="FH81" i="106"/>
  <c r="CF82" i="106"/>
  <c r="FW82" i="106"/>
  <c r="CD75" i="106"/>
  <c r="EL78" i="106"/>
  <c r="BO80" i="106"/>
  <c r="FQ80" i="106"/>
  <c r="BT81" i="106"/>
  <c r="FP81" i="106"/>
  <c r="CJ82" i="106"/>
  <c r="GD82" i="106"/>
  <c r="J39" i="106"/>
  <c r="Z85" i="106"/>
  <c r="V53" i="106" s="1"/>
  <c r="M39" i="106"/>
  <c r="V49" i="106" l="1"/>
  <c r="Y50" i="106" s="1"/>
  <c r="V48" i="106"/>
  <c r="V54" i="106"/>
  <c r="W53" i="106"/>
  <c r="W47" i="106"/>
  <c r="W52" i="106"/>
  <c r="Z53" i="106" s="1"/>
  <c r="X49" i="106"/>
  <c r="V47" i="106"/>
  <c r="Y48" i="106" s="1"/>
  <c r="W49" i="106"/>
  <c r="W54" i="106"/>
  <c r="V52" i="106"/>
  <c r="Y53" i="106" s="1"/>
  <c r="X54" i="106"/>
  <c r="W50" i="106"/>
  <c r="V50" i="106"/>
  <c r="Y51" i="106" s="1"/>
  <c r="X48" i="106"/>
  <c r="X50" i="106"/>
  <c r="AA51" i="106" s="1"/>
  <c r="X51" i="106"/>
  <c r="AA52" i="106" s="1"/>
  <c r="W48" i="106"/>
  <c r="W51" i="106"/>
  <c r="Y52" i="106" s="1"/>
  <c r="HM46" i="106" a="1"/>
  <c r="HM46" i="106" s="1"/>
  <c r="DQ46" i="106" a="1"/>
  <c r="DQ46" i="106" s="1"/>
  <c r="FZ46" i="106" a="1"/>
  <c r="FZ46" i="106" s="1"/>
  <c r="CD46" i="106" a="1"/>
  <c r="CD46" i="106" s="1"/>
  <c r="HK46" i="106" a="1"/>
  <c r="HK46" i="106" s="1"/>
  <c r="CI46" i="106" a="1"/>
  <c r="CI46" i="106" s="1"/>
  <c r="EE46" i="106" a="1"/>
  <c r="EE46" i="106" s="1"/>
  <c r="AG46" i="106" a="1"/>
  <c r="AG46" i="106" s="1"/>
  <c r="DP46" i="106" a="1"/>
  <c r="DP46" i="106" s="1"/>
  <c r="EY46" i="106" a="1"/>
  <c r="EY46" i="106" s="1"/>
  <c r="AL46" i="106" a="1"/>
  <c r="AL46" i="106" s="1"/>
  <c r="EJ46" i="106" a="1"/>
  <c r="EJ46" i="106" s="1"/>
  <c r="FR46" i="106" a="1"/>
  <c r="FR46" i="106" s="1"/>
  <c r="AX46" i="106" a="1"/>
  <c r="AX46" i="106" s="1"/>
  <c r="EU46" i="106" a="1"/>
  <c r="EU46" i="106" s="1"/>
  <c r="CE46" i="106" a="1"/>
  <c r="CE46" i="106" s="1"/>
  <c r="FK46" i="106" a="1"/>
  <c r="FK46" i="106" s="1"/>
  <c r="EN46" i="106" a="1"/>
  <c r="EN46" i="106" s="1"/>
  <c r="AP46" i="106" a="1"/>
  <c r="AP46" i="106" s="1"/>
  <c r="DG46" i="106" a="1"/>
  <c r="DG46" i="106" s="1"/>
  <c r="GB46" i="106" a="1"/>
  <c r="GB46" i="106" s="1"/>
  <c r="CO46" i="106" a="1"/>
  <c r="CO46" i="106" s="1"/>
  <c r="FF46" i="106" a="1"/>
  <c r="FF46" i="106" s="1"/>
  <c r="BD46" i="106" a="1"/>
  <c r="BD46" i="106" s="1"/>
  <c r="BW46" i="106" a="1"/>
  <c r="BW46" i="106" s="1"/>
  <c r="HB46" i="106" a="1"/>
  <c r="HB46" i="106" s="1"/>
  <c r="DF46" i="106" a="1"/>
  <c r="DF46" i="106" s="1"/>
  <c r="FT46" i="106" a="1"/>
  <c r="FT46" i="106" s="1"/>
  <c r="BX46" i="106" a="1"/>
  <c r="BX46" i="106" s="1"/>
  <c r="GP46" i="106" a="1"/>
  <c r="GP46" i="106" s="1"/>
  <c r="CB46" i="106" a="1"/>
  <c r="CB46" i="106" s="1"/>
  <c r="DR46" i="106" a="1"/>
  <c r="DR46" i="106" s="1"/>
  <c r="AA46" i="106" a="1"/>
  <c r="AA46" i="106" s="1"/>
  <c r="DC46" i="106" a="1"/>
  <c r="DC46" i="106" s="1"/>
  <c r="ED46" i="106" a="1"/>
  <c r="ED46" i="106" s="1"/>
  <c r="AF46" i="106" a="1"/>
  <c r="AF46" i="106" s="1"/>
  <c r="DO46" i="106" a="1"/>
  <c r="DO46" i="106" s="1"/>
  <c r="EW46" i="106" a="1"/>
  <c r="EW46" i="106" s="1"/>
  <c r="AQ46" i="106" a="1"/>
  <c r="AQ46" i="106" s="1"/>
  <c r="EG46" i="106" a="1"/>
  <c r="EG46" i="106" s="1"/>
  <c r="AV46" i="106" a="1"/>
  <c r="AV46" i="106" s="1"/>
  <c r="EO46" i="106" a="1"/>
  <c r="EO46" i="106" s="1"/>
  <c r="DN46" i="106" a="1"/>
  <c r="DN46" i="106" s="1"/>
  <c r="AB46" i="106" a="1"/>
  <c r="AB46" i="106" s="1"/>
  <c r="BV46" i="106" a="1"/>
  <c r="BV46" i="106" s="1"/>
  <c r="AM46" i="106" a="1"/>
  <c r="AM46" i="106" s="1"/>
  <c r="CW46" i="106" a="1"/>
  <c r="CW46" i="106" s="1"/>
  <c r="DX46" i="106" a="1"/>
  <c r="DX46" i="106" s="1"/>
  <c r="EQ46" i="106" a="1"/>
  <c r="EQ46" i="106" s="1"/>
  <c r="GJ46" i="106" a="1"/>
  <c r="GJ46" i="106" s="1"/>
  <c r="GQ46" i="106" a="1"/>
  <c r="GQ46" i="106" s="1"/>
  <c r="CU46" i="106" a="1"/>
  <c r="CU46" i="106" s="1"/>
  <c r="FI46" i="106" a="1"/>
  <c r="FI46" i="106" s="1"/>
  <c r="BM46" i="106" a="1"/>
  <c r="BM46" i="106" s="1"/>
  <c r="GI46" i="106" a="1"/>
  <c r="GI46" i="106" s="1"/>
  <c r="BO46" i="106" a="1"/>
  <c r="BO46" i="106" s="1"/>
  <c r="DJ46" i="106" a="1"/>
  <c r="DJ46" i="106" s="1"/>
  <c r="HJ46" i="106" a="1"/>
  <c r="HJ46" i="106" s="1"/>
  <c r="CV46" i="106" a="1"/>
  <c r="CV46" i="106" s="1"/>
  <c r="DI46" i="106" a="1"/>
  <c r="DI46" i="106" s="1"/>
  <c r="Z46" i="106" a="1"/>
  <c r="Z46" i="106" s="1"/>
  <c r="CT46" i="106" a="1"/>
  <c r="CT46" i="106" s="1"/>
  <c r="EP46" i="106" a="1"/>
  <c r="EP46" i="106" s="1"/>
  <c r="AK46" i="106" a="1"/>
  <c r="AK46" i="106" s="1"/>
  <c r="DZ46" i="106" a="1"/>
  <c r="DZ46" i="106" s="1"/>
  <c r="AI46" i="106" a="1"/>
  <c r="AI46" i="106" s="1"/>
  <c r="DS46" i="106" a="1"/>
  <c r="DS46" i="106" s="1"/>
  <c r="CR46" i="106" a="1"/>
  <c r="CR46" i="106" s="1"/>
  <c r="GC46" i="106" a="1"/>
  <c r="GC46" i="106" s="1"/>
  <c r="BC46" i="106" a="1"/>
  <c r="BC46" i="106" s="1"/>
  <c r="BH46" i="106" a="1"/>
  <c r="BH46" i="106" s="1"/>
  <c r="GN46" i="106" a="1"/>
  <c r="GN46" i="106" s="1"/>
  <c r="BP46" i="106" a="1"/>
  <c r="BP46" i="106" s="1"/>
  <c r="GS46" i="106" a="1"/>
  <c r="GS46" i="106" s="1"/>
  <c r="HG46" i="106" a="1"/>
  <c r="HG46" i="106" s="1"/>
  <c r="FG46" i="106" a="1"/>
  <c r="FG46" i="106" s="1"/>
  <c r="ER46" i="106" a="1"/>
  <c r="ER46" i="106" s="1"/>
  <c r="GR46" i="106" a="1"/>
  <c r="GR46" i="106" s="1"/>
  <c r="EI46" i="106" a="1"/>
  <c r="EI46" i="106" s="1"/>
  <c r="FE46" i="106" a="1"/>
  <c r="FE46" i="106" s="1"/>
  <c r="HF46" i="106" a="1"/>
  <c r="HF46" i="106" s="1"/>
  <c r="DW46" i="106" a="1"/>
  <c r="DW46" i="106" s="1"/>
  <c r="BQ46" i="106" a="1"/>
  <c r="BQ46" i="106" s="1"/>
  <c r="GF46" i="106" a="1"/>
  <c r="GF46" i="106" s="1"/>
  <c r="CJ46" i="106" a="1"/>
  <c r="CJ46" i="106" s="1"/>
  <c r="EX46" i="106" a="1"/>
  <c r="EX46" i="106" s="1"/>
  <c r="BB46" i="106" a="1"/>
  <c r="BB46" i="106" s="1"/>
  <c r="FV46" i="106" a="1"/>
  <c r="FV46" i="106" s="1"/>
  <c r="BG46" i="106" a="1"/>
  <c r="BG46" i="106" s="1"/>
  <c r="CP46" i="106" a="1"/>
  <c r="CP46" i="106" s="1"/>
  <c r="HC46" i="106" a="1"/>
  <c r="HC46" i="106" s="1"/>
  <c r="CA46" i="106" a="1"/>
  <c r="CA46" i="106" s="1"/>
  <c r="DB46" i="106" a="1"/>
  <c r="DB46" i="106" s="1"/>
  <c r="HI46" i="106" a="1"/>
  <c r="HI46" i="106" s="1"/>
  <c r="CM46" i="106" a="1"/>
  <c r="CM46" i="106" s="1"/>
  <c r="EC46" i="106" a="1"/>
  <c r="EC46" i="106" s="1"/>
  <c r="AE46" i="106" a="1"/>
  <c r="AE46" i="106" s="1"/>
  <c r="DM46" i="106" a="1"/>
  <c r="DM46" i="106" s="1"/>
  <c r="GL46" i="106" a="1"/>
  <c r="GL46" i="106" s="1"/>
  <c r="CS46" i="106" a="1"/>
  <c r="CS46" i="106" s="1"/>
  <c r="BI46" i="106" a="1"/>
  <c r="BI46" i="106" s="1"/>
  <c r="FC46" i="106" a="1"/>
  <c r="FC46" i="106" s="1"/>
  <c r="AO46" i="106" a="1"/>
  <c r="AO46" i="106" s="1"/>
  <c r="FD46" i="106" a="1"/>
  <c r="FD46" i="106" s="1"/>
  <c r="BT46" i="106" a="1"/>
  <c r="BT46" i="106" s="1"/>
  <c r="DA46" i="106" a="1"/>
  <c r="DA46" i="106" s="1"/>
  <c r="AD46" i="106" a="1"/>
  <c r="AD46" i="106" s="1"/>
  <c r="DY46" i="106" a="1"/>
  <c r="DY46" i="106" s="1"/>
  <c r="AZ46" i="106" a="1"/>
  <c r="AZ46" i="106" s="1"/>
  <c r="HH46" i="106" a="1"/>
  <c r="HH46" i="106" s="1"/>
  <c r="HE46" i="106" a="1"/>
  <c r="HE46" i="106" s="1"/>
  <c r="HH47" i="106" s="1"/>
  <c r="BK46" i="106" a="1"/>
  <c r="BK46" i="106" s="1"/>
  <c r="FQ46" i="106" a="1"/>
  <c r="FQ46" i="106" s="1"/>
  <c r="CK46" i="106" a="1"/>
  <c r="CK46" i="106" s="1"/>
  <c r="AN46" i="106" a="1"/>
  <c r="AN46" i="106" s="1"/>
  <c r="FB46" i="106" a="1"/>
  <c r="FB46" i="106" s="1"/>
  <c r="FU46" i="106" a="1"/>
  <c r="FU46" i="106" s="1"/>
  <c r="BY46" i="106" a="1"/>
  <c r="BY46" i="106" s="1"/>
  <c r="EM46" i="106" a="1"/>
  <c r="EM46" i="106" s="1"/>
  <c r="AW46" i="106" a="1"/>
  <c r="AW46" i="106" s="1"/>
  <c r="FN46" i="106" a="1"/>
  <c r="FN46" i="106" s="1"/>
  <c r="HD46" i="106" a="1"/>
  <c r="HD46" i="106" s="1"/>
  <c r="CH46" i="106" a="1"/>
  <c r="CH46" i="106" s="1"/>
  <c r="GO46" i="106" a="1"/>
  <c r="GO46" i="106" s="1"/>
  <c r="BF46" i="106" a="1"/>
  <c r="BF46" i="106" s="1"/>
  <c r="CN46" i="106" a="1"/>
  <c r="CN46" i="106" s="1"/>
  <c r="HA46" i="106" a="1"/>
  <c r="HA46" i="106" s="1"/>
  <c r="BZ46" i="106" a="1"/>
  <c r="BZ46" i="106" s="1"/>
  <c r="DU46" i="106" a="1"/>
  <c r="DU46" i="106" s="1"/>
  <c r="Y46" i="106" a="1"/>
  <c r="Y46" i="106" s="1"/>
  <c r="DE46" i="106" a="1"/>
  <c r="DE46" i="106" s="1"/>
  <c r="FP46" i="106" a="1"/>
  <c r="FP46" i="106" s="1"/>
  <c r="BJ46" i="106" a="1"/>
  <c r="BJ46" i="106" s="1"/>
  <c r="GZ46" i="106" a="1"/>
  <c r="GZ46" i="106" s="1"/>
  <c r="DL46" i="106" a="1"/>
  <c r="DL46" i="106" s="1"/>
  <c r="W46" i="106" a="1"/>
  <c r="W46" i="106" s="1"/>
  <c r="DV46" i="106" a="1"/>
  <c r="DV46" i="106" s="1"/>
  <c r="FM46" i="106" a="1"/>
  <c r="FM46" i="106" s="1"/>
  <c r="BE46" i="106" a="1"/>
  <c r="BE46" i="106" s="1"/>
  <c r="CX46" i="106" a="1"/>
  <c r="CX46" i="106" s="1"/>
  <c r="V46" i="106" a="1"/>
  <c r="V46" i="106" s="1"/>
  <c r="Y47" i="106" s="1"/>
  <c r="DK46" i="106" a="1"/>
  <c r="DK46" i="106" s="1"/>
  <c r="BL46" i="106" a="1"/>
  <c r="BL46" i="106" s="1"/>
  <c r="CF46" i="106" a="1"/>
  <c r="CF46" i="106" s="1"/>
  <c r="CC46" i="106" a="1"/>
  <c r="CC46" i="106" s="1"/>
  <c r="CF47" i="106" s="1"/>
  <c r="GX46" i="106" a="1"/>
  <c r="GX46" i="106" s="1"/>
  <c r="CQ46" i="106" a="1"/>
  <c r="CQ46" i="106" s="1"/>
  <c r="CT47" i="106" s="1"/>
  <c r="EL46" i="106" a="1"/>
  <c r="EL46" i="106" s="1"/>
  <c r="CY46" i="106" a="1"/>
  <c r="CY46" i="106" s="1"/>
  <c r="FO46" i="106" a="1"/>
  <c r="FO46" i="106" s="1"/>
  <c r="FR47" i="106" s="1"/>
  <c r="BS46" i="106" a="1"/>
  <c r="BS46" i="106" s="1"/>
  <c r="EB46" i="106" a="1"/>
  <c r="EB46" i="106" s="1"/>
  <c r="AR46" i="106" a="1"/>
  <c r="AR46" i="106" s="1"/>
  <c r="AU47" i="106" s="1"/>
  <c r="FA46" i="106" a="1"/>
  <c r="FA46" i="106" s="1"/>
  <c r="GW46" i="106" a="1"/>
  <c r="GW46" i="106" s="1"/>
  <c r="BU46" i="106" a="1"/>
  <c r="BU46" i="106" s="1"/>
  <c r="GH46" i="106" a="1"/>
  <c r="GH46" i="106" s="1"/>
  <c r="GU46" i="106" a="1"/>
  <c r="GU46" i="106" s="1"/>
  <c r="CG46" i="106" a="1"/>
  <c r="CG46" i="106" s="1"/>
  <c r="CJ47" i="106" s="1"/>
  <c r="GG46" i="106" a="1"/>
  <c r="GG46" i="106" s="1"/>
  <c r="BR46" i="106" a="1"/>
  <c r="BR46" i="106" s="1"/>
  <c r="BU47" i="106" s="1"/>
  <c r="DH46" i="106" a="1"/>
  <c r="DH46" i="106" s="1"/>
  <c r="HL46" i="106" a="1"/>
  <c r="HL46" i="106" s="1"/>
  <c r="EV46" i="106" a="1"/>
  <c r="EV46" i="106" s="1"/>
  <c r="DT46" i="106" a="1"/>
  <c r="DT46" i="106" s="1"/>
  <c r="DW47" i="106" s="1"/>
  <c r="AU46" i="106" a="1"/>
  <c r="AU46" i="106" s="1"/>
  <c r="GD46" i="106" a="1"/>
  <c r="GD46" i="106" s="1"/>
  <c r="CL46" i="106" a="1"/>
  <c r="CL46" i="106" s="1"/>
  <c r="CO47" i="106" s="1"/>
  <c r="BA46" i="106" a="1"/>
  <c r="BA46" i="106" s="1"/>
  <c r="BD47" i="106" s="1"/>
  <c r="ET46" i="106" a="1"/>
  <c r="ET46" i="106" s="1"/>
  <c r="BN46" i="106" a="1"/>
  <c r="BN46" i="106" s="1"/>
  <c r="BQ47" i="106" s="1"/>
  <c r="FY46" i="106" a="1"/>
  <c r="FY46" i="106" s="1"/>
  <c r="GY46" i="106" a="1"/>
  <c r="GY46" i="106" s="1"/>
  <c r="FH46" i="106" a="1"/>
  <c r="FH46" i="106" s="1"/>
  <c r="AH46" i="106" a="1"/>
  <c r="AH46" i="106" s="1"/>
  <c r="GA46" i="106" a="1"/>
  <c r="GA46" i="106" s="1"/>
  <c r="FL46" i="106" a="1"/>
  <c r="FL46" i="106" s="1"/>
  <c r="AJ46" i="106" a="1"/>
  <c r="AJ46" i="106" s="1"/>
  <c r="EA46" i="106" a="1"/>
  <c r="EA46" i="106" s="1"/>
  <c r="ED47" i="106" s="1"/>
  <c r="GT46" i="106" a="1"/>
  <c r="GT46" i="106" s="1"/>
  <c r="GE46" i="106" a="1"/>
  <c r="GE46" i="106" s="1"/>
  <c r="GK46" i="106" a="1"/>
  <c r="GK46" i="106" s="1"/>
  <c r="GN47" i="106" s="1"/>
  <c r="EF46" i="106" a="1"/>
  <c r="EF46" i="106" s="1"/>
  <c r="EI47" i="106" s="1"/>
  <c r="ES46" i="106" a="1"/>
  <c r="ES46" i="106" s="1"/>
  <c r="EV47" i="106" s="1"/>
  <c r="EH46" i="106" a="1"/>
  <c r="EH46" i="106" s="1"/>
  <c r="EK47" i="106" s="1"/>
  <c r="GV46" i="106" a="1"/>
  <c r="GV46" i="106" s="1"/>
  <c r="CZ46" i="106" a="1"/>
  <c r="CZ46" i="106" s="1"/>
  <c r="AC46" i="106" a="1"/>
  <c r="AC46" i="106" s="1"/>
  <c r="DD46" i="106" a="1"/>
  <c r="DD46" i="106" s="1"/>
  <c r="DG47" i="106" s="1"/>
  <c r="EZ46" i="106" a="1"/>
  <c r="EZ46" i="106" s="1"/>
  <c r="FC47" i="106" s="1"/>
  <c r="AT46" i="106" a="1"/>
  <c r="AT46" i="106" s="1"/>
  <c r="AW47" i="106" s="1"/>
  <c r="EK46" i="106" a="1"/>
  <c r="EK46" i="106" s="1"/>
  <c r="FS46" i="106" a="1"/>
  <c r="FS46" i="106" s="1"/>
  <c r="FV47" i="106" s="1"/>
  <c r="AY46" i="106" a="1"/>
  <c r="AY46" i="106" s="1"/>
  <c r="FW46" i="106" a="1"/>
  <c r="FW46" i="106" s="1"/>
  <c r="FX46" i="106" a="1"/>
  <c r="FX46" i="106" s="1"/>
  <c r="X46" i="106" a="1"/>
  <c r="X46" i="106" s="1"/>
  <c r="AS46" i="106" a="1"/>
  <c r="AS46" i="106" s="1"/>
  <c r="GM46" i="106" a="1"/>
  <c r="GM46" i="106" s="1"/>
  <c r="GP47" i="106" s="1"/>
  <c r="FJ46" i="106" a="1"/>
  <c r="FJ46" i="106" s="1"/>
  <c r="FM47" i="106" s="1"/>
  <c r="AL84" i="106"/>
  <c r="AI84" i="106"/>
  <c r="AO84" i="106"/>
  <c r="AK84" i="106"/>
  <c r="AH84" i="106"/>
  <c r="AN84" i="106"/>
  <c r="AJ84" i="106"/>
  <c r="AM84" i="106"/>
  <c r="GH47" i="106" l="1"/>
  <c r="EW47" i="106"/>
  <c r="FH47" i="106"/>
  <c r="AK47" i="106"/>
  <c r="BF47" i="106"/>
  <c r="BH47" i="106"/>
  <c r="AM47" i="106"/>
  <c r="DP47" i="106"/>
  <c r="AA47" i="106"/>
  <c r="AF48" i="106" s="1"/>
  <c r="FO47" i="106"/>
  <c r="FX47" i="106"/>
  <c r="AQ47" i="106"/>
  <c r="GJ47" i="106"/>
  <c r="GR47" i="106"/>
  <c r="CY47" i="106"/>
  <c r="AF47" i="106"/>
  <c r="FP47" i="106"/>
  <c r="GU47" i="106"/>
  <c r="HM47" i="106"/>
  <c r="DR47" i="106"/>
  <c r="GD47" i="106"/>
  <c r="CQ47" i="106"/>
  <c r="HK47" i="106"/>
  <c r="DO47" i="106"/>
  <c r="FK47" i="106"/>
  <c r="FG47" i="106"/>
  <c r="AZ47" i="106"/>
  <c r="BB47" i="106"/>
  <c r="HB47" i="106"/>
  <c r="BO47" i="106"/>
  <c r="BT48" i="106" s="1"/>
  <c r="ES47" i="106"/>
  <c r="EY47" i="106"/>
  <c r="EN47" i="106"/>
  <c r="DK47" i="106"/>
  <c r="DN47" i="106"/>
  <c r="DH47" i="106"/>
  <c r="HI47" i="106"/>
  <c r="AC47" i="106"/>
  <c r="AB47" i="106"/>
  <c r="EP47" i="106"/>
  <c r="BJ47" i="106"/>
  <c r="DC47" i="106"/>
  <c r="GK47" i="106"/>
  <c r="DY47" i="106"/>
  <c r="HD47" i="106"/>
  <c r="AH47" i="106"/>
  <c r="DI47" i="106"/>
  <c r="GY47" i="106"/>
  <c r="AX47" i="106"/>
  <c r="DD47" i="106"/>
  <c r="EF47" i="106"/>
  <c r="AI47" i="106"/>
  <c r="AN48" i="106" s="1"/>
  <c r="AA49" i="106"/>
  <c r="BI47" i="106"/>
  <c r="BY47" i="106"/>
  <c r="EG47" i="106"/>
  <c r="BZ47" i="106"/>
  <c r="FZ47" i="106"/>
  <c r="FD47" i="106"/>
  <c r="HC47" i="106"/>
  <c r="HL47" i="106"/>
  <c r="AN47" i="106"/>
  <c r="CC47" i="106"/>
  <c r="BM47" i="106"/>
  <c r="CK47" i="106"/>
  <c r="FT47" i="106"/>
  <c r="AR47" i="106"/>
  <c r="DE47" i="106"/>
  <c r="DQ47" i="106"/>
  <c r="GZ47" i="106"/>
  <c r="GB47" i="106"/>
  <c r="EE47" i="106"/>
  <c r="HG47" i="106"/>
  <c r="CD47" i="106"/>
  <c r="DZ47" i="106"/>
  <c r="GS47" i="106"/>
  <c r="CW47" i="106"/>
  <c r="EL47" i="106"/>
  <c r="DL47" i="106"/>
  <c r="CV47" i="106"/>
  <c r="AA53" i="106"/>
  <c r="AC54" i="106" s="1"/>
  <c r="HA47" i="106"/>
  <c r="CN47" i="106"/>
  <c r="CS47" i="106"/>
  <c r="GV47" i="106"/>
  <c r="AL47" i="106"/>
  <c r="GM47" i="106"/>
  <c r="ER47" i="106"/>
  <c r="DF47" i="106"/>
  <c r="HE47" i="106"/>
  <c r="EQ47" i="106"/>
  <c r="FB47" i="106"/>
  <c r="DT47" i="106"/>
  <c r="EM47" i="106"/>
  <c r="BX47" i="106"/>
  <c r="DX47" i="106"/>
  <c r="EC48" i="106" s="1"/>
  <c r="FQ47" i="106"/>
  <c r="BW47" i="106"/>
  <c r="BS47" i="106"/>
  <c r="EC47" i="106"/>
  <c r="ET47" i="106"/>
  <c r="AY47" i="106"/>
  <c r="AD47" i="106"/>
  <c r="FN47" i="106"/>
  <c r="DS47" i="106"/>
  <c r="Z49" i="106"/>
  <c r="AC50" i="106" s="1"/>
  <c r="X47" i="106"/>
  <c r="AA48" i="106" s="1"/>
  <c r="CI47" i="106"/>
  <c r="Z47" i="106"/>
  <c r="BN47" i="106"/>
  <c r="FY47" i="106"/>
  <c r="GQ47" i="106"/>
  <c r="BR47" i="106"/>
  <c r="EA47" i="106"/>
  <c r="EJ47" i="106"/>
  <c r="DU47" i="106"/>
  <c r="BG47" i="106"/>
  <c r="CH47" i="106"/>
  <c r="CM48" i="106" s="1"/>
  <c r="AJ47" i="106"/>
  <c r="CG47" i="106"/>
  <c r="BV47" i="106"/>
  <c r="DM47" i="106"/>
  <c r="BE47" i="106"/>
  <c r="GG47" i="106"/>
  <c r="CP47" i="106"/>
  <c r="BK47" i="106"/>
  <c r="GL47" i="106"/>
  <c r="CZ47" i="106"/>
  <c r="AT47" i="106"/>
  <c r="FI47" i="106"/>
  <c r="EX47" i="106"/>
  <c r="EH47" i="106"/>
  <c r="BP47" i="106"/>
  <c r="GX47" i="106"/>
  <c r="CB47" i="106"/>
  <c r="FF47" i="106"/>
  <c r="AP47" i="106"/>
  <c r="EZ47" i="106"/>
  <c r="CR47" i="106"/>
  <c r="BA47" i="106"/>
  <c r="FA47" i="106"/>
  <c r="AB54" i="106"/>
  <c r="GI47" i="106"/>
  <c r="Y49" i="106"/>
  <c r="DB47" i="106"/>
  <c r="AB48" i="106"/>
  <c r="GA48" i="106"/>
  <c r="BC47" i="106"/>
  <c r="BL47" i="106"/>
  <c r="CM47" i="106"/>
  <c r="EU47" i="106"/>
  <c r="GF47" i="106"/>
  <c r="FL47" i="106"/>
  <c r="GE47" i="106"/>
  <c r="FU47" i="106"/>
  <c r="AE47" i="106"/>
  <c r="CL47" i="106"/>
  <c r="CO48" i="106" s="1"/>
  <c r="EB47" i="106"/>
  <c r="EG48" i="106" s="1"/>
  <c r="AV47" i="106"/>
  <c r="GW47" i="106"/>
  <c r="DA47" i="106"/>
  <c r="FS47" i="106"/>
  <c r="FE47" i="106"/>
  <c r="FJ47" i="106"/>
  <c r="CU47" i="106"/>
  <c r="CX47" i="106"/>
  <c r="FW47" i="106"/>
  <c r="DJ47" i="106"/>
  <c r="CA47" i="106"/>
  <c r="EO47" i="106"/>
  <c r="Z50" i="106"/>
  <c r="AB51" i="106" s="1"/>
  <c r="X53" i="106"/>
  <c r="AA54" i="106" s="1"/>
  <c r="AG47" i="106"/>
  <c r="AL48" i="106" s="1"/>
  <c r="GO47" i="106"/>
  <c r="HF47" i="106"/>
  <c r="BT47" i="106"/>
  <c r="HJ47" i="106"/>
  <c r="HM48" i="106" s="1"/>
  <c r="DV47" i="106"/>
  <c r="GT47" i="106"/>
  <c r="AS47" i="106"/>
  <c r="AO47" i="106"/>
  <c r="GC47" i="106"/>
  <c r="Z52" i="106"/>
  <c r="AC53" i="106" s="1"/>
  <c r="GA47" i="106"/>
  <c r="Z51" i="106"/>
  <c r="AC52" i="106" s="1"/>
  <c r="CE47" i="106"/>
  <c r="Y54" i="106"/>
  <c r="GQ48" i="106" l="1"/>
  <c r="FM48" i="106"/>
  <c r="FH48" i="106"/>
  <c r="EJ48" i="106"/>
  <c r="EX48" i="106"/>
  <c r="FV48" i="106"/>
  <c r="AV48" i="106"/>
  <c r="GZ48" i="106"/>
  <c r="DM48" i="106"/>
  <c r="AY48" i="106"/>
  <c r="GR48" i="106"/>
  <c r="AC48" i="106"/>
  <c r="AH49" i="106" s="1"/>
  <c r="GT48" i="106"/>
  <c r="HA48" i="106"/>
  <c r="GL48" i="106"/>
  <c r="ER48" i="106"/>
  <c r="DY48" i="106"/>
  <c r="CP48" i="106"/>
  <c r="BW48" i="106"/>
  <c r="AH48" i="106"/>
  <c r="BJ48" i="106"/>
  <c r="FT48" i="106"/>
  <c r="FO48" i="106"/>
  <c r="CH48" i="106"/>
  <c r="BO48" i="106"/>
  <c r="HI48" i="106"/>
  <c r="AJ48" i="106"/>
  <c r="FX48" i="106"/>
  <c r="CQ48" i="106"/>
  <c r="HK48" i="106"/>
  <c r="GB48" i="106"/>
  <c r="HF48" i="106"/>
  <c r="EV48" i="106"/>
  <c r="DT48" i="106"/>
  <c r="FG48" i="106"/>
  <c r="BA48" i="106"/>
  <c r="BY48" i="106"/>
  <c r="EO48" i="106"/>
  <c r="DH48" i="106"/>
  <c r="CS48" i="106"/>
  <c r="AO48" i="106"/>
  <c r="AX48" i="106"/>
  <c r="AE48" i="106"/>
  <c r="GD48" i="106"/>
  <c r="BF48" i="106"/>
  <c r="GJ48" i="106"/>
  <c r="EM48" i="106"/>
  <c r="CA48" i="106"/>
  <c r="DD48" i="106"/>
  <c r="BS48" i="106"/>
  <c r="FQ48" i="106"/>
  <c r="EK48" i="106"/>
  <c r="BH48" i="106"/>
  <c r="BL48" i="106"/>
  <c r="EA48" i="106"/>
  <c r="FZ48" i="106"/>
  <c r="AQ49" i="106"/>
  <c r="EP48" i="106"/>
  <c r="GF48" i="106"/>
  <c r="BD48" i="106"/>
  <c r="FA48" i="106"/>
  <c r="CB48" i="106"/>
  <c r="AR48" i="106"/>
  <c r="DP48" i="106"/>
  <c r="BB48" i="106"/>
  <c r="FE48" i="106"/>
  <c r="HC48" i="106"/>
  <c r="CX48" i="106"/>
  <c r="ET48" i="106"/>
  <c r="EY49" i="106" s="1"/>
  <c r="EH48" i="106"/>
  <c r="EM49" i="106" s="1"/>
  <c r="DS48" i="106"/>
  <c r="DC48" i="106"/>
  <c r="CJ48" i="106"/>
  <c r="BQ48" i="106"/>
  <c r="DK48" i="106"/>
  <c r="GO48" i="106"/>
  <c r="AM48" i="106"/>
  <c r="AR49" i="106" s="1"/>
  <c r="DJ48" i="106"/>
  <c r="FJ48" i="106"/>
  <c r="AD48" i="106"/>
  <c r="AG49" i="106" s="1"/>
  <c r="GW48" i="106"/>
  <c r="GU48" i="106"/>
  <c r="GG48" i="106"/>
  <c r="DG48" i="106"/>
  <c r="DR48" i="106"/>
  <c r="BK48" i="106"/>
  <c r="CV48" i="106"/>
  <c r="FF48" i="106"/>
  <c r="FK49" i="106" s="1"/>
  <c r="AK48" i="106"/>
  <c r="AP49" i="106" s="1"/>
  <c r="FB48" i="106"/>
  <c r="DU48" i="106"/>
  <c r="BP48" i="106"/>
  <c r="AS48" i="106"/>
  <c r="GS48" i="106"/>
  <c r="HD48" i="106"/>
  <c r="EB48" i="106"/>
  <c r="GE48" i="106"/>
  <c r="BI48" i="106"/>
  <c r="FP48" i="106"/>
  <c r="EF48" i="106"/>
  <c r="EK49" i="106" s="1"/>
  <c r="EY48" i="106"/>
  <c r="EI48" i="106"/>
  <c r="DE48" i="106"/>
  <c r="GX48" i="106"/>
  <c r="HG48" i="106"/>
  <c r="CK48" i="106"/>
  <c r="DI48" i="106"/>
  <c r="DN48" i="106"/>
  <c r="HJ48" i="106"/>
  <c r="FR48" i="106"/>
  <c r="GM48" i="106"/>
  <c r="DA48" i="106"/>
  <c r="GI48" i="106"/>
  <c r="FI48" i="106"/>
  <c r="BR48" i="106"/>
  <c r="CL48" i="106"/>
  <c r="EU48" i="106"/>
  <c r="EN48" i="106"/>
  <c r="DQ48" i="106"/>
  <c r="DF48" i="106"/>
  <c r="GC48" i="106"/>
  <c r="GF49" i="106" s="1"/>
  <c r="CE48" i="106"/>
  <c r="DX48" i="106"/>
  <c r="GP48" i="106"/>
  <c r="HB48" i="106"/>
  <c r="FY48" i="106"/>
  <c r="CY48" i="106"/>
  <c r="CF48" i="106"/>
  <c r="AP48" i="106"/>
  <c r="AU49" i="106" s="1"/>
  <c r="FU48" i="106"/>
  <c r="AW48" i="106"/>
  <c r="HE48" i="106"/>
  <c r="AT48" i="106"/>
  <c r="AZ48" i="106"/>
  <c r="AD52" i="106"/>
  <c r="DB48" i="106"/>
  <c r="CN48" i="106"/>
  <c r="CS49" i="106" s="1"/>
  <c r="CU48" i="106"/>
  <c r="FL48" i="106"/>
  <c r="ES48" i="106"/>
  <c r="FK48" i="106"/>
  <c r="FW48" i="106"/>
  <c r="FS48" i="106"/>
  <c r="Z54" i="106"/>
  <c r="EE48" i="106"/>
  <c r="AB50" i="106"/>
  <c r="AE51" i="106" s="1"/>
  <c r="FC48" i="106"/>
  <c r="BG48" i="106"/>
  <c r="AA50" i="106"/>
  <c r="AD51" i="106" s="1"/>
  <c r="AG52" i="106" s="1"/>
  <c r="EW48" i="106"/>
  <c r="DW48" i="106"/>
  <c r="GY48" i="106"/>
  <c r="CR48" i="106"/>
  <c r="BV48" i="106"/>
  <c r="BY49" i="106" s="1"/>
  <c r="AB53" i="106"/>
  <c r="AE54" i="106" s="1"/>
  <c r="AD54" i="106"/>
  <c r="CW48" i="106"/>
  <c r="Z48" i="106"/>
  <c r="AD49" i="106" s="1"/>
  <c r="DL48" i="106"/>
  <c r="CG48" i="106"/>
  <c r="AI48" i="106"/>
  <c r="AN49" i="106" s="1"/>
  <c r="AB52" i="106"/>
  <c r="ED48" i="106"/>
  <c r="DV48" i="106"/>
  <c r="HL48" i="106"/>
  <c r="CI48" i="106"/>
  <c r="HH48" i="106"/>
  <c r="EZ48" i="106"/>
  <c r="DO48" i="106"/>
  <c r="AK49" i="106"/>
  <c r="CD48" i="106"/>
  <c r="GK48" i="106"/>
  <c r="GH48" i="106"/>
  <c r="GM49" i="106" s="1"/>
  <c r="GN48" i="106"/>
  <c r="FN48" i="106"/>
  <c r="BN48" i="106"/>
  <c r="BU48" i="106"/>
  <c r="BC48" i="106"/>
  <c r="BM48" i="106"/>
  <c r="CZ48" i="106"/>
  <c r="DZ48" i="106"/>
  <c r="FD48" i="106"/>
  <c r="AQ48" i="106"/>
  <c r="EQ48" i="106"/>
  <c r="CC48" i="106"/>
  <c r="CT49" i="106"/>
  <c r="AF53" i="106"/>
  <c r="CT48" i="106"/>
  <c r="AU48" i="106"/>
  <c r="EL48" i="106"/>
  <c r="EQ49" i="106" s="1"/>
  <c r="BX48" i="106"/>
  <c r="AG48" i="106"/>
  <c r="BZ48" i="106"/>
  <c r="BE48" i="106"/>
  <c r="GV48" i="106"/>
  <c r="HA49" i="106" s="1"/>
  <c r="Q64" i="91"/>
  <c r="Q63" i="91"/>
  <c r="GV49" i="106" l="1"/>
  <c r="HE49" i="106"/>
  <c r="HJ50" i="106" s="1"/>
  <c r="GE49" i="106"/>
  <c r="CV49" i="106"/>
  <c r="BT49" i="106"/>
  <c r="BV49" i="106"/>
  <c r="DJ49" i="106"/>
  <c r="DO50" i="106" s="1"/>
  <c r="HD49" i="106"/>
  <c r="EL49" i="106"/>
  <c r="BB49" i="106"/>
  <c r="FD49" i="106"/>
  <c r="DX49" i="106"/>
  <c r="GW49" i="106"/>
  <c r="HF49" i="106"/>
  <c r="DY49" i="106"/>
  <c r="BD49" i="106"/>
  <c r="GN49" i="106"/>
  <c r="DL49" i="106"/>
  <c r="DW49" i="106"/>
  <c r="ET49" i="106"/>
  <c r="AY49" i="106"/>
  <c r="GX49" i="106"/>
  <c r="FO49" i="106"/>
  <c r="DI49" i="106"/>
  <c r="GB49" i="106"/>
  <c r="DP49" i="106"/>
  <c r="EG49" i="106"/>
  <c r="GK49" i="106"/>
  <c r="DC49" i="106"/>
  <c r="FS49" i="106"/>
  <c r="BL49" i="106"/>
  <c r="AJ49" i="106"/>
  <c r="CL49" i="106"/>
  <c r="FI49" i="106"/>
  <c r="HM49" i="106"/>
  <c r="EX49" i="106"/>
  <c r="GH49" i="106"/>
  <c r="CA49" i="106"/>
  <c r="CU49" i="106"/>
  <c r="FZ49" i="106"/>
  <c r="GL49" i="106"/>
  <c r="GQ50" i="106" s="1"/>
  <c r="BX49" i="106"/>
  <c r="BF49" i="106"/>
  <c r="GD49" i="106"/>
  <c r="DE49" i="106"/>
  <c r="AL49" i="106"/>
  <c r="FW49" i="106"/>
  <c r="AZ49" i="106"/>
  <c r="BE50" i="106" s="1"/>
  <c r="BH51" i="106" s="1"/>
  <c r="BU49" i="106"/>
  <c r="FP49" i="106"/>
  <c r="AE49" i="106"/>
  <c r="AJ50" i="106" s="1"/>
  <c r="DG49" i="106"/>
  <c r="EZ49" i="106"/>
  <c r="CN49" i="106"/>
  <c r="DV49" i="106"/>
  <c r="BH49" i="106"/>
  <c r="CW49" i="106"/>
  <c r="EE49" i="106"/>
  <c r="BN49" i="106"/>
  <c r="FG49" i="106"/>
  <c r="GR49" i="106"/>
  <c r="EV49" i="106"/>
  <c r="HG49" i="106"/>
  <c r="GU49" i="106"/>
  <c r="CC49" i="106"/>
  <c r="CZ49" i="106"/>
  <c r="BJ49" i="106"/>
  <c r="DH49" i="106"/>
  <c r="AV49" i="106"/>
  <c r="DK49" i="106"/>
  <c r="EC49" i="106"/>
  <c r="ER49" i="106"/>
  <c r="AO49" i="106"/>
  <c r="AT50" i="106" s="1"/>
  <c r="GT49" i="106"/>
  <c r="BM49" i="106"/>
  <c r="FJ49" i="106"/>
  <c r="BS49" i="106"/>
  <c r="BX50" i="106" s="1"/>
  <c r="FX49" i="106"/>
  <c r="EF49" i="106"/>
  <c r="FL49" i="106"/>
  <c r="AF49" i="106"/>
  <c r="EO49" i="106"/>
  <c r="DR49" i="106"/>
  <c r="BA49" i="106"/>
  <c r="BF50" i="106" s="1"/>
  <c r="BQ49" i="106"/>
  <c r="EH49" i="106"/>
  <c r="CR49" i="106"/>
  <c r="GY49" i="106"/>
  <c r="FY49" i="106"/>
  <c r="FQ49" i="106"/>
  <c r="HK49" i="106"/>
  <c r="GA49" i="106"/>
  <c r="HB49" i="106"/>
  <c r="HG50" i="106" s="1"/>
  <c r="GI49" i="106"/>
  <c r="GS49" i="106"/>
  <c r="GX50" i="106" s="1"/>
  <c r="BC49" i="106"/>
  <c r="EI49" i="106"/>
  <c r="GZ49" i="106"/>
  <c r="DS49" i="106"/>
  <c r="BR49" i="106"/>
  <c r="EW49" i="106"/>
  <c r="FB50" i="106" s="1"/>
  <c r="FE51" i="106" s="1"/>
  <c r="DA49" i="106"/>
  <c r="DT49" i="106"/>
  <c r="DU49" i="106"/>
  <c r="EJ49" i="106"/>
  <c r="HH49" i="106"/>
  <c r="HI49" i="106"/>
  <c r="HC49" i="106"/>
  <c r="CM49" i="106"/>
  <c r="FH49" i="106"/>
  <c r="BI49" i="106"/>
  <c r="CG49" i="106"/>
  <c r="BK49" i="106"/>
  <c r="FF49" i="106"/>
  <c r="CD49" i="106"/>
  <c r="EA49" i="106"/>
  <c r="FR49" i="106"/>
  <c r="EU49" i="106"/>
  <c r="ED49" i="106"/>
  <c r="CH49" i="106"/>
  <c r="CO49" i="106"/>
  <c r="HL49" i="106"/>
  <c r="FT49" i="106"/>
  <c r="DZ49" i="106"/>
  <c r="CX49" i="106"/>
  <c r="EP49" i="106"/>
  <c r="GO49" i="106"/>
  <c r="GC49" i="106"/>
  <c r="DF49" i="106"/>
  <c r="GG49" i="106"/>
  <c r="BZ49" i="106"/>
  <c r="DD49" i="106"/>
  <c r="FA49" i="106"/>
  <c r="AM49" i="106"/>
  <c r="AP50" i="106" s="1"/>
  <c r="AS51" i="106" s="1"/>
  <c r="DM49" i="106"/>
  <c r="EB51" i="106"/>
  <c r="EE52" i="106" s="1"/>
  <c r="EH53" i="106" s="1"/>
  <c r="EK54" i="106" s="1"/>
  <c r="EA51" i="106"/>
  <c r="BE49" i="106"/>
  <c r="CQ49" i="106"/>
  <c r="CP49" i="106"/>
  <c r="EN49" i="106"/>
  <c r="ER50" i="106" s="1"/>
  <c r="EU51" i="106" s="1"/>
  <c r="EX52" i="106" s="1"/>
  <c r="CB49" i="106"/>
  <c r="CJ49" i="106"/>
  <c r="CY50" i="106" s="1"/>
  <c r="DB51" i="106" s="1"/>
  <c r="CI49" i="106"/>
  <c r="AC51" i="106"/>
  <c r="EB49" i="106"/>
  <c r="GI51" i="106"/>
  <c r="CF49" i="106"/>
  <c r="CE49" i="106"/>
  <c r="DO49" i="106"/>
  <c r="DN49" i="106"/>
  <c r="EQ51" i="106"/>
  <c r="EP51" i="106"/>
  <c r="AX49" i="106"/>
  <c r="AW49" i="106"/>
  <c r="CX50" i="106"/>
  <c r="DA51" i="106" s="1"/>
  <c r="DD52" i="106" s="1"/>
  <c r="FN49" i="106"/>
  <c r="FM49" i="106"/>
  <c r="EI51" i="106"/>
  <c r="BW49" i="106"/>
  <c r="AE53" i="106"/>
  <c r="AH54" i="106" s="1"/>
  <c r="AD53" i="106"/>
  <c r="AC49" i="106"/>
  <c r="AF50" i="106" s="1"/>
  <c r="AI51" i="106" s="1"/>
  <c r="AL52" i="106" s="1"/>
  <c r="AO53" i="106" s="1"/>
  <c r="AB49" i="106"/>
  <c r="DB49" i="106"/>
  <c r="AI49" i="106"/>
  <c r="AL50" i="106" s="1"/>
  <c r="AO51" i="106" s="1"/>
  <c r="AR52" i="106" s="1"/>
  <c r="AU53" i="106" s="1"/>
  <c r="FV49" i="106"/>
  <c r="FU49" i="106"/>
  <c r="GM51" i="106"/>
  <c r="AT49" i="106"/>
  <c r="AS49" i="106"/>
  <c r="BX51" i="106"/>
  <c r="CA52" i="106" s="1"/>
  <c r="BP49" i="106"/>
  <c r="BO49" i="106"/>
  <c r="CD50" i="106" s="1"/>
  <c r="CG51" i="106" s="1"/>
  <c r="CJ52" i="106" s="1"/>
  <c r="DQ49" i="106"/>
  <c r="GJ49" i="106"/>
  <c r="GE51" i="106"/>
  <c r="GH52" i="106" s="1"/>
  <c r="GK53" i="106" s="1"/>
  <c r="GN54" i="106" s="1"/>
  <c r="BG49" i="106"/>
  <c r="EJ51" i="106"/>
  <c r="EM52" i="106" s="1"/>
  <c r="EP53" i="106" s="1"/>
  <c r="ES54" i="106" s="1"/>
  <c r="GQ49" i="106"/>
  <c r="GP49" i="106"/>
  <c r="CY49" i="106"/>
  <c r="FE49" i="106"/>
  <c r="ES49" i="106"/>
  <c r="CF51" i="106"/>
  <c r="CI52" i="106" s="1"/>
  <c r="CL53" i="106" s="1"/>
  <c r="CK49" i="106"/>
  <c r="FC49" i="106"/>
  <c r="FB49" i="106"/>
  <c r="FC51" i="106"/>
  <c r="FF52" i="106" s="1"/>
  <c r="FI53" i="106" s="1"/>
  <c r="HJ49" i="106"/>
  <c r="Q58" i="91"/>
  <c r="Q53" i="91" s="1"/>
  <c r="Q54" i="91"/>
  <c r="B27" i="98"/>
  <c r="B26" i="98"/>
  <c r="B25" i="98"/>
  <c r="B24" i="98"/>
  <c r="B23" i="98"/>
  <c r="B22" i="98"/>
  <c r="B21" i="98"/>
  <c r="B20" i="98"/>
  <c r="B19" i="98"/>
  <c r="EC50" i="106" l="1"/>
  <c r="HB50" i="106"/>
  <c r="HE51" i="106" s="1"/>
  <c r="HH52" i="106" s="1"/>
  <c r="HK53" i="106" s="1"/>
  <c r="GJ50" i="106"/>
  <c r="BB50" i="106"/>
  <c r="BE51" i="106" s="1"/>
  <c r="BH52" i="106" s="1"/>
  <c r="BK53" i="106" s="1"/>
  <c r="BN54" i="106" s="1"/>
  <c r="EJ50" i="106"/>
  <c r="EM51" i="106" s="1"/>
  <c r="EP52" i="106" s="1"/>
  <c r="ES53" i="106" s="1"/>
  <c r="CZ50" i="106"/>
  <c r="EB50" i="106"/>
  <c r="EE51" i="106" s="1"/>
  <c r="GY50" i="106"/>
  <c r="AQ50" i="106"/>
  <c r="FC50" i="106"/>
  <c r="GZ50" i="106"/>
  <c r="HC51" i="106" s="1"/>
  <c r="HF52" i="106" s="1"/>
  <c r="HI53" i="106" s="1"/>
  <c r="HL54" i="106" s="1"/>
  <c r="GE50" i="106"/>
  <c r="GH51" i="106" s="1"/>
  <c r="BW50" i="106"/>
  <c r="EW50" i="106"/>
  <c r="EZ51" i="106" s="1"/>
  <c r="FC52" i="106" s="1"/>
  <c r="FF53" i="106" s="1"/>
  <c r="GI50" i="106"/>
  <c r="GL51" i="106" s="1"/>
  <c r="GO52" i="106" s="1"/>
  <c r="DN50" i="106"/>
  <c r="DQ51" i="106" s="1"/>
  <c r="DL50" i="106"/>
  <c r="GC50" i="106"/>
  <c r="GF51" i="106" s="1"/>
  <c r="GI52" i="106" s="1"/>
  <c r="GL53" i="106" s="1"/>
  <c r="CB50" i="106"/>
  <c r="CE51" i="106" s="1"/>
  <c r="GH50" i="106"/>
  <c r="HF50" i="106"/>
  <c r="HE50" i="106"/>
  <c r="HH51" i="106" s="1"/>
  <c r="HA50" i="106"/>
  <c r="HD51" i="106" s="1"/>
  <c r="HG52" i="106" s="1"/>
  <c r="HJ53" i="106" s="1"/>
  <c r="HM54" i="106" s="1"/>
  <c r="HC50" i="106"/>
  <c r="HF51" i="106" s="1"/>
  <c r="HI52" i="106" s="1"/>
  <c r="HL53" i="106" s="1"/>
  <c r="HK50" i="106"/>
  <c r="HM51" i="106" s="1"/>
  <c r="EY50" i="106"/>
  <c r="FB51" i="106" s="1"/>
  <c r="GT50" i="106"/>
  <c r="FL50" i="106"/>
  <c r="FO51" i="106" s="1"/>
  <c r="FR52" i="106" s="1"/>
  <c r="HD50" i="106"/>
  <c r="HG51" i="106" s="1"/>
  <c r="HJ52" i="106" s="1"/>
  <c r="DF50" i="106"/>
  <c r="DI51" i="106" s="1"/>
  <c r="DL52" i="106" s="1"/>
  <c r="DO53" i="106" s="1"/>
  <c r="DR54" i="106" s="1"/>
  <c r="DB50" i="106"/>
  <c r="DE51" i="106" s="1"/>
  <c r="DK50" i="106"/>
  <c r="HH50" i="106"/>
  <c r="HK51" i="106" s="1"/>
  <c r="CN50" i="106"/>
  <c r="CQ51" i="106" s="1"/>
  <c r="CT52" i="106" s="1"/>
  <c r="CW53" i="106" s="1"/>
  <c r="CF50" i="106"/>
  <c r="GA50" i="106"/>
  <c r="GD51" i="106" s="1"/>
  <c r="CW50" i="106"/>
  <c r="CV50" i="106"/>
  <c r="BT50" i="106"/>
  <c r="BW51" i="106" s="1"/>
  <c r="EA50" i="106"/>
  <c r="ED51" i="106" s="1"/>
  <c r="EG52" i="106" s="1"/>
  <c r="DZ50" i="106"/>
  <c r="EC51" i="106" s="1"/>
  <c r="EF52" i="106" s="1"/>
  <c r="EI53" i="106" s="1"/>
  <c r="BJ50" i="106"/>
  <c r="BM51" i="106" s="1"/>
  <c r="BP52" i="106" s="1"/>
  <c r="BZ50" i="106"/>
  <c r="CC51" i="106" s="1"/>
  <c r="CE50" i="106"/>
  <c r="CH51" i="106" s="1"/>
  <c r="DR50" i="106"/>
  <c r="EK50" i="106"/>
  <c r="EN51" i="106" s="1"/>
  <c r="EQ52" i="106" s="1"/>
  <c r="CP50" i="106"/>
  <c r="CS51" i="106" s="1"/>
  <c r="GM50" i="106"/>
  <c r="GP51" i="106" s="1"/>
  <c r="DG50" i="106"/>
  <c r="DJ51" i="106" s="1"/>
  <c r="DM52" i="106" s="1"/>
  <c r="DP53" i="106" s="1"/>
  <c r="DS54" i="106" s="1"/>
  <c r="AR50" i="106"/>
  <c r="AU51" i="106" s="1"/>
  <c r="AX52" i="106" s="1"/>
  <c r="BN50" i="106"/>
  <c r="BQ51" i="106" s="1"/>
  <c r="BT52" i="106" s="1"/>
  <c r="CJ50" i="106"/>
  <c r="FR50" i="106"/>
  <c r="FU51" i="106" s="1"/>
  <c r="FX52" i="106" s="1"/>
  <c r="GA53" i="106" s="1"/>
  <c r="GD54" i="106" s="1"/>
  <c r="AN50" i="106"/>
  <c r="AQ51" i="106" s="1"/>
  <c r="GL50" i="106"/>
  <c r="GO51" i="106" s="1"/>
  <c r="GR52" i="106" s="1"/>
  <c r="FH50" i="106"/>
  <c r="FK51" i="106" s="1"/>
  <c r="FN52" i="106" s="1"/>
  <c r="BL50" i="106"/>
  <c r="EI50" i="106"/>
  <c r="EL51" i="106" s="1"/>
  <c r="EO52" i="106" s="1"/>
  <c r="ER53" i="106" s="1"/>
  <c r="EU54" i="106" s="1"/>
  <c r="FS50" i="106"/>
  <c r="FV51" i="106" s="1"/>
  <c r="FY52" i="106" s="1"/>
  <c r="GB53" i="106" s="1"/>
  <c r="EX50" i="106"/>
  <c r="FA51" i="106" s="1"/>
  <c r="FD52" i="106" s="1"/>
  <c r="GO50" i="106"/>
  <c r="GR51" i="106" s="1"/>
  <c r="GU52" i="106" s="1"/>
  <c r="FU50" i="106"/>
  <c r="FX51" i="106" s="1"/>
  <c r="DV50" i="106"/>
  <c r="DY51" i="106" s="1"/>
  <c r="EB52" i="106" s="1"/>
  <c r="FM50" i="106"/>
  <c r="FP51" i="106" s="1"/>
  <c r="GV50" i="106"/>
  <c r="GY51" i="106" s="1"/>
  <c r="HB52" i="106" s="1"/>
  <c r="AH50" i="106"/>
  <c r="AK51" i="106" s="1"/>
  <c r="BC50" i="106"/>
  <c r="BF51" i="106" s="1"/>
  <c r="BI52" i="106" s="1"/>
  <c r="BL53" i="106" s="1"/>
  <c r="DM50" i="106"/>
  <c r="DP51" i="106" s="1"/>
  <c r="DS52" i="106" s="1"/>
  <c r="GD50" i="106"/>
  <c r="GG51" i="106" s="1"/>
  <c r="GJ52" i="106" s="1"/>
  <c r="BP50" i="106"/>
  <c r="DU50" i="106"/>
  <c r="DX51" i="106" s="1"/>
  <c r="EA52" i="106" s="1"/>
  <c r="ED53" i="106" s="1"/>
  <c r="ET50" i="106"/>
  <c r="HI50" i="106"/>
  <c r="HL51" i="106" s="1"/>
  <c r="EL50" i="106"/>
  <c r="EO51" i="106" s="1"/>
  <c r="BV50" i="106"/>
  <c r="BY51" i="106" s="1"/>
  <c r="BI50" i="106"/>
  <c r="BL51" i="106" s="1"/>
  <c r="BO52" i="106" s="1"/>
  <c r="BR53" i="106" s="1"/>
  <c r="CC50" i="106"/>
  <c r="GP50" i="106"/>
  <c r="GS51" i="106" s="1"/>
  <c r="EF50" i="106"/>
  <c r="BK50" i="106"/>
  <c r="BN51" i="106" s="1"/>
  <c r="FN50" i="106"/>
  <c r="FT50" i="106"/>
  <c r="FW51" i="106" s="1"/>
  <c r="FZ52" i="106" s="1"/>
  <c r="BD50" i="106"/>
  <c r="BG51" i="106" s="1"/>
  <c r="BJ52" i="106" s="1"/>
  <c r="BM50" i="106"/>
  <c r="BP51" i="106" s="1"/>
  <c r="BS52" i="106" s="1"/>
  <c r="BV53" i="106" s="1"/>
  <c r="FI50" i="106"/>
  <c r="FL51" i="106" s="1"/>
  <c r="GB50" i="106"/>
  <c r="GW50" i="106"/>
  <c r="GZ51" i="106" s="1"/>
  <c r="EH50" i="106"/>
  <c r="EK51" i="106" s="1"/>
  <c r="EN52" i="106" s="1"/>
  <c r="EQ53" i="106" s="1"/>
  <c r="ET54" i="106" s="1"/>
  <c r="AO50" i="106"/>
  <c r="BU50" i="106"/>
  <c r="EO50" i="106"/>
  <c r="AI50" i="106"/>
  <c r="AS50" i="106"/>
  <c r="AV51" i="106" s="1"/>
  <c r="FK50" i="106"/>
  <c r="FN51" i="106" s="1"/>
  <c r="FQ52" i="106" s="1"/>
  <c r="FT53" i="106" s="1"/>
  <c r="EG50" i="106"/>
  <c r="ES50" i="106"/>
  <c r="EV51" i="106" s="1"/>
  <c r="AW50" i="106"/>
  <c r="AZ51" i="106" s="1"/>
  <c r="CT50" i="106"/>
  <c r="CW51" i="106" s="1"/>
  <c r="DH50" i="106"/>
  <c r="DK51" i="106" s="1"/>
  <c r="DN52" i="106" s="1"/>
  <c r="DQ53" i="106" s="1"/>
  <c r="EZ50" i="106"/>
  <c r="FA50" i="106"/>
  <c r="FD51" i="106" s="1"/>
  <c r="FG52" i="106" s="1"/>
  <c r="DC50" i="106"/>
  <c r="FV50" i="106"/>
  <c r="BA50" i="106"/>
  <c r="CA50" i="106"/>
  <c r="EM50" i="106"/>
  <c r="EN50" i="106"/>
  <c r="GF50" i="106"/>
  <c r="GG50" i="106"/>
  <c r="GJ51" i="106" s="1"/>
  <c r="BO50" i="106"/>
  <c r="BR51" i="106" s="1"/>
  <c r="FY50" i="106"/>
  <c r="GB51" i="106" s="1"/>
  <c r="FJ50" i="106"/>
  <c r="AM50" i="106"/>
  <c r="AP51" i="106" s="1"/>
  <c r="AS52" i="106" s="1"/>
  <c r="DX50" i="106"/>
  <c r="DY50" i="106"/>
  <c r="CU50" i="106"/>
  <c r="FF50" i="106"/>
  <c r="GU50" i="106"/>
  <c r="GX51" i="106" s="1"/>
  <c r="HA52" i="106" s="1"/>
  <c r="HD53" i="106" s="1"/>
  <c r="CQ50" i="106"/>
  <c r="CO50" i="106"/>
  <c r="CR51" i="106" s="1"/>
  <c r="CU52" i="106" s="1"/>
  <c r="DW50" i="106"/>
  <c r="DZ51" i="106" s="1"/>
  <c r="FQ50" i="106"/>
  <c r="FT51" i="106" s="1"/>
  <c r="FW52" i="106" s="1"/>
  <c r="FZ53" i="106" s="1"/>
  <c r="GC54" i="106" s="1"/>
  <c r="GK50" i="106"/>
  <c r="GN50" i="106"/>
  <c r="AG50" i="106"/>
  <c r="AJ51" i="106" s="1"/>
  <c r="AM52" i="106" s="1"/>
  <c r="BS50" i="106"/>
  <c r="BV51" i="106" s="1"/>
  <c r="BY52" i="106" s="1"/>
  <c r="CI50" i="106"/>
  <c r="CL51" i="106" s="1"/>
  <c r="DI50" i="106"/>
  <c r="DL51" i="106" s="1"/>
  <c r="DO52" i="106" s="1"/>
  <c r="DJ50" i="106"/>
  <c r="DM51" i="106" s="1"/>
  <c r="AX50" i="106"/>
  <c r="FZ50" i="106"/>
  <c r="HM50" i="106"/>
  <c r="HL50" i="106"/>
  <c r="EV50" i="106"/>
  <c r="EY51" i="106" s="1"/>
  <c r="FB52" i="106" s="1"/>
  <c r="FE53" i="106" s="1"/>
  <c r="FH54" i="106" s="1"/>
  <c r="EU50" i="106"/>
  <c r="FX50" i="106"/>
  <c r="GA51" i="106" s="1"/>
  <c r="GD52" i="106" s="1"/>
  <c r="FW50" i="106"/>
  <c r="AG54" i="106"/>
  <c r="AF54" i="106"/>
  <c r="CB52" i="106"/>
  <c r="DU51" i="106"/>
  <c r="DX52" i="106" s="1"/>
  <c r="EA53" i="106" s="1"/>
  <c r="ED54" i="106" s="1"/>
  <c r="EE50" i="106"/>
  <c r="EH51" i="106" s="1"/>
  <c r="EK52" i="106" s="1"/>
  <c r="ED50" i="106"/>
  <c r="CS50" i="106"/>
  <c r="CV51" i="106" s="1"/>
  <c r="CY52" i="106" s="1"/>
  <c r="CR50" i="106"/>
  <c r="DT50" i="106"/>
  <c r="DW51" i="106" s="1"/>
  <c r="DZ52" i="106" s="1"/>
  <c r="EC53" i="106" s="1"/>
  <c r="EF54" i="106" s="1"/>
  <c r="DS50" i="106"/>
  <c r="DV51" i="106" s="1"/>
  <c r="DY52" i="106" s="1"/>
  <c r="EB53" i="106" s="1"/>
  <c r="EE54" i="106" s="1"/>
  <c r="FP50" i="106"/>
  <c r="FS51" i="106" s="1"/>
  <c r="FV52" i="106" s="1"/>
  <c r="FY53" i="106" s="1"/>
  <c r="GB54" i="106" s="1"/>
  <c r="FO50" i="106"/>
  <c r="EQ50" i="106"/>
  <c r="ET51" i="106" s="1"/>
  <c r="EW52" i="106" s="1"/>
  <c r="EZ53" i="106" s="1"/>
  <c r="EP50" i="106"/>
  <c r="ED52" i="106"/>
  <c r="EG53" i="106" s="1"/>
  <c r="EJ54" i="106" s="1"/>
  <c r="EC52" i="106"/>
  <c r="DO51" i="106"/>
  <c r="DR52" i="106" s="1"/>
  <c r="DU53" i="106" s="1"/>
  <c r="DN51" i="106"/>
  <c r="BH50" i="106"/>
  <c r="BK51" i="106" s="1"/>
  <c r="BN52" i="106" s="1"/>
  <c r="BQ53" i="106" s="1"/>
  <c r="BT54" i="106" s="1"/>
  <c r="BG50" i="106"/>
  <c r="GW51" i="106"/>
  <c r="GZ52" i="106" s="1"/>
  <c r="HC53" i="106" s="1"/>
  <c r="HF54" i="106" s="1"/>
  <c r="BZ51" i="106"/>
  <c r="FG50" i="106"/>
  <c r="FJ51" i="106" s="1"/>
  <c r="FM52" i="106" s="1"/>
  <c r="FP53" i="106" s="1"/>
  <c r="GK51" i="106"/>
  <c r="ES52" i="106"/>
  <c r="ER52" i="106"/>
  <c r="BZ52" i="106"/>
  <c r="CC53" i="106" s="1"/>
  <c r="CL50" i="106"/>
  <c r="CK50" i="106"/>
  <c r="FE50" i="106"/>
  <c r="FH51" i="106" s="1"/>
  <c r="FK52" i="106" s="1"/>
  <c r="FN53" i="106" s="1"/>
  <c r="FQ54" i="106" s="1"/>
  <c r="FD50" i="106"/>
  <c r="GS52" i="106"/>
  <c r="GV53" i="106" s="1"/>
  <c r="GY54" i="106" s="1"/>
  <c r="BR50" i="106"/>
  <c r="BU51" i="106" s="1"/>
  <c r="BX52" i="106" s="1"/>
  <c r="CA53" i="106" s="1"/>
  <c r="BQ50" i="106"/>
  <c r="DE50" i="106"/>
  <c r="DH51" i="106" s="1"/>
  <c r="DK52" i="106" s="1"/>
  <c r="DN53" i="106" s="1"/>
  <c r="DQ54" i="106" s="1"/>
  <c r="DD50" i="106"/>
  <c r="FM51" i="106"/>
  <c r="AT51" i="106"/>
  <c r="AW52" i="106" s="1"/>
  <c r="AZ53" i="106" s="1"/>
  <c r="CM50" i="106"/>
  <c r="CP51" i="106" s="1"/>
  <c r="CS52" i="106" s="1"/>
  <c r="CV53" i="106" s="1"/>
  <c r="CY54" i="106" s="1"/>
  <c r="GC51" i="106"/>
  <c r="GF52" i="106" s="1"/>
  <c r="GQ51" i="106"/>
  <c r="GT52" i="106" s="1"/>
  <c r="GW53" i="106" s="1"/>
  <c r="GS50" i="106"/>
  <c r="GV51" i="106" s="1"/>
  <c r="GR50" i="106"/>
  <c r="AF52" i="106"/>
  <c r="AI53" i="106" s="1"/>
  <c r="AE52" i="106"/>
  <c r="HB51" i="106"/>
  <c r="HE52" i="106" s="1"/>
  <c r="HH53" i="106" s="1"/>
  <c r="HK54" i="106" s="1"/>
  <c r="HA51" i="106"/>
  <c r="FI51" i="106"/>
  <c r="FL52" i="106" s="1"/>
  <c r="FO53" i="106" s="1"/>
  <c r="FR54" i="106" s="1"/>
  <c r="HJ51" i="106"/>
  <c r="HM52" i="106" s="1"/>
  <c r="HI51" i="106"/>
  <c r="FE52" i="106"/>
  <c r="CB53" i="106"/>
  <c r="EL52" i="106"/>
  <c r="EO53" i="106" s="1"/>
  <c r="ER54" i="106" s="1"/>
  <c r="AZ50" i="106"/>
  <c r="BC51" i="106" s="1"/>
  <c r="BF52" i="106" s="1"/>
  <c r="BI53" i="106" s="1"/>
  <c r="BL54" i="106" s="1"/>
  <c r="AY50" i="106"/>
  <c r="CH50" i="106"/>
  <c r="CK51" i="106" s="1"/>
  <c r="CN52" i="106" s="1"/>
  <c r="CG50" i="106"/>
  <c r="BY50" i="106"/>
  <c r="CB51" i="106" s="1"/>
  <c r="CE52" i="106" s="1"/>
  <c r="AL51" i="106"/>
  <c r="CH52" i="106"/>
  <c r="CK53" i="106" s="1"/>
  <c r="CN54" i="106" s="1"/>
  <c r="CD51" i="106"/>
  <c r="CG52" i="106" s="1"/>
  <c r="CJ53" i="106" s="1"/>
  <c r="CM54" i="106" s="1"/>
  <c r="CD53" i="106"/>
  <c r="AE50" i="106"/>
  <c r="AH51" i="106" s="1"/>
  <c r="AK52" i="106" s="1"/>
  <c r="AN53" i="106" s="1"/>
  <c r="AQ54" i="106" s="1"/>
  <c r="AD50" i="106"/>
  <c r="BD51" i="106"/>
  <c r="BG52" i="106" s="1"/>
  <c r="BJ53" i="106" s="1"/>
  <c r="BM54" i="106" s="1"/>
  <c r="AK50" i="106"/>
  <c r="AN51" i="106" s="1"/>
  <c r="AQ52" i="106" s="1"/>
  <c r="AT53" i="106" s="1"/>
  <c r="AW54" i="106" s="1"/>
  <c r="CZ51" i="106"/>
  <c r="DC52" i="106" s="1"/>
  <c r="DF53" i="106" s="1"/>
  <c r="CY51" i="106"/>
  <c r="CX51" i="106"/>
  <c r="CZ52" i="106" s="1"/>
  <c r="AV50" i="106"/>
  <c r="AY51" i="106" s="1"/>
  <c r="BB52" i="106" s="1"/>
  <c r="AU50" i="106"/>
  <c r="GG52" i="106"/>
  <c r="GJ53" i="106" s="1"/>
  <c r="GM54" i="106" s="1"/>
  <c r="BO51" i="106"/>
  <c r="DQ50" i="106"/>
  <c r="DT51" i="106" s="1"/>
  <c r="DP50" i="106"/>
  <c r="GL52" i="106"/>
  <c r="GK52" i="106"/>
  <c r="DA50" i="106"/>
  <c r="AR51" i="106"/>
  <c r="GN51" i="106"/>
  <c r="GQ52" i="106" s="1"/>
  <c r="GT53" i="106" s="1"/>
  <c r="Q60" i="91"/>
  <c r="U60" i="91" s="1"/>
  <c r="Q55" i="91"/>
  <c r="U55" i="91" s="1"/>
  <c r="Q65" i="91"/>
  <c r="U65" i="91" s="1"/>
  <c r="AD4" i="98"/>
  <c r="V4" i="98"/>
  <c r="N4" i="98"/>
  <c r="D4" i="98"/>
  <c r="AD18" i="98"/>
  <c r="V18" i="98"/>
  <c r="N18" i="98"/>
  <c r="D18" i="98"/>
  <c r="AD7" i="98"/>
  <c r="V7" i="98"/>
  <c r="N7" i="98"/>
  <c r="D7" i="98"/>
  <c r="CF54" i="106" l="1"/>
  <c r="BR52" i="106"/>
  <c r="BU53" i="106" s="1"/>
  <c r="BX54" i="106" s="1"/>
  <c r="BQ52" i="106"/>
  <c r="AG51" i="106"/>
  <c r="AJ52" i="106" s="1"/>
  <c r="AM53" i="106" s="1"/>
  <c r="AP54" i="106" s="1"/>
  <c r="AF51" i="106"/>
  <c r="HD52" i="106"/>
  <c r="HG53" i="106" s="1"/>
  <c r="HJ54" i="106" s="1"/>
  <c r="HC52" i="106"/>
  <c r="BT51" i="106"/>
  <c r="BW52" i="106" s="1"/>
  <c r="BZ53" i="106" s="1"/>
  <c r="CC54" i="106" s="1"/>
  <c r="BS51" i="106"/>
  <c r="CO51" i="106"/>
  <c r="CR52" i="106" s="1"/>
  <c r="CU53" i="106" s="1"/>
  <c r="CX54" i="106" s="1"/>
  <c r="EG51" i="106"/>
  <c r="EJ52" i="106" s="1"/>
  <c r="EM53" i="106" s="1"/>
  <c r="EP54" i="106" s="1"/>
  <c r="EF51" i="106"/>
  <c r="GI53" i="106"/>
  <c r="GL54" i="106" s="1"/>
  <c r="CD54" i="106"/>
  <c r="GE52" i="106"/>
  <c r="GH53" i="106" s="1"/>
  <c r="GK54" i="106" s="1"/>
  <c r="EN53" i="106"/>
  <c r="EQ54" i="106" s="1"/>
  <c r="CA51" i="106"/>
  <c r="CD52" i="106" s="1"/>
  <c r="CG53" i="106" s="1"/>
  <c r="EF53" i="106"/>
  <c r="EI54" i="106" s="1"/>
  <c r="EE53" i="106"/>
  <c r="GU53" i="106"/>
  <c r="GX54" i="106" s="1"/>
  <c r="AH53" i="106"/>
  <c r="AK54" i="106" s="1"/>
  <c r="AG53" i="106"/>
  <c r="FG51" i="106"/>
  <c r="FJ52" i="106" s="1"/>
  <c r="FM53" i="106" s="1"/>
  <c r="FP54" i="106" s="1"/>
  <c r="FF51" i="106"/>
  <c r="EU53" i="106"/>
  <c r="ET53" i="106"/>
  <c r="EX51" i="106"/>
  <c r="FA52" i="106" s="1"/>
  <c r="FD53" i="106" s="1"/>
  <c r="FG54" i="106" s="1"/>
  <c r="EW51" i="106"/>
  <c r="BJ51" i="106"/>
  <c r="BM52" i="106" s="1"/>
  <c r="BP53" i="106" s="1"/>
  <c r="BS54" i="106" s="1"/>
  <c r="BI51" i="106"/>
  <c r="AU52" i="106"/>
  <c r="AT52" i="106"/>
  <c r="AX51" i="106"/>
  <c r="BA52" i="106" s="1"/>
  <c r="BD53" i="106" s="1"/>
  <c r="AW51" i="106"/>
  <c r="AM51" i="106"/>
  <c r="AP52" i="106" s="1"/>
  <c r="AS53" i="106" s="1"/>
  <c r="AV54" i="106" s="1"/>
  <c r="FP52" i="106"/>
  <c r="FS53" i="106" s="1"/>
  <c r="FV54" i="106" s="1"/>
  <c r="FO52" i="106"/>
  <c r="DA52" i="106"/>
  <c r="CJ51" i="106"/>
  <c r="CM52" i="106" s="1"/>
  <c r="CP53" i="106" s="1"/>
  <c r="CI51" i="106"/>
  <c r="HL52" i="106"/>
  <c r="HK52" i="106"/>
  <c r="HM53" i="106" s="1"/>
  <c r="GU51" i="106"/>
  <c r="GX52" i="106" s="1"/>
  <c r="HA53" i="106" s="1"/>
  <c r="HD54" i="106" s="1"/>
  <c r="GT51" i="106"/>
  <c r="ES51" i="106"/>
  <c r="EV52" i="106" s="1"/>
  <c r="EY53" i="106" s="1"/>
  <c r="FB54" i="106" s="1"/>
  <c r="ER51" i="106"/>
  <c r="CU51" i="106"/>
  <c r="CX52" i="106" s="1"/>
  <c r="DA53" i="106" s="1"/>
  <c r="CT51" i="106"/>
  <c r="AN52" i="106"/>
  <c r="CE54" i="106"/>
  <c r="FH53" i="106"/>
  <c r="FK54" i="106" s="1"/>
  <c r="FG53" i="106"/>
  <c r="GN53" i="106"/>
  <c r="GM53" i="106"/>
  <c r="DS51" i="106"/>
  <c r="DV52" i="106" s="1"/>
  <c r="DR51" i="106"/>
  <c r="DB52" i="106"/>
  <c r="DE53" i="106" s="1"/>
  <c r="DH54" i="106" s="1"/>
  <c r="GY52" i="106"/>
  <c r="HB53" i="106" s="1"/>
  <c r="HE54" i="106" s="1"/>
  <c r="DG51" i="106"/>
  <c r="DJ52" i="106" s="1"/>
  <c r="DM53" i="106" s="1"/>
  <c r="DP54" i="106" s="1"/>
  <c r="DF51" i="106"/>
  <c r="AV52" i="106"/>
  <c r="AY53" i="106" s="1"/>
  <c r="BB54" i="106" s="1"/>
  <c r="CF52" i="106"/>
  <c r="CI53" i="106" s="1"/>
  <c r="CL54" i="106" s="1"/>
  <c r="DQ52" i="106"/>
  <c r="DT53" i="106" s="1"/>
  <c r="DW54" i="106" s="1"/>
  <c r="DP52" i="106"/>
  <c r="DB53" i="106"/>
  <c r="FZ51" i="106"/>
  <c r="GC52" i="106" s="1"/>
  <c r="GF53" i="106" s="1"/>
  <c r="GI54" i="106" s="1"/>
  <c r="FY51" i="106"/>
  <c r="GP52" i="106"/>
  <c r="DD51" i="106"/>
  <c r="DG52" i="106" s="1"/>
  <c r="DC51" i="106"/>
  <c r="DW52" i="106"/>
  <c r="DZ53" i="106" s="1"/>
  <c r="EC54" i="106" s="1"/>
  <c r="BB51" i="106"/>
  <c r="BE52" i="106" s="1"/>
  <c r="BH53" i="106" s="1"/>
  <c r="BK54" i="106" s="1"/>
  <c r="BA51" i="106"/>
  <c r="CN51" i="106"/>
  <c r="CQ52" i="106" s="1"/>
  <c r="CT53" i="106" s="1"/>
  <c r="CW54" i="106" s="1"/>
  <c r="CM51" i="106"/>
  <c r="GN52" i="106"/>
  <c r="GQ53" i="106" s="1"/>
  <c r="GM52" i="106"/>
  <c r="GP53" i="106" s="1"/>
  <c r="GS54" i="106" s="1"/>
  <c r="FR51" i="106"/>
  <c r="FU52" i="106" s="1"/>
  <c r="FX53" i="106" s="1"/>
  <c r="GA54" i="106" s="1"/>
  <c r="FQ51" i="106"/>
  <c r="GG53" i="106"/>
  <c r="GJ54" i="106" s="1"/>
  <c r="B9" i="98"/>
  <c r="B10" i="98"/>
  <c r="B11" i="98"/>
  <c r="B12" i="98"/>
  <c r="B13" i="98"/>
  <c r="B14" i="98"/>
  <c r="B15" i="98"/>
  <c r="B16" i="98"/>
  <c r="B8" i="98"/>
  <c r="FJ54" i="106" l="1"/>
  <c r="FI54" i="106"/>
  <c r="EU52" i="106"/>
  <c r="EX53" i="106" s="1"/>
  <c r="FA54" i="106" s="1"/>
  <c r="ET52" i="106"/>
  <c r="DD53" i="106"/>
  <c r="DG54" i="106" s="1"/>
  <c r="AW53" i="106"/>
  <c r="AV53" i="106"/>
  <c r="EW54" i="106"/>
  <c r="EV54" i="106"/>
  <c r="EH54" i="106"/>
  <c r="EG54" i="106"/>
  <c r="EI52" i="106"/>
  <c r="EL53" i="106" s="1"/>
  <c r="EO54" i="106" s="1"/>
  <c r="EH52" i="106"/>
  <c r="DF52" i="106"/>
  <c r="DI53" i="106" s="1"/>
  <c r="DE52" i="106"/>
  <c r="FR53" i="106"/>
  <c r="FU54" i="106" s="1"/>
  <c r="FQ53" i="106"/>
  <c r="GO53" i="106"/>
  <c r="GR54" i="106" s="1"/>
  <c r="AX53" i="106"/>
  <c r="BA54" i="106" s="1"/>
  <c r="AI52" i="106"/>
  <c r="AL53" i="106" s="1"/>
  <c r="AO54" i="106" s="1"/>
  <c r="AH52" i="106"/>
  <c r="DS53" i="106"/>
  <c r="DV54" i="106" s="1"/>
  <c r="DR53" i="106"/>
  <c r="DU52" i="106"/>
  <c r="DX53" i="106" s="1"/>
  <c r="DT52" i="106"/>
  <c r="BT53" i="106"/>
  <c r="BW54" i="106" s="1"/>
  <c r="BS53" i="106"/>
  <c r="CJ54" i="106"/>
  <c r="CP52" i="106"/>
  <c r="CS53" i="106" s="1"/>
  <c r="CV54" i="106" s="1"/>
  <c r="CO52" i="106"/>
  <c r="GS53" i="106"/>
  <c r="GV54" i="106" s="1"/>
  <c r="GR53" i="106"/>
  <c r="GU54" i="106" s="1"/>
  <c r="DY53" i="106"/>
  <c r="EB54" i="106" s="1"/>
  <c r="AO52" i="106"/>
  <c r="AR53" i="106" s="1"/>
  <c r="AU54" i="106" s="1"/>
  <c r="CH53" i="106"/>
  <c r="CK54" i="106" s="1"/>
  <c r="BV52" i="106"/>
  <c r="BY53" i="106" s="1"/>
  <c r="CB54" i="106" s="1"/>
  <c r="BU52" i="106"/>
  <c r="FI52" i="106"/>
  <c r="FL53" i="106" s="1"/>
  <c r="FO54" i="106" s="1"/>
  <c r="FH52" i="106"/>
  <c r="GT54" i="106"/>
  <c r="AP53" i="106"/>
  <c r="EZ52" i="106"/>
  <c r="FC53" i="106" s="1"/>
  <c r="FF54" i="106" s="1"/>
  <c r="EY52" i="106"/>
  <c r="AJ54" i="106"/>
  <c r="AI54" i="106"/>
  <c r="CC52" i="106"/>
  <c r="BL52" i="106"/>
  <c r="BO53" i="106" s="1"/>
  <c r="BR54" i="106" s="1"/>
  <c r="BK52" i="106"/>
  <c r="DJ53" i="106"/>
  <c r="DM54" i="106" s="1"/>
  <c r="BD52" i="106"/>
  <c r="BG53" i="106" s="1"/>
  <c r="BJ54" i="106" s="1"/>
  <c r="BC52" i="106"/>
  <c r="GB52" i="106"/>
  <c r="GE53" i="106" s="1"/>
  <c r="GH54" i="106" s="1"/>
  <c r="GA52" i="106"/>
  <c r="DI52" i="106"/>
  <c r="DL53" i="106" s="1"/>
  <c r="DO54" i="106" s="1"/>
  <c r="DH52" i="106"/>
  <c r="DK53" i="106" s="1"/>
  <c r="DN54" i="106" s="1"/>
  <c r="GP54" i="106"/>
  <c r="GO54" i="106"/>
  <c r="CW52" i="106"/>
  <c r="CZ53" i="106" s="1"/>
  <c r="DC54" i="106" s="1"/>
  <c r="CV52" i="106"/>
  <c r="CL52" i="106"/>
  <c r="CO53" i="106" s="1"/>
  <c r="CR54" i="106" s="1"/>
  <c r="CK52" i="106"/>
  <c r="AZ52" i="106"/>
  <c r="BC53" i="106" s="1"/>
  <c r="BF54" i="106" s="1"/>
  <c r="AY52" i="106"/>
  <c r="GW54" i="106"/>
  <c r="GW52" i="106"/>
  <c r="GZ53" i="106" s="1"/>
  <c r="HC54" i="106" s="1"/>
  <c r="GV52" i="106"/>
  <c r="FT52" i="106"/>
  <c r="FW53" i="106" s="1"/>
  <c r="FZ54" i="106" s="1"/>
  <c r="FS52" i="106"/>
  <c r="GQ54" i="106"/>
  <c r="DD54" i="106"/>
  <c r="HF53" i="106"/>
  <c r="HI54" i="106" s="1"/>
  <c r="HE53" i="106"/>
  <c r="DC53" i="106"/>
  <c r="DF54" i="106" s="1"/>
  <c r="CN53" i="106" l="1"/>
  <c r="CQ54" i="106" s="1"/>
  <c r="CM53" i="106"/>
  <c r="GD53" i="106"/>
  <c r="GG54" i="106" s="1"/>
  <c r="GC53" i="106"/>
  <c r="CR53" i="106"/>
  <c r="CU54" i="106" s="1"/>
  <c r="CQ53" i="106"/>
  <c r="DH53" i="106"/>
  <c r="DK54" i="106" s="1"/>
  <c r="DG53" i="106"/>
  <c r="AY54" i="106"/>
  <c r="AX54" i="106"/>
  <c r="BX53" i="106"/>
  <c r="CA54" i="106" s="1"/>
  <c r="BW53" i="106"/>
  <c r="AK53" i="106"/>
  <c r="AN54" i="106" s="1"/>
  <c r="AJ53" i="106"/>
  <c r="DL54" i="106"/>
  <c r="AZ54" i="106"/>
  <c r="CY53" i="106"/>
  <c r="DB54" i="106" s="1"/>
  <c r="CX53" i="106"/>
  <c r="BF53" i="106"/>
  <c r="BI54" i="106" s="1"/>
  <c r="BE53" i="106"/>
  <c r="FB53" i="106"/>
  <c r="FE54" i="106" s="1"/>
  <c r="FA53" i="106"/>
  <c r="EK53" i="106"/>
  <c r="EN54" i="106" s="1"/>
  <c r="EJ53" i="106"/>
  <c r="FV53" i="106"/>
  <c r="FY54" i="106" s="1"/>
  <c r="FU53" i="106"/>
  <c r="BV54" i="106"/>
  <c r="BU54" i="106"/>
  <c r="EW53" i="106"/>
  <c r="EZ54" i="106" s="1"/>
  <c r="EV53" i="106"/>
  <c r="GY53" i="106"/>
  <c r="HB54" i="106" s="1"/>
  <c r="GX53" i="106"/>
  <c r="AR54" i="106"/>
  <c r="BN53" i="106"/>
  <c r="BQ54" i="106" s="1"/>
  <c r="BM53" i="106"/>
  <c r="AQ53" i="106"/>
  <c r="AT54" i="106" s="1"/>
  <c r="DW53" i="106"/>
  <c r="DZ54" i="106" s="1"/>
  <c r="DV53" i="106"/>
  <c r="BB53" i="106"/>
  <c r="BE54" i="106" s="1"/>
  <c r="BA53" i="106"/>
  <c r="EA54" i="106"/>
  <c r="FT54" i="106"/>
  <c r="FS54" i="106"/>
  <c r="HH54" i="106"/>
  <c r="HG54" i="106"/>
  <c r="CF53" i="106"/>
  <c r="CI54" i="106" s="1"/>
  <c r="CE53" i="106"/>
  <c r="FK53" i="106"/>
  <c r="FN54" i="106" s="1"/>
  <c r="FJ53" i="106"/>
  <c r="DU54" i="106"/>
  <c r="DT54" i="106"/>
  <c r="DE54" i="106"/>
  <c r="CH54" i="106" l="1"/>
  <c r="CG54" i="106"/>
  <c r="HA54" i="106"/>
  <c r="GZ54" i="106"/>
  <c r="EM54" i="106"/>
  <c r="EL54" i="106"/>
  <c r="DJ54" i="106"/>
  <c r="DI54" i="106"/>
  <c r="DY54" i="106"/>
  <c r="DX54" i="106"/>
  <c r="EY54" i="106"/>
  <c r="EX54" i="106"/>
  <c r="FD54" i="106"/>
  <c r="FC54" i="106"/>
  <c r="AM54" i="106"/>
  <c r="AL54" i="106"/>
  <c r="CT54" i="106"/>
  <c r="CS54" i="106"/>
  <c r="BP54" i="106"/>
  <c r="BO54" i="106"/>
  <c r="BH54" i="106"/>
  <c r="BG54" i="106"/>
  <c r="BZ54" i="106"/>
  <c r="BY54" i="106"/>
  <c r="GF54" i="106"/>
  <c r="GE54" i="106"/>
  <c r="FM54" i="106"/>
  <c r="FL54" i="106"/>
  <c r="FX54" i="106"/>
  <c r="FW54" i="106"/>
  <c r="DA54" i="106"/>
  <c r="CZ54" i="106"/>
  <c r="CP54" i="106"/>
  <c r="CO54" i="106"/>
  <c r="BD54" i="106"/>
  <c r="BC54" i="106"/>
  <c r="AS54" i="106"/>
  <c r="X42" i="91"/>
  <c r="U26" i="91"/>
  <c r="U11" i="9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<sst xmlns="http://schemas.openxmlformats.org/spreadsheetml/2006/main" count="6285" uniqueCount="611">
  <si>
    <t>Cold Winter Months</t>
  </si>
  <si>
    <t>Hot Summer Months</t>
  </si>
  <si>
    <t>JANUARY</t>
  </si>
  <si>
    <t>FEBRUARY</t>
  </si>
  <si>
    <t>MARCH</t>
  </si>
  <si>
    <t>APRIL</t>
  </si>
  <si>
    <t>MAY</t>
  </si>
  <si>
    <t>JUNE</t>
  </si>
  <si>
    <t>JULY</t>
  </si>
  <si>
    <t>AUGUST</t>
  </si>
  <si>
    <t>SEPTEMBER</t>
  </si>
  <si>
    <t>OCTOBER</t>
  </si>
  <si>
    <t>NOVEMBER</t>
  </si>
  <si>
    <t>DECEMBER</t>
  </si>
  <si>
    <t>MILESTONES</t>
  </si>
  <si>
    <t>Sitework Complete</t>
  </si>
  <si>
    <t>Foundation Complete</t>
  </si>
  <si>
    <t>Structure complete</t>
  </si>
  <si>
    <t>Air On</t>
  </si>
  <si>
    <t>Interior Complete</t>
  </si>
  <si>
    <t>Power On</t>
  </si>
  <si>
    <t>Exterior Complete</t>
  </si>
  <si>
    <t>PROCUREMENT</t>
  </si>
  <si>
    <t>Electrical Gear</t>
  </si>
  <si>
    <t>SES Fit-out &amp; Energize</t>
  </si>
  <si>
    <t>HVAC Equipment</t>
  </si>
  <si>
    <t>Windows</t>
  </si>
  <si>
    <t>H</t>
  </si>
  <si>
    <t>Entire Site</t>
  </si>
  <si>
    <t>MOB</t>
  </si>
  <si>
    <t>1H</t>
  </si>
  <si>
    <t>1I</t>
  </si>
  <si>
    <t>1J</t>
  </si>
  <si>
    <t>1K</t>
  </si>
  <si>
    <t>ZONE A</t>
  </si>
  <si>
    <t>F1</t>
  </si>
  <si>
    <t>F2</t>
  </si>
  <si>
    <t>F3</t>
  </si>
  <si>
    <t>F4</t>
  </si>
  <si>
    <t>B</t>
  </si>
  <si>
    <t>BEGINNING SITEWORK WORK</t>
  </si>
  <si>
    <t>ZONE B</t>
  </si>
  <si>
    <t>Excavation/Grading</t>
  </si>
  <si>
    <t>Install Storm/Sanitary/Water/Dry U.G. Utilities</t>
  </si>
  <si>
    <t>Parking Area Base Stone</t>
  </si>
  <si>
    <t>NTP</t>
  </si>
  <si>
    <t>LEVEL 1A</t>
  </si>
  <si>
    <t>S1</t>
  </si>
  <si>
    <t>S2</t>
  </si>
  <si>
    <t>S3</t>
  </si>
  <si>
    <t>S4</t>
  </si>
  <si>
    <t>Substantial Completion</t>
  </si>
  <si>
    <t>Final Completion + Financial Completion</t>
  </si>
  <si>
    <t>Final Grading</t>
  </si>
  <si>
    <t>LEVEL 1B</t>
  </si>
  <si>
    <t>LEVEL 2A</t>
  </si>
  <si>
    <t>LEVEL 2B</t>
  </si>
  <si>
    <t>LEVEL 3A</t>
  </si>
  <si>
    <t>FOUNDATION LEGEND</t>
  </si>
  <si>
    <t>LEVEL 3B</t>
  </si>
  <si>
    <t>Excavate &amp; Pour Footings</t>
  </si>
  <si>
    <t>LEVEL 4A</t>
  </si>
  <si>
    <t>Columns &amp; Walls</t>
  </si>
  <si>
    <t>LEVEL 4B</t>
  </si>
  <si>
    <t>UG MEP</t>
  </si>
  <si>
    <t>LEVEL 5A</t>
  </si>
  <si>
    <t>SOG</t>
  </si>
  <si>
    <t>LEVEL 5B</t>
  </si>
  <si>
    <t>Buffer</t>
  </si>
  <si>
    <t>ZONE 1A</t>
  </si>
  <si>
    <t>ZONE 1B</t>
  </si>
  <si>
    <t>STRUCTURE LEGEND</t>
  </si>
  <si>
    <t>Deck Formwork</t>
  </si>
  <si>
    <t>ZONE 2A</t>
  </si>
  <si>
    <t>Deck MEP &amp; Reinforcing</t>
  </si>
  <si>
    <t>ZONE 2B</t>
  </si>
  <si>
    <t>Deck Inspections &amp; Place</t>
  </si>
  <si>
    <t>ZONE 2C</t>
  </si>
  <si>
    <t>ZONE 2D</t>
  </si>
  <si>
    <t>ZONE 2E</t>
  </si>
  <si>
    <t>ZONE 3A</t>
  </si>
  <si>
    <t>ZONE 3B</t>
  </si>
  <si>
    <t>EXTERIOR LEGEND</t>
  </si>
  <si>
    <t>ZONE 3C</t>
  </si>
  <si>
    <t>A</t>
  </si>
  <si>
    <t>Structural Steel Supports</t>
  </si>
  <si>
    <t>Framing &amp; Sheathing</t>
  </si>
  <si>
    <t>ZONE 4A</t>
  </si>
  <si>
    <t>C</t>
  </si>
  <si>
    <t>EIFS</t>
  </si>
  <si>
    <t>ZONE 4B</t>
  </si>
  <si>
    <t>D</t>
  </si>
  <si>
    <t>Window Installation</t>
  </si>
  <si>
    <t>ZONE 4C</t>
  </si>
  <si>
    <t>E</t>
  </si>
  <si>
    <t>Final Caulking &amp; Finishes</t>
  </si>
  <si>
    <t>ZONE 4D</t>
  </si>
  <si>
    <t>F</t>
  </si>
  <si>
    <t>Shade Structure</t>
  </si>
  <si>
    <t>ZONE 5A</t>
  </si>
  <si>
    <t>Shaft Prep</t>
  </si>
  <si>
    <t>Elevator Cabs</t>
  </si>
  <si>
    <t>Certification</t>
  </si>
  <si>
    <t>INTERIOR LEGEND</t>
  </si>
  <si>
    <t>Erect Stair 1</t>
  </si>
  <si>
    <t>Erect Stair 2</t>
  </si>
  <si>
    <t>Comeback Areas for Elev</t>
  </si>
  <si>
    <t>Remove Reshores, Floor Prep &amp; Wall Layout</t>
  </si>
  <si>
    <t>Pour  1</t>
  </si>
  <si>
    <t>Pour 2</t>
  </si>
  <si>
    <t>Fire Sprinkler &amp; Install Walls</t>
  </si>
  <si>
    <t>OH Mechanical Duct</t>
  </si>
  <si>
    <t>OH Mech Equip, Piping, Branch Lines &amp; Plumbing</t>
  </si>
  <si>
    <t>Pre-functional Checklists</t>
  </si>
  <si>
    <t>OH Electrical &amp; Frame Walls</t>
  </si>
  <si>
    <t>Controls</t>
  </si>
  <si>
    <t>Frame Walls, Install In-wall Electrical &amp; Plumbing</t>
  </si>
  <si>
    <t>WEST A</t>
  </si>
  <si>
    <t>TAB</t>
  </si>
  <si>
    <t>In-wall Process Piping, 1st Drywall, Insulation &amp; Insp</t>
  </si>
  <si>
    <t>WEST B</t>
  </si>
  <si>
    <t>Cx + FA Testing</t>
  </si>
  <si>
    <t>Finish Walls &amp; Painting</t>
  </si>
  <si>
    <t>EAST A</t>
  </si>
  <si>
    <t>LS/ FA Testing</t>
  </si>
  <si>
    <t>Painting &amp; Install Ceiling Grid</t>
  </si>
  <si>
    <t>EAST B</t>
  </si>
  <si>
    <t>Functional Performance Testing</t>
  </si>
  <si>
    <t>Install Electrical Fixtures &amp; Mech Ceiling Drops</t>
  </si>
  <si>
    <t>NORTH A</t>
  </si>
  <si>
    <t>Remaining Ceiling Drops &amp; Install Casework</t>
  </si>
  <si>
    <t>NORTH B</t>
  </si>
  <si>
    <t>Countertops, Millwork &amp; Final Paint</t>
  </si>
  <si>
    <t>SOUTH A</t>
  </si>
  <si>
    <t>Wall &amp; Casework Fixtures, Ceiling Tiles &amp; Flooring</t>
  </si>
  <si>
    <t>SOUTH B</t>
  </si>
  <si>
    <t>Flooring, Final Paint &amp; 1st Clean</t>
  </si>
  <si>
    <t>Punchlist, Corrections &amp; Final Clean</t>
  </si>
  <si>
    <t>Roofing Area A</t>
  </si>
  <si>
    <t>Roofing Area B</t>
  </si>
  <si>
    <t>Set AHU</t>
  </si>
  <si>
    <t>FINISHING SITEWORK LEGEND</t>
  </si>
  <si>
    <t>Mechanical Installation</t>
  </si>
  <si>
    <t>Site Demoblization</t>
  </si>
  <si>
    <t>AREA A</t>
  </si>
  <si>
    <t>UG Electrical</t>
  </si>
  <si>
    <t>Point to Point</t>
  </si>
  <si>
    <t>AREA B</t>
  </si>
  <si>
    <t>Rough Grading</t>
  </si>
  <si>
    <t>Mech Startup</t>
  </si>
  <si>
    <t>AREA C</t>
  </si>
  <si>
    <t>Hardscaping</t>
  </si>
  <si>
    <t>Trees &amp; Irrigation</t>
  </si>
  <si>
    <t>Landscaping</t>
  </si>
  <si>
    <t>Paving</t>
  </si>
  <si>
    <t>Site Finishes</t>
  </si>
  <si>
    <t>January</t>
  </si>
  <si>
    <t>February</t>
  </si>
  <si>
    <t>March</t>
  </si>
  <si>
    <t>April</t>
  </si>
  <si>
    <t>May</t>
  </si>
  <si>
    <t>June</t>
  </si>
  <si>
    <t>July</t>
  </si>
  <si>
    <t>August</t>
  </si>
  <si>
    <t>September</t>
  </si>
  <si>
    <t>October</t>
  </si>
  <si>
    <t>November</t>
  </si>
  <si>
    <t>December</t>
  </si>
  <si>
    <t>M</t>
  </si>
  <si>
    <t>T</t>
  </si>
  <si>
    <t>W</t>
  </si>
  <si>
    <t>TH</t>
  </si>
  <si>
    <t>Notice to Proceed</t>
  </si>
  <si>
    <t>MOBILIZATION</t>
  </si>
  <si>
    <t>Pour  2</t>
  </si>
  <si>
    <t>ZONE 1C</t>
  </si>
  <si>
    <t>ZONE 2F</t>
  </si>
  <si>
    <t>ZONE 2G</t>
  </si>
  <si>
    <t>ZONE 2H</t>
  </si>
  <si>
    <t>ZONE 2I</t>
  </si>
  <si>
    <t>ZONE 2J</t>
  </si>
  <si>
    <t>ZONE 2K</t>
  </si>
  <si>
    <t>ZONE 3D</t>
  </si>
  <si>
    <t>ZONE 3E</t>
  </si>
  <si>
    <t>ZONE 4E</t>
  </si>
  <si>
    <t>ZONE 4F</t>
  </si>
  <si>
    <t>ZONE 4G</t>
  </si>
  <si>
    <t>ZONE 4H</t>
  </si>
  <si>
    <t>ZONE 4I</t>
  </si>
  <si>
    <t>WEST C</t>
  </si>
  <si>
    <t>WEST D</t>
  </si>
  <si>
    <t>ZONE 5B</t>
  </si>
  <si>
    <t>EAST C</t>
  </si>
  <si>
    <t>EAST D</t>
  </si>
  <si>
    <t>NORTH C</t>
  </si>
  <si>
    <t>NORTH D</t>
  </si>
  <si>
    <t>SOUTH C</t>
  </si>
  <si>
    <t>SOUTH D</t>
  </si>
  <si>
    <t># of Zones:</t>
  </si>
  <si>
    <t>Activity List:</t>
  </si>
  <si>
    <t>Duration per Floor:</t>
  </si>
  <si>
    <t>No. of Zones</t>
  </si>
  <si>
    <t>Crew Count:</t>
  </si>
  <si>
    <t>Duration / Zone (Days)</t>
  </si>
  <si>
    <t>Remove re-shores</t>
  </si>
  <si>
    <t>Final patch ceiling</t>
  </si>
  <si>
    <t>Sweep floor</t>
  </si>
  <si>
    <t>Refresh control lines</t>
  </si>
  <si>
    <t>Layout walls</t>
  </si>
  <si>
    <t>Install fire sprinkler main and branch lines</t>
  </si>
  <si>
    <t>Install priority walls including elec and comm rooms</t>
  </si>
  <si>
    <t>Install overhead mechanical duct</t>
  </si>
  <si>
    <t>Install overhead mechanical equipment</t>
  </si>
  <si>
    <t>Install overhead mechanical piping</t>
  </si>
  <si>
    <t>Install overhead mechanical branch lines</t>
  </si>
  <si>
    <t>Install overhead plumbing</t>
  </si>
  <si>
    <t>Install overhead electrical</t>
  </si>
  <si>
    <t>Frame all walls</t>
  </si>
  <si>
    <t>Install in-wall electrical</t>
  </si>
  <si>
    <t>Install in-wall plumbing</t>
  </si>
  <si>
    <t>Install in-wall process piping</t>
  </si>
  <si>
    <t>One-side drywall</t>
  </si>
  <si>
    <t>In-wall inspections</t>
  </si>
  <si>
    <t>Place insulation</t>
  </si>
  <si>
    <t>Second side drywall</t>
  </si>
  <si>
    <t>Tape, bed, and finish walls</t>
  </si>
  <si>
    <t>Prime, 1st &amp; 2nd coat paint</t>
  </si>
  <si>
    <t>Install ceiling grid</t>
  </si>
  <si>
    <t>Install lights and electrical fixtures</t>
  </si>
  <si>
    <t>Install mechanical ceiling drops</t>
  </si>
  <si>
    <t>All remaining ceiling drops</t>
  </si>
  <si>
    <t>Install casework</t>
  </si>
  <si>
    <t>Install countertops</t>
  </si>
  <si>
    <t>Millwork plumbing fixture install</t>
  </si>
  <si>
    <t>Final paint (possible)</t>
  </si>
  <si>
    <t>Install wall and casework fixtures</t>
  </si>
  <si>
    <t>Place ceiling tiles</t>
  </si>
  <si>
    <t>Install flooring</t>
  </si>
  <si>
    <t>Final paint</t>
  </si>
  <si>
    <t>Final clean first pass</t>
  </si>
  <si>
    <t>Incomplete work list</t>
  </si>
  <si>
    <t>Architect punchlist</t>
  </si>
  <si>
    <t>Corrections</t>
  </si>
  <si>
    <t>Final clean</t>
  </si>
  <si>
    <t>Project Name</t>
  </si>
  <si>
    <t>Schematic Design</t>
  </si>
  <si>
    <t>Design Development</t>
  </si>
  <si>
    <t>SOIL DISTURBANCE PERMIT</t>
  </si>
  <si>
    <t>MAKE SAFE UTILITIES</t>
  </si>
  <si>
    <t xml:space="preserve">Power On </t>
  </si>
  <si>
    <t xml:space="preserve">Air On </t>
  </si>
  <si>
    <t>EXCAVATION</t>
  </si>
  <si>
    <t>SHORING</t>
  </si>
  <si>
    <t>PIERS</t>
  </si>
  <si>
    <t>INTERIORS LEGEND</t>
  </si>
  <si>
    <t xml:space="preserve">  Drywall  </t>
  </si>
  <si>
    <t>Description</t>
  </si>
  <si>
    <t>BIM LEGEND</t>
  </si>
  <si>
    <t>Model Coordination</t>
  </si>
  <si>
    <t>Prepare Shop Drawings + Layout Drawings</t>
  </si>
  <si>
    <t>Shop Drawing Approval</t>
  </si>
  <si>
    <t>Prefabrication of Material</t>
  </si>
  <si>
    <t>Remove Reshores</t>
  </si>
  <si>
    <t>Test + Certification</t>
  </si>
  <si>
    <t xml:space="preserve">  Wall Layout + Top Track  </t>
  </si>
  <si>
    <t>Erect Stair</t>
  </si>
  <si>
    <t xml:space="preserve">  Fire Sprinkler + Priority Walls  </t>
  </si>
  <si>
    <t>Pour Stair Pans</t>
  </si>
  <si>
    <t xml:space="preserve">  OH Ductwork</t>
  </si>
  <si>
    <t xml:space="preserve">  OH Mechanical Piping</t>
  </si>
  <si>
    <t xml:space="preserve">  OH Electrical  </t>
  </si>
  <si>
    <t xml:space="preserve">  Wall Framing  </t>
  </si>
  <si>
    <t xml:space="preserve">  In wall Rough-in  </t>
  </si>
  <si>
    <t>Pre-Functional Checklists</t>
  </si>
  <si>
    <t xml:space="preserve">  Soffits + Ceilings  </t>
  </si>
  <si>
    <t xml:space="preserve">  Soffit &amp; Ceiling Rough  </t>
  </si>
  <si>
    <t>Commissioning</t>
  </si>
  <si>
    <t xml:space="preserve">  Taping  </t>
  </si>
  <si>
    <t>Temp Roof</t>
  </si>
  <si>
    <t>Install Swing Stages</t>
  </si>
  <si>
    <t>Fire Life Safety</t>
  </si>
  <si>
    <t xml:space="preserve">  Prime + First Coat</t>
  </si>
  <si>
    <t>Set AHU &amp; Install</t>
  </si>
  <si>
    <t>Final Walks</t>
  </si>
  <si>
    <t>SUBSTANTIAL COMPLETION</t>
  </si>
  <si>
    <t xml:space="preserve">  Data Cabling</t>
  </si>
  <si>
    <t xml:space="preserve">Roofing </t>
  </si>
  <si>
    <t xml:space="preserve">  Ceiling Grid  </t>
  </si>
  <si>
    <t xml:space="preserve">  Casework + Doors  </t>
  </si>
  <si>
    <t xml:space="preserve">  MEP Trim / Light and Devices</t>
  </si>
  <si>
    <t xml:space="preserve">  Flooring + Baseboards</t>
  </si>
  <si>
    <t xml:space="preserve">  Final Paint</t>
  </si>
  <si>
    <t xml:space="preserve">  Final Accessories</t>
  </si>
  <si>
    <t xml:space="preserve">  Pre-Punch &amp; Clean</t>
  </si>
  <si>
    <t xml:space="preserve">  Punchlist  </t>
  </si>
  <si>
    <t># Weeks</t>
  </si>
  <si>
    <t>Long Lead Procurment</t>
  </si>
  <si>
    <t>Kitchens</t>
  </si>
  <si>
    <t>Cabinets</t>
  </si>
  <si>
    <t>Light Fixtures</t>
  </si>
  <si>
    <t>Zone 1</t>
  </si>
  <si>
    <t>Zone 2</t>
  </si>
  <si>
    <t>Zone 3</t>
  </si>
  <si>
    <t>Power on</t>
  </si>
  <si>
    <t>Air on</t>
  </si>
  <si>
    <t>Flooring</t>
  </si>
  <si>
    <t>Zone 4</t>
  </si>
  <si>
    <t>Zone 5</t>
  </si>
  <si>
    <t>Zone 6</t>
  </si>
  <si>
    <t>Zone 7</t>
  </si>
  <si>
    <t>OH electrical</t>
  </si>
  <si>
    <t>Zone 8</t>
  </si>
  <si>
    <t>Framing</t>
  </si>
  <si>
    <t>Zone 9</t>
  </si>
  <si>
    <t>Zone 10</t>
  </si>
  <si>
    <t>Zone 11</t>
  </si>
  <si>
    <t>Start Drywall</t>
  </si>
  <si>
    <t>Fianal Clean</t>
  </si>
  <si>
    <t>Additional Buffer or Time Gained</t>
  </si>
  <si>
    <t>Contractual Substantial Completion and Financial Target</t>
  </si>
  <si>
    <t>Target Substantial Completion</t>
  </si>
  <si>
    <t>Target Final Completion</t>
  </si>
  <si>
    <t>Casework</t>
  </si>
  <si>
    <t>Zone 1-4</t>
  </si>
  <si>
    <t>Zone 5-8</t>
  </si>
  <si>
    <t>Zone 9-11</t>
  </si>
  <si>
    <t>Weather Risk</t>
  </si>
  <si>
    <t>Manpower not available</t>
  </si>
  <si>
    <t>Procurement Issues</t>
  </si>
  <si>
    <t>Shortage in crew</t>
  </si>
  <si>
    <t>Contractor labor not ready</t>
  </si>
  <si>
    <t>Higher risk</t>
  </si>
  <si>
    <t>.</t>
  </si>
  <si>
    <t>Install Fire Sprinkler Main and Branch Lines &amp; Install Priority Walls</t>
  </si>
  <si>
    <t xml:space="preserve">OH Mechanical </t>
  </si>
  <si>
    <t>Second Side Dry Wall, Insulation &amp; Finish Walls</t>
  </si>
  <si>
    <t>Prime 1st &amp; 2nd Coat Paint</t>
  </si>
  <si>
    <t>Ceiling Grid, Lights, Electrical Fixtures &amp; Mechanical Ceiling Drops</t>
  </si>
  <si>
    <t>Final Paint, Final Clean 1st Pass &amp; Incomplete Worklist</t>
  </si>
  <si>
    <t>Arch Punchlist, Corrections &amp; Final Clean</t>
  </si>
  <si>
    <t>Schedule of a Schedule</t>
  </si>
  <si>
    <t>Construction Documentation</t>
  </si>
  <si>
    <t>Notice to Proceed / Guaranteed Maximum Price</t>
  </si>
  <si>
    <t>SD Design Complete</t>
  </si>
  <si>
    <t>Pre-con Team Formed</t>
  </si>
  <si>
    <t>Document Review &amp; Study</t>
  </si>
  <si>
    <t>Basis of Schedule</t>
  </si>
  <si>
    <t>Create Takt Zone Maps</t>
  </si>
  <si>
    <t>Initial Macro Takt Plan Created</t>
  </si>
  <si>
    <t>If required create another format of the schedule for contract inclusion.</t>
  </si>
  <si>
    <t>General Super Review of Plan</t>
  </si>
  <si>
    <t>GC GR Review</t>
  </si>
  <si>
    <t>Finalize Cost Model</t>
  </si>
  <si>
    <t>DD Design Complete</t>
  </si>
  <si>
    <t>Project Team is identified</t>
  </si>
  <si>
    <t>Refine Takt Zone Maps</t>
  </si>
  <si>
    <t>Refine Macro Takt Plan</t>
  </si>
  <si>
    <t>Site Logistics Plan</t>
  </si>
  <si>
    <t>Create Procurement Log &amp; Supply Chain Meetings</t>
  </si>
  <si>
    <t xml:space="preserve"> geographical analysis</t>
  </si>
  <si>
    <t>Revise Cost Model per Plan</t>
  </si>
  <si>
    <t>CD Design Complete</t>
  </si>
  <si>
    <t>Refine Macro Takt Plan with Full Buffer Management</t>
  </si>
  <si>
    <t>RISK ANALYSIS (add final buffer management to takt plan)</t>
  </si>
  <si>
    <t>Operational Excellence Plan</t>
  </si>
  <si>
    <t>Conditions of Satisfaction</t>
  </si>
  <si>
    <t>Fresh Eyes</t>
  </si>
  <si>
    <t xml:space="preserve">Adjust Plan per the Fresh Eye Comments. </t>
  </si>
  <si>
    <t>Attach as addendum to contract</t>
  </si>
  <si>
    <t>Road Block Tracking System Working (6 week lookahead)</t>
  </si>
  <si>
    <t>Create Work Steps</t>
  </si>
  <si>
    <t>Takt Health</t>
  </si>
  <si>
    <t>Printed Logistics + Takt Zone Maps</t>
  </si>
  <si>
    <t>Roadblock Removal System in Place</t>
  </si>
  <si>
    <t>Tracking KPIs</t>
  </si>
  <si>
    <t>Add TPNR</t>
  </si>
  <si>
    <t>Meeting Systems in place</t>
  </si>
  <si>
    <t>Change Management Review</t>
  </si>
  <si>
    <t>Communication to Owner</t>
  </si>
  <si>
    <t>CPM Carbon Copy System live</t>
  </si>
  <si>
    <t>Person 1</t>
  </si>
  <si>
    <t>Person 2</t>
  </si>
  <si>
    <t>Person 3</t>
  </si>
  <si>
    <t>Person 4</t>
  </si>
  <si>
    <t>Person 5</t>
  </si>
  <si>
    <t>Person 6</t>
  </si>
  <si>
    <t>Person 7</t>
  </si>
  <si>
    <t>Person 8</t>
  </si>
  <si>
    <t>Person 9</t>
  </si>
  <si>
    <t>Person 10</t>
  </si>
  <si>
    <t>Building A</t>
  </si>
  <si>
    <r>
      <t xml:space="preserve">List for </t>
    </r>
    <r>
      <rPr>
        <b/>
        <sz val="11"/>
        <color theme="0"/>
        <rFont val="Century Gothic"/>
        <family val="2"/>
      </rPr>
      <t>Who is on Point</t>
    </r>
  </si>
  <si>
    <t>Phase A</t>
  </si>
  <si>
    <t>x</t>
  </si>
  <si>
    <t>Phase B</t>
  </si>
  <si>
    <t>Phase C</t>
  </si>
  <si>
    <t>Phase D</t>
  </si>
  <si>
    <t>Phase E</t>
  </si>
  <si>
    <t>Phase F</t>
  </si>
  <si>
    <t>Phase G</t>
  </si>
  <si>
    <t>Phase H</t>
  </si>
  <si>
    <t>Phase I</t>
  </si>
  <si>
    <t>Building B</t>
  </si>
  <si>
    <t>Work Density Table</t>
  </si>
  <si>
    <t>Zone</t>
  </si>
  <si>
    <t>Density</t>
  </si>
  <si>
    <t>ZONE</t>
  </si>
  <si>
    <t>Roadblock Tracking and Removal Log</t>
  </si>
  <si>
    <t>Dashboard</t>
  </si>
  <si>
    <t>Roadblock</t>
  </si>
  <si>
    <t>Date Added</t>
  </si>
  <si>
    <t>Who is on Point</t>
  </si>
  <si>
    <t>Classification</t>
  </si>
  <si>
    <t>Critical Date</t>
  </si>
  <si>
    <t>Count Down (Days)</t>
  </si>
  <si>
    <t>Date Resolved</t>
  </si>
  <si>
    <t>Process Time</t>
  </si>
  <si>
    <t>Roadblock &lt; 7 Days to Critical</t>
  </si>
  <si>
    <t>General</t>
  </si>
  <si>
    <t>Uncleared Roadblocks</t>
  </si>
  <si>
    <t>Design</t>
  </si>
  <si>
    <t>Cleared Roadblocks</t>
  </si>
  <si>
    <t>MEP</t>
  </si>
  <si>
    <t>Average Process Time</t>
  </si>
  <si>
    <t>Classification 4</t>
  </si>
  <si>
    <t>Classification 5</t>
  </si>
  <si>
    <t>Classification 6</t>
  </si>
  <si>
    <t xml:space="preserve">Spec Section </t>
  </si>
  <si>
    <t xml:space="preserve">Scope of Work </t>
  </si>
  <si>
    <t>Takt Zone</t>
  </si>
  <si>
    <t>Trade Partner</t>
  </si>
  <si>
    <t>Drop Dead Release TP Date</t>
  </si>
  <si>
    <t xml:space="preserve">Actual Released TP For Submittal </t>
  </si>
  <si>
    <t>Submittal Prep WKS</t>
  </si>
  <si>
    <t xml:space="preserve">Receive Submittal </t>
  </si>
  <si>
    <t>Submittal Review WKS</t>
  </si>
  <si>
    <t xml:space="preserve">Sent To Design Team </t>
  </si>
  <si>
    <t xml:space="preserve">Design Team Approval Wks. </t>
  </si>
  <si>
    <t xml:space="preserve">Actual Approved Submittal </t>
  </si>
  <si>
    <t>Required Submittal Approval</t>
  </si>
  <si>
    <t>Submittal Over/Under Days</t>
  </si>
  <si>
    <t>Lead Time WKS</t>
  </si>
  <si>
    <t>Ship Date</t>
  </si>
  <si>
    <t>Delivery Weeks</t>
  </si>
  <si>
    <t>Buffer Duration WEEKS</t>
  </si>
  <si>
    <t>Actual Date on Site</t>
  </si>
  <si>
    <t>Required On Job (Get Superintendent Input!)</t>
  </si>
  <si>
    <t>Material Over/Under DAYS</t>
  </si>
  <si>
    <t xml:space="preserve">          Comments (Issues, who needs the approved submittal, etc.)</t>
  </si>
  <si>
    <t>Toggle Light Switches</t>
  </si>
  <si>
    <t xml:space="preserve">Electrical </t>
  </si>
  <si>
    <t xml:space="preserve">Electrical Services </t>
  </si>
  <si>
    <t>Duplex Receptacles</t>
  </si>
  <si>
    <t>Recessed lighting</t>
  </si>
  <si>
    <t>Cabintes &amp; More LLC</t>
  </si>
  <si>
    <t>Drawers</t>
  </si>
  <si>
    <t>Bookshelves</t>
  </si>
  <si>
    <t>Millwork</t>
  </si>
  <si>
    <t>Doors &amp; Windows Inc</t>
  </si>
  <si>
    <t>Doors</t>
  </si>
  <si>
    <t>Electric Sockets</t>
  </si>
  <si>
    <t>Security Alarm System</t>
  </si>
  <si>
    <t>Fire Alarm</t>
  </si>
  <si>
    <t>Kitchens Inc</t>
  </si>
  <si>
    <t xml:space="preserve">**ITEMS IN RED ARE IN TROUBLE** </t>
  </si>
  <si>
    <t xml:space="preserve">Procurement Log </t>
  </si>
  <si>
    <t>Today:</t>
  </si>
  <si>
    <t>Week of the year:</t>
  </si>
  <si>
    <t>Drop Dead Subcontract Execution</t>
  </si>
  <si>
    <t>Subcontract Executed</t>
  </si>
  <si>
    <t>Design Approved</t>
  </si>
  <si>
    <t>Release Date</t>
  </si>
  <si>
    <t>Confirmed Release Date</t>
  </si>
  <si>
    <t>Notes</t>
  </si>
  <si>
    <t>Last Date of Contact</t>
  </si>
  <si>
    <t>Received Submittal Date</t>
  </si>
  <si>
    <t xml:space="preserve">LAST DATE REVIEWED W/ SUPER: </t>
  </si>
  <si>
    <t>Takt Wagons</t>
  </si>
  <si>
    <t>Takt Zones</t>
  </si>
  <si>
    <t>Takt Time Unrounded</t>
  </si>
  <si>
    <t>Theoretical Low Limit</t>
  </si>
  <si>
    <t>Train Length</t>
  </si>
  <si>
    <t>Takt Time</t>
  </si>
  <si>
    <t>Duration</t>
  </si>
  <si>
    <t>Trade Time Gained</t>
  </si>
  <si>
    <t>Area per Zone</t>
  </si>
  <si>
    <t>Takt Level</t>
  </si>
  <si>
    <t>Realized Flow Potential</t>
  </si>
  <si>
    <t>Efficiency Parametric</t>
  </si>
  <si>
    <t>Value Parametric</t>
  </si>
  <si>
    <t>Takt Inputs</t>
  </si>
  <si>
    <r>
      <t>Area Inputs (m</t>
    </r>
    <r>
      <rPr>
        <b/>
        <vertAlign val="superscript"/>
        <sz val="18"/>
        <color theme="0"/>
        <rFont val="Century Gothic"/>
        <family val="1"/>
      </rPr>
      <t>2</t>
    </r>
    <r>
      <rPr>
        <b/>
        <sz val="18"/>
        <color theme="0"/>
        <rFont val="Century Gothic"/>
        <family val="1"/>
      </rPr>
      <t>, sqft)</t>
    </r>
  </si>
  <si>
    <t>Area / Zone</t>
  </si>
  <si>
    <t>Min Zone Size</t>
  </si>
  <si>
    <t>Max Zone Size</t>
  </si>
  <si>
    <t>Total SQFT of Phase</t>
  </si>
  <si>
    <t>Shortest Durations</t>
  </si>
  <si>
    <t>Best # Zones</t>
  </si>
  <si>
    <t>Wagons</t>
  </si>
  <si>
    <t>Zones</t>
  </si>
  <si>
    <t>#</t>
  </si>
  <si>
    <t>Takt Value Parametric</t>
  </si>
  <si>
    <t>Used Takt Wagons</t>
  </si>
  <si>
    <t>Empty Takt Wagons</t>
  </si>
  <si>
    <t>The Value Parameter</t>
  </si>
  <si>
    <t>Takt Efficiency Parametric</t>
  </si>
  <si>
    <t>Takt Sequences</t>
  </si>
  <si>
    <t>The Efficiency Parameter</t>
  </si>
  <si>
    <t>Takt Stability Parametric</t>
  </si>
  <si>
    <t>Takt Buffers</t>
  </si>
  <si>
    <t>End Buffers</t>
  </si>
  <si>
    <t>The Takt Stability Parameter</t>
  </si>
  <si>
    <t>Remove re-shores &amp; Final patch ceiling</t>
  </si>
  <si>
    <t>Floor prep &amp; Wall layout</t>
  </si>
  <si>
    <t>Sprinkler main and branch lines</t>
  </si>
  <si>
    <t>Priority walls &amp; Install OH mecanical duct</t>
  </si>
  <si>
    <t>Install OH mechanical duct</t>
  </si>
  <si>
    <t>Install OH mechanical equipment &amp; piping</t>
  </si>
  <si>
    <t>Install OH mechanical branch lines &amp; OH plumbing</t>
  </si>
  <si>
    <t>Frame walls</t>
  </si>
  <si>
    <t>In-wall electrical &amp; Plumbing</t>
  </si>
  <si>
    <t>In-wall process piping &amp; One-side drywall</t>
  </si>
  <si>
    <t>In-wall inspections &amp; Place insulation</t>
  </si>
  <si>
    <t>Finish walls</t>
  </si>
  <si>
    <t>Painting 1st &amp; 2nd coat</t>
  </si>
  <si>
    <t>Ceiling grid</t>
  </si>
  <si>
    <t>Electrical fixtures</t>
  </si>
  <si>
    <t>Electrical fixtures, Install mech ceiling &amp; remaining drops</t>
  </si>
  <si>
    <t>Casework &amp; Countertops</t>
  </si>
  <si>
    <t>Millwork &amp; Final paint</t>
  </si>
  <si>
    <t>Wall and casework fixtures &amp; Ceiling tiles</t>
  </si>
  <si>
    <t>Final paint &amp; First Clean</t>
  </si>
  <si>
    <t>Worklist &amp; Punchlist</t>
  </si>
  <si>
    <t>Corrections &amp; Final clean</t>
  </si>
  <si>
    <t>Remove re-shores, Floor Prep &amp; Wall Layout</t>
  </si>
  <si>
    <t>Walls &amp; Casework Fixtures, Ceiling Tiles &amp; Flooring</t>
  </si>
  <si>
    <t>Duration per Zone:</t>
  </si>
  <si>
    <t>ORIGINAL SUBSTANTIAL COMPLETION</t>
  </si>
  <si>
    <t>Remove re-shores, Floor Prep, Final Patch Ceiling &amp; Layout Walls</t>
  </si>
  <si>
    <t>OH Mechanical, OH Plumbing</t>
  </si>
  <si>
    <t>In-wall Electrical &amp; Plumbing</t>
  </si>
  <si>
    <t>In-wall Piping, One-side Dry Wall &amp; In-wall Inspection</t>
  </si>
  <si>
    <t>Casework &amp; Final Pain (Possible)</t>
  </si>
  <si>
    <t>Millwork, Plumbing, Wall and Casework, Ceiling Tiles</t>
  </si>
  <si>
    <t>This steps are also processed in miro, you can find a template in the next link:</t>
  </si>
  <si>
    <t>https://miro.com/app/board/uXjVOj11FK4=/?share_link_id=422339222032</t>
  </si>
  <si>
    <t>Try to remain in the Macro Range from the middle to the bottom</t>
  </si>
  <si>
    <t>Creating &amp; populating grid according to our scale</t>
  </si>
  <si>
    <t>Work density with initial zoning (aggregate scores)</t>
  </si>
  <si>
    <t xml:space="preserve">Adjusing areas for a better density leveling </t>
  </si>
  <si>
    <t>UG BIM Coordination</t>
  </si>
  <si>
    <t xml:space="preserve">  OH Branch Conduits and Lighting</t>
  </si>
  <si>
    <t>Type in your # of zones and it will automatically calculate the columns based on the duration per floor:</t>
  </si>
  <si>
    <t>IR</t>
  </si>
  <si>
    <t>PI</t>
  </si>
  <si>
    <t>More colors</t>
  </si>
  <si>
    <t>PROJECT NAME</t>
  </si>
  <si>
    <t>Cost Risk-Opportunity Analysis</t>
  </si>
  <si>
    <t>Identified Risks/Opportunities</t>
  </si>
  <si>
    <t>Liquidated Damages Cost per Day</t>
  </si>
  <si>
    <t>RISK</t>
  </si>
  <si>
    <t>Project Impact/consequences</t>
  </si>
  <si>
    <t>Impact in Days</t>
  </si>
  <si>
    <t>Costs</t>
  </si>
  <si>
    <t>Action Plan-Solutions</t>
  </si>
  <si>
    <t xml:space="preserve">Cost Analysis </t>
  </si>
  <si>
    <t>OPUR</t>
  </si>
  <si>
    <t>Risk 1</t>
  </si>
  <si>
    <t>Risk 2</t>
  </si>
  <si>
    <t>Risk 3</t>
  </si>
  <si>
    <t>Risk 4</t>
  </si>
  <si>
    <t xml:space="preserve">Total Risk Cost </t>
  </si>
  <si>
    <t>OPPORTUNITIES</t>
  </si>
  <si>
    <t>Project Impact/Consequences</t>
  </si>
  <si>
    <t>Cost Analysis</t>
  </si>
  <si>
    <t>Opp 1</t>
  </si>
  <si>
    <t>Opp 2</t>
  </si>
  <si>
    <t>Opp 3</t>
  </si>
  <si>
    <t>Opp 4</t>
  </si>
  <si>
    <t>OPUR&gt;One Person Ultimately Responsible</t>
  </si>
  <si>
    <t xml:space="preserve">Total opportunity Gain </t>
  </si>
  <si>
    <t xml:space="preserve">Difference in risk vs opportunity </t>
  </si>
  <si>
    <t>Structure Phase Pull Plan</t>
  </si>
  <si>
    <t>Exteriors Phase Pull Plan</t>
  </si>
  <si>
    <t>Interiors Phase Pull Plan</t>
  </si>
  <si>
    <t>Final Sitework Pull Plan</t>
  </si>
  <si>
    <t>TRADE</t>
  </si>
  <si>
    <t>ACTIVITY</t>
  </si>
  <si>
    <t>All Building</t>
  </si>
  <si>
    <t>PHASE</t>
  </si>
  <si>
    <t>Interiors</t>
  </si>
  <si>
    <t>FS</t>
  </si>
  <si>
    <t>Friday</t>
  </si>
  <si>
    <t>Interiors Z1</t>
  </si>
  <si>
    <t>Handover</t>
  </si>
  <si>
    <t>Interiors Z2</t>
  </si>
  <si>
    <t>Succesor</t>
  </si>
  <si>
    <t>WEEKLY WORK PLAN (JAN 16-20)</t>
  </si>
  <si>
    <t>No.</t>
  </si>
  <si>
    <t>Affected Activity</t>
  </si>
  <si>
    <t>Score</t>
  </si>
  <si>
    <r>
      <t xml:space="preserve">List for </t>
    </r>
    <r>
      <rPr>
        <b/>
        <sz val="11"/>
        <color theme="0"/>
        <rFont val="Century Gothic"/>
        <family val="1"/>
      </rPr>
      <t>Who is on Point</t>
    </r>
  </si>
  <si>
    <r>
      <t xml:space="preserve">List for </t>
    </r>
    <r>
      <rPr>
        <b/>
        <sz val="11"/>
        <color theme="0"/>
        <rFont val="Century Gothic"/>
        <family val="1"/>
      </rPr>
      <t>Classification</t>
    </r>
  </si>
  <si>
    <t>Roadblock 1</t>
  </si>
  <si>
    <t>Activity X</t>
  </si>
  <si>
    <t>Details/ Notes</t>
  </si>
  <si>
    <t>PRE-CON MEETINGS</t>
  </si>
  <si>
    <t>Level 3 Fire Sprinkler</t>
  </si>
  <si>
    <t>Level 3 OH MEP</t>
  </si>
  <si>
    <t>South Exterioirs EIFS</t>
  </si>
  <si>
    <t>Level 2 Zone E&amp;F Framing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</si>
</sst>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2">
    <numFmt numFmtId="8" formatCode="&quot;$&quot;#,##0.00_);[Red]\(&quot;$&quot;#,##0.00\)"/>
    <numFmt numFmtId="43" formatCode="_(* #,##0.00_);_(* \(#,##0.00\);_(* &quot;-&quot;??_);_(@_)"/>
    <numFmt numFmtId="164" formatCode="m/d/yy;@"/>
    <numFmt numFmtId="165" formatCode="mm/dd/yy"/>
    <numFmt numFmtId="166" formatCode="m&quot;/&quot;d&quot;/&quot;yy"/>
    <numFmt numFmtId="167" formatCode="&quot;$&quot;#,##0.00"/>
    <numFmt numFmtId="168" formatCode="d"/>
    <numFmt numFmtId="169" formatCode="0\ "/>
    <numFmt numFmtId="170" formatCode="[$]dddd\,\ mmmm\ d\,\ yyyy;@" x16r2:formatCode16="[$-en-MX,1]dddd\,\ mmmm\ d\,\ yyyy;@"/>
    <numFmt numFmtId="171" formatCode="&quot;Zone &quot;#"/>
    <numFmt numFmtId="172" formatCode="00"/>
    <numFmt numFmtId="173" formatCode="&quot;$&quot;#,##0.00;[Red]&quot;$&quot;#,##0.00"/>
  </numFmts>
  <fonts count="150">
    <font>
      <sz val="10"/>
      <name val="Arial"/>
    </font>
    <font>
      <sz val="12"/>
      <color theme="1"/>
      <name val="Calibri"/>
      <family val="2"/>
      <scheme val="minor"/>
    </font>
    <font>
      <sz val="12"/>
      <color theme="1"/>
      <name val="Calibri"/>
      <family val="2"/>
      <scheme val="minor"/>
    </font>
    <font>
      <sz val="12"/>
      <color theme="1"/>
      <name val="Calibri"/>
      <family val="2"/>
      <scheme val="minor"/>
    </font>
    <font>
      <sz val="11"/>
      <color theme="1"/>
      <name val="Calibri"/>
      <family val="2"/>
      <scheme val="minor"/>
    </font>
    <font>
      <sz val="11"/>
      <color theme="1"/>
      <name val="Calibri"/>
      <family val="2"/>
      <scheme val="minor"/>
    </font>
    <font>
      <sz val="11"/>
      <color theme="1"/>
      <name val="Century Gothic"/>
      <family val="2"/>
    </font>
    <font>
      <sz val="11"/>
      <color theme="1"/>
      <name val="Calibri"/>
      <family val="2"/>
      <scheme val="minor"/>
    </font>
    <font>
      <sz val="11"/>
      <color theme="1"/>
      <name val="Calibri"/>
      <family val="2"/>
      <scheme val="minor"/>
    </font>
    <font>
      <sz val="10"/>
      <name val="Arial"/>
      <family val="2"/>
    </font>
    <font>
      <u/>
      <sz val="10"/>
      <color indexed="12"/>
      <name val="Arial"/>
      <family val="2"/>
    </font>
    <font>
      <u/>
      <sz val="10"/>
      <color indexed="12"/>
      <name val="Arial"/>
      <family val="2"/>
    </font>
    <font>
      <b/>
      <sz val="14"/>
      <name val="Century Gothic"/>
      <family val="1"/>
    </font>
    <font>
      <sz val="14"/>
      <name val="Century Gothic"/>
      <family val="1"/>
    </font>
    <font>
      <sz val="10"/>
      <name val="Century Gothic"/>
      <family val="1"/>
    </font>
    <font>
      <b/>
      <sz val="10"/>
      <name val="Century Gothic"/>
      <family val="1"/>
    </font>
    <font>
      <sz val="11"/>
      <color theme="1"/>
      <name val="Calibri"/>
      <family val="2"/>
      <scheme val="minor"/>
    </font>
    <font>
      <sz val="11"/>
      <color theme="1"/>
      <name val="Century Gothic"/>
      <family val="1"/>
    </font>
    <font>
      <sz val="8"/>
      <name val="Arial"/>
      <family val="2"/>
    </font>
    <font>
      <b/>
      <sz val="16"/>
      <color theme="1"/>
      <name val="Century Gothic"/>
      <family val="2"/>
    </font>
    <font>
      <sz val="11"/>
      <name val="Century Gothic"/>
      <family val="1"/>
    </font>
    <font>
      <b/>
      <sz val="12"/>
      <color theme="1"/>
      <name val="Calibri"/>
      <family val="2"/>
      <scheme val="minor"/>
    </font>
    <font>
      <sz val="12"/>
      <color theme="0"/>
      <name val="Calibri"/>
      <family val="2"/>
      <scheme val="minor"/>
    </font>
    <font>
      <sz val="10"/>
      <name val="Arial"/>
      <family val="2"/>
    </font>
    <font>
      <b/>
      <sz val="10"/>
      <color theme="1"/>
      <name val="Century Gothic"/>
      <family val="2"/>
    </font>
    <font>
      <b/>
      <sz val="10"/>
      <color rgb="FF008000"/>
      <name val="Century Gothic"/>
      <family val="2"/>
    </font>
    <font>
      <b/>
      <i/>
      <sz val="10"/>
      <color theme="1"/>
      <name val="Century Gothic"/>
      <family val="2"/>
    </font>
    <font>
      <b/>
      <sz val="10"/>
      <name val="Century Gothic"/>
      <family val="2"/>
    </font>
    <font>
      <sz val="10"/>
      <color theme="1"/>
      <name val="Century Gothic"/>
      <family val="2"/>
    </font>
    <font>
      <sz val="10"/>
      <name val="Century Gothic"/>
      <family val="2"/>
    </font>
    <font>
      <b/>
      <sz val="10"/>
      <color theme="3" tint="0.39997558519241921"/>
      <name val="Century Gothic"/>
      <family val="2"/>
    </font>
    <font>
      <strike/>
      <sz val="10"/>
      <name val="Century Gothic"/>
      <family val="2"/>
    </font>
    <font>
      <b/>
      <i/>
      <sz val="10"/>
      <color rgb="FFFF0000"/>
      <name val="Century Gothic"/>
      <family val="2"/>
    </font>
    <font>
      <b/>
      <sz val="11"/>
      <color theme="0"/>
      <name val="Century Gothic"/>
      <family val="2"/>
    </font>
    <font>
      <sz val="11"/>
      <name val="Century Gothic"/>
      <family val="2"/>
    </font>
    <font>
      <b/>
      <sz val="11"/>
      <color theme="1"/>
      <name val="Century Gothic"/>
      <family val="2"/>
    </font>
    <font>
      <b/>
      <sz val="11"/>
      <name val="Century Gothic"/>
      <family val="2"/>
    </font>
    <font>
      <b/>
      <sz val="12"/>
      <color theme="1"/>
      <name val="Century Gothic"/>
      <family val="2"/>
    </font>
    <font>
      <b/>
      <sz val="18"/>
      <color theme="1"/>
      <name val="Century Gothic"/>
      <family val="2"/>
    </font>
    <font>
      <sz val="14"/>
      <color theme="1"/>
      <name val="Century Gothic"/>
      <family val="2"/>
    </font>
    <font>
      <sz val="8"/>
      <name val="Century Gothic"/>
      <family val="2"/>
    </font>
    <font>
      <b/>
      <sz val="8"/>
      <name val="Arial"/>
      <family val="2"/>
    </font>
    <font>
      <sz val="14"/>
      <color rgb="FF000000"/>
      <name val="Century Gothic"/>
      <family val="2"/>
    </font>
    <font>
      <b/>
      <sz val="12"/>
      <color theme="0"/>
      <name val="Century Gothic"/>
      <family val="2"/>
    </font>
    <font>
      <b/>
      <sz val="20"/>
      <color theme="0"/>
      <name val="Century Gothic"/>
      <family val="2"/>
    </font>
    <font>
      <b/>
      <sz val="14"/>
      <color rgb="FF000000"/>
      <name val="Century Gothic"/>
      <family val="2"/>
    </font>
    <font>
      <b/>
      <sz val="12"/>
      <name val="Century Gothic"/>
      <family val="2"/>
    </font>
    <font>
      <sz val="14"/>
      <color theme="0"/>
      <name val="Century Gothic"/>
      <family val="2"/>
    </font>
    <font>
      <sz val="10"/>
      <color theme="1"/>
      <name val="Century Gothic"/>
      <family val="1"/>
    </font>
    <font>
      <sz val="10"/>
      <color rgb="FF333F48"/>
      <name val="Century Gothic"/>
      <family val="1"/>
    </font>
    <font>
      <sz val="10"/>
      <color theme="0"/>
      <name val="Century Gothic"/>
      <family val="1"/>
    </font>
    <font>
      <b/>
      <sz val="10"/>
      <color theme="1"/>
      <name val="Century Gothic"/>
      <family val="1"/>
    </font>
    <font>
      <sz val="10"/>
      <color rgb="FF1D252D"/>
      <name val="Century Gothic"/>
      <family val="1"/>
    </font>
    <font>
      <b/>
      <sz val="10"/>
      <color theme="0"/>
      <name val="Century Gothic"/>
      <family val="1"/>
    </font>
    <font>
      <sz val="10"/>
      <color rgb="FFFFFFFF"/>
      <name val="Century Gothic"/>
      <family val="1"/>
    </font>
    <font>
      <sz val="11"/>
      <color rgb="FF333F48"/>
      <name val="Century Gothic"/>
      <family val="2"/>
    </font>
    <font>
      <sz val="11"/>
      <color rgb="FFA2AAAD"/>
      <name val="Century Gothic"/>
      <family val="2"/>
    </font>
    <font>
      <sz val="11"/>
      <color rgb="FF5C6670"/>
      <name val="Century Gothic"/>
      <family val="2"/>
    </font>
    <font>
      <sz val="11"/>
      <color theme="0"/>
      <name val="Century Gothic"/>
      <family val="2"/>
    </font>
    <font>
      <sz val="11"/>
      <color rgb="FF1D252D"/>
      <name val="Century Gothic"/>
      <family val="2"/>
    </font>
    <font>
      <sz val="11"/>
      <color rgb="FFFFFFFF"/>
      <name val="Century Gothic"/>
      <family val="2"/>
    </font>
    <font>
      <b/>
      <sz val="10"/>
      <color theme="0"/>
      <name val="Century Gothic"/>
      <family val="2"/>
    </font>
    <font>
      <b/>
      <sz val="18"/>
      <color theme="0"/>
      <name val="Century Gothic"/>
      <family val="2"/>
    </font>
    <font>
      <sz val="11"/>
      <color rgb="FF000000"/>
      <name val="Century Gothic"/>
      <family val="2"/>
    </font>
    <font>
      <b/>
      <sz val="11"/>
      <color rgb="FFFFFFFF"/>
      <name val="Century Gothic"/>
      <family val="2"/>
    </font>
    <font>
      <sz val="22"/>
      <color theme="1"/>
      <name val="Calibri"/>
      <family val="2"/>
      <scheme val="minor"/>
    </font>
    <font>
      <sz val="18"/>
      <color theme="1"/>
      <name val="Century Gothic"/>
      <family val="2"/>
    </font>
    <font>
      <sz val="14"/>
      <name val="Century Gothic"/>
      <family val="2"/>
    </font>
    <font>
      <sz val="14"/>
      <color theme="1"/>
      <name val="Century Gothic"/>
      <family val="1"/>
    </font>
    <font>
      <b/>
      <sz val="11"/>
      <color rgb="FF000000"/>
      <name val="Century Gothic"/>
      <family val="2"/>
    </font>
    <font>
      <b/>
      <sz val="10"/>
      <name val="Arial"/>
      <family val="2"/>
    </font>
    <font>
      <b/>
      <sz val="12"/>
      <color theme="1"/>
      <name val="Century Gothic"/>
      <family val="1"/>
    </font>
    <font>
      <b/>
      <sz val="10"/>
      <color rgb="FFFFFFFF"/>
      <name val="Century Gothic"/>
      <family val="1"/>
    </font>
    <font>
      <b/>
      <vertAlign val="superscript"/>
      <sz val="18"/>
      <color theme="0"/>
      <name val="Century Gothic"/>
      <family val="1"/>
    </font>
    <font>
      <b/>
      <sz val="18"/>
      <color theme="0"/>
      <name val="Century Gothic"/>
      <family val="1"/>
    </font>
    <font>
      <u/>
      <sz val="10"/>
      <color theme="10"/>
      <name val="Arial"/>
      <family val="2"/>
    </font>
    <font>
      <b/>
      <sz val="11"/>
      <name val="Century Gothic"/>
      <family val="1"/>
    </font>
    <font>
      <sz val="11"/>
      <name val="Arial"/>
      <family val="2"/>
    </font>
    <font>
      <b/>
      <sz val="11"/>
      <color theme="1" tint="0.249977111117893"/>
      <name val="Century Gothic"/>
      <family val="2"/>
    </font>
    <font>
      <b/>
      <sz val="14"/>
      <color theme="1"/>
      <name val="Century Gothic"/>
      <family val="1"/>
    </font>
    <font>
      <b/>
      <sz val="11"/>
      <color theme="3" tint="0.39997558519241921"/>
      <name val="Century Gothic"/>
      <family val="1"/>
    </font>
    <font>
      <b/>
      <sz val="6"/>
      <color theme="1"/>
      <name val="Century Gothic"/>
      <family val="2"/>
    </font>
    <font>
      <b/>
      <sz val="11"/>
      <color theme="0"/>
      <name val="Century Gothic"/>
      <family val="1"/>
    </font>
    <font>
      <sz val="11"/>
      <color theme="0"/>
      <name val="Century Gothic"/>
      <family val="1"/>
    </font>
    <font>
      <sz val="8"/>
      <name val="Century Gothic"/>
      <family val="1"/>
    </font>
    <font>
      <b/>
      <sz val="8"/>
      <name val="Century Gothic"/>
      <family val="1"/>
    </font>
    <font>
      <b/>
      <sz val="8"/>
      <color rgb="FF000000"/>
      <name val="Century Gothic"/>
      <family val="1"/>
    </font>
    <font>
      <sz val="8"/>
      <color rgb="FF000000"/>
      <name val="Century Gothic"/>
      <family val="1"/>
    </font>
    <font>
      <b/>
      <sz val="8"/>
      <color rgb="FF000000"/>
      <name val="Century Gothic"/>
      <family val="2"/>
    </font>
    <font>
      <b/>
      <sz val="24"/>
      <color theme="1"/>
      <name val="Century Gothic"/>
      <family val="2"/>
    </font>
    <font>
      <b/>
      <i/>
      <sz val="12"/>
      <color theme="1"/>
      <name val="Century Gothic"/>
      <family val="1"/>
    </font>
    <font>
      <sz val="10"/>
      <color rgb="FF000000"/>
      <name val="Arial"/>
      <family val="2"/>
    </font>
    <font>
      <b/>
      <sz val="11"/>
      <color theme="0"/>
      <name val="Calibri"/>
      <family val="2"/>
    </font>
    <font>
      <sz val="11"/>
      <color theme="1"/>
      <name val="Calibri"/>
      <family val="2"/>
    </font>
    <font>
      <sz val="10"/>
      <color rgb="FF000000"/>
      <name val="Arial"/>
      <family val="2"/>
    </font>
    <font>
      <sz val="11"/>
      <name val="Calibri"/>
      <family val="2"/>
    </font>
    <font>
      <b/>
      <sz val="10"/>
      <color theme="1" tint="0.499984740745262"/>
      <name val="Century Gothic"/>
      <family val="2"/>
    </font>
    <font>
      <sz val="11"/>
      <color rgb="FF000000"/>
      <name val="Calibri"/>
      <family val="2"/>
    </font>
    <font>
      <sz val="10"/>
      <color rgb="FF000000"/>
      <name val="Century Gothic"/>
      <family val="2"/>
    </font>
    <font>
      <b/>
      <i/>
      <sz val="10"/>
      <name val="Century Gothic"/>
      <family val="2"/>
    </font>
    <font>
      <b/>
      <sz val="6"/>
      <name val="Century Gothic"/>
      <family val="2"/>
    </font>
    <font>
      <b/>
      <i/>
      <sz val="6"/>
      <color theme="1"/>
      <name val="Century Gothic"/>
      <family val="2"/>
    </font>
    <font>
      <b/>
      <sz val="6"/>
      <color theme="0"/>
      <name val="Calibri"/>
      <family val="2"/>
    </font>
    <font>
      <b/>
      <sz val="6"/>
      <color theme="0"/>
      <name val="Century Gothic"/>
      <family val="2"/>
    </font>
    <font>
      <b/>
      <i/>
      <sz val="6"/>
      <name val="Century Gothic"/>
      <family val="2"/>
    </font>
    <font>
      <sz val="6"/>
      <color rgb="FF000000"/>
      <name val="Arial"/>
      <family val="2"/>
    </font>
    <font>
      <sz val="6"/>
      <name val="Arial"/>
      <family val="2"/>
    </font>
    <font>
      <sz val="12"/>
      <color theme="0"/>
      <name val="Century Gothic"/>
      <family val="2"/>
    </font>
    <font>
      <b/>
      <sz val="10"/>
      <color rgb="FF333F48"/>
      <name val="Century Gothic"/>
      <family val="2"/>
    </font>
    <font>
      <b/>
      <sz val="11"/>
      <color rgb="FF333F48"/>
      <name val="Century Gothic"/>
      <family val="2"/>
    </font>
    <font>
      <b/>
      <sz val="11"/>
      <color theme="1"/>
      <name val="Century Gothic"/>
      <family val="1"/>
    </font>
    <font>
      <b/>
      <sz val="14"/>
      <color theme="0"/>
      <name val="Century Gothic"/>
      <family val="1"/>
    </font>
    <font>
      <sz val="14"/>
      <color rgb="FF333F48"/>
      <name val="Century Gothic"/>
      <family val="1"/>
    </font>
    <font>
      <b/>
      <sz val="18"/>
      <color theme="1"/>
      <name val="Century Gothic"/>
      <family val="1"/>
    </font>
    <font>
      <b/>
      <sz val="22"/>
      <color theme="1"/>
      <name val="Century Gothic"/>
      <family val="1"/>
    </font>
    <font>
      <sz val="18"/>
      <color rgb="FF333F48"/>
      <name val="Century Gothic"/>
      <family val="1"/>
    </font>
    <font>
      <b/>
      <sz val="18"/>
      <color rgb="FF333F48"/>
      <name val="Century Gothic"/>
      <family val="1"/>
    </font>
    <font>
      <sz val="18"/>
      <color theme="1"/>
      <name val="Century Gothic"/>
      <family val="1"/>
    </font>
    <font>
      <b/>
      <sz val="26"/>
      <color theme="0"/>
      <name val="Century Gothic"/>
      <family val="1"/>
    </font>
    <font>
      <sz val="11"/>
      <color rgb="FFFFFFFF"/>
      <name val="Century Gothic"/>
      <family val="1"/>
    </font>
    <font>
      <b/>
      <sz val="14"/>
      <color rgb="FF5A487A"/>
      <name val="Century Gothic"/>
      <family val="1"/>
    </font>
    <font>
      <sz val="22"/>
      <color theme="1"/>
      <name val="Century Gothic"/>
      <family val="2"/>
    </font>
    <font>
      <b/>
      <sz val="22"/>
      <color rgb="FF5A487A"/>
      <name val="Century Gothic"/>
      <family val="1"/>
    </font>
    <font>
      <sz val="11"/>
      <color rgb="FF765FA1"/>
      <name val="Century Gothic"/>
      <family val="2"/>
    </font>
    <font>
      <sz val="10"/>
      <color rgb="FF765FA1"/>
      <name val="Century Gothic"/>
      <family val="1"/>
    </font>
    <font>
      <b/>
      <sz val="16"/>
      <color rgb="FF5A487A"/>
      <name val="Century Gothic"/>
      <family val="1"/>
    </font>
    <font>
      <b/>
      <sz val="16"/>
      <color theme="0"/>
      <name val="Century Gothic"/>
      <family val="2"/>
    </font>
    <font>
      <sz val="12"/>
      <color theme="1"/>
      <name val="Century Gothic"/>
      <family val="1"/>
    </font>
    <font>
      <sz val="9"/>
      <color theme="1"/>
      <name val="Century Gothic"/>
      <family val="1"/>
    </font>
    <font>
      <sz val="12"/>
      <name val="Calibri"/>
      <family val="2"/>
      <scheme val="minor"/>
    </font>
    <font>
      <sz val="12"/>
      <color rgb="FF006100"/>
      <name val="Calibri"/>
      <family val="2"/>
      <scheme val="minor"/>
    </font>
    <font>
      <sz val="10"/>
      <color rgb="FF000000"/>
      <name val="Century Gothic"/>
      <family val="1"/>
    </font>
    <font>
      <b/>
      <sz val="20"/>
      <color theme="1"/>
      <name val="Century Gothic"/>
      <family val="1"/>
    </font>
    <font>
      <sz val="20"/>
      <color theme="1"/>
      <name val="Century Gothic"/>
      <family val="1"/>
    </font>
    <font>
      <sz val="12"/>
      <color rgb="FF9C0006"/>
      <name val="Century Gothic"/>
      <family val="1"/>
    </font>
    <font>
      <b/>
      <sz val="16"/>
      <color rgb="FFFA7D00"/>
      <name val="Century Gothic"/>
      <family val="1"/>
    </font>
    <font>
      <sz val="11"/>
      <color rgb="FF006100"/>
      <name val="Century Gothic"/>
      <family val="1"/>
    </font>
    <font>
      <b/>
      <sz val="14"/>
      <color rgb="FF000000"/>
      <name val="Century Gothic"/>
      <family val="1"/>
    </font>
    <font>
      <sz val="14"/>
      <color rgb="FF000000"/>
      <name val="Century Gothic"/>
      <family val="1"/>
    </font>
    <font>
      <b/>
      <sz val="14"/>
      <name val="Century Gothic"/>
      <family val="2"/>
    </font>
    <font>
      <b/>
      <sz val="20"/>
      <color theme="0"/>
      <name val="Century Gothic"/>
      <family val="1"/>
    </font>
    <font>
      <b/>
      <sz val="10"/>
      <color theme="1" tint="0.34998626667073579"/>
      <name val="Century Gothic"/>
      <family val="1"/>
    </font>
    <font>
      <b/>
      <sz val="15"/>
      <name val="Century Gothic"/>
      <family val="1"/>
    </font>
    <font>
      <sz val="11"/>
      <color theme="0"/>
      <name val="Calibri"/>
      <family val="2"/>
    </font>
    <font>
      <sz val="11"/>
      <color theme="0"/>
      <name val="Calibri"/>
      <family val="2"/>
      <scheme val="minor"/>
    </font>
    <font>
      <sz val="11"/>
      <color rgb="FF5A487A"/>
      <name val="Calibri"/>
      <family val="2"/>
    </font>
    <font>
      <sz val="11"/>
      <color rgb="FF000000"/>
      <name val="Century Gothic"/>
      <family val="1"/>
    </font>
    <font>
      <sz val="20"/>
      <color rgb="FF000000"/>
      <name val="Century Gothic"/>
      <family val="1"/>
    </font>
    <font>
      <b/>
      <sz val="11"/>
      <color rgb="FF5A487A"/>
      <name val="Century Gothic"/>
      <family val="1"/>
    </font>
    <font>
      <b/>
      <sz val="24"/>
      <color rgb="FF5A487A"/>
      <name val="Century Gothic"/>
      <family val="1"/>
    </font>
  </fonts>
  <fills count="267">
    <fill>
      <patternFill patternType="none"/>
    </fill>
    <fill>
      <patternFill patternType="gray125"/>
    </fill>
    <fill>
      <patternFill patternType="solid">
        <fgColor rgb="FFFFFF00"/>
        <bgColor indexed="64"/>
      </patternFill>
    </fill>
    <fill>
      <patternFill patternType="solid">
        <fgColor theme="1" tint="0.34998626667073579"/>
        <bgColor indexed="64"/>
      </patternFill>
    </fill>
    <fill>
      <patternFill patternType="solid">
        <fgColor theme="1"/>
        <bgColor indexed="64"/>
      </patternFill>
    </fill>
    <fill>
      <patternFill patternType="solid">
        <fgColor theme="0"/>
        <bgColor indexed="64"/>
      </patternFill>
    </fill>
    <fill>
      <patternFill patternType="solid">
        <fgColor rgb="FF5C6670"/>
        <bgColor indexed="64"/>
      </patternFill>
    </fill>
    <fill>
      <patternFill patternType="solid">
        <fgColor rgb="FFA41F35"/>
        <bgColor indexed="64"/>
      </patternFill>
    </fill>
    <fill>
      <patternFill patternType="solid">
        <fgColor rgb="FF8B2332"/>
        <bgColor indexed="64"/>
      </patternFill>
    </fill>
    <fill>
      <patternFill patternType="solid">
        <fgColor rgb="FFFFD756"/>
        <bgColor auto="1"/>
      </patternFill>
    </fill>
    <fill>
      <patternFill patternType="solid">
        <fgColor rgb="FF92D5AC"/>
        <bgColor auto="1"/>
      </patternFill>
    </fill>
    <fill>
      <patternFill patternType="solid">
        <fgColor rgb="FF6ECB98"/>
        <bgColor auto="1"/>
      </patternFill>
    </fill>
    <fill>
      <patternFill patternType="solid">
        <fgColor rgb="FF6EC4E9"/>
        <bgColor auto="1"/>
      </patternFill>
    </fill>
    <fill>
      <patternFill patternType="solid">
        <fgColor rgb="FF00A1DF"/>
        <bgColor auto="1"/>
      </patternFill>
    </fill>
    <fill>
      <patternFill patternType="solid">
        <fgColor rgb="FF005CB9"/>
        <bgColor auto="1"/>
      </patternFill>
    </fill>
    <fill>
      <patternFill patternType="solid">
        <fgColor rgb="FFEE9BAC"/>
        <bgColor auto="1"/>
      </patternFill>
    </fill>
    <fill>
      <patternFill patternType="solid">
        <fgColor rgb="FFE74360"/>
        <bgColor auto="1"/>
      </patternFill>
    </fill>
    <fill>
      <patternFill patternType="solid">
        <fgColor rgb="FFC3002F"/>
        <bgColor auto="1"/>
      </patternFill>
    </fill>
    <fill>
      <patternFill patternType="solid">
        <fgColor rgb="FFC3C6C8"/>
        <bgColor auto="1"/>
      </patternFill>
    </fill>
    <fill>
      <patternFill patternType="solid">
        <fgColor rgb="FFA4A9AD"/>
        <bgColor auto="1"/>
      </patternFill>
    </fill>
    <fill>
      <patternFill patternType="solid">
        <fgColor rgb="FF7D868C"/>
        <bgColor auto="1"/>
      </patternFill>
    </fill>
    <fill>
      <patternFill patternType="solid">
        <fgColor rgb="FF5C6670"/>
        <bgColor auto="1"/>
      </patternFill>
    </fill>
    <fill>
      <patternFill patternType="lightGray">
        <fgColor rgb="FFFFFF00"/>
        <bgColor rgb="FFFFDA64"/>
      </patternFill>
    </fill>
    <fill>
      <patternFill patternType="mediumGray">
        <fgColor theme="0" tint="-0.499984740745262"/>
        <bgColor rgb="FFFFDA64"/>
      </patternFill>
    </fill>
    <fill>
      <patternFill patternType="solid">
        <fgColor rgb="FFFFDA64"/>
        <bgColor indexed="64"/>
      </patternFill>
    </fill>
    <fill>
      <patternFill patternType="lightUp">
        <fgColor rgb="FF9E760D"/>
        <bgColor rgb="FFFFD756"/>
      </patternFill>
    </fill>
    <fill>
      <patternFill patternType="darkTrellis">
        <fgColor rgb="FF9E760D"/>
        <bgColor rgb="FFFFD756"/>
      </patternFill>
    </fill>
    <fill>
      <patternFill patternType="solid">
        <fgColor rgb="FF9E760D"/>
        <bgColor rgb="FF8B2332"/>
      </patternFill>
    </fill>
    <fill>
      <patternFill patternType="solid">
        <fgColor rgb="FFFF0000"/>
        <bgColor indexed="64"/>
      </patternFill>
    </fill>
    <fill>
      <patternFill patternType="solid">
        <fgColor rgb="FFD1D3D3"/>
        <bgColor indexed="64"/>
      </patternFill>
    </fill>
    <fill>
      <patternFill patternType="solid">
        <fgColor rgb="FFFFC000"/>
        <bgColor auto="1"/>
      </patternFill>
    </fill>
    <fill>
      <patternFill patternType="solid">
        <fgColor rgb="FF009944"/>
        <bgColor auto="1"/>
      </patternFill>
    </fill>
    <fill>
      <patternFill patternType="solid">
        <fgColor rgb="FF026937"/>
        <bgColor auto="1"/>
      </patternFill>
    </fill>
    <fill>
      <patternFill patternType="solid">
        <fgColor rgb="FF004987"/>
        <bgColor auto="1"/>
      </patternFill>
    </fill>
    <fill>
      <patternFill patternType="gray0625">
        <fgColor rgb="FF8B2332"/>
        <bgColor rgb="FFE74360"/>
      </patternFill>
    </fill>
    <fill>
      <patternFill patternType="gray0625">
        <fgColor rgb="FF8B2332"/>
        <bgColor rgb="FFC3002F"/>
      </patternFill>
    </fill>
    <fill>
      <patternFill patternType="gray0625">
        <bgColor rgb="FFD1D3D3"/>
      </patternFill>
    </fill>
    <fill>
      <patternFill patternType="gray0625">
        <bgColor rgb="FFA4A9AD"/>
      </patternFill>
    </fill>
    <fill>
      <patternFill patternType="gray0625">
        <bgColor rgb="FF5C6670"/>
      </patternFill>
    </fill>
    <fill>
      <patternFill patternType="darkGray">
        <fgColor rgb="FF009944"/>
      </patternFill>
    </fill>
    <fill>
      <patternFill patternType="darkTrellis">
        <fgColor rgb="FF00833E"/>
      </patternFill>
    </fill>
    <fill>
      <patternFill patternType="darkHorizontal">
        <fgColor rgb="FF00833E"/>
      </patternFill>
    </fill>
    <fill>
      <patternFill patternType="lightTrellis">
        <fgColor rgb="FF00833E"/>
      </patternFill>
    </fill>
    <fill>
      <patternFill patternType="solid">
        <fgColor rgb="FFC3C6C8"/>
        <bgColor indexed="64"/>
      </patternFill>
    </fill>
    <fill>
      <patternFill patternType="gray0625">
        <fgColor rgb="FF022A3A"/>
        <bgColor rgb="FF1887B4"/>
      </patternFill>
    </fill>
    <fill>
      <patternFill patternType="solid">
        <fgColor rgb="FFFFD756"/>
        <bgColor rgb="FF9E760D"/>
      </patternFill>
    </fill>
    <fill>
      <patternFill patternType="solid">
        <fgColor rgb="FF667C90"/>
        <bgColor indexed="64"/>
      </patternFill>
    </fill>
    <fill>
      <patternFill patternType="solid">
        <fgColor rgb="FFA0D9B3"/>
        <bgColor indexed="64"/>
      </patternFill>
    </fill>
    <fill>
      <patternFill patternType="solid">
        <fgColor rgb="FF2B5134"/>
        <bgColor indexed="64"/>
      </patternFill>
    </fill>
    <fill>
      <patternFill patternType="solid">
        <fgColor theme="6" tint="-0.249977111117893"/>
        <bgColor indexed="64"/>
      </patternFill>
    </fill>
    <fill>
      <patternFill patternType="solid">
        <fgColor theme="7" tint="-0.249977111117893"/>
        <bgColor indexed="64"/>
      </patternFill>
    </fill>
    <fill>
      <patternFill patternType="solid">
        <fgColor theme="8" tint="-0.249977111117893"/>
        <bgColor indexed="64"/>
      </patternFill>
    </fill>
    <fill>
      <patternFill patternType="darkTrellis">
        <fgColor rgb="FFD7BCE2"/>
        <bgColor rgb="FF653478"/>
      </patternFill>
    </fill>
    <fill>
      <patternFill patternType="solid">
        <fgColor rgb="FFA161BB"/>
        <bgColor rgb="FFD7BCE2"/>
      </patternFill>
    </fill>
    <fill>
      <patternFill patternType="solid">
        <fgColor theme="4" tint="-0.249977111117893"/>
        <bgColor indexed="64"/>
      </patternFill>
    </fill>
    <fill>
      <patternFill patternType="lightTrellis">
        <fgColor rgb="FFD7BCE2"/>
        <bgColor rgb="FF653478"/>
      </patternFill>
    </fill>
    <fill>
      <patternFill patternType="solid">
        <fgColor rgb="FF4F285E"/>
        <bgColor rgb="FFD7BCE2"/>
      </patternFill>
    </fill>
    <fill>
      <patternFill patternType="solid">
        <fgColor rgb="FF6EC4E9"/>
        <bgColor indexed="64"/>
      </patternFill>
    </fill>
    <fill>
      <patternFill patternType="solid">
        <fgColor rgb="FFEFC7CD"/>
        <bgColor indexed="64"/>
      </patternFill>
    </fill>
    <fill>
      <patternFill patternType="solid">
        <fgColor rgb="FF40B4E5"/>
        <bgColor indexed="64"/>
      </patternFill>
    </fill>
    <fill>
      <patternFill patternType="solid">
        <fgColor rgb="FFEE9BAC"/>
        <bgColor indexed="64"/>
      </patternFill>
    </fill>
    <fill>
      <patternFill patternType="solid">
        <fgColor rgb="FFFFD756"/>
        <bgColor indexed="64"/>
      </patternFill>
    </fill>
    <fill>
      <patternFill patternType="solid">
        <fgColor rgb="FF00A1DF"/>
        <bgColor indexed="64"/>
      </patternFill>
    </fill>
    <fill>
      <patternFill patternType="solid">
        <fgColor rgb="FF6ECB99"/>
        <bgColor indexed="64"/>
      </patternFill>
    </fill>
    <fill>
      <patternFill patternType="solid">
        <fgColor rgb="FFE74360"/>
        <bgColor indexed="64"/>
      </patternFill>
    </fill>
    <fill>
      <patternFill patternType="solid">
        <fgColor rgb="FFA4A9AD"/>
        <bgColor indexed="64"/>
      </patternFill>
    </fill>
    <fill>
      <patternFill patternType="solid">
        <fgColor rgb="FFFFD13F"/>
        <bgColor indexed="64"/>
      </patternFill>
    </fill>
    <fill>
      <patternFill patternType="solid">
        <fgColor rgb="FF005CB9"/>
        <bgColor indexed="64"/>
      </patternFill>
    </fill>
    <fill>
      <patternFill patternType="solid">
        <fgColor rgb="FF009944"/>
        <bgColor indexed="64"/>
      </patternFill>
    </fill>
    <fill>
      <patternFill patternType="solid">
        <fgColor rgb="FFDD0031"/>
        <bgColor indexed="64"/>
      </patternFill>
    </fill>
    <fill>
      <patternFill patternType="solid">
        <fgColor rgb="FF7D868C"/>
        <bgColor indexed="64"/>
      </patternFill>
    </fill>
    <fill>
      <patternFill patternType="solid">
        <fgColor rgb="FFFFC627"/>
        <bgColor indexed="64"/>
      </patternFill>
    </fill>
    <fill>
      <patternFill patternType="solid">
        <fgColor rgb="FF004987"/>
        <bgColor indexed="64"/>
      </patternFill>
    </fill>
    <fill>
      <patternFill patternType="solid">
        <fgColor rgb="FF00833E"/>
        <bgColor indexed="64"/>
      </patternFill>
    </fill>
    <fill>
      <patternFill patternType="solid">
        <fgColor rgb="FFC3002F"/>
        <bgColor indexed="64"/>
      </patternFill>
    </fill>
    <fill>
      <patternFill patternType="solid">
        <fgColor rgb="FFEDAA00"/>
        <bgColor indexed="64"/>
      </patternFill>
    </fill>
    <fill>
      <patternFill patternType="solid">
        <fgColor rgb="FF003A5D"/>
        <bgColor indexed="64"/>
      </patternFill>
    </fill>
    <fill>
      <patternFill patternType="solid">
        <fgColor rgb="FF026937"/>
        <bgColor indexed="64"/>
      </patternFill>
    </fill>
    <fill>
      <patternFill patternType="solid">
        <fgColor rgb="FF333E48"/>
        <bgColor indexed="64"/>
      </patternFill>
    </fill>
    <fill>
      <patternFill patternType="solid">
        <fgColor rgb="FFB88400"/>
        <bgColor indexed="64"/>
      </patternFill>
    </fill>
    <fill>
      <patternFill patternType="solid">
        <fgColor rgb="FF022A3A"/>
        <bgColor indexed="64"/>
      </patternFill>
    </fill>
    <fill>
      <patternFill patternType="solid">
        <fgColor rgb="FF1E252B"/>
        <bgColor indexed="64"/>
      </patternFill>
    </fill>
    <fill>
      <patternFill patternType="solid">
        <fgColor rgb="FF9E760D"/>
        <bgColor indexed="64"/>
      </patternFill>
    </fill>
    <fill>
      <patternFill patternType="solid">
        <fgColor rgb="FFEAEAEA"/>
        <bgColor indexed="64"/>
      </patternFill>
    </fill>
    <fill>
      <patternFill patternType="solid">
        <fgColor rgb="FFDDDDDD"/>
        <bgColor indexed="64"/>
      </patternFill>
    </fill>
    <fill>
      <patternFill patternType="solid">
        <fgColor theme="0" tint="-0.14999847407452621"/>
        <bgColor indexed="64"/>
      </patternFill>
    </fill>
    <fill>
      <patternFill patternType="solid">
        <fgColor rgb="FF7030A0"/>
        <bgColor indexed="64"/>
      </patternFill>
    </fill>
    <fill>
      <patternFill patternType="solid">
        <fgColor rgb="FF00B050"/>
        <bgColor indexed="64"/>
      </patternFill>
    </fill>
    <fill>
      <patternFill patternType="solid">
        <fgColor rgb="FF00B0F0"/>
        <bgColor indexed="64"/>
      </patternFill>
    </fill>
    <fill>
      <patternFill patternType="solid">
        <fgColor rgb="FFFFC000"/>
        <bgColor indexed="64"/>
      </patternFill>
    </fill>
    <fill>
      <patternFill patternType="solid">
        <fgColor rgb="FF002060"/>
        <bgColor indexed="64"/>
      </patternFill>
    </fill>
    <fill>
      <patternFill patternType="solid">
        <fgColor rgb="FF97FFBE"/>
        <bgColor indexed="64"/>
      </patternFill>
    </fill>
    <fill>
      <patternFill patternType="solid">
        <fgColor rgb="FFFFED00"/>
        <bgColor indexed="64"/>
      </patternFill>
    </fill>
    <fill>
      <patternFill patternType="solid">
        <fgColor rgb="FFFF6800"/>
        <bgColor indexed="64"/>
      </patternFill>
    </fill>
    <fill>
      <patternFill patternType="solid">
        <fgColor rgb="FF0070C0"/>
        <bgColor indexed="64"/>
      </patternFill>
    </fill>
    <fill>
      <patternFill patternType="solid">
        <fgColor theme="0" tint="-0.499984740745262"/>
        <bgColor indexed="64"/>
      </patternFill>
    </fill>
    <fill>
      <patternFill patternType="solid">
        <fgColor theme="1" tint="0.249977111117893"/>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808080"/>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92D050"/>
        <bgColor indexed="64"/>
      </patternFill>
    </fill>
    <fill>
      <patternFill patternType="solid">
        <fgColor indexed="65"/>
        <bgColor indexed="64"/>
      </patternFill>
    </fill>
    <fill>
      <patternFill patternType="solid">
        <fgColor rgb="FFF4EFFF"/>
        <bgColor indexed="64"/>
      </patternFill>
    </fill>
    <fill>
      <patternFill patternType="solid">
        <fgColor rgb="FF8243FF"/>
        <bgColor indexed="64"/>
      </patternFill>
    </fill>
    <fill>
      <patternFill patternType="solid">
        <fgColor rgb="FF9661FF"/>
        <bgColor indexed="64"/>
      </patternFill>
    </fill>
    <fill>
      <patternFill patternType="solid">
        <fgColor rgb="FFD8C5FF"/>
        <bgColor indexed="64"/>
      </patternFill>
    </fill>
    <fill>
      <patternFill patternType="solid">
        <fgColor rgb="FFCFB7FF"/>
        <bgColor indexed="64"/>
      </patternFill>
    </fill>
    <fill>
      <patternFill patternType="solid">
        <fgColor rgb="FFA679FF"/>
        <bgColor indexed="64"/>
      </patternFill>
    </fill>
    <fill>
      <patternFill patternType="solid">
        <fgColor rgb="FFB48FFF"/>
        <bgColor indexed="64"/>
      </patternFill>
    </fill>
    <fill>
      <patternFill patternType="solid">
        <fgColor rgb="FFEBE1FF"/>
        <bgColor indexed="64"/>
      </patternFill>
    </fill>
    <fill>
      <patternFill patternType="solid">
        <fgColor rgb="FFC2A3FF"/>
        <bgColor indexed="64"/>
      </patternFill>
    </fill>
    <fill>
      <patternFill patternType="solid">
        <fgColor theme="9" tint="0.79998168889431442"/>
        <bgColor indexed="64"/>
      </patternFill>
    </fill>
    <fill>
      <patternFill patternType="solid">
        <fgColor rgb="FFFF8989"/>
        <bgColor indexed="64"/>
      </patternFill>
    </fill>
    <fill>
      <patternFill patternType="solid">
        <fgColor rgb="FFB80000"/>
        <bgColor indexed="64"/>
      </patternFill>
    </fill>
    <fill>
      <patternFill patternType="solid">
        <fgColor rgb="FFF9B073"/>
        <bgColor indexed="64"/>
      </patternFill>
    </fill>
    <fill>
      <patternFill patternType="solid">
        <fgColor rgb="FFEC700A"/>
        <bgColor indexed="64"/>
      </patternFill>
    </fill>
    <fill>
      <patternFill patternType="solid">
        <fgColor rgb="FFFFFF57"/>
        <bgColor indexed="64"/>
      </patternFill>
    </fill>
    <fill>
      <patternFill patternType="solid">
        <fgColor rgb="FFC0BC00"/>
        <bgColor indexed="64"/>
      </patternFill>
    </fill>
    <fill>
      <patternFill patternType="solid">
        <fgColor rgb="FFA9FE7E"/>
        <bgColor indexed="64"/>
      </patternFill>
    </fill>
    <fill>
      <patternFill patternType="solid">
        <fgColor rgb="FF41BE02"/>
        <bgColor indexed="64"/>
      </patternFill>
    </fill>
    <fill>
      <patternFill patternType="solid">
        <fgColor rgb="FF00C0B7"/>
        <bgColor indexed="64"/>
      </patternFill>
    </fill>
    <fill>
      <patternFill patternType="solid">
        <fgColor rgb="FF00827C"/>
        <bgColor indexed="64"/>
      </patternFill>
    </fill>
    <fill>
      <patternFill patternType="solid">
        <fgColor theme="3" tint="0.59999389629810485"/>
        <bgColor indexed="64"/>
      </patternFill>
    </fill>
    <fill>
      <patternFill patternType="solid">
        <fgColor rgb="FFC9A8FE"/>
        <bgColor indexed="64"/>
      </patternFill>
    </fill>
    <fill>
      <patternFill patternType="solid">
        <fgColor rgb="FF8B46FC"/>
        <bgColor indexed="64"/>
      </patternFill>
    </fill>
    <fill>
      <patternFill patternType="solid">
        <fgColor rgb="FFBE01C7"/>
        <bgColor indexed="64"/>
      </patternFill>
    </fill>
    <fill>
      <patternFill patternType="solid">
        <fgColor rgb="FFF990FE"/>
        <bgColor indexed="64"/>
      </patternFill>
    </fill>
    <fill>
      <patternFill patternType="solid">
        <fgColor theme="8" tint="0.59999389629810485"/>
        <bgColor indexed="64"/>
      </patternFill>
    </fill>
    <fill>
      <patternFill patternType="solid">
        <fgColor theme="7"/>
        <bgColor indexed="64"/>
      </patternFill>
    </fill>
    <fill>
      <patternFill patternType="solid">
        <fgColor theme="3" tint="0.39997558519241921"/>
        <bgColor indexed="64"/>
      </patternFill>
    </fill>
    <fill>
      <patternFill patternType="solid">
        <fgColor theme="5" tint="0.79998168889431442"/>
        <bgColor indexed="64"/>
      </patternFill>
    </fill>
    <fill>
      <patternFill patternType="solid">
        <fgColor theme="9"/>
        <bgColor indexed="64"/>
      </patternFill>
    </fill>
    <fill>
      <patternFill patternType="solid">
        <fgColor theme="2" tint="-0.249977111117893"/>
        <bgColor indexed="64"/>
      </patternFill>
    </fill>
    <fill>
      <patternFill patternType="solid">
        <fgColor rgb="FFACC5FC"/>
        <bgColor indexed="64"/>
      </patternFill>
    </fill>
    <fill>
      <patternFill patternType="solid">
        <fgColor rgb="FF9AB6FF"/>
        <bgColor indexed="64"/>
      </patternFill>
    </fill>
    <fill>
      <patternFill patternType="solid">
        <fgColor rgb="FF88A1E4"/>
        <bgColor indexed="64"/>
      </patternFill>
    </fill>
    <fill>
      <patternFill patternType="solid">
        <fgColor rgb="FF7287BF"/>
        <bgColor indexed="64"/>
      </patternFill>
    </fill>
    <fill>
      <patternFill patternType="solid">
        <fgColor rgb="FF73CDCB"/>
        <bgColor indexed="64"/>
      </patternFill>
    </fill>
    <fill>
      <patternFill patternType="solid">
        <fgColor rgb="FF896DA7"/>
        <bgColor indexed="64"/>
      </patternFill>
    </fill>
    <fill>
      <patternFill patternType="solid">
        <fgColor theme="3" tint="0.79998168889431442"/>
        <bgColor indexed="64"/>
      </patternFill>
    </fill>
    <fill>
      <patternFill patternType="solid">
        <fgColor theme="5" tint="0.79998168889431442"/>
        <bgColor indexed="65"/>
      </patternFill>
    </fill>
    <fill>
      <patternFill patternType="solid">
        <fgColor theme="7"/>
        <bgColor rgb="FFC41C00"/>
      </patternFill>
    </fill>
    <fill>
      <patternFill patternType="solid">
        <fgColor rgb="FF4A7491"/>
        <bgColor indexed="64"/>
      </patternFill>
    </fill>
    <fill>
      <patternFill patternType="solid">
        <fgColor rgb="FF35546A"/>
        <bgColor indexed="64"/>
      </patternFill>
    </fill>
    <fill>
      <patternFill patternType="solid">
        <fgColor rgb="FF1D2E3A"/>
        <bgColor indexed="64"/>
      </patternFill>
    </fill>
    <fill>
      <patternFill patternType="solid">
        <fgColor theme="6"/>
        <bgColor indexed="64"/>
      </patternFill>
    </fill>
    <fill>
      <patternFill patternType="solid">
        <fgColor rgb="FFA26DCC"/>
        <bgColor indexed="64"/>
      </patternFill>
    </fill>
    <fill>
      <patternFill patternType="solid">
        <fgColor rgb="FF92D5AC"/>
        <bgColor rgb="FF2B5134"/>
      </patternFill>
    </fill>
    <fill>
      <patternFill patternType="solid">
        <fgColor rgb="FF009944"/>
        <bgColor rgb="FF2B5134"/>
      </patternFill>
    </fill>
    <fill>
      <patternFill patternType="solid">
        <fgColor rgb="FF005C2A"/>
        <bgColor auto="1"/>
      </patternFill>
    </fill>
    <fill>
      <patternFill patternType="solid">
        <fgColor rgb="FF40B4E5"/>
        <bgColor rgb="FF022A3A"/>
      </patternFill>
    </fill>
    <fill>
      <patternFill patternType="solid">
        <fgColor theme="5" tint="0.59999389629810485"/>
        <bgColor indexed="64"/>
      </patternFill>
    </fill>
    <fill>
      <patternFill patternType="solid">
        <fgColor theme="5" tint="0.39997558519241921"/>
        <bgColor indexed="64"/>
      </patternFill>
    </fill>
    <fill>
      <patternFill patternType="solid">
        <fgColor theme="5"/>
        <bgColor indexed="64"/>
      </patternFill>
    </fill>
    <fill>
      <patternFill patternType="solid">
        <fgColor rgb="FF34121B"/>
        <bgColor indexed="64"/>
      </patternFill>
    </fill>
    <fill>
      <patternFill patternType="solid">
        <fgColor rgb="FF70263B"/>
        <bgColor indexed="64"/>
      </patternFill>
    </fill>
    <fill>
      <patternFill patternType="solid">
        <fgColor rgb="FF872E47"/>
        <bgColor indexed="64"/>
      </patternFill>
    </fill>
    <fill>
      <patternFill patternType="solid">
        <fgColor rgb="FFA33756"/>
        <bgColor indexed="64"/>
      </patternFill>
    </fill>
    <fill>
      <patternFill patternType="solid">
        <fgColor rgb="FFC8436A"/>
        <bgColor indexed="64"/>
      </patternFill>
    </fill>
    <fill>
      <patternFill patternType="solid">
        <fgColor rgb="FFEF507F"/>
        <bgColor indexed="64"/>
      </patternFill>
    </fill>
    <fill>
      <patternFill patternType="solid">
        <fgColor rgb="FFFF5D92"/>
        <bgColor indexed="64"/>
      </patternFill>
    </fill>
    <fill>
      <patternFill patternType="solid">
        <fgColor rgb="FFFF9FBF"/>
        <bgColor indexed="64"/>
      </patternFill>
    </fill>
    <fill>
      <patternFill patternType="solid">
        <fgColor theme="9" tint="0.39997558519241921"/>
        <bgColor indexed="64"/>
      </patternFill>
    </fill>
    <fill>
      <patternFill patternType="solid">
        <fgColor rgb="FFCEB0EE"/>
        <bgColor indexed="64"/>
      </patternFill>
    </fill>
    <fill>
      <patternFill patternType="solid">
        <fgColor theme="4" tint="0.79998168889431442"/>
        <bgColor indexed="64"/>
      </patternFill>
    </fill>
    <fill>
      <patternFill patternType="solid">
        <fgColor rgb="FFFFFFFF"/>
        <bgColor rgb="FF000000"/>
      </patternFill>
    </fill>
    <fill>
      <patternFill patternType="solid">
        <fgColor theme="0"/>
        <bgColor rgb="FF000000"/>
      </patternFill>
    </fill>
    <fill>
      <patternFill patternType="solid">
        <fgColor theme="1" tint="0.249977111117893"/>
        <bgColor rgb="FF000000"/>
      </patternFill>
    </fill>
    <fill>
      <patternFill patternType="solid">
        <fgColor theme="0" tint="-0.249977111117893"/>
        <bgColor rgb="FF000000"/>
      </patternFill>
    </fill>
    <fill>
      <patternFill patternType="solid">
        <fgColor theme="1"/>
        <bgColor rgb="FF000000"/>
      </patternFill>
    </fill>
    <fill>
      <patternFill patternType="solid">
        <fgColor rgb="FF5A487A"/>
        <bgColor indexed="64"/>
      </patternFill>
    </fill>
    <fill>
      <patternFill patternType="solid">
        <fgColor rgb="FF6031BD"/>
        <bgColor indexed="64"/>
      </patternFill>
    </fill>
    <fill>
      <patternFill patternType="solid">
        <fgColor rgb="FF9877DA"/>
        <bgColor indexed="64"/>
      </patternFill>
    </fill>
    <fill>
      <patternFill patternType="solid">
        <fgColor rgb="FFD2CAE8"/>
        <bgColor indexed="64"/>
      </patternFill>
    </fill>
    <fill>
      <patternFill patternType="solid">
        <fgColor rgb="FF00CCFF"/>
        <bgColor indexed="64"/>
      </patternFill>
    </fill>
    <fill>
      <patternFill patternType="solid">
        <fgColor rgb="FFCC99FF"/>
        <bgColor indexed="64"/>
      </patternFill>
    </fill>
    <fill>
      <patternFill patternType="solid">
        <fgColor rgb="FFF89745"/>
        <bgColor indexed="64"/>
      </patternFill>
    </fill>
    <fill>
      <patternFill patternType="solid">
        <fgColor rgb="FFFFCCFF"/>
        <bgColor indexed="64"/>
      </patternFill>
    </fill>
    <fill>
      <patternFill patternType="solid">
        <fgColor rgb="FFFF7C80"/>
        <bgColor indexed="64"/>
      </patternFill>
    </fill>
    <fill>
      <patternFill patternType="solid">
        <fgColor rgb="FFEAF380"/>
        <bgColor indexed="64"/>
      </patternFill>
    </fill>
    <fill>
      <patternFill patternType="solid">
        <fgColor rgb="FFCCCCFF"/>
        <bgColor indexed="64"/>
      </patternFill>
    </fill>
    <fill>
      <patternFill patternType="solid">
        <fgColor rgb="FF3B94B6"/>
        <bgColor indexed="64"/>
      </patternFill>
    </fill>
    <fill>
      <patternFill patternType="solid">
        <fgColor rgb="FF439087"/>
        <bgColor indexed="64"/>
      </patternFill>
    </fill>
    <fill>
      <patternFill patternType="solid">
        <fgColor rgb="FFFF3299"/>
        <bgColor indexed="64"/>
      </patternFill>
    </fill>
    <fill>
      <patternFill patternType="solid">
        <fgColor rgb="FF446D69"/>
        <bgColor indexed="64"/>
      </patternFill>
    </fill>
    <fill>
      <patternFill patternType="solid">
        <fgColor rgb="FF327888"/>
        <bgColor indexed="64"/>
      </patternFill>
    </fill>
    <fill>
      <patternFill patternType="solid">
        <fgColor rgb="FF8DB4E2"/>
        <bgColor indexed="64"/>
      </patternFill>
    </fill>
    <fill>
      <patternFill patternType="solid">
        <fgColor rgb="FFAEBCFF"/>
        <bgColor indexed="64"/>
      </patternFill>
    </fill>
    <fill>
      <patternFill patternType="solid">
        <fgColor rgb="FFFCC1E1"/>
        <bgColor indexed="64"/>
      </patternFill>
    </fill>
    <fill>
      <patternFill patternType="solid">
        <fgColor rgb="FFA295FF"/>
        <bgColor indexed="64"/>
      </patternFill>
    </fill>
    <fill>
      <patternFill patternType="solid">
        <fgColor rgb="FF92D051"/>
        <bgColor indexed="64"/>
      </patternFill>
    </fill>
    <fill>
      <patternFill patternType="solid">
        <fgColor rgb="FFB88BF7"/>
        <bgColor indexed="64"/>
      </patternFill>
    </fill>
    <fill>
      <patternFill patternType="solid">
        <fgColor rgb="FF93CDDC"/>
        <bgColor indexed="64"/>
      </patternFill>
    </fill>
    <fill>
      <patternFill patternType="solid">
        <fgColor rgb="FFCCFFFF"/>
        <bgColor indexed="64"/>
      </patternFill>
    </fill>
    <fill>
      <patternFill patternType="solid">
        <fgColor rgb="FF022AFE"/>
        <bgColor indexed="64"/>
      </patternFill>
    </fill>
    <fill>
      <patternFill patternType="solid">
        <fgColor rgb="FF05B0F0"/>
        <bgColor indexed="64"/>
      </patternFill>
    </fill>
    <fill>
      <patternFill patternType="solid">
        <fgColor rgb="FF0076F3"/>
        <bgColor indexed="64"/>
      </patternFill>
    </fill>
    <fill>
      <patternFill patternType="solid">
        <fgColor rgb="FF99FF65"/>
        <bgColor indexed="64"/>
      </patternFill>
    </fill>
    <fill>
      <patternFill patternType="solid">
        <fgColor rgb="FF5C6670"/>
        <bgColor rgb="FF000000"/>
      </patternFill>
    </fill>
    <fill>
      <patternFill patternType="solid">
        <fgColor rgb="FF333F48"/>
        <bgColor rgb="FF000000"/>
      </patternFill>
    </fill>
    <fill>
      <patternFill patternType="solid">
        <fgColor rgb="FFA67D5C"/>
        <bgColor indexed="64"/>
      </patternFill>
    </fill>
    <fill>
      <patternFill patternType="solid">
        <fgColor rgb="FF94AEB4"/>
        <bgColor indexed="64"/>
      </patternFill>
    </fill>
    <fill>
      <patternFill patternType="solid">
        <fgColor rgb="FFF69067"/>
        <bgColor indexed="64"/>
      </patternFill>
    </fill>
    <fill>
      <patternFill patternType="solid">
        <fgColor rgb="FFFACFA2"/>
        <bgColor indexed="64"/>
      </patternFill>
    </fill>
    <fill>
      <patternFill patternType="solid">
        <fgColor rgb="FF328D4B"/>
        <bgColor indexed="64"/>
      </patternFill>
    </fill>
    <fill>
      <patternFill patternType="solid">
        <fgColor rgb="FF8B9E91"/>
        <bgColor indexed="64"/>
      </patternFill>
    </fill>
    <fill>
      <patternFill patternType="solid">
        <fgColor rgb="FFA7CEAB"/>
        <bgColor indexed="64"/>
      </patternFill>
    </fill>
    <fill>
      <patternFill patternType="solid">
        <fgColor rgb="FFA46EAC"/>
        <bgColor indexed="64"/>
      </patternFill>
    </fill>
    <fill>
      <patternFill patternType="solid">
        <fgColor rgb="FFC393E1"/>
        <bgColor indexed="64"/>
      </patternFill>
    </fill>
    <fill>
      <patternFill patternType="solid">
        <fgColor rgb="FF66A3D2"/>
        <bgColor indexed="64"/>
      </patternFill>
    </fill>
    <fill>
      <patternFill patternType="solid">
        <fgColor rgb="FFB0DFFA"/>
        <bgColor indexed="64"/>
      </patternFill>
    </fill>
    <fill>
      <patternFill patternType="solid">
        <fgColor rgb="FFC39447"/>
        <bgColor indexed="64"/>
      </patternFill>
    </fill>
    <fill>
      <patternFill patternType="solid">
        <fgColor rgb="FFAB5016"/>
        <bgColor indexed="64"/>
      </patternFill>
    </fill>
    <fill>
      <patternFill patternType="solid">
        <fgColor rgb="FFF07F4E"/>
        <bgColor rgb="FF000000"/>
      </patternFill>
    </fill>
    <fill>
      <patternFill patternType="solid">
        <fgColor rgb="FFD1CFCF"/>
        <bgColor indexed="64"/>
      </patternFill>
    </fill>
    <fill>
      <patternFill patternType="solid">
        <fgColor rgb="FFD14C41"/>
        <bgColor indexed="64"/>
      </patternFill>
    </fill>
    <fill>
      <patternFill patternType="solid">
        <fgColor rgb="FF7A4E38"/>
        <bgColor indexed="64"/>
      </patternFill>
    </fill>
    <fill>
      <patternFill patternType="solid">
        <fgColor rgb="FFE5A39C"/>
        <bgColor indexed="64"/>
      </patternFill>
    </fill>
    <fill>
      <patternFill patternType="solid">
        <fgColor rgb="FFFF6666"/>
        <bgColor indexed="64"/>
      </patternFill>
    </fill>
    <fill>
      <patternFill patternType="solid">
        <fgColor rgb="FF6D7D42"/>
        <bgColor indexed="64"/>
      </patternFill>
    </fill>
    <fill>
      <patternFill patternType="solid">
        <fgColor rgb="FFBBCFA5"/>
        <bgColor indexed="64"/>
      </patternFill>
    </fill>
    <fill>
      <patternFill patternType="solid">
        <fgColor rgb="FF5499C9"/>
        <bgColor indexed="64"/>
      </patternFill>
    </fill>
    <fill>
      <patternFill patternType="solid">
        <fgColor rgb="FF9D614F"/>
        <bgColor indexed="64"/>
      </patternFill>
    </fill>
    <fill>
      <patternFill patternType="solid">
        <fgColor rgb="FFC69F96"/>
        <bgColor indexed="64"/>
      </patternFill>
    </fill>
    <fill>
      <patternFill patternType="solid">
        <fgColor rgb="FF9EBFAE"/>
        <bgColor indexed="64"/>
      </patternFill>
    </fill>
    <fill>
      <patternFill patternType="solid">
        <fgColor rgb="FF4F6E8A"/>
        <bgColor indexed="64"/>
      </patternFill>
    </fill>
    <fill>
      <patternFill patternType="solid">
        <fgColor rgb="FFA3B3C6"/>
        <bgColor indexed="64"/>
      </patternFill>
    </fill>
    <fill>
      <patternFill patternType="solid">
        <fgColor rgb="FF956532"/>
        <bgColor indexed="64"/>
      </patternFill>
    </fill>
    <fill>
      <patternFill patternType="solid">
        <fgColor rgb="FFE3B9AE"/>
        <bgColor indexed="64"/>
      </patternFill>
    </fill>
    <fill>
      <patternFill patternType="solid">
        <fgColor rgb="FF9664B5"/>
        <bgColor indexed="64"/>
      </patternFill>
    </fill>
    <fill>
      <patternFill patternType="solid">
        <fgColor rgb="FF456F3E"/>
        <bgColor indexed="64"/>
      </patternFill>
    </fill>
    <fill>
      <patternFill patternType="solid">
        <fgColor rgb="FFA2CFA0"/>
        <bgColor indexed="64"/>
      </patternFill>
    </fill>
    <fill>
      <patternFill patternType="solid">
        <fgColor rgb="FFCC4D4D"/>
        <bgColor indexed="64"/>
      </patternFill>
    </fill>
    <fill>
      <patternFill patternType="solid">
        <fgColor rgb="FF5288B8"/>
        <bgColor indexed="64"/>
      </patternFill>
    </fill>
    <fill>
      <patternFill patternType="solid">
        <fgColor rgb="FFA1C4BF"/>
        <bgColor indexed="64"/>
      </patternFill>
    </fill>
    <fill>
      <patternFill patternType="solid">
        <fgColor rgb="FF7A501A"/>
        <bgColor indexed="64"/>
      </patternFill>
    </fill>
    <fill>
      <patternFill patternType="solid">
        <fgColor rgb="FFBFA18E"/>
        <bgColor indexed="64"/>
      </patternFill>
    </fill>
    <fill>
      <patternFill patternType="solid">
        <fgColor rgb="FFFF3333"/>
        <bgColor indexed="64"/>
      </patternFill>
    </fill>
    <fill>
      <patternFill patternType="solid">
        <fgColor rgb="FFD8C1B5"/>
        <bgColor indexed="64"/>
      </patternFill>
    </fill>
    <fill>
      <patternFill patternType="solid">
        <fgColor rgb="FF195E8E"/>
        <bgColor indexed="64"/>
      </patternFill>
    </fill>
    <fill>
      <patternFill patternType="solid">
        <fgColor rgb="FF566756"/>
        <bgColor indexed="64"/>
      </patternFill>
    </fill>
    <fill>
      <patternFill patternType="solid">
        <fgColor rgb="FF563113"/>
        <bgColor indexed="64"/>
      </patternFill>
    </fill>
    <fill>
      <patternFill patternType="solid">
        <fgColor rgb="FF4E2D73"/>
        <bgColor indexed="64"/>
      </patternFill>
    </fill>
    <fill>
      <patternFill patternType="solid">
        <fgColor rgb="FF990000"/>
        <bgColor indexed="64"/>
      </patternFill>
    </fill>
    <fill>
      <patternFill patternType="solid">
        <fgColor rgb="FFC6EFCE"/>
      </patternFill>
    </fill>
    <fill>
      <patternFill patternType="solid">
        <fgColor rgb="FFFF7E79"/>
        <bgColor indexed="64"/>
      </patternFill>
    </fill>
    <fill>
      <patternFill patternType="solid">
        <fgColor rgb="FF76D6D7"/>
        <bgColor indexed="64"/>
      </patternFill>
    </fill>
    <fill>
      <patternFill patternType="solid">
        <fgColor rgb="FFFFEB85"/>
        <bgColor indexed="64"/>
      </patternFill>
    </fill>
    <fill>
      <patternFill patternType="solid">
        <fgColor rgb="FF93D5AC"/>
        <bgColor indexed="64"/>
      </patternFill>
    </fill>
    <fill>
      <patternFill patternType="solid">
        <fgColor rgb="FFD8A2F3"/>
        <bgColor indexed="64"/>
      </patternFill>
    </fill>
    <fill>
      <patternFill patternType="solid">
        <fgColor rgb="FFAB1742"/>
        <bgColor indexed="64"/>
      </patternFill>
    </fill>
    <fill>
      <patternFill patternType="solid">
        <fgColor rgb="FFB1E8FF"/>
        <bgColor indexed="64"/>
      </patternFill>
    </fill>
    <fill>
      <patternFill patternType="solid">
        <fgColor rgb="FFE26B09"/>
        <bgColor indexed="64"/>
      </patternFill>
    </fill>
    <fill>
      <patternFill patternType="solid">
        <fgColor rgb="FF5F497A"/>
        <bgColor indexed="64"/>
      </patternFill>
    </fill>
    <fill>
      <patternFill patternType="solid">
        <fgColor rgb="FFD8A979"/>
        <bgColor indexed="64"/>
      </patternFill>
    </fill>
    <fill>
      <patternFill patternType="solid">
        <fgColor rgb="FFA33755"/>
        <bgColor indexed="64"/>
      </patternFill>
    </fill>
    <fill>
      <patternFill patternType="solid">
        <fgColor rgb="FFFFC7CE"/>
        <bgColor rgb="FFFFC7CE"/>
      </patternFill>
    </fill>
    <fill>
      <patternFill patternType="solid">
        <fgColor rgb="FFF2F2F2"/>
        <bgColor rgb="FFF2F2F2"/>
      </patternFill>
    </fill>
    <fill>
      <patternFill patternType="solid">
        <fgColor rgb="FFC6EFCE"/>
        <bgColor rgb="FFC6EFCE"/>
      </patternFill>
    </fill>
    <fill>
      <patternFill patternType="solid">
        <fgColor rgb="FF8064A2"/>
        <bgColor rgb="FFC41C00"/>
      </patternFill>
    </fill>
    <fill>
      <patternFill patternType="solid">
        <fgColor rgb="FFFCD5B4"/>
        <bgColor rgb="FF000000"/>
      </patternFill>
    </fill>
    <fill>
      <patternFill patternType="solid">
        <fgColor rgb="FF8064A2"/>
        <bgColor indexed="64"/>
      </patternFill>
    </fill>
    <fill>
      <patternFill patternType="solid">
        <fgColor theme="7" tint="0.39997558519241921"/>
        <bgColor indexed="64"/>
      </patternFill>
    </fill>
    <fill>
      <patternFill patternType="solid">
        <fgColor rgb="FF8064A2"/>
        <bgColor rgb="FFFFFF00"/>
      </patternFill>
    </fill>
    <fill>
      <patternFill patternType="solid">
        <fgColor theme="7" tint="0.59999389629810485"/>
        <bgColor rgb="FF434343"/>
      </patternFill>
    </fill>
  </fills>
  <borders count="17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style="thin">
        <color indexed="64"/>
      </bottom>
      <diagonal/>
    </border>
    <border>
      <left style="medium">
        <color indexed="64"/>
      </left>
      <right/>
      <top style="medium">
        <color indexed="64"/>
      </top>
      <bottom/>
      <diagonal/>
    </border>
    <border>
      <left style="thin">
        <color indexed="64"/>
      </left>
      <right/>
      <top/>
      <bottom/>
      <diagonal/>
    </border>
    <border>
      <left/>
      <right style="thin">
        <color indexed="64"/>
      </right>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style="thin">
        <color indexed="64"/>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thin">
        <color indexed="64"/>
      </left>
      <right/>
      <top style="thin">
        <color indexed="64"/>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style="medium">
        <color indexed="64"/>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theme="1"/>
      </left>
      <right/>
      <top style="thin">
        <color theme="1"/>
      </top>
      <bottom style="thin">
        <color theme="1"/>
      </bottom>
      <diagonal/>
    </border>
    <border>
      <left/>
      <right/>
      <top style="thin">
        <color theme="1"/>
      </top>
      <bottom style="thin">
        <color theme="1"/>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bottom style="thin">
        <color indexed="64"/>
      </bottom>
      <diagonal/>
    </border>
    <border>
      <left style="thin">
        <color rgb="FF000000"/>
      </left>
      <right/>
      <top style="thin">
        <color rgb="FF000000"/>
      </top>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thin">
        <color indexed="64"/>
      </right>
      <top/>
      <bottom style="medium">
        <color indexed="64"/>
      </bottom>
      <diagonal/>
    </border>
    <border>
      <left style="thin">
        <color theme="0"/>
      </left>
      <right style="thin">
        <color theme="0"/>
      </right>
      <top style="thin">
        <color theme="0"/>
      </top>
      <bottom/>
      <diagonal/>
    </border>
    <border>
      <left style="medium">
        <color indexed="64"/>
      </left>
      <right style="thin">
        <color indexed="64"/>
      </right>
      <top style="medium">
        <color indexed="64"/>
      </top>
      <bottom style="medium">
        <color indexed="64"/>
      </bottom>
      <diagonal/>
    </border>
    <border>
      <left/>
      <right/>
      <top style="thin">
        <color rgb="FF000000"/>
      </top>
      <bottom/>
      <diagonal/>
    </border>
    <border>
      <left/>
      <right/>
      <top/>
      <bottom style="thin">
        <color rgb="FF000000"/>
      </bottom>
      <diagonal/>
    </border>
    <border>
      <left style="thin">
        <color theme="1" tint="4.9989318521683403E-2"/>
      </left>
      <right style="thin">
        <color theme="1" tint="4.9989318521683403E-2"/>
      </right>
      <top style="thin">
        <color theme="1" tint="4.9989318521683403E-2"/>
      </top>
      <bottom/>
      <diagonal/>
    </border>
    <border>
      <left style="thin">
        <color theme="1" tint="4.9989318521683403E-2"/>
      </left>
      <right style="thin">
        <color theme="1" tint="4.9989318521683403E-2"/>
      </right>
      <top/>
      <bottom/>
      <diagonal/>
    </border>
    <border>
      <left style="thin">
        <color theme="1" tint="4.9989318521683403E-2"/>
      </left>
      <right style="thin">
        <color theme="1" tint="4.9989318521683403E-2"/>
      </right>
      <top/>
      <bottom style="thin">
        <color theme="1" tint="4.9989318521683403E-2"/>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medium">
        <color indexed="64"/>
      </left>
      <right style="medium">
        <color indexed="64"/>
      </right>
      <top style="medium">
        <color rgb="FF000000"/>
      </top>
      <bottom/>
      <diagonal/>
    </border>
    <border>
      <left style="medium">
        <color rgb="FF000000"/>
      </left>
      <right style="medium">
        <color rgb="FF000000"/>
      </right>
      <top/>
      <bottom/>
      <diagonal/>
    </border>
    <border>
      <left style="medium">
        <color rgb="FF000000"/>
      </left>
      <right style="medium">
        <color rgb="FF000000"/>
      </right>
      <top/>
      <bottom style="medium">
        <color rgb="FF000000"/>
      </bottom>
      <diagonal/>
    </border>
    <border>
      <left style="thin">
        <color rgb="FF000000"/>
      </left>
      <right style="thin">
        <color rgb="FF000000"/>
      </right>
      <top style="thin">
        <color rgb="FF000000"/>
      </top>
      <bottom style="thin">
        <color rgb="FF000000"/>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rgb="FF000000"/>
      </left>
      <right style="medium">
        <color rgb="FF000000"/>
      </right>
      <top style="medium">
        <color rgb="FF000000"/>
      </top>
      <bottom/>
      <diagonal/>
    </border>
    <border>
      <left style="thin">
        <color indexed="64"/>
      </left>
      <right style="thin">
        <color theme="0"/>
      </right>
      <top/>
      <bottom/>
      <diagonal/>
    </border>
    <border>
      <left style="thin">
        <color theme="0"/>
      </left>
      <right style="thin">
        <color theme="0"/>
      </right>
      <top/>
      <bottom/>
      <diagonal/>
    </border>
    <border>
      <left style="thin">
        <color theme="0"/>
      </left>
      <right style="thin">
        <color indexed="64"/>
      </right>
      <top/>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thin">
        <color theme="0"/>
      </right>
      <top style="thin">
        <color theme="0"/>
      </top>
      <bottom/>
      <diagonal/>
    </border>
    <border>
      <left style="thin">
        <color theme="0"/>
      </left>
      <right style="thin">
        <color indexed="64"/>
      </right>
      <top style="thin">
        <color theme="0"/>
      </top>
      <bottom/>
      <diagonal/>
    </border>
    <border>
      <left style="medium">
        <color theme="0"/>
      </left>
      <right style="medium">
        <color theme="0"/>
      </right>
      <top/>
      <bottom/>
      <diagonal/>
    </border>
    <border>
      <left/>
      <right style="medium">
        <color theme="0"/>
      </right>
      <top/>
      <bottom/>
      <diagonal/>
    </border>
    <border>
      <left style="thin">
        <color theme="0"/>
      </left>
      <right/>
      <top/>
      <bottom/>
      <diagonal/>
    </border>
    <border>
      <left style="medium">
        <color theme="1"/>
      </left>
      <right style="medium">
        <color theme="1"/>
      </right>
      <top style="medium">
        <color theme="1"/>
      </top>
      <bottom/>
      <diagonal/>
    </border>
    <border>
      <left/>
      <right style="medium">
        <color indexed="64"/>
      </right>
      <top style="medium">
        <color theme="1"/>
      </top>
      <bottom/>
      <diagonal/>
    </border>
    <border>
      <left/>
      <right style="thin">
        <color indexed="64"/>
      </right>
      <top style="medium">
        <color theme="1"/>
      </top>
      <bottom/>
      <diagonal/>
    </border>
    <border>
      <left style="thin">
        <color indexed="64"/>
      </left>
      <right style="thin">
        <color indexed="64"/>
      </right>
      <top style="medium">
        <color theme="1"/>
      </top>
      <bottom/>
      <diagonal/>
    </border>
    <border>
      <left style="thin">
        <color indexed="64"/>
      </left>
      <right/>
      <top style="medium">
        <color theme="1"/>
      </top>
      <bottom/>
      <diagonal/>
    </border>
    <border>
      <left style="medium">
        <color indexed="64"/>
      </left>
      <right style="medium">
        <color indexed="64"/>
      </right>
      <top style="medium">
        <color theme="1"/>
      </top>
      <bottom/>
      <diagonal/>
    </border>
    <border>
      <left style="thin">
        <color indexed="64"/>
      </left>
      <right style="medium">
        <color theme="1"/>
      </right>
      <top style="medium">
        <color theme="1"/>
      </top>
      <bottom/>
      <diagonal/>
    </border>
    <border>
      <left style="thin">
        <color theme="1"/>
      </left>
      <right style="thin">
        <color theme="1"/>
      </right>
      <top/>
      <bottom style="thin">
        <color theme="1"/>
      </bottom>
      <diagonal/>
    </border>
    <border>
      <left style="medium">
        <color rgb="FF000000"/>
      </left>
      <right/>
      <top style="medium">
        <color rgb="FF000000"/>
      </top>
      <bottom/>
      <diagonal/>
    </border>
    <border>
      <left/>
      <right/>
      <top style="medium">
        <color rgb="FF000000"/>
      </top>
      <bottom/>
      <diagonal/>
    </border>
    <border>
      <left style="thin">
        <color theme="0"/>
      </left>
      <right/>
      <top style="thin">
        <color theme="0"/>
      </top>
      <bottom/>
      <diagonal/>
    </border>
    <border>
      <left style="thin">
        <color theme="1"/>
      </left>
      <right style="thin">
        <color theme="1"/>
      </right>
      <top style="thin">
        <color theme="1"/>
      </top>
      <bottom style="thin">
        <color theme="1"/>
      </bottom>
      <diagonal/>
    </border>
    <border>
      <left/>
      <right style="thin">
        <color theme="1"/>
      </right>
      <top style="thin">
        <color indexed="64"/>
      </top>
      <bottom style="thin">
        <color theme="1"/>
      </bottom>
      <diagonal/>
    </border>
    <border>
      <left/>
      <right/>
      <top style="thin">
        <color indexed="64"/>
      </top>
      <bottom style="thin">
        <color theme="1"/>
      </bottom>
      <diagonal/>
    </border>
    <border>
      <left style="thin">
        <color theme="1"/>
      </left>
      <right/>
      <top style="thin">
        <color indexed="64"/>
      </top>
      <bottom style="thin">
        <color theme="1"/>
      </bottom>
      <diagonal/>
    </border>
    <border>
      <left style="thin">
        <color indexed="64"/>
      </left>
      <right/>
      <top style="thin">
        <color indexed="64"/>
      </top>
      <bottom style="thin">
        <color theme="1"/>
      </bottom>
      <diagonal/>
    </border>
    <border>
      <left/>
      <right style="thin">
        <color theme="1"/>
      </right>
      <top style="thin">
        <color theme="1"/>
      </top>
      <bottom style="thin">
        <color theme="1"/>
      </bottom>
      <diagonal/>
    </border>
    <border>
      <left style="thin">
        <color indexed="64"/>
      </left>
      <right/>
      <top/>
      <bottom style="thin">
        <color theme="1"/>
      </bottom>
      <diagonal/>
    </border>
    <border>
      <left style="thin">
        <color indexed="64"/>
      </left>
      <right/>
      <top style="thin">
        <color theme="1"/>
      </top>
      <bottom style="thin">
        <color indexed="64"/>
      </bottom>
      <diagonal/>
    </border>
    <border>
      <left style="thin">
        <color theme="0" tint="-0.34998626667073579"/>
      </left>
      <right/>
      <top style="thin">
        <color theme="0" tint="-0.34998626667073579"/>
      </top>
      <bottom/>
      <diagonal/>
    </border>
    <border>
      <left/>
      <right/>
      <top style="thin">
        <color theme="0" tint="-0.34998626667073579"/>
      </top>
      <bottom/>
      <diagonal/>
    </border>
    <border>
      <left/>
      <right style="thin">
        <color theme="0" tint="-0.34998626667073579"/>
      </right>
      <top style="thin">
        <color theme="0" tint="-0.34998626667073579"/>
      </top>
      <bottom/>
      <diagonal/>
    </border>
    <border>
      <left style="thin">
        <color theme="0" tint="-0.34998626667073579"/>
      </left>
      <right/>
      <top/>
      <bottom/>
      <diagonal/>
    </border>
    <border>
      <left/>
      <right style="thin">
        <color theme="0" tint="-0.34998626667073579"/>
      </right>
      <top/>
      <bottom/>
      <diagonal/>
    </border>
    <border>
      <left style="thin">
        <color theme="0" tint="-0.34998626667073579"/>
      </left>
      <right/>
      <top/>
      <bottom style="thin">
        <color theme="0" tint="-0.34998626667073579"/>
      </bottom>
      <diagonal/>
    </border>
    <border>
      <left/>
      <right/>
      <top/>
      <bottom style="thin">
        <color theme="0" tint="-0.34998626667073579"/>
      </bottom>
      <diagonal/>
    </border>
    <border>
      <left/>
      <right style="thin">
        <color theme="0" tint="-0.34998626667073579"/>
      </right>
      <top/>
      <bottom style="thin">
        <color theme="0" tint="-0.34998626667073579"/>
      </bottom>
      <diagonal/>
    </border>
    <border>
      <left style="thin">
        <color rgb="FF5A487A"/>
      </left>
      <right/>
      <top style="thin">
        <color rgb="FF5A487A"/>
      </top>
      <bottom/>
      <diagonal/>
    </border>
    <border>
      <left/>
      <right/>
      <top style="thin">
        <color rgb="FF5A487A"/>
      </top>
      <bottom/>
      <diagonal/>
    </border>
    <border>
      <left/>
      <right style="thin">
        <color rgb="FF5A487A"/>
      </right>
      <top style="thin">
        <color rgb="FF5A487A"/>
      </top>
      <bottom/>
      <diagonal/>
    </border>
    <border>
      <left style="thin">
        <color rgb="FF5A487A"/>
      </left>
      <right/>
      <top/>
      <bottom/>
      <diagonal/>
    </border>
    <border>
      <left/>
      <right style="thin">
        <color rgb="FF5A487A"/>
      </right>
      <top/>
      <bottom/>
      <diagonal/>
    </border>
    <border>
      <left style="thin">
        <color rgb="FF5A487A"/>
      </left>
      <right/>
      <top/>
      <bottom style="thin">
        <color rgb="FF5A487A"/>
      </bottom>
      <diagonal/>
    </border>
    <border>
      <left/>
      <right/>
      <top/>
      <bottom style="thin">
        <color rgb="FF5A487A"/>
      </bottom>
      <diagonal/>
    </border>
    <border>
      <left/>
      <right style="thin">
        <color rgb="FF5A487A"/>
      </right>
      <top/>
      <bottom style="thin">
        <color rgb="FF5A487A"/>
      </bottom>
      <diagonal/>
    </border>
    <border>
      <left style="thin">
        <color indexed="64"/>
      </left>
      <right style="thin">
        <color theme="0"/>
      </right>
      <top style="thin">
        <color theme="0"/>
      </top>
      <bottom style="thin">
        <color indexed="64"/>
      </bottom>
      <diagonal/>
    </border>
    <border>
      <left style="medium">
        <color rgb="FF6031BD"/>
      </left>
      <right/>
      <top style="medium">
        <color rgb="FF6031BD"/>
      </top>
      <bottom/>
      <diagonal/>
    </border>
    <border>
      <left/>
      <right/>
      <top style="medium">
        <color rgb="FF6031BD"/>
      </top>
      <bottom/>
      <diagonal/>
    </border>
    <border>
      <left/>
      <right style="medium">
        <color rgb="FF6031BD"/>
      </right>
      <top style="medium">
        <color rgb="FF6031BD"/>
      </top>
      <bottom/>
      <diagonal/>
    </border>
    <border>
      <left style="medium">
        <color rgb="FF6031BD"/>
      </left>
      <right/>
      <top/>
      <bottom/>
      <diagonal/>
    </border>
    <border>
      <left/>
      <right style="medium">
        <color rgb="FF6031BD"/>
      </right>
      <top/>
      <bottom/>
      <diagonal/>
    </border>
    <border>
      <left style="medium">
        <color rgb="FF6031BD"/>
      </left>
      <right/>
      <top/>
      <bottom style="medium">
        <color rgb="FF6031BD"/>
      </bottom>
      <diagonal/>
    </border>
    <border>
      <left/>
      <right/>
      <top/>
      <bottom style="medium">
        <color rgb="FF6031BD"/>
      </bottom>
      <diagonal/>
    </border>
    <border>
      <left/>
      <right style="medium">
        <color rgb="FF6031BD"/>
      </right>
      <top/>
      <bottom style="medium">
        <color rgb="FF6031BD"/>
      </bottom>
      <diagonal/>
    </border>
    <border>
      <left style="thin">
        <color theme="1"/>
      </left>
      <right/>
      <top style="thin">
        <color theme="1"/>
      </top>
      <bottom/>
      <diagonal/>
    </border>
    <border>
      <left/>
      <right/>
      <top style="thin">
        <color theme="1"/>
      </top>
      <bottom/>
      <diagonal/>
    </border>
    <border>
      <left/>
      <right style="thin">
        <color theme="1"/>
      </right>
      <top style="thin">
        <color theme="1"/>
      </top>
      <bottom/>
      <diagonal/>
    </border>
    <border>
      <left style="medium">
        <color rgb="FF5A487A"/>
      </left>
      <right/>
      <top style="medium">
        <color rgb="FF5A487A"/>
      </top>
      <bottom/>
      <diagonal/>
    </border>
    <border>
      <left/>
      <right/>
      <top style="medium">
        <color rgb="FF5A487A"/>
      </top>
      <bottom/>
      <diagonal/>
    </border>
    <border>
      <left/>
      <right style="medium">
        <color rgb="FF5A487A"/>
      </right>
      <top style="medium">
        <color rgb="FF5A487A"/>
      </top>
      <bottom/>
      <diagonal/>
    </border>
    <border>
      <left style="medium">
        <color rgb="FF5A487A"/>
      </left>
      <right/>
      <top/>
      <bottom/>
      <diagonal/>
    </border>
    <border>
      <left/>
      <right style="medium">
        <color rgb="FF5A487A"/>
      </right>
      <top/>
      <bottom/>
      <diagonal/>
    </border>
    <border>
      <left style="medium">
        <color rgb="FF5A487A"/>
      </left>
      <right/>
      <top/>
      <bottom style="medium">
        <color rgb="FF5A487A"/>
      </bottom>
      <diagonal/>
    </border>
    <border>
      <left/>
      <right/>
      <top/>
      <bottom style="medium">
        <color rgb="FF5A487A"/>
      </bottom>
      <diagonal/>
    </border>
    <border>
      <left/>
      <right style="medium">
        <color rgb="FF5A487A"/>
      </right>
      <top/>
      <bottom style="medium">
        <color rgb="FF5A487A"/>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top style="thin">
        <color rgb="FF000000"/>
      </top>
      <bottom style="thin">
        <color rgb="FF000000"/>
      </bottom>
      <diagonal/>
    </border>
    <border>
      <left style="medium">
        <color indexed="64"/>
      </left>
      <right style="thin">
        <color rgb="FF000000"/>
      </right>
      <top style="medium">
        <color indexed="64"/>
      </top>
      <bottom/>
      <diagonal/>
    </border>
    <border>
      <left style="thin">
        <color rgb="FF000000"/>
      </left>
      <right style="thin">
        <color rgb="FF000000"/>
      </right>
      <top style="medium">
        <color indexed="64"/>
      </top>
      <bottom/>
      <diagonal/>
    </border>
    <border>
      <left style="medium">
        <color indexed="64"/>
      </left>
      <right style="medium">
        <color indexed="64"/>
      </right>
      <top style="medium">
        <color indexed="64"/>
      </top>
      <bottom style="thin">
        <color indexed="64"/>
      </bottom>
      <diagonal/>
    </border>
    <border>
      <left style="thin">
        <color indexed="64"/>
      </left>
      <right/>
      <top style="medium">
        <color indexed="64"/>
      </top>
      <bottom style="thin">
        <color indexed="64"/>
      </bottom>
      <diagonal/>
    </border>
    <border>
      <left style="thin">
        <color rgb="FF000000"/>
      </left>
      <right style="medium">
        <color indexed="64"/>
      </right>
      <top style="medium">
        <color indexed="64"/>
      </top>
      <bottom/>
      <diagonal/>
    </border>
    <border>
      <left style="medium">
        <color indexed="64"/>
      </left>
      <right style="medium">
        <color rgb="FF000000"/>
      </right>
      <top style="medium">
        <color indexed="64"/>
      </top>
      <bottom style="medium">
        <color indexed="64"/>
      </bottom>
      <diagonal/>
    </border>
    <border>
      <left style="medium">
        <color rgb="FF000000"/>
      </left>
      <right style="medium">
        <color rgb="FF000000"/>
      </right>
      <top style="medium">
        <color indexed="64"/>
      </top>
      <bottom style="medium">
        <color indexed="64"/>
      </bottom>
      <diagonal/>
    </border>
    <border>
      <left style="medium">
        <color rgb="FF000000"/>
      </left>
      <right style="medium">
        <color indexed="64"/>
      </right>
      <top style="medium">
        <color indexed="64"/>
      </top>
      <bottom style="medium">
        <color indexed="64"/>
      </bottom>
      <diagonal/>
    </border>
    <border>
      <left style="medium">
        <color theme="0" tint="-0.34998626667073579"/>
      </left>
      <right/>
      <top style="medium">
        <color theme="0" tint="-0.34998626667073579"/>
      </top>
      <bottom style="medium">
        <color theme="0" tint="-0.34998626667073579"/>
      </bottom>
      <diagonal/>
    </border>
    <border>
      <left/>
      <right/>
      <top style="medium">
        <color theme="0" tint="-0.34998626667073579"/>
      </top>
      <bottom style="medium">
        <color theme="0" tint="-0.34998626667073579"/>
      </bottom>
      <diagonal/>
    </border>
    <border>
      <left/>
      <right style="medium">
        <color theme="0" tint="-0.34998626667073579"/>
      </right>
      <top style="medium">
        <color theme="0" tint="-0.34998626667073579"/>
      </top>
      <bottom style="medium">
        <color theme="0" tint="-0.34998626667073579"/>
      </bottom>
      <diagonal/>
    </border>
    <border>
      <left/>
      <right style="thin">
        <color rgb="FF000000"/>
      </right>
      <top style="medium">
        <color indexed="64"/>
      </top>
      <bottom/>
      <diagonal/>
    </border>
    <border>
      <left style="medium">
        <color indexed="64"/>
      </left>
      <right/>
      <top style="thin">
        <color indexed="64"/>
      </top>
      <bottom style="medium">
        <color indexed="64"/>
      </bottom>
      <diagonal/>
    </border>
    <border>
      <left style="thin">
        <color rgb="FF000000"/>
      </left>
      <right style="medium">
        <color indexed="64"/>
      </right>
      <top style="medium">
        <color indexed="64"/>
      </top>
      <bottom style="thin">
        <color rgb="FF000000"/>
      </bottom>
      <diagonal/>
    </border>
    <border>
      <left style="thin">
        <color rgb="FF000000"/>
      </left>
      <right style="medium">
        <color indexed="64"/>
      </right>
      <top style="thin">
        <color rgb="FF000000"/>
      </top>
      <bottom style="medium">
        <color indexed="64"/>
      </bottom>
      <diagonal/>
    </border>
    <border>
      <left style="thin">
        <color rgb="FF000000"/>
      </left>
      <right style="medium">
        <color indexed="64"/>
      </right>
      <top style="medium">
        <color indexed="64"/>
      </top>
      <bottom style="medium">
        <color indexed="64"/>
      </bottom>
      <diagonal/>
    </border>
  </borders>
  <cellStyleXfs count="29">
    <xf numFmtId="0" fontId="0" fillId="0" borderId="0"/>
    <xf numFmtId="0" fontId="10" fillId="0" borderId="0" applyNumberFormat="0" applyFill="0" applyBorder="0" applyAlignment="0" applyProtection="0">
      <alignment vertical="top"/>
      <protection locked="0"/>
    </xf>
    <xf numFmtId="0" fontId="11" fillId="0" borderId="0" applyNumberFormat="0" applyFill="0" applyBorder="0" applyAlignment="0" applyProtection="0">
      <alignment vertical="top"/>
      <protection locked="0"/>
    </xf>
    <xf numFmtId="0" fontId="9" fillId="0" borderId="0"/>
    <xf numFmtId="0" fontId="16" fillId="0" borderId="0"/>
    <xf numFmtId="0" fontId="16" fillId="0" borderId="0"/>
    <xf numFmtId="0" fontId="16" fillId="0" borderId="0"/>
    <xf numFmtId="0" fontId="16" fillId="0" borderId="0"/>
    <xf numFmtId="9" fontId="23" fillId="0" borderId="0" applyFont="0" applyFill="0" applyBorder="0" applyAlignment="0" applyProtection="0"/>
    <xf numFmtId="0" fontId="8" fillId="0" borderId="0"/>
    <xf numFmtId="43" fontId="9" fillId="0" borderId="0" applyFont="0" applyFill="0" applyBorder="0" applyAlignment="0" applyProtection="0"/>
    <xf numFmtId="0" fontId="7" fillId="0" borderId="0"/>
    <xf numFmtId="0" fontId="5" fillId="0" borderId="0"/>
    <xf numFmtId="0" fontId="5" fillId="0" borderId="0"/>
    <xf numFmtId="9" fontId="9" fillId="0" borderId="0" applyFont="0" applyFill="0" applyBorder="0" applyAlignment="0" applyProtection="0"/>
    <xf numFmtId="0" fontId="75" fillId="0" borderId="0" applyNumberFormat="0" applyFill="0" applyBorder="0" applyAlignment="0" applyProtection="0"/>
    <xf numFmtId="0" fontId="5" fillId="0" borderId="0"/>
    <xf numFmtId="0" fontId="4" fillId="142" borderId="0" applyNumberFormat="0" applyBorder="0" applyAlignment="0" applyProtection="0"/>
    <xf numFmtId="0" fontId="4" fillId="0" borderId="0"/>
    <xf numFmtId="0" fontId="4" fillId="0" borderId="0"/>
    <xf numFmtId="0" fontId="4" fillId="0" borderId="0"/>
    <xf numFmtId="0" fontId="4" fillId="0" borderId="0"/>
    <xf numFmtId="0" fontId="4" fillId="0" borderId="0"/>
    <xf numFmtId="0" fontId="3" fillId="0" borderId="0"/>
    <xf numFmtId="0" fontId="4" fillId="0" borderId="0"/>
    <xf numFmtId="0" fontId="2" fillId="0" borderId="0"/>
    <xf numFmtId="0" fontId="130" fillId="246" borderId="0" applyNumberFormat="0" applyBorder="0" applyAlignment="0" applyProtection="0"/>
    <xf numFmtId="0" fontId="4" fillId="0" borderId="0"/>
    <xf numFmtId="0" fontId="95" fillId="0" borderId="0"/>
  </cellStyleXfs>
  <cellXfs count="1643">
    <xf numFmtId="0" fontId="0" fillId="0" borderId="0" xfId="0"/>
    <xf numFmtId="0" fontId="14" fillId="0" borderId="0" xfId="3" applyFont="1"/>
    <xf numFmtId="0" fontId="22" fillId="86" borderId="38" xfId="0" applyFont="1" applyFill="1" applyBorder="1" applyAlignment="1">
      <alignment horizontal="center"/>
    </xf>
    <xf numFmtId="0" fontId="22" fillId="28" borderId="41" xfId="0" applyFont="1" applyFill="1" applyBorder="1" applyAlignment="1">
      <alignment horizontal="center"/>
    </xf>
    <xf numFmtId="0" fontId="0" fillId="87" borderId="41" xfId="0" applyFill="1" applyBorder="1" applyAlignment="1">
      <alignment horizontal="center"/>
    </xf>
    <xf numFmtId="0" fontId="22" fillId="88" borderId="41" xfId="0" applyFont="1" applyFill="1" applyBorder="1" applyAlignment="1">
      <alignment horizontal="center"/>
    </xf>
    <xf numFmtId="0" fontId="0" fillId="2" borderId="41" xfId="0" applyFill="1" applyBorder="1" applyAlignment="1">
      <alignment horizontal="center"/>
    </xf>
    <xf numFmtId="0" fontId="0" fillId="89" borderId="41" xfId="0" applyFill="1" applyBorder="1" applyAlignment="1">
      <alignment horizontal="center"/>
    </xf>
    <xf numFmtId="0" fontId="22" fillId="90" borderId="41" xfId="0" applyFont="1" applyFill="1" applyBorder="1" applyAlignment="1">
      <alignment horizontal="center"/>
    </xf>
    <xf numFmtId="0" fontId="22" fillId="86" borderId="0" xfId="0" applyFont="1" applyFill="1" applyAlignment="1">
      <alignment horizontal="center"/>
    </xf>
    <xf numFmtId="0" fontId="22" fillId="28" borderId="0" xfId="0" applyFont="1" applyFill="1" applyAlignment="1">
      <alignment horizontal="center"/>
    </xf>
    <xf numFmtId="0" fontId="0" fillId="87" borderId="0" xfId="0" applyFill="1" applyAlignment="1">
      <alignment horizontal="center"/>
    </xf>
    <xf numFmtId="0" fontId="22" fillId="88" borderId="0" xfId="0" applyFont="1" applyFill="1" applyAlignment="1">
      <alignment horizontal="center"/>
    </xf>
    <xf numFmtId="0" fontId="0" fillId="2" borderId="0" xfId="0" applyFill="1" applyAlignment="1">
      <alignment horizontal="center"/>
    </xf>
    <xf numFmtId="0" fontId="0" fillId="89" borderId="0" xfId="0" applyFill="1" applyAlignment="1">
      <alignment horizontal="center"/>
    </xf>
    <xf numFmtId="0" fontId="22" fillId="90" borderId="0" xfId="0" applyFont="1" applyFill="1" applyAlignment="1">
      <alignment horizontal="center"/>
    </xf>
    <xf numFmtId="0" fontId="22" fillId="86" borderId="22" xfId="0" applyFont="1" applyFill="1" applyBorder="1" applyAlignment="1">
      <alignment horizontal="center"/>
    </xf>
    <xf numFmtId="0" fontId="22" fillId="28" borderId="22" xfId="0" applyFont="1" applyFill="1" applyBorder="1" applyAlignment="1">
      <alignment horizontal="center"/>
    </xf>
    <xf numFmtId="0" fontId="0" fillId="87" borderId="22" xfId="0" applyFill="1" applyBorder="1" applyAlignment="1">
      <alignment horizontal="center"/>
    </xf>
    <xf numFmtId="0" fontId="22" fillId="88" borderId="22" xfId="0" applyFont="1" applyFill="1" applyBorder="1" applyAlignment="1">
      <alignment horizontal="center"/>
    </xf>
    <xf numFmtId="0" fontId="0" fillId="2" borderId="22" xfId="0" applyFill="1" applyBorder="1" applyAlignment="1">
      <alignment horizontal="center"/>
    </xf>
    <xf numFmtId="0" fontId="0" fillId="89" borderId="22" xfId="0" applyFill="1" applyBorder="1" applyAlignment="1">
      <alignment horizontal="center"/>
    </xf>
    <xf numFmtId="0" fontId="22" fillId="90" borderId="28" xfId="0" applyFont="1" applyFill="1" applyBorder="1" applyAlignment="1">
      <alignment horizontal="center"/>
    </xf>
    <xf numFmtId="0" fontId="22" fillId="90" borderId="51" xfId="0" applyFont="1" applyFill="1" applyBorder="1" applyAlignment="1">
      <alignment horizontal="center"/>
    </xf>
    <xf numFmtId="49" fontId="28" fillId="0" borderId="1" xfId="0" applyNumberFormat="1" applyFont="1" applyBorder="1" applyAlignment="1" applyProtection="1">
      <alignment horizontal="right"/>
      <protection locked="0"/>
    </xf>
    <xf numFmtId="0" fontId="28" fillId="0" borderId="1" xfId="0" applyFont="1" applyBorder="1" applyProtection="1">
      <protection locked="0"/>
    </xf>
    <xf numFmtId="0" fontId="34" fillId="0" borderId="0" xfId="0" applyFont="1"/>
    <xf numFmtId="0" fontId="18" fillId="85" borderId="0" xfId="0" applyFont="1" applyFill="1" applyAlignment="1">
      <alignment horizontal="center" vertical="center"/>
    </xf>
    <xf numFmtId="0" fontId="28" fillId="91" borderId="63" xfId="0" applyFont="1" applyFill="1" applyBorder="1" applyAlignment="1">
      <alignment horizontal="center" textRotation="90" wrapText="1"/>
    </xf>
    <xf numFmtId="0" fontId="28" fillId="91" borderId="40" xfId="0" applyFont="1" applyFill="1" applyBorder="1" applyAlignment="1">
      <alignment horizontal="center" textRotation="90" wrapText="1"/>
    </xf>
    <xf numFmtId="0" fontId="28" fillId="91" borderId="40" xfId="0" applyFont="1" applyFill="1" applyBorder="1" applyAlignment="1">
      <alignment horizontal="center" textRotation="90"/>
    </xf>
    <xf numFmtId="0" fontId="28" fillId="91" borderId="64" xfId="0" applyFont="1" applyFill="1" applyBorder="1" applyAlignment="1">
      <alignment horizontal="center" textRotation="90"/>
    </xf>
    <xf numFmtId="0" fontId="28" fillId="92" borderId="65" xfId="0" applyFont="1" applyFill="1" applyBorder="1" applyAlignment="1">
      <alignment horizontal="center" textRotation="90" wrapText="1"/>
    </xf>
    <xf numFmtId="0" fontId="28" fillId="92" borderId="65" xfId="0" applyFont="1" applyFill="1" applyBorder="1" applyAlignment="1">
      <alignment horizontal="center" textRotation="90"/>
    </xf>
    <xf numFmtId="0" fontId="28" fillId="92" borderId="40" xfId="0" applyFont="1" applyFill="1" applyBorder="1" applyAlignment="1">
      <alignment horizontal="center" textRotation="90" wrapText="1"/>
    </xf>
    <xf numFmtId="0" fontId="28" fillId="92" borderId="64" xfId="0" applyFont="1" applyFill="1" applyBorder="1" applyAlignment="1">
      <alignment horizontal="center" textRotation="90"/>
    </xf>
    <xf numFmtId="0" fontId="28" fillId="93" borderId="65" xfId="0" applyFont="1" applyFill="1" applyBorder="1" applyAlignment="1">
      <alignment horizontal="center" textRotation="90"/>
    </xf>
    <xf numFmtId="0" fontId="28" fillId="93" borderId="40" xfId="0" applyFont="1" applyFill="1" applyBorder="1" applyAlignment="1">
      <alignment horizontal="center" textRotation="90" wrapText="1"/>
    </xf>
    <xf numFmtId="0" fontId="28" fillId="93" borderId="64" xfId="0" applyFont="1" applyFill="1" applyBorder="1" applyAlignment="1">
      <alignment horizontal="center" textRotation="90"/>
    </xf>
    <xf numFmtId="0" fontId="28" fillId="94" borderId="65" xfId="0" applyFont="1" applyFill="1" applyBorder="1" applyAlignment="1">
      <alignment horizontal="center" textRotation="90"/>
    </xf>
    <xf numFmtId="0" fontId="28" fillId="94" borderId="40" xfId="0" applyFont="1" applyFill="1" applyBorder="1" applyAlignment="1">
      <alignment horizontal="center" textRotation="90" wrapText="1"/>
    </xf>
    <xf numFmtId="0" fontId="28" fillId="94" borderId="64" xfId="0" applyFont="1" applyFill="1" applyBorder="1" applyAlignment="1">
      <alignment horizontal="center" textRotation="90" wrapText="1"/>
    </xf>
    <xf numFmtId="0" fontId="28" fillId="91" borderId="46" xfId="0" applyFont="1" applyFill="1" applyBorder="1" applyAlignment="1">
      <alignment horizontal="center" textRotation="90" wrapText="1"/>
    </xf>
    <xf numFmtId="0" fontId="28" fillId="91" borderId="47" xfId="0" applyFont="1" applyFill="1" applyBorder="1" applyAlignment="1">
      <alignment horizontal="center" textRotation="90" wrapText="1"/>
    </xf>
    <xf numFmtId="0" fontId="28" fillId="91" borderId="62" xfId="0" applyFont="1" applyFill="1" applyBorder="1" applyAlignment="1">
      <alignment horizontal="center" textRotation="90" wrapText="1"/>
    </xf>
    <xf numFmtId="0" fontId="28" fillId="92" borderId="46" xfId="0" applyFont="1" applyFill="1" applyBorder="1" applyAlignment="1">
      <alignment horizontal="center" textRotation="90" wrapText="1"/>
    </xf>
    <xf numFmtId="0" fontId="28" fillId="92" borderId="47" xfId="0" applyFont="1" applyFill="1" applyBorder="1" applyAlignment="1">
      <alignment horizontal="center" textRotation="90"/>
    </xf>
    <xf numFmtId="0" fontId="28" fillId="92" borderId="47" xfId="0" applyFont="1" applyFill="1" applyBorder="1" applyAlignment="1">
      <alignment horizontal="center" textRotation="90" wrapText="1"/>
    </xf>
    <xf numFmtId="0" fontId="28" fillId="92" borderId="62" xfId="0" applyFont="1" applyFill="1" applyBorder="1" applyAlignment="1">
      <alignment horizontal="center" textRotation="90"/>
    </xf>
    <xf numFmtId="0" fontId="28" fillId="93" borderId="46" xfId="0" applyFont="1" applyFill="1" applyBorder="1" applyAlignment="1">
      <alignment horizontal="center" textRotation="90"/>
    </xf>
    <xf numFmtId="0" fontId="28" fillId="93" borderId="47" xfId="0" applyFont="1" applyFill="1" applyBorder="1" applyAlignment="1">
      <alignment horizontal="center" textRotation="90" wrapText="1"/>
    </xf>
    <xf numFmtId="0" fontId="28" fillId="93" borderId="62" xfId="0" applyFont="1" applyFill="1" applyBorder="1" applyAlignment="1">
      <alignment horizontal="center" textRotation="90"/>
    </xf>
    <xf numFmtId="0" fontId="28" fillId="94" borderId="46" xfId="0" applyFont="1" applyFill="1" applyBorder="1" applyAlignment="1">
      <alignment horizontal="center" textRotation="90"/>
    </xf>
    <xf numFmtId="0" fontId="28" fillId="94" borderId="47" xfId="0" applyFont="1" applyFill="1" applyBorder="1" applyAlignment="1">
      <alignment horizontal="center" textRotation="90" wrapText="1"/>
    </xf>
    <xf numFmtId="0" fontId="28" fillId="94" borderId="62" xfId="0" applyFont="1" applyFill="1" applyBorder="1" applyAlignment="1">
      <alignment horizontal="center" textRotation="90" wrapText="1"/>
    </xf>
    <xf numFmtId="0" fontId="29" fillId="85" borderId="32" xfId="0" applyFont="1" applyFill="1" applyBorder="1"/>
    <xf numFmtId="0" fontId="9" fillId="85" borderId="0" xfId="0" applyFont="1" applyFill="1"/>
    <xf numFmtId="0" fontId="0" fillId="85" borderId="0" xfId="0" applyFill="1"/>
    <xf numFmtId="0" fontId="20" fillId="85" borderId="0" xfId="0" applyFont="1" applyFill="1"/>
    <xf numFmtId="0" fontId="20" fillId="85" borderId="0" xfId="0" applyFont="1" applyFill="1" applyAlignment="1">
      <alignment horizontal="justify" vertical="center"/>
    </xf>
    <xf numFmtId="0" fontId="36" fillId="85" borderId="0" xfId="0" applyFont="1" applyFill="1"/>
    <xf numFmtId="0" fontId="9" fillId="0" borderId="0" xfId="3"/>
    <xf numFmtId="168" fontId="48" fillId="0" borderId="0" xfId="4" applyNumberFormat="1" applyFont="1" applyAlignment="1">
      <alignment vertical="center" textRotation="90"/>
    </xf>
    <xf numFmtId="0" fontId="48" fillId="0" borderId="0" xfId="4" applyFont="1" applyAlignment="1">
      <alignment vertical="center"/>
    </xf>
    <xf numFmtId="0" fontId="48" fillId="0" borderId="0" xfId="4" applyFont="1" applyAlignment="1">
      <alignment horizontal="left" vertical="center"/>
    </xf>
    <xf numFmtId="0" fontId="48" fillId="0" borderId="0" xfId="5" applyFont="1" applyAlignment="1">
      <alignment horizontal="left" vertical="center"/>
    </xf>
    <xf numFmtId="168" fontId="49" fillId="0" borderId="0" xfId="5" applyNumberFormat="1" applyFont="1" applyAlignment="1">
      <alignment horizontal="center" vertical="center"/>
    </xf>
    <xf numFmtId="0" fontId="49" fillId="0" borderId="0" xfId="5" applyFont="1" applyAlignment="1">
      <alignment horizontal="center" vertical="center"/>
    </xf>
    <xf numFmtId="0" fontId="52" fillId="0" borderId="0" xfId="5" applyFont="1" applyAlignment="1">
      <alignment horizontal="center" vertical="center"/>
    </xf>
    <xf numFmtId="0" fontId="48" fillId="5" borderId="31" xfId="5" applyFont="1" applyFill="1" applyBorder="1" applyAlignment="1">
      <alignment horizontal="left" vertical="center"/>
    </xf>
    <xf numFmtId="0" fontId="48" fillId="5" borderId="22" xfId="5" applyFont="1" applyFill="1" applyBorder="1" applyAlignment="1">
      <alignment horizontal="left" vertical="center"/>
    </xf>
    <xf numFmtId="0" fontId="48" fillId="5" borderId="28" xfId="5" applyFont="1" applyFill="1" applyBorder="1" applyAlignment="1">
      <alignment horizontal="left" vertical="center"/>
    </xf>
    <xf numFmtId="0" fontId="48" fillId="39" borderId="25" xfId="0" applyFont="1" applyFill="1" applyBorder="1" applyAlignment="1">
      <alignment horizontal="left" vertical="center"/>
    </xf>
    <xf numFmtId="0" fontId="48" fillId="39" borderId="26" xfId="0" applyFont="1" applyFill="1" applyBorder="1" applyAlignment="1">
      <alignment horizontal="left" vertical="center"/>
    </xf>
    <xf numFmtId="0" fontId="50" fillId="44" borderId="0" xfId="0" applyFont="1" applyFill="1" applyAlignment="1">
      <alignment horizontal="center" vertical="center"/>
    </xf>
    <xf numFmtId="0" fontId="48" fillId="29" borderId="0" xfId="5" applyFont="1" applyFill="1" applyAlignment="1">
      <alignment horizontal="left" vertical="center"/>
    </xf>
    <xf numFmtId="0" fontId="48" fillId="43" borderId="0" xfId="5" applyFont="1" applyFill="1" applyAlignment="1">
      <alignment horizontal="left" vertical="center"/>
    </xf>
    <xf numFmtId="0" fontId="14" fillId="63" borderId="0" xfId="0" applyFont="1" applyFill="1" applyAlignment="1">
      <alignment horizontal="center" vertical="center"/>
    </xf>
    <xf numFmtId="0" fontId="14" fillId="68" borderId="0" xfId="0" applyFont="1" applyFill="1" applyAlignment="1">
      <alignment horizontal="center" vertical="center"/>
    </xf>
    <xf numFmtId="0" fontId="48" fillId="73" borderId="0" xfId="5" applyFont="1" applyFill="1" applyAlignment="1">
      <alignment horizontal="left" vertical="center"/>
    </xf>
    <xf numFmtId="0" fontId="48" fillId="77" borderId="0" xfId="5" applyFont="1" applyFill="1" applyAlignment="1">
      <alignment horizontal="left" vertical="center"/>
    </xf>
    <xf numFmtId="0" fontId="48" fillId="48" borderId="0" xfId="5" applyFont="1" applyFill="1" applyAlignment="1">
      <alignment horizontal="left" vertical="center"/>
    </xf>
    <xf numFmtId="0" fontId="29" fillId="0" borderId="0" xfId="0" applyFont="1"/>
    <xf numFmtId="0" fontId="58" fillId="4" borderId="14" xfId="0" applyFont="1" applyFill="1" applyBorder="1"/>
    <xf numFmtId="0" fontId="63" fillId="2" borderId="15" xfId="0" applyFont="1" applyFill="1" applyBorder="1"/>
    <xf numFmtId="0" fontId="29" fillId="85" borderId="8" xfId="0" applyFont="1" applyFill="1" applyBorder="1" applyAlignment="1">
      <alignment horizontal="center" vertical="center"/>
    </xf>
    <xf numFmtId="0" fontId="29" fillId="85" borderId="0" xfId="0" applyFont="1" applyFill="1" applyAlignment="1">
      <alignment horizontal="center" vertical="center"/>
    </xf>
    <xf numFmtId="0" fontId="29" fillId="85" borderId="12" xfId="0" applyFont="1" applyFill="1" applyBorder="1" applyAlignment="1">
      <alignment horizontal="center" vertical="center"/>
    </xf>
    <xf numFmtId="9" fontId="29" fillId="85" borderId="32" xfId="8" applyFont="1" applyFill="1" applyBorder="1" applyAlignment="1">
      <alignment horizontal="center" vertical="center"/>
    </xf>
    <xf numFmtId="0" fontId="34" fillId="97" borderId="0" xfId="0" applyFont="1" applyFill="1"/>
    <xf numFmtId="0" fontId="32" fillId="97" borderId="0" xfId="0" applyFont="1" applyFill="1" applyAlignment="1" applyProtection="1">
      <alignment horizontal="left"/>
      <protection locked="0"/>
    </xf>
    <xf numFmtId="49" fontId="28" fillId="0" borderId="3" xfId="0" applyNumberFormat="1" applyFont="1" applyBorder="1" applyAlignment="1" applyProtection="1">
      <alignment horizontal="right"/>
      <protection locked="0"/>
    </xf>
    <xf numFmtId="0" fontId="29" fillId="0" borderId="3" xfId="0" applyFont="1" applyBorder="1" applyAlignment="1" applyProtection="1">
      <alignment horizontal="left"/>
      <protection locked="0"/>
    </xf>
    <xf numFmtId="0" fontId="46" fillId="0" borderId="0" xfId="0" applyFont="1"/>
    <xf numFmtId="0" fontId="29" fillId="0" borderId="0" xfId="0" applyFont="1" applyAlignment="1">
      <alignment horizontal="center" vertical="center"/>
    </xf>
    <xf numFmtId="0" fontId="63" fillId="0" borderId="3" xfId="0" applyFont="1" applyBorder="1"/>
    <xf numFmtId="9" fontId="29" fillId="5" borderId="32" xfId="8" applyFont="1" applyFill="1" applyBorder="1" applyAlignment="1">
      <alignment horizontal="center" vertical="center"/>
    </xf>
    <xf numFmtId="0" fontId="29" fillId="5" borderId="32" xfId="0" applyFont="1" applyFill="1" applyBorder="1"/>
    <xf numFmtId="0" fontId="29" fillId="5" borderId="8" xfId="0" applyFont="1" applyFill="1" applyBorder="1" applyAlignment="1">
      <alignment horizontal="center" vertical="center"/>
    </xf>
    <xf numFmtId="0" fontId="29" fillId="5" borderId="0" xfId="0" applyFont="1" applyFill="1" applyAlignment="1">
      <alignment horizontal="center" vertical="center"/>
    </xf>
    <xf numFmtId="0" fontId="29" fillId="5" borderId="12" xfId="0" applyFont="1" applyFill="1" applyBorder="1" applyAlignment="1">
      <alignment horizontal="center" vertical="center"/>
    </xf>
    <xf numFmtId="9" fontId="29" fillId="85" borderId="33" xfId="8" applyFont="1" applyFill="1" applyBorder="1" applyAlignment="1">
      <alignment horizontal="center" vertical="center"/>
    </xf>
    <xf numFmtId="0" fontId="29" fillId="85" borderId="33" xfId="0" applyFont="1" applyFill="1" applyBorder="1"/>
    <xf numFmtId="0" fontId="29" fillId="85" borderId="9" xfId="0" applyFont="1" applyFill="1" applyBorder="1" applyAlignment="1">
      <alignment horizontal="center" vertical="center"/>
    </xf>
    <xf numFmtId="0" fontId="29" fillId="85" borderId="10" xfId="0" applyFont="1" applyFill="1" applyBorder="1" applyAlignment="1">
      <alignment horizontal="center" vertical="center"/>
    </xf>
    <xf numFmtId="0" fontId="29" fillId="85" borderId="11" xfId="0" applyFont="1" applyFill="1" applyBorder="1" applyAlignment="1">
      <alignment horizontal="center" vertical="center"/>
    </xf>
    <xf numFmtId="0" fontId="18" fillId="0" borderId="0" xfId="0" applyFont="1"/>
    <xf numFmtId="0" fontId="40" fillId="0" borderId="0" xfId="0" applyFont="1"/>
    <xf numFmtId="0" fontId="36" fillId="5" borderId="9" xfId="0" applyFont="1" applyFill="1" applyBorder="1"/>
    <xf numFmtId="0" fontId="34" fillId="5" borderId="10" xfId="0" applyFont="1" applyFill="1" applyBorder="1"/>
    <xf numFmtId="0" fontId="34" fillId="5" borderId="33" xfId="0" applyFont="1" applyFill="1" applyBorder="1" applyAlignment="1">
      <alignment horizontal="center" vertical="center"/>
    </xf>
    <xf numFmtId="0" fontId="0" fillId="5" borderId="0" xfId="0" applyFill="1"/>
    <xf numFmtId="0" fontId="0" fillId="5" borderId="41" xfId="0" applyFill="1" applyBorder="1"/>
    <xf numFmtId="0" fontId="0" fillId="5" borderId="36" xfId="0" applyFill="1" applyBorder="1"/>
    <xf numFmtId="0" fontId="0" fillId="5" borderId="31" xfId="0" applyFill="1" applyBorder="1"/>
    <xf numFmtId="0" fontId="0" fillId="5" borderId="21" xfId="0" applyFill="1" applyBorder="1"/>
    <xf numFmtId="0" fontId="0" fillId="5" borderId="22" xfId="0" applyFill="1" applyBorder="1"/>
    <xf numFmtId="0" fontId="0" fillId="5" borderId="30" xfId="0" applyFill="1" applyBorder="1"/>
    <xf numFmtId="0" fontId="0" fillId="5" borderId="38" xfId="0" applyFill="1" applyBorder="1"/>
    <xf numFmtId="0" fontId="21" fillId="5" borderId="22" xfId="0" applyFont="1" applyFill="1" applyBorder="1"/>
    <xf numFmtId="0" fontId="0" fillId="5" borderId="28" xfId="0" applyFill="1" applyBorder="1"/>
    <xf numFmtId="0" fontId="9" fillId="5" borderId="41" xfId="0" applyFont="1" applyFill="1" applyBorder="1"/>
    <xf numFmtId="0" fontId="67" fillId="0" borderId="0" xfId="0" applyFont="1"/>
    <xf numFmtId="0" fontId="0" fillId="85" borderId="42" xfId="0" applyFill="1" applyBorder="1" applyAlignment="1">
      <alignment horizontal="center"/>
    </xf>
    <xf numFmtId="0" fontId="29" fillId="0" borderId="26" xfId="0" applyFont="1" applyBorder="1" applyAlignment="1">
      <alignment horizontal="center" vertical="center"/>
    </xf>
    <xf numFmtId="0" fontId="34" fillId="0" borderId="0" xfId="3" applyFont="1" applyAlignment="1">
      <alignment horizontal="center" vertical="center"/>
    </xf>
    <xf numFmtId="0" fontId="9" fillId="5" borderId="22" xfId="0" applyFont="1" applyFill="1" applyBorder="1"/>
    <xf numFmtId="0" fontId="6" fillId="0" borderId="0" xfId="11" applyFont="1" applyAlignment="1">
      <alignment horizontal="center" vertical="center"/>
    </xf>
    <xf numFmtId="0" fontId="6" fillId="5" borderId="0" xfId="11" applyFont="1" applyFill="1" applyAlignment="1">
      <alignment horizontal="center" vertical="center"/>
    </xf>
    <xf numFmtId="0" fontId="6" fillId="0" borderId="0" xfId="11" applyFont="1" applyAlignment="1">
      <alignment horizontal="left" vertical="center"/>
    </xf>
    <xf numFmtId="0" fontId="6" fillId="0" borderId="69" xfId="11" applyFont="1" applyBorder="1" applyAlignment="1">
      <alignment horizontal="left" vertical="center"/>
    </xf>
    <xf numFmtId="0" fontId="6" fillId="0" borderId="69" xfId="11" applyFont="1" applyBorder="1" applyAlignment="1">
      <alignment horizontal="center" vertical="center"/>
    </xf>
    <xf numFmtId="0" fontId="54" fillId="57" borderId="0" xfId="0" applyFont="1" applyFill="1" applyAlignment="1">
      <alignment horizontal="left" vertical="center"/>
    </xf>
    <xf numFmtId="0" fontId="54" fillId="59" borderId="0" xfId="0" applyFont="1" applyFill="1" applyAlignment="1">
      <alignment horizontal="center" vertical="center"/>
    </xf>
    <xf numFmtId="0" fontId="54" fillId="62" borderId="0" xfId="0" applyFont="1" applyFill="1" applyAlignment="1">
      <alignment horizontal="center" vertical="center"/>
    </xf>
    <xf numFmtId="0" fontId="54" fillId="67" borderId="0" xfId="5" applyFont="1" applyFill="1" applyAlignment="1">
      <alignment horizontal="left" vertical="center"/>
    </xf>
    <xf numFmtId="0" fontId="54" fillId="72" borderId="0" xfId="5" applyFont="1" applyFill="1" applyAlignment="1">
      <alignment horizontal="left" vertical="center"/>
    </xf>
    <xf numFmtId="0" fontId="54" fillId="76" borderId="0" xfId="5" applyFont="1" applyFill="1" applyAlignment="1">
      <alignment horizontal="left" vertical="center"/>
    </xf>
    <xf numFmtId="0" fontId="28" fillId="0" borderId="1" xfId="0" applyFont="1" applyBorder="1" applyAlignment="1" applyProtection="1">
      <alignment horizontal="left"/>
      <protection locked="0"/>
    </xf>
    <xf numFmtId="0" fontId="6" fillId="5" borderId="38" xfId="11" applyFont="1" applyFill="1" applyBorder="1" applyAlignment="1">
      <alignment horizontal="center" vertical="center"/>
    </xf>
    <xf numFmtId="0" fontId="6" fillId="5" borderId="41" xfId="11" applyFont="1" applyFill="1" applyBorder="1" applyAlignment="1">
      <alignment horizontal="center" vertical="center"/>
    </xf>
    <xf numFmtId="0" fontId="6" fillId="5" borderId="36" xfId="11" applyFont="1" applyFill="1" applyBorder="1" applyAlignment="1">
      <alignment horizontal="center" vertical="center"/>
    </xf>
    <xf numFmtId="0" fontId="6" fillId="5" borderId="30" xfId="11" applyFont="1" applyFill="1" applyBorder="1" applyAlignment="1">
      <alignment horizontal="center" vertical="center"/>
    </xf>
    <xf numFmtId="0" fontId="6" fillId="5" borderId="0" xfId="11" applyFont="1" applyFill="1" applyAlignment="1">
      <alignment horizontal="left" vertical="center"/>
    </xf>
    <xf numFmtId="0" fontId="6" fillId="5" borderId="31" xfId="11" applyFont="1" applyFill="1" applyBorder="1" applyAlignment="1">
      <alignment horizontal="center" vertical="center"/>
    </xf>
    <xf numFmtId="0" fontId="0" fillId="0" borderId="0" xfId="3" applyFont="1" applyAlignment="1">
      <alignment horizontal="left"/>
    </xf>
    <xf numFmtId="0" fontId="0" fillId="0" borderId="0" xfId="3" applyFont="1"/>
    <xf numFmtId="0" fontId="0" fillId="0" borderId="0" xfId="3" applyFont="1" applyAlignment="1">
      <alignment horizontal="center" vertical="center"/>
    </xf>
    <xf numFmtId="0" fontId="0" fillId="0" borderId="69" xfId="3" applyFont="1" applyBorder="1" applyAlignment="1">
      <alignment horizontal="left"/>
    </xf>
    <xf numFmtId="0" fontId="0" fillId="0" borderId="69" xfId="3" applyFont="1" applyBorder="1"/>
    <xf numFmtId="0" fontId="0" fillId="0" borderId="69" xfId="3" applyFont="1" applyBorder="1" applyAlignment="1">
      <alignment horizontal="center" vertical="center"/>
    </xf>
    <xf numFmtId="0" fontId="70" fillId="102" borderId="0" xfId="3" applyFont="1" applyFill="1" applyAlignment="1">
      <alignment horizontal="center" vertical="center"/>
    </xf>
    <xf numFmtId="49" fontId="28" fillId="0" borderId="1" xfId="0" applyNumberFormat="1" applyFont="1" applyBorder="1" applyAlignment="1" applyProtection="1">
      <alignment horizontal="left"/>
      <protection locked="0"/>
    </xf>
    <xf numFmtId="0" fontId="48" fillId="5" borderId="55" xfId="0" applyFont="1" applyFill="1" applyBorder="1" applyAlignment="1">
      <alignment horizontal="left" vertical="center"/>
    </xf>
    <xf numFmtId="0" fontId="48" fillId="0" borderId="55" xfId="5" applyFont="1" applyBorder="1" applyAlignment="1">
      <alignment horizontal="left" vertical="center"/>
    </xf>
    <xf numFmtId="0" fontId="48" fillId="5" borderId="55" xfId="5" applyFont="1" applyFill="1" applyBorder="1" applyAlignment="1">
      <alignment horizontal="left" vertical="center"/>
    </xf>
    <xf numFmtId="0" fontId="50" fillId="0" borderId="69" xfId="0" applyFont="1" applyBorder="1" applyAlignment="1">
      <alignment horizontal="center" vertical="center"/>
    </xf>
    <xf numFmtId="0" fontId="48" fillId="5" borderId="69" xfId="0" applyFont="1" applyFill="1" applyBorder="1" applyAlignment="1">
      <alignment horizontal="left" vertical="center"/>
    </xf>
    <xf numFmtId="0" fontId="48" fillId="5" borderId="69" xfId="5" applyFont="1" applyFill="1" applyBorder="1" applyAlignment="1">
      <alignment horizontal="left" vertical="center"/>
    </xf>
    <xf numFmtId="0" fontId="48" fillId="5" borderId="57" xfId="5" applyFont="1" applyFill="1" applyBorder="1" applyAlignment="1">
      <alignment horizontal="left" vertical="center"/>
    </xf>
    <xf numFmtId="0" fontId="6" fillId="0" borderId="0" xfId="13" applyFont="1"/>
    <xf numFmtId="0" fontId="34" fillId="5" borderId="18" xfId="13" applyFont="1" applyFill="1" applyBorder="1" applyAlignment="1">
      <alignment horizontal="center" vertical="center"/>
    </xf>
    <xf numFmtId="0" fontId="34" fillId="5" borderId="3" xfId="13" applyFont="1" applyFill="1" applyBorder="1" applyAlignment="1">
      <alignment horizontal="center" vertical="center"/>
    </xf>
    <xf numFmtId="1" fontId="34" fillId="5" borderId="3" xfId="13" applyNumberFormat="1" applyFont="1" applyFill="1" applyBorder="1" applyAlignment="1">
      <alignment horizontal="center" vertical="center"/>
    </xf>
    <xf numFmtId="3" fontId="34" fillId="5" borderId="3" xfId="13" applyNumberFormat="1" applyFont="1" applyFill="1" applyBorder="1" applyAlignment="1">
      <alignment horizontal="center" vertical="center"/>
    </xf>
    <xf numFmtId="9" fontId="34" fillId="5" borderId="3" xfId="14" applyFont="1" applyFill="1" applyBorder="1" applyAlignment="1">
      <alignment horizontal="center"/>
    </xf>
    <xf numFmtId="2" fontId="34" fillId="5" borderId="21" xfId="13" applyNumberFormat="1" applyFont="1" applyFill="1" applyBorder="1" applyAlignment="1">
      <alignment horizontal="center" vertical="center"/>
    </xf>
    <xf numFmtId="2" fontId="34" fillId="5" borderId="23" xfId="13" applyNumberFormat="1" applyFont="1" applyFill="1" applyBorder="1" applyAlignment="1">
      <alignment horizontal="center" vertical="center"/>
    </xf>
    <xf numFmtId="2" fontId="34" fillId="97" borderId="51" xfId="13" applyNumberFormat="1" applyFont="1" applyFill="1" applyBorder="1" applyAlignment="1">
      <alignment horizontal="center" vertical="center"/>
    </xf>
    <xf numFmtId="0" fontId="34" fillId="5" borderId="4" xfId="13" applyFont="1" applyFill="1" applyBorder="1" applyAlignment="1">
      <alignment horizontal="center" vertical="center"/>
    </xf>
    <xf numFmtId="0" fontId="34" fillId="5" borderId="1" xfId="13" applyFont="1" applyFill="1" applyBorder="1" applyAlignment="1">
      <alignment horizontal="center" vertical="center"/>
    </xf>
    <xf numFmtId="1" fontId="34" fillId="5" borderId="1" xfId="13" applyNumberFormat="1" applyFont="1" applyFill="1" applyBorder="1" applyAlignment="1">
      <alignment horizontal="center" vertical="center"/>
    </xf>
    <xf numFmtId="3" fontId="34" fillId="5" borderId="1" xfId="13" applyNumberFormat="1" applyFont="1" applyFill="1" applyBorder="1" applyAlignment="1">
      <alignment horizontal="center" vertical="center"/>
    </xf>
    <xf numFmtId="9" fontId="34" fillId="5" borderId="1" xfId="14" applyFont="1" applyFill="1" applyBorder="1" applyAlignment="1">
      <alignment horizontal="center"/>
    </xf>
    <xf numFmtId="2" fontId="34" fillId="5" borderId="16" xfId="13" applyNumberFormat="1" applyFont="1" applyFill="1" applyBorder="1" applyAlignment="1">
      <alignment horizontal="center" vertical="center"/>
    </xf>
    <xf numFmtId="0" fontId="36" fillId="5" borderId="9" xfId="13" applyFont="1" applyFill="1" applyBorder="1" applyAlignment="1">
      <alignment horizontal="left"/>
    </xf>
    <xf numFmtId="0" fontId="6" fillId="5" borderId="10" xfId="13" applyFont="1" applyFill="1" applyBorder="1"/>
    <xf numFmtId="3" fontId="34" fillId="5" borderId="42" xfId="10" applyNumberFormat="1" applyFont="1" applyFill="1" applyBorder="1" applyAlignment="1">
      <alignment horizontal="center" vertical="center"/>
    </xf>
    <xf numFmtId="0" fontId="35" fillId="5" borderId="42" xfId="13" applyFont="1" applyFill="1" applyBorder="1" applyAlignment="1">
      <alignment horizontal="center"/>
    </xf>
    <xf numFmtId="0" fontId="35" fillId="5" borderId="27" xfId="13" applyFont="1" applyFill="1" applyBorder="1" applyAlignment="1">
      <alignment horizontal="center"/>
    </xf>
    <xf numFmtId="1" fontId="36" fillId="5" borderId="18" xfId="13" applyNumberFormat="1" applyFont="1" applyFill="1" applyBorder="1" applyAlignment="1">
      <alignment horizontal="center"/>
    </xf>
    <xf numFmtId="1" fontId="34" fillId="5" borderId="3" xfId="13" applyNumberFormat="1" applyFont="1" applyFill="1" applyBorder="1" applyAlignment="1">
      <alignment horizontal="center"/>
    </xf>
    <xf numFmtId="1" fontId="34" fillId="5" borderId="23" xfId="13" applyNumberFormat="1" applyFont="1" applyFill="1" applyBorder="1" applyAlignment="1">
      <alignment horizontal="center"/>
    </xf>
    <xf numFmtId="1" fontId="34" fillId="5" borderId="4" xfId="13" applyNumberFormat="1" applyFont="1" applyFill="1" applyBorder="1" applyAlignment="1">
      <alignment horizontal="center"/>
    </xf>
    <xf numFmtId="1" fontId="34" fillId="5" borderId="1" xfId="13" applyNumberFormat="1" applyFont="1" applyFill="1" applyBorder="1" applyAlignment="1">
      <alignment horizontal="center"/>
    </xf>
    <xf numFmtId="1" fontId="34" fillId="5" borderId="5" xfId="13" applyNumberFormat="1" applyFont="1" applyFill="1" applyBorder="1" applyAlignment="1">
      <alignment horizontal="center"/>
    </xf>
    <xf numFmtId="0" fontId="34" fillId="5" borderId="61" xfId="13" applyFont="1" applyFill="1" applyBorder="1" applyAlignment="1">
      <alignment horizontal="center" vertical="center"/>
    </xf>
    <xf numFmtId="0" fontId="34" fillId="5" borderId="14" xfId="13" applyFont="1" applyFill="1" applyBorder="1" applyAlignment="1">
      <alignment horizontal="center" vertical="center"/>
    </xf>
    <xf numFmtId="1" fontId="34" fillId="5" borderId="14" xfId="13" applyNumberFormat="1" applyFont="1" applyFill="1" applyBorder="1" applyAlignment="1">
      <alignment horizontal="center" vertical="center"/>
    </xf>
    <xf numFmtId="3" fontId="34" fillId="5" borderId="14" xfId="13" applyNumberFormat="1" applyFont="1" applyFill="1" applyBorder="1" applyAlignment="1">
      <alignment horizontal="center" vertical="center"/>
    </xf>
    <xf numFmtId="9" fontId="34" fillId="5" borderId="14" xfId="14" applyFont="1" applyFill="1" applyBorder="1" applyAlignment="1">
      <alignment horizontal="center"/>
    </xf>
    <xf numFmtId="2" fontId="34" fillId="5" borderId="38" xfId="13" applyNumberFormat="1" applyFont="1" applyFill="1" applyBorder="1" applyAlignment="1">
      <alignment horizontal="center" vertical="center"/>
    </xf>
    <xf numFmtId="1" fontId="34" fillId="5" borderId="19" xfId="13" applyNumberFormat="1" applyFont="1" applyFill="1" applyBorder="1" applyAlignment="1">
      <alignment horizontal="center"/>
    </xf>
    <xf numFmtId="1" fontId="34" fillId="5" borderId="2" xfId="13" applyNumberFormat="1" applyFont="1" applyFill="1" applyBorder="1" applyAlignment="1">
      <alignment horizontal="center"/>
    </xf>
    <xf numFmtId="1" fontId="34" fillId="5" borderId="20" xfId="13" applyNumberFormat="1" applyFont="1" applyFill="1" applyBorder="1" applyAlignment="1">
      <alignment horizontal="center"/>
    </xf>
    <xf numFmtId="0" fontId="34" fillId="5" borderId="19" xfId="13" applyFont="1" applyFill="1" applyBorder="1" applyAlignment="1">
      <alignment horizontal="center" vertical="center"/>
    </xf>
    <xf numFmtId="0" fontId="34" fillId="5" borderId="2" xfId="13" applyFont="1" applyFill="1" applyBorder="1" applyAlignment="1">
      <alignment horizontal="center" vertical="center"/>
    </xf>
    <xf numFmtId="1" fontId="34" fillId="5" borderId="2" xfId="13" applyNumberFormat="1" applyFont="1" applyFill="1" applyBorder="1" applyAlignment="1">
      <alignment horizontal="center" vertical="center"/>
    </xf>
    <xf numFmtId="3" fontId="34" fillId="5" borderId="2" xfId="13" applyNumberFormat="1" applyFont="1" applyFill="1" applyBorder="1" applyAlignment="1">
      <alignment horizontal="center" vertical="center"/>
    </xf>
    <xf numFmtId="9" fontId="34" fillId="5" borderId="2" xfId="14" applyFont="1" applyFill="1" applyBorder="1" applyAlignment="1">
      <alignment horizontal="center"/>
    </xf>
    <xf numFmtId="2" fontId="34" fillId="5" borderId="34" xfId="13" applyNumberFormat="1" applyFont="1" applyFill="1" applyBorder="1" applyAlignment="1">
      <alignment horizontal="center" vertical="center"/>
    </xf>
    <xf numFmtId="2" fontId="34" fillId="5" borderId="64" xfId="13" applyNumberFormat="1" applyFont="1" applyFill="1" applyBorder="1" applyAlignment="1">
      <alignment horizontal="center" vertical="center"/>
    </xf>
    <xf numFmtId="2" fontId="34" fillId="97" borderId="11" xfId="13" applyNumberFormat="1" applyFont="1" applyFill="1" applyBorder="1" applyAlignment="1">
      <alignment horizontal="center" vertical="center"/>
    </xf>
    <xf numFmtId="0" fontId="75" fillId="85" borderId="0" xfId="15" applyFill="1"/>
    <xf numFmtId="0" fontId="36" fillId="131" borderId="0" xfId="3" applyFont="1" applyFill="1" applyAlignment="1">
      <alignment horizontal="center" vertical="center"/>
    </xf>
    <xf numFmtId="0" fontId="6" fillId="0" borderId="0" xfId="13" applyFont="1" applyAlignment="1">
      <alignment horizontal="center" vertical="center"/>
    </xf>
    <xf numFmtId="0" fontId="6" fillId="0" borderId="0" xfId="3" applyFont="1" applyAlignment="1">
      <alignment horizontal="center" vertical="center"/>
    </xf>
    <xf numFmtId="0" fontId="35" fillId="0" borderId="0" xfId="13" applyFont="1" applyAlignment="1">
      <alignment horizontal="right" vertical="center"/>
    </xf>
    <xf numFmtId="0" fontId="36" fillId="114" borderId="0" xfId="13" applyFont="1" applyFill="1" applyAlignment="1">
      <alignment horizontal="center" vertical="center"/>
    </xf>
    <xf numFmtId="0" fontId="36" fillId="115" borderId="0" xfId="13" applyFont="1" applyFill="1" applyAlignment="1">
      <alignment horizontal="center" vertical="center"/>
    </xf>
    <xf numFmtId="0" fontId="36" fillId="116" borderId="0" xfId="13" applyFont="1" applyFill="1" applyAlignment="1">
      <alignment horizontal="center" vertical="center"/>
    </xf>
    <xf numFmtId="0" fontId="36" fillId="117" borderId="0" xfId="13" applyFont="1" applyFill="1" applyAlignment="1">
      <alignment horizontal="center" vertical="center"/>
    </xf>
    <xf numFmtId="0" fontId="36" fillId="118" borderId="0" xfId="13" applyFont="1" applyFill="1" applyAlignment="1">
      <alignment horizontal="center" vertical="center"/>
    </xf>
    <xf numFmtId="0" fontId="36" fillId="119" borderId="0" xfId="13" applyFont="1" applyFill="1" applyAlignment="1">
      <alignment horizontal="center" vertical="center"/>
    </xf>
    <xf numFmtId="0" fontId="36" fillId="120" borderId="0" xfId="13" applyFont="1" applyFill="1" applyAlignment="1">
      <alignment horizontal="center" vertical="center"/>
    </xf>
    <xf numFmtId="0" fontId="36" fillId="121" borderId="0" xfId="13" applyFont="1" applyFill="1" applyAlignment="1">
      <alignment horizontal="center" vertical="center"/>
    </xf>
    <xf numFmtId="0" fontId="36" fillId="122" borderId="0" xfId="13" applyFont="1" applyFill="1" applyAlignment="1">
      <alignment horizontal="center" vertical="center"/>
    </xf>
    <xf numFmtId="0" fontId="36" fillId="123" borderId="0" xfId="13" applyFont="1" applyFill="1" applyAlignment="1">
      <alignment horizontal="center" vertical="center"/>
    </xf>
    <xf numFmtId="0" fontId="36" fillId="124" borderId="0" xfId="13" applyFont="1" applyFill="1" applyAlignment="1">
      <alignment horizontal="center" vertical="center"/>
    </xf>
    <xf numFmtId="0" fontId="36" fillId="54" borderId="0" xfId="13" applyFont="1" applyFill="1" applyAlignment="1">
      <alignment horizontal="center" vertical="center"/>
    </xf>
    <xf numFmtId="0" fontId="36" fillId="125" borderId="0" xfId="13" applyFont="1" applyFill="1" applyAlignment="1">
      <alignment horizontal="center" vertical="center"/>
    </xf>
    <xf numFmtId="0" fontId="36" fillId="126" borderId="0" xfId="13" applyFont="1" applyFill="1" applyAlignment="1">
      <alignment horizontal="center" vertical="center"/>
    </xf>
    <xf numFmtId="0" fontId="36" fillId="128" borderId="0" xfId="13" applyFont="1" applyFill="1" applyAlignment="1">
      <alignment horizontal="center" vertical="center"/>
    </xf>
    <xf numFmtId="0" fontId="36" fillId="127" borderId="0" xfId="13" applyFont="1" applyFill="1" applyAlignment="1">
      <alignment horizontal="center" vertical="center"/>
    </xf>
    <xf numFmtId="0" fontId="36" fillId="129" borderId="0" xfId="13" applyFont="1" applyFill="1" applyAlignment="1">
      <alignment horizontal="center" vertical="center"/>
    </xf>
    <xf numFmtId="0" fontId="36" fillId="51" borderId="0" xfId="13" applyFont="1" applyFill="1" applyAlignment="1">
      <alignment horizontal="center" vertical="center"/>
    </xf>
    <xf numFmtId="0" fontId="36" fillId="85" borderId="0" xfId="13" applyFont="1" applyFill="1" applyAlignment="1">
      <alignment horizontal="center" vertical="center"/>
    </xf>
    <xf numFmtId="0" fontId="36" fillId="95" borderId="0" xfId="13" applyFont="1" applyFill="1" applyAlignment="1">
      <alignment horizontal="center" vertical="center"/>
    </xf>
    <xf numFmtId="0" fontId="76" fillId="101" borderId="0" xfId="3" applyFont="1" applyFill="1" applyAlignment="1">
      <alignment horizontal="center" vertical="center"/>
    </xf>
    <xf numFmtId="0" fontId="76" fillId="130" borderId="0" xfId="3" applyFont="1" applyFill="1" applyAlignment="1">
      <alignment horizontal="center" vertical="center"/>
    </xf>
    <xf numFmtId="0" fontId="76" fillId="131" borderId="0" xfId="3" applyFont="1" applyFill="1" applyAlignment="1">
      <alignment horizontal="center" vertical="center"/>
    </xf>
    <xf numFmtId="0" fontId="36" fillId="134" borderId="0" xfId="13" applyFont="1" applyFill="1" applyAlignment="1">
      <alignment horizontal="center" vertical="center"/>
    </xf>
    <xf numFmtId="0" fontId="36" fillId="49" borderId="0" xfId="13" applyFont="1" applyFill="1" applyAlignment="1">
      <alignment horizontal="center" vertical="center"/>
    </xf>
    <xf numFmtId="0" fontId="48" fillId="0" borderId="0" xfId="3" applyFont="1" applyAlignment="1">
      <alignment horizontal="center" vertical="center"/>
    </xf>
    <xf numFmtId="0" fontId="6" fillId="0" borderId="0" xfId="16" applyFont="1" applyAlignment="1">
      <alignment horizontal="center" vertical="center"/>
    </xf>
    <xf numFmtId="0" fontId="6" fillId="0" borderId="0" xfId="16" applyFont="1" applyAlignment="1">
      <alignment horizontal="right" vertical="center"/>
    </xf>
    <xf numFmtId="0" fontId="34" fillId="114" borderId="25" xfId="13" applyFont="1" applyFill="1" applyBorder="1" applyAlignment="1">
      <alignment horizontal="center" vertical="center"/>
    </xf>
    <xf numFmtId="0" fontId="34" fillId="114" borderId="26" xfId="13" applyFont="1" applyFill="1" applyBorder="1" applyAlignment="1">
      <alignment horizontal="center" vertical="center"/>
    </xf>
    <xf numFmtId="0" fontId="34" fillId="115" borderId="26" xfId="13" applyFont="1" applyFill="1" applyBorder="1" applyAlignment="1">
      <alignment horizontal="center" vertical="center"/>
    </xf>
    <xf numFmtId="0" fontId="34" fillId="115" borderId="27" xfId="13" applyFont="1" applyFill="1" applyBorder="1" applyAlignment="1">
      <alignment horizontal="center" vertical="center"/>
    </xf>
    <xf numFmtId="0" fontId="34" fillId="115" borderId="25" xfId="13" applyFont="1" applyFill="1" applyBorder="1" applyAlignment="1">
      <alignment horizontal="center" vertical="center"/>
    </xf>
    <xf numFmtId="0" fontId="34" fillId="116" borderId="26" xfId="13" applyFont="1" applyFill="1" applyBorder="1" applyAlignment="1">
      <alignment horizontal="center" vertical="center"/>
    </xf>
    <xf numFmtId="0" fontId="34" fillId="117" borderId="27" xfId="13" applyFont="1" applyFill="1" applyBorder="1" applyAlignment="1">
      <alignment horizontal="center" vertical="center"/>
    </xf>
    <xf numFmtId="0" fontId="34" fillId="117" borderId="25" xfId="13" applyFont="1" applyFill="1" applyBorder="1" applyAlignment="1">
      <alignment horizontal="center" vertical="center"/>
    </xf>
    <xf numFmtId="0" fontId="34" fillId="117" borderId="26" xfId="13" applyFont="1" applyFill="1" applyBorder="1" applyAlignment="1">
      <alignment horizontal="center" vertical="center"/>
    </xf>
    <xf numFmtId="0" fontId="34" fillId="118" borderId="26" xfId="13" applyFont="1" applyFill="1" applyBorder="1" applyAlignment="1">
      <alignment horizontal="center" vertical="center"/>
    </xf>
    <xf numFmtId="0" fontId="34" fillId="118" borderId="27" xfId="13" applyFont="1" applyFill="1" applyBorder="1" applyAlignment="1">
      <alignment horizontal="center" vertical="center"/>
    </xf>
    <xf numFmtId="0" fontId="34" fillId="119" borderId="25" xfId="13" applyFont="1" applyFill="1" applyBorder="1" applyAlignment="1">
      <alignment horizontal="center" vertical="center"/>
    </xf>
    <xf numFmtId="0" fontId="34" fillId="119" borderId="26" xfId="13" applyFont="1" applyFill="1" applyBorder="1" applyAlignment="1">
      <alignment horizontal="center" vertical="center"/>
    </xf>
    <xf numFmtId="0" fontId="34" fillId="120" borderId="26" xfId="13" applyFont="1" applyFill="1" applyBorder="1" applyAlignment="1">
      <alignment horizontal="center" vertical="center"/>
    </xf>
    <xf numFmtId="0" fontId="34" fillId="120" borderId="27" xfId="13" applyFont="1" applyFill="1" applyBorder="1" applyAlignment="1">
      <alignment horizontal="center" vertical="center"/>
    </xf>
    <xf numFmtId="0" fontId="34" fillId="120" borderId="25" xfId="13" applyFont="1" applyFill="1" applyBorder="1" applyAlignment="1">
      <alignment horizontal="center" vertical="center"/>
    </xf>
    <xf numFmtId="0" fontId="34" fillId="121" borderId="26" xfId="13" applyFont="1" applyFill="1" applyBorder="1" applyAlignment="1">
      <alignment horizontal="center" vertical="center"/>
    </xf>
    <xf numFmtId="0" fontId="34" fillId="122" borderId="27" xfId="13" applyFont="1" applyFill="1" applyBorder="1" applyAlignment="1">
      <alignment horizontal="center" vertical="center"/>
    </xf>
    <xf numFmtId="0" fontId="35" fillId="0" borderId="0" xfId="16" applyFont="1" applyAlignment="1">
      <alignment horizontal="center" vertical="center"/>
    </xf>
    <xf numFmtId="0" fontId="6" fillId="0" borderId="0" xfId="16" applyFont="1" applyAlignment="1">
      <alignment horizontal="left" vertical="center"/>
    </xf>
    <xf numFmtId="0" fontId="6" fillId="0" borderId="22" xfId="16" applyFont="1" applyBorder="1" applyAlignment="1">
      <alignment horizontal="center" vertical="center"/>
    </xf>
    <xf numFmtId="0" fontId="6" fillId="0" borderId="41" xfId="16" applyFont="1" applyBorder="1" applyAlignment="1">
      <alignment horizontal="left" vertical="center"/>
    </xf>
    <xf numFmtId="0" fontId="6" fillId="0" borderId="41" xfId="16" applyFont="1" applyBorder="1" applyAlignment="1">
      <alignment horizontal="center" vertical="center"/>
    </xf>
    <xf numFmtId="0" fontId="34" fillId="0" borderId="0" xfId="16" applyFont="1" applyAlignment="1">
      <alignment horizontal="center" vertical="center"/>
    </xf>
    <xf numFmtId="0" fontId="35" fillId="0" borderId="0" xfId="16" applyFont="1" applyAlignment="1">
      <alignment horizontal="right" vertical="center"/>
    </xf>
    <xf numFmtId="0" fontId="77" fillId="0" borderId="0" xfId="3" applyFont="1"/>
    <xf numFmtId="0" fontId="20" fillId="0" borderId="0" xfId="3" applyFont="1" applyAlignment="1">
      <alignment vertical="center"/>
    </xf>
    <xf numFmtId="0" fontId="33" fillId="0" borderId="0" xfId="16" applyFont="1" applyAlignment="1">
      <alignment vertical="center" textRotation="90"/>
    </xf>
    <xf numFmtId="0" fontId="6" fillId="0" borderId="57" xfId="16" applyFont="1" applyBorder="1" applyAlignment="1">
      <alignment horizontal="center" vertical="center"/>
    </xf>
    <xf numFmtId="0" fontId="6" fillId="0" borderId="69" xfId="16" applyFont="1" applyBorder="1" applyAlignment="1">
      <alignment horizontal="center" vertical="center"/>
    </xf>
    <xf numFmtId="0" fontId="6" fillId="0" borderId="56" xfId="16" applyFont="1" applyBorder="1" applyAlignment="1">
      <alignment horizontal="center" vertical="center"/>
    </xf>
    <xf numFmtId="0" fontId="6" fillId="0" borderId="55" xfId="16" applyFont="1" applyBorder="1" applyAlignment="1">
      <alignment horizontal="center" vertical="center"/>
    </xf>
    <xf numFmtId="0" fontId="6" fillId="0" borderId="54" xfId="16" applyFont="1" applyBorder="1" applyAlignment="1">
      <alignment horizontal="center" vertical="center"/>
    </xf>
    <xf numFmtId="0" fontId="60" fillId="99" borderId="0" xfId="16" applyFont="1" applyFill="1" applyAlignment="1">
      <alignment horizontal="center" vertical="center"/>
    </xf>
    <xf numFmtId="0" fontId="78" fillId="0" borderId="0" xfId="16" applyFont="1" applyAlignment="1">
      <alignment horizontal="right" vertical="center"/>
    </xf>
    <xf numFmtId="0" fontId="17" fillId="0" borderId="0" xfId="16" applyFont="1" applyAlignment="1">
      <alignment horizontal="center" vertical="center"/>
    </xf>
    <xf numFmtId="0" fontId="6" fillId="0" borderId="53" xfId="16" applyFont="1" applyBorder="1" applyAlignment="1">
      <alignment horizontal="center" vertical="center"/>
    </xf>
    <xf numFmtId="0" fontId="6" fillId="0" borderId="68" xfId="16" applyFont="1" applyBorder="1" applyAlignment="1">
      <alignment horizontal="center" vertical="center"/>
    </xf>
    <xf numFmtId="0" fontId="6" fillId="0" borderId="52" xfId="16" applyFont="1" applyBorder="1" applyAlignment="1">
      <alignment horizontal="center" vertical="center"/>
    </xf>
    <xf numFmtId="0" fontId="20" fillId="0" borderId="0" xfId="16" applyFont="1" applyAlignment="1">
      <alignment horizontal="left" vertical="center"/>
    </xf>
    <xf numFmtId="0" fontId="60" fillId="99" borderId="0" xfId="16" applyFont="1" applyFill="1" applyAlignment="1">
      <alignment horizontal="left" vertical="center"/>
    </xf>
    <xf numFmtId="0" fontId="80" fillId="0" borderId="0" xfId="16" applyFont="1" applyAlignment="1">
      <alignment horizontal="left" vertical="center"/>
    </xf>
    <xf numFmtId="0" fontId="6" fillId="0" borderId="28" xfId="16" applyFont="1" applyBorder="1" applyAlignment="1">
      <alignment horizontal="center" vertical="center"/>
    </xf>
    <xf numFmtId="0" fontId="6" fillId="0" borderId="21" xfId="16" applyFont="1" applyBorder="1" applyAlignment="1">
      <alignment horizontal="center" vertical="center"/>
    </xf>
    <xf numFmtId="0" fontId="6" fillId="0" borderId="31" xfId="16" applyFont="1" applyBorder="1" applyAlignment="1">
      <alignment horizontal="center" vertical="center"/>
    </xf>
    <xf numFmtId="0" fontId="64" fillId="135" borderId="0" xfId="16" applyFont="1" applyFill="1" applyAlignment="1">
      <alignment horizontal="center" vertical="center"/>
    </xf>
    <xf numFmtId="0" fontId="6" fillId="0" borderId="30" xfId="16" applyFont="1" applyBorder="1" applyAlignment="1">
      <alignment horizontal="center" vertical="center"/>
    </xf>
    <xf numFmtId="0" fontId="64" fillId="136" borderId="0" xfId="16" applyFont="1" applyFill="1" applyAlignment="1">
      <alignment horizontal="center" vertical="center"/>
    </xf>
    <xf numFmtId="0" fontId="33" fillId="137" borderId="0" xfId="16" applyFont="1" applyFill="1" applyAlignment="1">
      <alignment horizontal="center" vertical="center"/>
    </xf>
    <xf numFmtId="0" fontId="33" fillId="138" borderId="0" xfId="16" applyFont="1" applyFill="1" applyAlignment="1">
      <alignment horizontal="center" vertical="center"/>
    </xf>
    <xf numFmtId="0" fontId="36" fillId="139" borderId="0" xfId="3" applyFont="1" applyFill="1" applyAlignment="1">
      <alignment horizontal="center" vertical="center"/>
    </xf>
    <xf numFmtId="0" fontId="33" fillId="140" borderId="0" xfId="3" applyFont="1" applyFill="1" applyAlignment="1">
      <alignment horizontal="center" vertical="center"/>
    </xf>
    <xf numFmtId="0" fontId="6" fillId="0" borderId="36" xfId="16" applyFont="1" applyBorder="1" applyAlignment="1">
      <alignment horizontal="center" vertical="center"/>
    </xf>
    <xf numFmtId="0" fontId="6" fillId="0" borderId="38" xfId="16" applyFont="1" applyBorder="1" applyAlignment="1">
      <alignment horizontal="center" vertical="center"/>
    </xf>
    <xf numFmtId="0" fontId="60" fillId="99" borderId="0" xfId="16" applyFont="1" applyFill="1" applyAlignment="1">
      <alignment horizontal="centerContinuous" vertical="center"/>
    </xf>
    <xf numFmtId="0" fontId="51" fillId="0" borderId="0" xfId="16" applyFont="1" applyAlignment="1">
      <alignment vertical="center" textRotation="180"/>
    </xf>
    <xf numFmtId="0" fontId="6" fillId="85" borderId="92" xfId="16" applyFont="1" applyFill="1" applyBorder="1" applyAlignment="1">
      <alignment horizontal="center" vertical="center"/>
    </xf>
    <xf numFmtId="0" fontId="6" fillId="141" borderId="92" xfId="16" applyFont="1" applyFill="1" applyBorder="1" applyAlignment="1">
      <alignment horizontal="center" vertical="center"/>
    </xf>
    <xf numFmtId="0" fontId="35" fillId="141" borderId="92" xfId="16" applyFont="1" applyFill="1" applyBorder="1" applyAlignment="1">
      <alignment horizontal="left" vertical="center"/>
    </xf>
    <xf numFmtId="0" fontId="55" fillId="0" borderId="0" xfId="16" applyFont="1" applyAlignment="1">
      <alignment horizontal="center" vertical="center"/>
    </xf>
    <xf numFmtId="0" fontId="59" fillId="85" borderId="92" xfId="16" applyFont="1" applyFill="1" applyBorder="1" applyAlignment="1">
      <alignment horizontal="center" vertical="center"/>
    </xf>
    <xf numFmtId="0" fontId="55" fillId="85" borderId="92" xfId="16" applyFont="1" applyFill="1" applyBorder="1" applyAlignment="1">
      <alignment horizontal="center" vertical="center"/>
    </xf>
    <xf numFmtId="0" fontId="55" fillId="85" borderId="92" xfId="16" applyFont="1" applyFill="1" applyBorder="1" applyAlignment="1">
      <alignment horizontal="left" vertical="center"/>
    </xf>
    <xf numFmtId="0" fontId="6" fillId="98" borderId="92" xfId="16" applyFont="1" applyFill="1" applyBorder="1" applyAlignment="1">
      <alignment horizontal="center" vertical="center"/>
    </xf>
    <xf numFmtId="0" fontId="59" fillId="0" borderId="0" xfId="16" applyFont="1" applyAlignment="1">
      <alignment horizontal="center" vertical="center"/>
    </xf>
    <xf numFmtId="0" fontId="59" fillId="98" borderId="92" xfId="16" applyFont="1" applyFill="1" applyBorder="1" applyAlignment="1">
      <alignment horizontal="center" vertical="center"/>
    </xf>
    <xf numFmtId="0" fontId="55" fillId="98" borderId="92" xfId="16" applyFont="1" applyFill="1" applyBorder="1" applyAlignment="1">
      <alignment horizontal="center" vertical="center"/>
    </xf>
    <xf numFmtId="168" fontId="49" fillId="0" borderId="0" xfId="16" applyNumberFormat="1" applyFont="1" applyAlignment="1">
      <alignment horizontal="center" vertical="center"/>
    </xf>
    <xf numFmtId="168" fontId="49" fillId="98" borderId="92" xfId="16" applyNumberFormat="1" applyFont="1" applyFill="1" applyBorder="1" applyAlignment="1">
      <alignment horizontal="center" vertical="center"/>
    </xf>
    <xf numFmtId="168" fontId="49" fillId="0" borderId="1" xfId="16" applyNumberFormat="1" applyFont="1" applyBorder="1" applyAlignment="1">
      <alignment horizontal="center" vertical="center"/>
    </xf>
    <xf numFmtId="0" fontId="58" fillId="4" borderId="31" xfId="16" applyFont="1" applyFill="1" applyBorder="1" applyAlignment="1">
      <alignment vertical="center"/>
    </xf>
    <xf numFmtId="0" fontId="58" fillId="4" borderId="0" xfId="16" applyFont="1" applyFill="1" applyAlignment="1">
      <alignment vertical="center"/>
    </xf>
    <xf numFmtId="0" fontId="58" fillId="4" borderId="38" xfId="16" applyFont="1" applyFill="1" applyBorder="1" applyAlignment="1">
      <alignment vertical="center"/>
    </xf>
    <xf numFmtId="0" fontId="66" fillId="0" borderId="31" xfId="16" applyFont="1" applyBorder="1" applyAlignment="1">
      <alignment vertical="center"/>
    </xf>
    <xf numFmtId="0" fontId="66" fillId="0" borderId="0" xfId="16" applyFont="1" applyAlignment="1">
      <alignment vertical="center"/>
    </xf>
    <xf numFmtId="0" fontId="66" fillId="0" borderId="6" xfId="16" applyFont="1" applyBorder="1" applyAlignment="1">
      <alignment vertical="center"/>
    </xf>
    <xf numFmtId="0" fontId="79" fillId="0" borderId="0" xfId="16" applyFont="1" applyAlignment="1">
      <alignment vertical="center" textRotation="180"/>
    </xf>
    <xf numFmtId="0" fontId="84" fillId="5" borderId="0" xfId="0" applyFont="1" applyFill="1"/>
    <xf numFmtId="0" fontId="84" fillId="5" borderId="0" xfId="0" applyFont="1" applyFill="1" applyAlignment="1">
      <alignment horizontal="center"/>
    </xf>
    <xf numFmtId="0" fontId="84" fillId="0" borderId="0" xfId="0" applyFont="1"/>
    <xf numFmtId="0" fontId="85" fillId="5" borderId="0" xfId="0" applyFont="1" applyFill="1" applyAlignment="1">
      <alignment horizontal="center"/>
    </xf>
    <xf numFmtId="0" fontId="84" fillId="5" borderId="42" xfId="0" applyFont="1" applyFill="1" applyBorder="1" applyAlignment="1">
      <alignment horizontal="center"/>
    </xf>
    <xf numFmtId="0" fontId="87" fillId="5" borderId="0" xfId="0" applyFont="1" applyFill="1"/>
    <xf numFmtId="0" fontId="87" fillId="5" borderId="0" xfId="0" applyFont="1" applyFill="1" applyAlignment="1">
      <alignment horizontal="center"/>
    </xf>
    <xf numFmtId="0" fontId="87" fillId="98" borderId="0" xfId="0" applyFont="1" applyFill="1" applyAlignment="1">
      <alignment horizontal="center"/>
    </xf>
    <xf numFmtId="2" fontId="87" fillId="5" borderId="0" xfId="0" applyNumberFormat="1" applyFont="1" applyFill="1" applyAlignment="1">
      <alignment horizontal="center"/>
    </xf>
    <xf numFmtId="169" fontId="88" fillId="98" borderId="0" xfId="0" applyNumberFormat="1" applyFont="1" applyFill="1" applyAlignment="1">
      <alignment horizontal="center"/>
    </xf>
    <xf numFmtId="0" fontId="84" fillId="0" borderId="0" xfId="0" applyFont="1" applyAlignment="1">
      <alignment horizontal="center"/>
    </xf>
    <xf numFmtId="0" fontId="89" fillId="0" borderId="41" xfId="0" applyFont="1" applyBorder="1" applyAlignment="1">
      <alignment vertical="center"/>
    </xf>
    <xf numFmtId="0" fontId="37" fillId="0" borderId="41" xfId="0" applyFont="1" applyBorder="1" applyAlignment="1">
      <alignment vertical="center"/>
    </xf>
    <xf numFmtId="0" fontId="37" fillId="0" borderId="41" xfId="0" applyFont="1" applyBorder="1" applyAlignment="1">
      <alignment horizontal="center"/>
    </xf>
    <xf numFmtId="0" fontId="37" fillId="0" borderId="41" xfId="0" applyFont="1" applyBorder="1" applyAlignment="1">
      <alignment horizontal="right" vertical="center"/>
    </xf>
    <xf numFmtId="170" fontId="90" fillId="0" borderId="1" xfId="0" applyNumberFormat="1" applyFont="1" applyBorder="1" applyAlignment="1" applyProtection="1">
      <alignment horizontal="center" vertical="center"/>
      <protection locked="0"/>
    </xf>
    <xf numFmtId="0" fontId="24" fillId="0" borderId="0" xfId="0" applyFont="1" applyProtection="1">
      <protection locked="0"/>
    </xf>
    <xf numFmtId="0" fontId="19" fillId="0" borderId="30" xfId="0" applyFont="1" applyBorder="1" applyAlignment="1">
      <alignment horizontal="center"/>
    </xf>
    <xf numFmtId="0" fontId="19" fillId="0" borderId="0" xfId="0" applyFont="1" applyAlignment="1">
      <alignment horizontal="center"/>
    </xf>
    <xf numFmtId="0" fontId="89" fillId="0" borderId="0" xfId="0" applyFont="1" applyAlignment="1">
      <alignment vertical="center"/>
    </xf>
    <xf numFmtId="0" fontId="37" fillId="0" borderId="0" xfId="0" applyFont="1" applyAlignment="1">
      <alignment vertical="center"/>
    </xf>
    <xf numFmtId="0" fontId="37" fillId="0" borderId="0" xfId="0" applyFont="1" applyAlignment="1">
      <alignment horizontal="center"/>
    </xf>
    <xf numFmtId="0" fontId="37" fillId="0" borderId="0" xfId="0" applyFont="1" applyAlignment="1">
      <alignment horizontal="right" vertical="center"/>
    </xf>
    <xf numFmtId="0" fontId="90" fillId="0" borderId="14" xfId="17" applyFont="1" applyFill="1" applyBorder="1" applyAlignment="1">
      <alignment horizontal="center" vertical="center"/>
    </xf>
    <xf numFmtId="165" fontId="27" fillId="85" borderId="1" xfId="0" applyNumberFormat="1" applyFont="1" applyFill="1" applyBorder="1" applyAlignment="1" applyProtection="1">
      <alignment horizontal="center" vertical="center"/>
      <protection locked="0"/>
    </xf>
    <xf numFmtId="0" fontId="29" fillId="0" borderId="0" xfId="0" applyFont="1" applyAlignment="1">
      <alignment horizontal="left"/>
    </xf>
    <xf numFmtId="0" fontId="0" fillId="0" borderId="0" xfId="0" applyAlignment="1">
      <alignment horizontal="center" vertical="center" wrapText="1"/>
    </xf>
    <xf numFmtId="0" fontId="26" fillId="0" borderId="11" xfId="0" applyFont="1" applyBorder="1" applyProtection="1">
      <protection locked="0"/>
    </xf>
    <xf numFmtId="0" fontId="94" fillId="0" borderId="0" xfId="0" applyFont="1"/>
    <xf numFmtId="0" fontId="61" fillId="130" borderId="95" xfId="0" applyFont="1" applyFill="1" applyBorder="1" applyAlignment="1">
      <alignment horizontal="left" textRotation="45"/>
    </xf>
    <xf numFmtId="0" fontId="61" fillId="130" borderId="98" xfId="0" applyFont="1" applyFill="1" applyBorder="1" applyAlignment="1">
      <alignment horizontal="left" textRotation="45"/>
    </xf>
    <xf numFmtId="0" fontId="61" fillId="130" borderId="97" xfId="0" applyFont="1" applyFill="1" applyBorder="1" applyAlignment="1">
      <alignment horizontal="left" textRotation="45"/>
    </xf>
    <xf numFmtId="0" fontId="27" fillId="101" borderId="101" xfId="0" applyFont="1" applyFill="1" applyBorder="1" applyAlignment="1">
      <alignment horizontal="left" textRotation="45"/>
    </xf>
    <xf numFmtId="0" fontId="27" fillId="101" borderId="99" xfId="0" applyFont="1" applyFill="1" applyBorder="1" applyAlignment="1">
      <alignment horizontal="left" textRotation="45"/>
    </xf>
    <xf numFmtId="0" fontId="99" fillId="101" borderId="98" xfId="0" applyFont="1" applyFill="1" applyBorder="1" applyAlignment="1">
      <alignment horizontal="left" textRotation="45"/>
    </xf>
    <xf numFmtId="0" fontId="27" fillId="101" borderId="98" xfId="0" applyFont="1" applyFill="1" applyBorder="1" applyAlignment="1">
      <alignment horizontal="left" textRotation="45"/>
    </xf>
    <xf numFmtId="0" fontId="27" fillId="101" borderId="96" xfId="0" applyFont="1" applyFill="1" applyBorder="1" applyAlignment="1">
      <alignment horizontal="left" textRotation="45"/>
    </xf>
    <xf numFmtId="0" fontId="27" fillId="101" borderId="97" xfId="0" applyFont="1" applyFill="1" applyBorder="1" applyAlignment="1">
      <alignment horizontal="left" textRotation="45"/>
    </xf>
    <xf numFmtId="0" fontId="95" fillId="0" borderId="1" xfId="0" applyFont="1" applyBorder="1" applyAlignment="1">
      <alignment horizontal="center"/>
    </xf>
    <xf numFmtId="0" fontId="93" fillId="0" borderId="1" xfId="0" applyFont="1" applyBorder="1" applyAlignment="1">
      <alignment horizontal="center" vertical="center"/>
    </xf>
    <xf numFmtId="165" fontId="27" fillId="0" borderId="1" xfId="0" applyNumberFormat="1" applyFont="1" applyBorder="1" applyAlignment="1" applyProtection="1">
      <alignment horizontal="center" vertical="center"/>
      <protection locked="0"/>
    </xf>
    <xf numFmtId="0" fontId="28" fillId="0" borderId="1" xfId="0" applyFont="1" applyBorder="1" applyAlignment="1">
      <alignment horizontal="center" vertical="center"/>
    </xf>
    <xf numFmtId="0" fontId="29" fillId="0" borderId="1" xfId="0" applyFont="1" applyBorder="1" applyProtection="1">
      <protection locked="0"/>
    </xf>
    <xf numFmtId="0" fontId="31" fillId="0" borderId="1" xfId="0" applyFont="1" applyBorder="1" applyProtection="1">
      <protection locked="0"/>
    </xf>
    <xf numFmtId="0" fontId="98" fillId="0" borderId="1" xfId="0" applyFont="1" applyBorder="1"/>
    <xf numFmtId="0" fontId="29" fillId="0" borderId="1" xfId="0" applyFont="1" applyBorder="1" applyAlignment="1" applyProtection="1">
      <alignment horizontal="left"/>
      <protection locked="0"/>
    </xf>
    <xf numFmtId="0" fontId="29" fillId="0" borderId="1" xfId="0" applyFont="1" applyBorder="1" applyAlignment="1" applyProtection="1">
      <alignment vertical="center" wrapText="1"/>
      <protection locked="0"/>
    </xf>
    <xf numFmtId="0" fontId="29" fillId="0" borderId="1" xfId="0" applyFont="1" applyBorder="1" applyAlignment="1" applyProtection="1">
      <alignment wrapText="1"/>
      <protection locked="0"/>
    </xf>
    <xf numFmtId="0" fontId="29" fillId="0" borderId="1" xfId="0" applyFont="1" applyBorder="1" applyAlignment="1" applyProtection="1">
      <alignment vertical="center"/>
      <protection locked="0"/>
    </xf>
    <xf numFmtId="0" fontId="92" fillId="143" borderId="95" xfId="0" applyFont="1" applyFill="1" applyBorder="1" applyAlignment="1">
      <alignment horizontal="center" wrapText="1"/>
    </xf>
    <xf numFmtId="0" fontId="93" fillId="0" borderId="1" xfId="0" applyFont="1" applyBorder="1" applyAlignment="1">
      <alignment horizontal="left"/>
    </xf>
    <xf numFmtId="0" fontId="93" fillId="0" borderId="1" xfId="0" applyFont="1" applyBorder="1" applyAlignment="1">
      <alignment vertical="center"/>
    </xf>
    <xf numFmtId="165" fontId="28" fillId="85" borderId="1" xfId="0" applyNumberFormat="1" applyFont="1" applyFill="1" applyBorder="1" applyAlignment="1">
      <alignment horizontal="center" vertical="center"/>
    </xf>
    <xf numFmtId="165" fontId="25" fillId="85" borderId="1" xfId="0" applyNumberFormat="1" applyFont="1" applyFill="1" applyBorder="1" applyAlignment="1" applyProtection="1">
      <alignment horizontal="center" vertical="center"/>
      <protection locked="0"/>
    </xf>
    <xf numFmtId="0" fontId="30" fillId="85" borderId="1" xfId="0" applyFont="1" applyFill="1" applyBorder="1" applyAlignment="1" applyProtection="1">
      <alignment horizontal="center" vertical="center"/>
      <protection locked="0"/>
    </xf>
    <xf numFmtId="165" fontId="25" fillId="85" borderId="1" xfId="0" applyNumberFormat="1" applyFont="1" applyFill="1" applyBorder="1" applyAlignment="1">
      <alignment horizontal="center" vertical="center"/>
    </xf>
    <xf numFmtId="0" fontId="30" fillId="100" borderId="1" xfId="0" applyFont="1" applyFill="1" applyBorder="1" applyAlignment="1" applyProtection="1">
      <alignment horizontal="center" vertical="center"/>
      <protection locked="0"/>
    </xf>
    <xf numFmtId="0" fontId="95" fillId="0" borderId="1" xfId="0" applyFont="1" applyBorder="1"/>
    <xf numFmtId="0" fontId="95" fillId="0" borderId="1" xfId="0" applyFont="1" applyBorder="1" applyAlignment="1">
      <alignment vertical="center"/>
    </xf>
    <xf numFmtId="0" fontId="0" fillId="0" borderId="1" xfId="0" applyBorder="1"/>
    <xf numFmtId="0" fontId="95" fillId="0" borderId="1" xfId="0" applyFont="1" applyBorder="1" applyAlignment="1">
      <alignment horizontal="center" vertical="center"/>
    </xf>
    <xf numFmtId="165" fontId="96" fillId="85" borderId="1" xfId="0" applyNumberFormat="1" applyFont="1" applyFill="1" applyBorder="1" applyAlignment="1" applyProtection="1">
      <alignment horizontal="center" vertical="center"/>
      <protection locked="0"/>
    </xf>
    <xf numFmtId="0" fontId="93" fillId="0" borderId="1" xfId="0" applyFont="1" applyBorder="1" applyAlignment="1">
      <alignment horizontal="left" vertical="center"/>
    </xf>
    <xf numFmtId="0" fontId="97" fillId="0" borderId="1" xfId="0" applyFont="1" applyBorder="1"/>
    <xf numFmtId="0" fontId="97" fillId="0" borderId="1" xfId="0" applyFont="1" applyBorder="1" applyAlignment="1">
      <alignment vertical="center"/>
    </xf>
    <xf numFmtId="0" fontId="6" fillId="144" borderId="0" xfId="16" applyFont="1" applyFill="1" applyAlignment="1">
      <alignment horizontal="center" vertical="center"/>
    </xf>
    <xf numFmtId="0" fontId="82" fillId="144" borderId="0" xfId="16" applyFont="1" applyFill="1" applyAlignment="1">
      <alignment horizontal="left" vertical="center"/>
    </xf>
    <xf numFmtId="0" fontId="82" fillId="145" borderId="0" xfId="16" applyFont="1" applyFill="1" applyAlignment="1">
      <alignment horizontal="left" vertical="center"/>
    </xf>
    <xf numFmtId="0" fontId="6" fillId="145" borderId="0" xfId="16" applyFont="1" applyFill="1" applyAlignment="1">
      <alignment horizontal="center" vertical="center"/>
    </xf>
    <xf numFmtId="0" fontId="82" fillId="146" borderId="0" xfId="16" applyFont="1" applyFill="1" applyAlignment="1">
      <alignment horizontal="left" vertical="center"/>
    </xf>
    <xf numFmtId="0" fontId="6" fillId="146" borderId="0" xfId="16" applyFont="1" applyFill="1" applyAlignment="1">
      <alignment horizontal="center" vertical="center"/>
    </xf>
    <xf numFmtId="0" fontId="81" fillId="83" borderId="42" xfId="0" applyFont="1" applyFill="1" applyBorder="1" applyAlignment="1">
      <alignment horizontal="center"/>
    </xf>
    <xf numFmtId="0" fontId="100" fillId="83" borderId="42" xfId="0" applyFont="1" applyFill="1" applyBorder="1" applyAlignment="1">
      <alignment horizontal="center"/>
    </xf>
    <xf numFmtId="0" fontId="81" fillId="83" borderId="49" xfId="0" applyFont="1" applyFill="1" applyBorder="1" applyAlignment="1">
      <alignment horizontal="center"/>
    </xf>
    <xf numFmtId="0" fontId="81" fillId="83" borderId="39" xfId="0" applyFont="1" applyFill="1" applyBorder="1" applyAlignment="1">
      <alignment horizontal="center"/>
    </xf>
    <xf numFmtId="0" fontId="100" fillId="83" borderId="39" xfId="0" applyFont="1" applyFill="1" applyBorder="1" applyAlignment="1">
      <alignment horizontal="center"/>
    </xf>
    <xf numFmtId="0" fontId="101" fillId="84" borderId="39" xfId="0" applyFont="1" applyFill="1" applyBorder="1" applyAlignment="1">
      <alignment horizontal="center"/>
    </xf>
    <xf numFmtId="0" fontId="81" fillId="84" borderId="39" xfId="0" applyFont="1" applyFill="1" applyBorder="1" applyAlignment="1">
      <alignment horizontal="center"/>
    </xf>
    <xf numFmtId="0" fontId="81" fillId="28" borderId="50" xfId="0" applyFont="1" applyFill="1" applyBorder="1" applyAlignment="1">
      <alignment horizontal="center"/>
    </xf>
    <xf numFmtId="0" fontId="81" fillId="84" borderId="50" xfId="0" applyFont="1" applyFill="1" applyBorder="1" applyAlignment="1">
      <alignment horizontal="center"/>
    </xf>
    <xf numFmtId="0" fontId="81" fillId="2" borderId="42" xfId="0" applyFont="1" applyFill="1" applyBorder="1" applyAlignment="1">
      <alignment horizontal="center"/>
    </xf>
    <xf numFmtId="0" fontId="81" fillId="84" borderId="49" xfId="0" applyFont="1" applyFill="1" applyBorder="1" applyAlignment="1">
      <alignment horizontal="center"/>
    </xf>
    <xf numFmtId="0" fontId="81" fillId="84" borderId="27" xfId="0" applyFont="1" applyFill="1" applyBorder="1" applyAlignment="1">
      <alignment horizontal="center"/>
    </xf>
    <xf numFmtId="0" fontId="102" fillId="143" borderId="95" xfId="0" applyFont="1" applyFill="1" applyBorder="1" applyAlignment="1">
      <alignment horizontal="center" wrapText="1"/>
    </xf>
    <xf numFmtId="0" fontId="103" fillId="130" borderId="95" xfId="0" applyFont="1" applyFill="1" applyBorder="1" applyAlignment="1">
      <alignment horizontal="left"/>
    </xf>
    <xf numFmtId="0" fontId="100" fillId="101" borderId="96" xfId="0" applyFont="1" applyFill="1" applyBorder="1" applyAlignment="1">
      <alignment horizontal="left"/>
    </xf>
    <xf numFmtId="0" fontId="100" fillId="101" borderId="97" xfId="0" applyFont="1" applyFill="1" applyBorder="1" applyAlignment="1">
      <alignment horizontal="left"/>
    </xf>
    <xf numFmtId="0" fontId="103" fillId="130" borderId="98" xfId="0" applyFont="1" applyFill="1" applyBorder="1" applyAlignment="1">
      <alignment horizontal="left"/>
    </xf>
    <xf numFmtId="0" fontId="100" fillId="101" borderId="98" xfId="0" applyFont="1" applyFill="1" applyBorder="1" applyAlignment="1">
      <alignment horizontal="left"/>
    </xf>
    <xf numFmtId="0" fontId="104" fillId="101" borderId="98" xfId="0" applyFont="1" applyFill="1" applyBorder="1" applyAlignment="1">
      <alignment horizontal="left"/>
    </xf>
    <xf numFmtId="0" fontId="103" fillId="50" borderId="98" xfId="0" applyFont="1" applyFill="1" applyBorder="1" applyAlignment="1">
      <alignment horizontal="left"/>
    </xf>
    <xf numFmtId="0" fontId="100" fillId="101" borderId="99" xfId="0" applyFont="1" applyFill="1" applyBorder="1" applyAlignment="1">
      <alignment horizontal="left"/>
    </xf>
    <xf numFmtId="0" fontId="81" fillId="2" borderId="100" xfId="0" applyFont="1" applyFill="1" applyBorder="1" applyAlignment="1">
      <alignment horizontal="center"/>
    </xf>
    <xf numFmtId="0" fontId="103" fillId="130" borderId="97" xfId="0" applyFont="1" applyFill="1" applyBorder="1" applyAlignment="1">
      <alignment horizontal="left"/>
    </xf>
    <xf numFmtId="0" fontId="100" fillId="101" borderId="101" xfId="0" applyFont="1" applyFill="1" applyBorder="1" applyAlignment="1">
      <alignment horizontal="left"/>
    </xf>
    <xf numFmtId="49" fontId="81" fillId="0" borderId="67" xfId="0" applyNumberFormat="1" applyFont="1" applyBorder="1" applyAlignment="1">
      <alignment horizontal="center" wrapText="1"/>
    </xf>
    <xf numFmtId="0" fontId="81" fillId="0" borderId="39" xfId="0" applyFont="1" applyBorder="1" applyAlignment="1">
      <alignment horizontal="left"/>
    </xf>
    <xf numFmtId="0" fontId="81" fillId="0" borderId="50" xfId="0" applyFont="1" applyBorder="1" applyAlignment="1">
      <alignment horizontal="left"/>
    </xf>
    <xf numFmtId="0" fontId="81" fillId="0" borderId="50" xfId="0" applyFont="1" applyBorder="1"/>
    <xf numFmtId="0" fontId="105" fillId="0" borderId="0" xfId="0" applyFont="1"/>
    <xf numFmtId="0" fontId="106" fillId="0" borderId="0" xfId="0" applyFont="1"/>
    <xf numFmtId="0" fontId="0" fillId="147" borderId="0" xfId="0" applyFill="1"/>
    <xf numFmtId="0" fontId="0" fillId="147" borderId="0" xfId="0" applyFill="1" applyAlignment="1">
      <alignment horizontal="center" vertical="center" wrapText="1"/>
    </xf>
    <xf numFmtId="0" fontId="28" fillId="85" borderId="102" xfId="0" applyFont="1" applyFill="1" applyBorder="1" applyAlignment="1">
      <alignment horizontal="center" vertical="center"/>
    </xf>
    <xf numFmtId="0" fontId="33" fillId="3" borderId="0" xfId="3" applyFont="1" applyFill="1" applyAlignment="1">
      <alignment horizontal="center" vertical="center"/>
    </xf>
    <xf numFmtId="0" fontId="33" fillId="148" borderId="0" xfId="3" applyFont="1" applyFill="1" applyAlignment="1">
      <alignment horizontal="center" vertical="center"/>
    </xf>
    <xf numFmtId="0" fontId="76" fillId="45" borderId="0" xfId="0" applyFont="1" applyFill="1" applyAlignment="1">
      <alignment horizontal="center" vertical="center"/>
    </xf>
    <xf numFmtId="0" fontId="76" fillId="149" borderId="0" xfId="0" applyFont="1" applyFill="1" applyAlignment="1">
      <alignment horizontal="center" vertical="center"/>
    </xf>
    <xf numFmtId="0" fontId="82" fillId="150" borderId="0" xfId="0" applyFont="1" applyFill="1" applyAlignment="1">
      <alignment horizontal="center" vertical="center"/>
    </xf>
    <xf numFmtId="0" fontId="82" fillId="151" borderId="0" xfId="0" applyFont="1" applyFill="1" applyAlignment="1">
      <alignment horizontal="center" vertical="center"/>
    </xf>
    <xf numFmtId="0" fontId="82" fillId="152" borderId="0" xfId="0" applyFont="1" applyFill="1" applyAlignment="1">
      <alignment horizontal="center" vertical="center"/>
    </xf>
    <xf numFmtId="0" fontId="60" fillId="99" borderId="0" xfId="16" applyFont="1" applyFill="1" applyAlignment="1">
      <alignment vertical="center"/>
    </xf>
    <xf numFmtId="0" fontId="36" fillId="132" borderId="0" xfId="3" applyFont="1" applyFill="1" applyAlignment="1">
      <alignment horizontal="center" vertical="center"/>
    </xf>
    <xf numFmtId="0" fontId="36" fillId="154" borderId="0" xfId="3" applyFont="1" applyFill="1" applyAlignment="1">
      <alignment horizontal="center" vertical="center"/>
    </xf>
    <xf numFmtId="0" fontId="69" fillId="153" borderId="0" xfId="3" applyFont="1" applyFill="1" applyAlignment="1">
      <alignment horizontal="center" vertical="center"/>
    </xf>
    <xf numFmtId="0" fontId="33" fillId="155" borderId="0" xfId="3" applyFont="1" applyFill="1" applyAlignment="1">
      <alignment horizontal="center" vertical="center"/>
    </xf>
    <xf numFmtId="0" fontId="91" fillId="0" borderId="1" xfId="0" applyFont="1" applyBorder="1"/>
    <xf numFmtId="0" fontId="91" fillId="147" borderId="0" xfId="0" applyFont="1" applyFill="1"/>
    <xf numFmtId="16" fontId="91" fillId="0" borderId="1" xfId="0" applyNumberFormat="1" applyFont="1" applyBorder="1"/>
    <xf numFmtId="14" fontId="91" fillId="0" borderId="1" xfId="0" applyNumberFormat="1" applyFont="1" applyBorder="1"/>
    <xf numFmtId="0" fontId="91" fillId="0" borderId="0" xfId="0" applyFont="1"/>
    <xf numFmtId="0" fontId="53" fillId="48" borderId="76" xfId="5" applyFont="1" applyFill="1" applyBorder="1" applyAlignment="1">
      <alignment horizontal="left" vertical="center"/>
    </xf>
    <xf numFmtId="0" fontId="53" fillId="48" borderId="73" xfId="5" applyFont="1" applyFill="1" applyBorder="1" applyAlignment="1">
      <alignment horizontal="left" vertical="center"/>
    </xf>
    <xf numFmtId="0" fontId="53" fillId="48" borderId="74" xfId="5" applyFont="1" applyFill="1" applyBorder="1" applyAlignment="1">
      <alignment horizontal="left" vertical="center"/>
    </xf>
    <xf numFmtId="0" fontId="15" fillId="47" borderId="76" xfId="0" applyFont="1" applyFill="1" applyBorder="1" applyAlignment="1">
      <alignment horizontal="left" vertical="center"/>
    </xf>
    <xf numFmtId="0" fontId="15" fillId="47" borderId="73" xfId="0" applyFont="1" applyFill="1" applyBorder="1" applyAlignment="1">
      <alignment horizontal="left" vertical="center"/>
    </xf>
    <xf numFmtId="0" fontId="15" fillId="47" borderId="74" xfId="0" applyFont="1" applyFill="1" applyBorder="1" applyAlignment="1">
      <alignment horizontal="left" vertical="center"/>
    </xf>
    <xf numFmtId="0" fontId="15" fillId="47" borderId="103" xfId="0" applyFont="1" applyFill="1" applyBorder="1" applyAlignment="1">
      <alignment horizontal="left" vertical="center"/>
    </xf>
    <xf numFmtId="0" fontId="15" fillId="47" borderId="104" xfId="0" applyFont="1" applyFill="1" applyBorder="1" applyAlignment="1">
      <alignment horizontal="left" vertical="center"/>
    </xf>
    <xf numFmtId="0" fontId="33" fillId="4" borderId="0" xfId="3" applyFont="1" applyFill="1" applyAlignment="1">
      <alignment horizontal="center" vertical="center"/>
    </xf>
    <xf numFmtId="0" fontId="35" fillId="0" borderId="0" xfId="16" applyFont="1" applyAlignment="1">
      <alignment horizontal="left" vertical="center"/>
    </xf>
    <xf numFmtId="0" fontId="107" fillId="156" borderId="0" xfId="11" applyFont="1" applyFill="1" applyAlignment="1">
      <alignment horizontal="center" vertical="center"/>
    </xf>
    <xf numFmtId="0" fontId="107" fillId="157" borderId="0" xfId="11" applyFont="1" applyFill="1" applyAlignment="1">
      <alignment horizontal="center" vertical="center"/>
    </xf>
    <xf numFmtId="0" fontId="107" fillId="158" borderId="0" xfId="11" applyFont="1" applyFill="1" applyAlignment="1">
      <alignment horizontal="center" vertical="center"/>
    </xf>
    <xf numFmtId="0" fontId="107" fillId="159" borderId="0" xfId="11" applyFont="1" applyFill="1" applyAlignment="1">
      <alignment horizontal="center" vertical="center"/>
    </xf>
    <xf numFmtId="0" fontId="107" fillId="160" borderId="0" xfId="11" applyFont="1" applyFill="1" applyAlignment="1">
      <alignment horizontal="center" vertical="center"/>
    </xf>
    <xf numFmtId="0" fontId="107" fillId="161" borderId="0" xfId="11" applyFont="1" applyFill="1" applyAlignment="1">
      <alignment horizontal="center" vertical="center"/>
    </xf>
    <xf numFmtId="0" fontId="107" fillId="162" borderId="0" xfId="11" applyFont="1" applyFill="1" applyAlignment="1">
      <alignment horizontal="center" vertical="center"/>
    </xf>
    <xf numFmtId="0" fontId="107" fillId="163" borderId="0" xfId="11" applyFont="1" applyFill="1" applyAlignment="1">
      <alignment horizontal="center" vertical="center"/>
    </xf>
    <xf numFmtId="0" fontId="34" fillId="0" borderId="30" xfId="16" applyFont="1" applyBorder="1" applyAlignment="1">
      <alignment horizontal="center" vertical="center"/>
    </xf>
    <xf numFmtId="0" fontId="20" fillId="0" borderId="30" xfId="3" applyFont="1" applyBorder="1" applyAlignment="1">
      <alignment vertical="center"/>
    </xf>
    <xf numFmtId="0" fontId="34" fillId="0" borderId="0" xfId="16" applyFont="1" applyAlignment="1">
      <alignment horizontal="left" vertical="center"/>
    </xf>
    <xf numFmtId="168" fontId="108" fillId="98" borderId="92" xfId="16" applyNumberFormat="1" applyFont="1" applyFill="1" applyBorder="1" applyAlignment="1">
      <alignment horizontal="left"/>
    </xf>
    <xf numFmtId="0" fontId="53" fillId="48" borderId="16" xfId="5" applyFont="1" applyFill="1" applyBorder="1" applyAlignment="1">
      <alignment horizontal="left" vertical="center"/>
    </xf>
    <xf numFmtId="0" fontId="53" fillId="48" borderId="17" xfId="5" applyFont="1" applyFill="1" applyBorder="1" applyAlignment="1">
      <alignment horizontal="left" vertical="center"/>
    </xf>
    <xf numFmtId="0" fontId="53" fillId="48" borderId="13" xfId="5" applyFont="1" applyFill="1" applyBorder="1" applyAlignment="1">
      <alignment horizontal="left" vertical="center"/>
    </xf>
    <xf numFmtId="0" fontId="35" fillId="98" borderId="92" xfId="16" applyFont="1" applyFill="1" applyBorder="1" applyAlignment="1">
      <alignment horizontal="left" vertical="center"/>
    </xf>
    <xf numFmtId="0" fontId="35" fillId="98" borderId="92" xfId="16" applyFont="1" applyFill="1" applyBorder="1" applyAlignment="1">
      <alignment horizontal="center" vertical="center"/>
    </xf>
    <xf numFmtId="0" fontId="109" fillId="98" borderId="92" xfId="16" applyFont="1" applyFill="1" applyBorder="1" applyAlignment="1">
      <alignment horizontal="left" vertical="center"/>
    </xf>
    <xf numFmtId="168" fontId="14" fillId="0" borderId="1" xfId="16" applyNumberFormat="1" applyFont="1" applyBorder="1" applyAlignment="1">
      <alignment horizontal="center" vertical="center"/>
    </xf>
    <xf numFmtId="168" fontId="29" fillId="0" borderId="1" xfId="16" applyNumberFormat="1" applyFont="1" applyBorder="1" applyAlignment="1">
      <alignment horizontal="center" vertical="center"/>
    </xf>
    <xf numFmtId="0" fontId="34" fillId="0" borderId="1" xfId="16" applyFont="1" applyBorder="1" applyAlignment="1">
      <alignment horizontal="center" vertical="center"/>
    </xf>
    <xf numFmtId="0" fontId="6" fillId="0" borderId="1" xfId="16" applyFont="1" applyBorder="1" applyAlignment="1">
      <alignment horizontal="center" vertical="center"/>
    </xf>
    <xf numFmtId="0" fontId="35" fillId="164" borderId="92" xfId="16" applyFont="1" applyFill="1" applyBorder="1" applyAlignment="1">
      <alignment horizontal="left" vertical="center"/>
    </xf>
    <xf numFmtId="0" fontId="6" fillId="164" borderId="92" xfId="16" applyFont="1" applyFill="1" applyBorder="1" applyAlignment="1">
      <alignment horizontal="center" vertical="center"/>
    </xf>
    <xf numFmtId="0" fontId="35" fillId="165" borderId="92" xfId="16" applyFont="1" applyFill="1" applyBorder="1" applyAlignment="1">
      <alignment vertical="center"/>
    </xf>
    <xf numFmtId="0" fontId="36" fillId="0" borderId="0" xfId="16" applyFont="1" applyAlignment="1">
      <alignment horizontal="left" vertical="center"/>
    </xf>
    <xf numFmtId="0" fontId="35" fillId="5" borderId="16" xfId="16" applyFont="1" applyFill="1" applyBorder="1" applyAlignment="1">
      <alignment vertical="center"/>
    </xf>
    <xf numFmtId="0" fontId="35" fillId="5" borderId="17" xfId="16" applyFont="1" applyFill="1" applyBorder="1" applyAlignment="1">
      <alignment vertical="center"/>
    </xf>
    <xf numFmtId="0" fontId="35" fillId="5" borderId="13" xfId="16" applyFont="1" applyFill="1" applyBorder="1" applyAlignment="1">
      <alignment vertical="center"/>
    </xf>
    <xf numFmtId="0" fontId="56" fillId="103" borderId="16" xfId="16" applyFont="1" applyFill="1" applyBorder="1" applyAlignment="1">
      <alignment vertical="center"/>
    </xf>
    <xf numFmtId="0" fontId="56" fillId="103" borderId="17" xfId="16" applyFont="1" applyFill="1" applyBorder="1" applyAlignment="1">
      <alignment vertical="center"/>
    </xf>
    <xf numFmtId="0" fontId="56" fillId="103" borderId="13" xfId="16" applyFont="1" applyFill="1" applyBorder="1" applyAlignment="1">
      <alignment vertical="center"/>
    </xf>
    <xf numFmtId="171" fontId="29" fillId="0" borderId="3" xfId="0" applyNumberFormat="1" applyFont="1" applyBorder="1" applyAlignment="1" applyProtection="1">
      <alignment horizontal="left"/>
      <protection locked="0"/>
    </xf>
    <xf numFmtId="0" fontId="24" fillId="2" borderId="100" xfId="0" applyFont="1" applyFill="1" applyBorder="1" applyAlignment="1">
      <alignment horizontal="center" textRotation="45" wrapText="1"/>
    </xf>
    <xf numFmtId="0" fontId="6" fillId="0" borderId="0" xfId="18" applyFont="1" applyAlignment="1">
      <alignment horizontal="center" vertical="center"/>
    </xf>
    <xf numFmtId="168" fontId="6" fillId="5" borderId="81" xfId="18" applyNumberFormat="1" applyFont="1" applyFill="1" applyBorder="1" applyAlignment="1">
      <alignment horizontal="center" vertical="center"/>
    </xf>
    <xf numFmtId="168" fontId="6" fillId="5" borderId="82" xfId="18" applyNumberFormat="1" applyFont="1" applyFill="1" applyBorder="1" applyAlignment="1">
      <alignment horizontal="center" vertical="center"/>
    </xf>
    <xf numFmtId="168" fontId="6" fillId="5" borderId="24" xfId="18" applyNumberFormat="1" applyFont="1" applyFill="1" applyBorder="1" applyAlignment="1">
      <alignment horizontal="center" vertical="center"/>
    </xf>
    <xf numFmtId="0" fontId="6" fillId="5" borderId="19" xfId="18" applyFont="1" applyFill="1" applyBorder="1" applyAlignment="1">
      <alignment horizontal="center" vertical="center"/>
    </xf>
    <xf numFmtId="0" fontId="6" fillId="5" borderId="2" xfId="18" applyFont="1" applyFill="1" applyBorder="1" applyAlignment="1">
      <alignment horizontal="center" vertical="center"/>
    </xf>
    <xf numFmtId="0" fontId="6" fillId="5" borderId="20" xfId="18" applyFont="1" applyFill="1" applyBorder="1" applyAlignment="1">
      <alignment horizontal="center" vertical="center"/>
    </xf>
    <xf numFmtId="0" fontId="6" fillId="0" borderId="0" xfId="18" applyFont="1" applyAlignment="1">
      <alignment vertical="center"/>
    </xf>
    <xf numFmtId="0" fontId="36" fillId="114" borderId="0" xfId="19" applyFont="1" applyFill="1" applyAlignment="1">
      <alignment horizontal="center" vertical="center"/>
    </xf>
    <xf numFmtId="0" fontId="6" fillId="0" borderId="0" xfId="18" applyFont="1" applyAlignment="1">
      <alignment horizontal="left" vertical="center"/>
    </xf>
    <xf numFmtId="0" fontId="6" fillId="0" borderId="0" xfId="18" applyFont="1" applyAlignment="1">
      <alignment horizontal="right" vertical="center"/>
    </xf>
    <xf numFmtId="0" fontId="36" fillId="116" borderId="0" xfId="19" applyFont="1" applyFill="1" applyAlignment="1">
      <alignment horizontal="center" vertical="center"/>
    </xf>
    <xf numFmtId="0" fontId="69" fillId="0" borderId="75" xfId="18" applyFont="1" applyBorder="1" applyAlignment="1">
      <alignment horizontal="center" vertical="center"/>
    </xf>
    <xf numFmtId="0" fontId="36" fillId="117" borderId="0" xfId="19" applyFont="1" applyFill="1" applyAlignment="1">
      <alignment horizontal="center" vertical="center"/>
    </xf>
    <xf numFmtId="0" fontId="36" fillId="118" borderId="0" xfId="19" applyFont="1" applyFill="1" applyAlignment="1">
      <alignment horizontal="center" vertical="center"/>
    </xf>
    <xf numFmtId="0" fontId="36" fillId="121" borderId="0" xfId="19" applyFont="1" applyFill="1" applyAlignment="1">
      <alignment horizontal="center" vertical="center"/>
    </xf>
    <xf numFmtId="0" fontId="36" fillId="122" borderId="0" xfId="19" applyFont="1" applyFill="1" applyAlignment="1">
      <alignment horizontal="center" vertical="center"/>
    </xf>
    <xf numFmtId="0" fontId="36" fillId="123" borderId="0" xfId="19" applyFont="1" applyFill="1" applyAlignment="1">
      <alignment horizontal="center" vertical="center"/>
    </xf>
    <xf numFmtId="0" fontId="36" fillId="125" borderId="0" xfId="19" applyFont="1" applyFill="1" applyAlignment="1">
      <alignment horizontal="center" vertical="center"/>
    </xf>
    <xf numFmtId="0" fontId="36" fillId="127" borderId="0" xfId="19" applyFont="1" applyFill="1" applyAlignment="1">
      <alignment horizontal="center" vertical="center"/>
    </xf>
    <xf numFmtId="0" fontId="36" fillId="51" borderId="0" xfId="19" applyFont="1" applyFill="1" applyAlignment="1">
      <alignment horizontal="center" vertical="center"/>
    </xf>
    <xf numFmtId="0" fontId="36" fillId="85" borderId="0" xfId="19" applyFont="1" applyFill="1" applyAlignment="1">
      <alignment horizontal="center" vertical="center"/>
    </xf>
    <xf numFmtId="0" fontId="36" fillId="95" borderId="0" xfId="19" applyFont="1" applyFill="1" applyAlignment="1">
      <alignment horizontal="center" vertical="center"/>
    </xf>
    <xf numFmtId="0" fontId="17" fillId="0" borderId="0" xfId="18" applyFont="1" applyAlignment="1">
      <alignment horizontal="left" vertical="center"/>
    </xf>
    <xf numFmtId="0" fontId="71" fillId="0" borderId="0" xfId="18" applyFont="1" applyAlignment="1">
      <alignment vertical="center" textRotation="180"/>
    </xf>
    <xf numFmtId="0" fontId="55" fillId="0" borderId="0" xfId="18" applyFont="1" applyAlignment="1">
      <alignment horizontal="center" vertical="center"/>
    </xf>
    <xf numFmtId="0" fontId="15" fillId="47" borderId="0" xfId="3" applyFont="1" applyFill="1" applyAlignment="1">
      <alignment horizontal="left" vertical="center"/>
    </xf>
    <xf numFmtId="0" fontId="48" fillId="0" borderId="0" xfId="18" applyFont="1" applyAlignment="1">
      <alignment horizontal="left" vertical="center"/>
    </xf>
    <xf numFmtId="0" fontId="53" fillId="48" borderId="0" xfId="18" applyFont="1" applyFill="1" applyAlignment="1">
      <alignment horizontal="left" vertical="center"/>
    </xf>
    <xf numFmtId="0" fontId="48" fillId="0" borderId="0" xfId="3" applyFont="1" applyAlignment="1">
      <alignment horizontal="left" vertical="center"/>
    </xf>
    <xf numFmtId="0" fontId="51" fillId="0" borderId="0" xfId="18" applyFont="1" applyAlignment="1">
      <alignment horizontal="center" vertical="center"/>
    </xf>
    <xf numFmtId="0" fontId="48" fillId="0" borderId="0" xfId="20" applyFont="1" applyAlignment="1">
      <alignment horizontal="right" vertical="center"/>
    </xf>
    <xf numFmtId="0" fontId="48" fillId="52" borderId="0" xfId="3" applyFont="1" applyFill="1" applyAlignment="1">
      <alignment horizontal="left" vertical="center"/>
    </xf>
    <xf numFmtId="0" fontId="48" fillId="53" borderId="0" xfId="3" applyFont="1" applyFill="1" applyAlignment="1">
      <alignment horizontal="left" vertical="center"/>
    </xf>
    <xf numFmtId="0" fontId="48" fillId="0" borderId="0" xfId="20" applyFont="1" applyAlignment="1">
      <alignment horizontal="left" vertical="center"/>
    </xf>
    <xf numFmtId="0" fontId="51" fillId="0" borderId="0" xfId="20" applyFont="1" applyAlignment="1">
      <alignment horizontal="left" vertical="center"/>
    </xf>
    <xf numFmtId="0" fontId="48" fillId="0" borderId="0" xfId="20" applyFont="1"/>
    <xf numFmtId="0" fontId="48" fillId="55" borderId="0" xfId="3" applyFont="1" applyFill="1" applyAlignment="1">
      <alignment horizontal="left" vertical="center"/>
    </xf>
    <xf numFmtId="0" fontId="48" fillId="56" borderId="0" xfId="3" applyFont="1" applyFill="1" applyAlignment="1">
      <alignment horizontal="left" vertical="center"/>
    </xf>
    <xf numFmtId="0" fontId="48" fillId="0" borderId="0" xfId="21" applyFont="1"/>
    <xf numFmtId="0" fontId="51" fillId="0" borderId="0" xfId="21" applyFont="1" applyAlignment="1">
      <alignment horizontal="left" vertical="center"/>
    </xf>
    <xf numFmtId="0" fontId="53" fillId="46" borderId="0" xfId="3" applyFont="1" applyFill="1" applyAlignment="1">
      <alignment horizontal="left" vertical="center"/>
    </xf>
    <xf numFmtId="0" fontId="48" fillId="46" borderId="0" xfId="3" applyFont="1" applyFill="1" applyAlignment="1">
      <alignment horizontal="left" vertical="center"/>
    </xf>
    <xf numFmtId="0" fontId="48" fillId="0" borderId="0" xfId="21" applyFont="1" applyAlignment="1">
      <alignment horizontal="left" vertical="center"/>
    </xf>
    <xf numFmtId="0" fontId="54" fillId="57" borderId="0" xfId="3" applyFont="1" applyFill="1" applyAlignment="1">
      <alignment horizontal="left" vertical="center"/>
    </xf>
    <xf numFmtId="0" fontId="54" fillId="0" borderId="0" xfId="21" applyFont="1" applyAlignment="1">
      <alignment horizontal="left" vertical="center"/>
    </xf>
    <xf numFmtId="0" fontId="54" fillId="0" borderId="0" xfId="21" applyFont="1"/>
    <xf numFmtId="0" fontId="60" fillId="0" borderId="0" xfId="18" applyFont="1" applyAlignment="1">
      <alignment horizontal="center" vertical="center"/>
    </xf>
    <xf numFmtId="0" fontId="72" fillId="0" borderId="0" xfId="21" applyFont="1" applyAlignment="1">
      <alignment horizontal="left" vertical="center"/>
    </xf>
    <xf numFmtId="0" fontId="54" fillId="59" borderId="0" xfId="3" applyFont="1" applyFill="1" applyAlignment="1">
      <alignment horizontal="left" vertical="center"/>
    </xf>
    <xf numFmtId="0" fontId="54" fillId="59" borderId="0" xfId="3" applyFont="1" applyFill="1" applyAlignment="1">
      <alignment horizontal="center" vertical="center"/>
    </xf>
    <xf numFmtId="0" fontId="72" fillId="0" borderId="0" xfId="21" applyFont="1" applyAlignment="1">
      <alignment horizontal="center" vertical="center" textRotation="90"/>
    </xf>
    <xf numFmtId="0" fontId="54" fillId="0" borderId="0" xfId="21" applyFont="1" applyAlignment="1">
      <alignment horizontal="center" vertical="center"/>
    </xf>
    <xf numFmtId="0" fontId="54" fillId="62" borderId="0" xfId="3" applyFont="1" applyFill="1" applyAlignment="1">
      <alignment horizontal="center" vertical="center"/>
    </xf>
    <xf numFmtId="0" fontId="54" fillId="67" borderId="0" xfId="18" applyFont="1" applyFill="1" applyAlignment="1">
      <alignment horizontal="left" vertical="center"/>
    </xf>
    <xf numFmtId="0" fontId="54" fillId="72" borderId="0" xfId="18" applyFont="1" applyFill="1" applyAlignment="1">
      <alignment horizontal="left" vertical="center"/>
    </xf>
    <xf numFmtId="0" fontId="54" fillId="76" borderId="0" xfId="18" applyFont="1" applyFill="1" applyAlignment="1">
      <alignment horizontal="left" vertical="center"/>
    </xf>
    <xf numFmtId="0" fontId="51" fillId="0" borderId="0" xfId="21" applyFont="1" applyAlignment="1">
      <alignment horizontal="center" vertical="center"/>
    </xf>
    <xf numFmtId="0" fontId="36" fillId="0" borderId="0" xfId="19" applyFont="1" applyAlignment="1">
      <alignment horizontal="center" vertical="center"/>
    </xf>
    <xf numFmtId="0" fontId="6" fillId="0" borderId="0" xfId="3" applyFont="1" applyAlignment="1">
      <alignment vertical="center"/>
    </xf>
    <xf numFmtId="0" fontId="36" fillId="0" borderId="0" xfId="3" applyFont="1" applyAlignment="1">
      <alignment horizontal="center" vertical="center"/>
    </xf>
    <xf numFmtId="0" fontId="76" fillId="0" borderId="0" xfId="3" applyFont="1" applyAlignment="1">
      <alignment horizontal="center" vertical="center"/>
    </xf>
    <xf numFmtId="0" fontId="107" fillId="0" borderId="0" xfId="3" applyFont="1" applyAlignment="1">
      <alignment vertical="center"/>
    </xf>
    <xf numFmtId="0" fontId="70" fillId="0" borderId="0" xfId="3" applyFont="1" applyAlignment="1">
      <alignment horizontal="center" vertical="center"/>
    </xf>
    <xf numFmtId="0" fontId="35" fillId="0" borderId="0" xfId="18" applyFont="1" applyAlignment="1">
      <alignment vertical="center"/>
    </xf>
    <xf numFmtId="0" fontId="6" fillId="0" borderId="1" xfId="18" applyFont="1" applyBorder="1" applyAlignment="1">
      <alignment horizontal="center" vertical="center"/>
    </xf>
    <xf numFmtId="0" fontId="6" fillId="85" borderId="1" xfId="18" applyFont="1" applyFill="1" applyBorder="1" applyAlignment="1">
      <alignment horizontal="center" vertical="center"/>
    </xf>
    <xf numFmtId="0" fontId="6" fillId="0" borderId="16" xfId="18" applyFont="1" applyBorder="1" applyAlignment="1">
      <alignment horizontal="center" vertical="center"/>
    </xf>
    <xf numFmtId="0" fontId="6" fillId="0" borderId="0" xfId="22" applyFont="1" applyAlignment="1">
      <alignment horizontal="center" vertical="center"/>
    </xf>
    <xf numFmtId="0" fontId="110" fillId="0" borderId="0" xfId="18" applyFont="1" applyAlignment="1">
      <alignment horizontal="right" vertical="center"/>
    </xf>
    <xf numFmtId="0" fontId="76" fillId="114" borderId="0" xfId="19" applyFont="1" applyFill="1" applyAlignment="1">
      <alignment horizontal="center" vertical="center"/>
    </xf>
    <xf numFmtId="0" fontId="76" fillId="116" borderId="0" xfId="19" applyFont="1" applyFill="1" applyAlignment="1">
      <alignment horizontal="center" vertical="center"/>
    </xf>
    <xf numFmtId="0" fontId="76" fillId="117" borderId="0" xfId="19" applyFont="1" applyFill="1" applyAlignment="1">
      <alignment horizontal="center" vertical="center"/>
    </xf>
    <xf numFmtId="0" fontId="76" fillId="118" borderId="0" xfId="19" applyFont="1" applyFill="1" applyAlignment="1">
      <alignment horizontal="center" vertical="center"/>
    </xf>
    <xf numFmtId="0" fontId="76" fillId="121" borderId="0" xfId="19" applyFont="1" applyFill="1" applyAlignment="1">
      <alignment horizontal="center" vertical="center"/>
    </xf>
    <xf numFmtId="0" fontId="76" fillId="122" borderId="0" xfId="19" applyFont="1" applyFill="1" applyAlignment="1">
      <alignment horizontal="center" vertical="center"/>
    </xf>
    <xf numFmtId="0" fontId="82" fillId="4" borderId="0" xfId="3" applyFont="1" applyFill="1" applyAlignment="1">
      <alignment horizontal="center" vertical="center"/>
    </xf>
    <xf numFmtId="0" fontId="76" fillId="123" borderId="0" xfId="19" applyFont="1" applyFill="1" applyAlignment="1">
      <alignment horizontal="center" vertical="center"/>
    </xf>
    <xf numFmtId="0" fontId="76" fillId="125" borderId="0" xfId="19" applyFont="1" applyFill="1" applyAlignment="1">
      <alignment horizontal="center" vertical="center"/>
    </xf>
    <xf numFmtId="0" fontId="76" fillId="127" borderId="0" xfId="19" applyFont="1" applyFill="1" applyAlignment="1">
      <alignment horizontal="center" vertical="center"/>
    </xf>
    <xf numFmtId="0" fontId="76" fillId="51" borderId="0" xfId="19" applyFont="1" applyFill="1" applyAlignment="1">
      <alignment horizontal="center" vertical="center"/>
    </xf>
    <xf numFmtId="0" fontId="76" fillId="85" borderId="0" xfId="19" applyFont="1" applyFill="1" applyAlignment="1">
      <alignment horizontal="center" vertical="center"/>
    </xf>
    <xf numFmtId="0" fontId="76" fillId="95" borderId="0" xfId="19" applyFont="1" applyFill="1" applyAlignment="1">
      <alignment horizontal="center" vertical="center"/>
    </xf>
    <xf numFmtId="0" fontId="110" fillId="0" borderId="0" xfId="18" applyFont="1" applyAlignment="1">
      <alignment horizontal="center" vertical="center"/>
    </xf>
    <xf numFmtId="0" fontId="33" fillId="4" borderId="0" xfId="22" applyFont="1" applyFill="1" applyAlignment="1">
      <alignment vertical="center"/>
    </xf>
    <xf numFmtId="0" fontId="33" fillId="138" borderId="0" xfId="22" applyFont="1" applyFill="1" applyAlignment="1">
      <alignment horizontal="center" vertical="center"/>
    </xf>
    <xf numFmtId="0" fontId="33" fillId="137" borderId="0" xfId="22" applyFont="1" applyFill="1" applyAlignment="1">
      <alignment horizontal="center" vertical="center"/>
    </xf>
    <xf numFmtId="0" fontId="64" fillId="136" borderId="0" xfId="22" applyFont="1" applyFill="1" applyAlignment="1">
      <alignment horizontal="center" vertical="center"/>
    </xf>
    <xf numFmtId="0" fontId="64" fillId="135" borderId="0" xfId="22" applyFont="1" applyFill="1" applyAlignment="1">
      <alignment horizontal="center" vertical="center"/>
    </xf>
    <xf numFmtId="0" fontId="35" fillId="0" borderId="0" xfId="22" applyFont="1" applyAlignment="1">
      <alignment horizontal="right" vertical="center"/>
    </xf>
    <xf numFmtId="0" fontId="17" fillId="0" borderId="0" xfId="22" applyFont="1" applyAlignment="1">
      <alignment horizontal="left" vertical="center"/>
    </xf>
    <xf numFmtId="0" fontId="110" fillId="0" borderId="0" xfId="22" applyFont="1" applyAlignment="1">
      <alignment horizontal="center" vertical="center"/>
    </xf>
    <xf numFmtId="0" fontId="76" fillId="45" borderId="0" xfId="3" applyFont="1" applyFill="1" applyAlignment="1">
      <alignment horizontal="center" vertical="center"/>
    </xf>
    <xf numFmtId="0" fontId="76" fillId="149" borderId="0" xfId="3" applyFont="1" applyFill="1" applyAlignment="1">
      <alignment horizontal="center" vertical="center"/>
    </xf>
    <xf numFmtId="0" fontId="82" fillId="150" borderId="0" xfId="3" applyFont="1" applyFill="1" applyAlignment="1">
      <alignment horizontal="center" vertical="center"/>
    </xf>
    <xf numFmtId="0" fontId="82" fillId="151" borderId="0" xfId="3" applyFont="1" applyFill="1" applyAlignment="1">
      <alignment horizontal="center" vertical="center"/>
    </xf>
    <xf numFmtId="0" fontId="82" fillId="152" borderId="0" xfId="3" applyFont="1" applyFill="1" applyAlignment="1">
      <alignment horizontal="center" vertical="center"/>
    </xf>
    <xf numFmtId="0" fontId="34" fillId="0" borderId="0" xfId="22" applyFont="1" applyAlignment="1">
      <alignment horizontal="center" vertical="center"/>
    </xf>
    <xf numFmtId="0" fontId="36" fillId="125" borderId="0" xfId="13" applyFont="1" applyFill="1" applyAlignment="1">
      <alignment vertical="center"/>
    </xf>
    <xf numFmtId="0" fontId="17" fillId="0" borderId="0" xfId="18" applyFont="1" applyAlignment="1">
      <alignment horizontal="center" vertical="center"/>
    </xf>
    <xf numFmtId="0" fontId="68" fillId="0" borderId="0" xfId="18" applyFont="1" applyAlignment="1">
      <alignment horizontal="center" vertical="center"/>
    </xf>
    <xf numFmtId="0" fontId="68" fillId="0" borderId="0" xfId="22" applyFont="1" applyAlignment="1">
      <alignment horizontal="center" vertical="center"/>
    </xf>
    <xf numFmtId="0" fontId="12" fillId="47" borderId="16" xfId="0" applyFont="1" applyFill="1" applyBorder="1" applyAlignment="1">
      <alignment horizontal="left" vertical="center"/>
    </xf>
    <xf numFmtId="0" fontId="12" fillId="47" borderId="17" xfId="0" applyFont="1" applyFill="1" applyBorder="1" applyAlignment="1">
      <alignment horizontal="left" vertical="center"/>
    </xf>
    <xf numFmtId="0" fontId="12" fillId="47" borderId="13" xfId="0" applyFont="1" applyFill="1" applyBorder="1" applyAlignment="1">
      <alignment horizontal="left" vertical="center"/>
    </xf>
    <xf numFmtId="0" fontId="111" fillId="48" borderId="16" xfId="5" applyFont="1" applyFill="1" applyBorder="1" applyAlignment="1">
      <alignment horizontal="left" vertical="center"/>
    </xf>
    <xf numFmtId="0" fontId="111" fillId="48" borderId="17" xfId="5" applyFont="1" applyFill="1" applyBorder="1" applyAlignment="1">
      <alignment horizontal="left" vertical="center"/>
    </xf>
    <xf numFmtId="0" fontId="111" fillId="48" borderId="13" xfId="5" applyFont="1" applyFill="1" applyBorder="1" applyAlignment="1">
      <alignment horizontal="left" vertical="center"/>
    </xf>
    <xf numFmtId="0" fontId="111" fillId="144" borderId="0" xfId="16" applyFont="1" applyFill="1" applyAlignment="1">
      <alignment horizontal="left" vertical="center"/>
    </xf>
    <xf numFmtId="0" fontId="68" fillId="144" borderId="0" xfId="16" applyFont="1" applyFill="1" applyAlignment="1">
      <alignment horizontal="center" vertical="center"/>
    </xf>
    <xf numFmtId="0" fontId="111" fillId="145" borderId="0" xfId="16" applyFont="1" applyFill="1" applyAlignment="1">
      <alignment horizontal="left" vertical="center"/>
    </xf>
    <xf numFmtId="0" fontId="68" fillId="145" borderId="0" xfId="16" applyFont="1" applyFill="1" applyAlignment="1">
      <alignment horizontal="center" vertical="center"/>
    </xf>
    <xf numFmtId="0" fontId="111" fillId="146" borderId="0" xfId="16" applyFont="1" applyFill="1" applyAlignment="1">
      <alignment horizontal="left" vertical="center"/>
    </xf>
    <xf numFmtId="0" fontId="68" fillId="146" borderId="0" xfId="16" applyFont="1" applyFill="1" applyAlignment="1">
      <alignment horizontal="center" vertical="center"/>
    </xf>
    <xf numFmtId="0" fontId="12" fillId="125" borderId="0" xfId="13" applyFont="1" applyFill="1" applyAlignment="1">
      <alignment vertical="center"/>
    </xf>
    <xf numFmtId="0" fontId="110" fillId="0" borderId="0" xfId="22" applyFont="1" applyAlignment="1">
      <alignment horizontal="right" vertical="center"/>
    </xf>
    <xf numFmtId="0" fontId="17" fillId="29" borderId="0" xfId="5" applyFont="1" applyFill="1" applyAlignment="1">
      <alignment horizontal="left" vertical="center"/>
    </xf>
    <xf numFmtId="0" fontId="110" fillId="0" borderId="0" xfId="16" applyFont="1" applyAlignment="1">
      <alignment horizontal="left" vertical="center"/>
    </xf>
    <xf numFmtId="0" fontId="83" fillId="44" borderId="0" xfId="0" applyFont="1" applyFill="1" applyAlignment="1">
      <alignment horizontal="center" vertical="center"/>
    </xf>
    <xf numFmtId="0" fontId="17" fillId="43" borderId="0" xfId="5" applyFont="1" applyFill="1" applyAlignment="1">
      <alignment horizontal="left" vertical="center"/>
    </xf>
    <xf numFmtId="0" fontId="20" fillId="63" borderId="0" xfId="0" applyFont="1" applyFill="1" applyAlignment="1">
      <alignment horizontal="center" vertical="center"/>
    </xf>
    <xf numFmtId="0" fontId="20" fillId="68" borderId="0" xfId="0" applyFont="1" applyFill="1" applyAlignment="1">
      <alignment horizontal="center" vertical="center"/>
    </xf>
    <xf numFmtId="0" fontId="17" fillId="73" borderId="0" xfId="5" applyFont="1" applyFill="1" applyAlignment="1">
      <alignment horizontal="left" vertical="center"/>
    </xf>
    <xf numFmtId="0" fontId="110" fillId="0" borderId="0" xfId="16" applyFont="1" applyAlignment="1">
      <alignment horizontal="right" vertical="center"/>
    </xf>
    <xf numFmtId="0" fontId="83" fillId="156" borderId="0" xfId="11" applyFont="1" applyFill="1" applyAlignment="1">
      <alignment horizontal="center" vertical="center"/>
    </xf>
    <xf numFmtId="0" fontId="83" fillId="157" borderId="0" xfId="11" applyFont="1" applyFill="1" applyAlignment="1">
      <alignment horizontal="center" vertical="center"/>
    </xf>
    <xf numFmtId="0" fontId="83" fillId="158" borderId="0" xfId="11" applyFont="1" applyFill="1" applyAlignment="1">
      <alignment horizontal="center" vertical="center"/>
    </xf>
    <xf numFmtId="0" fontId="83" fillId="160" borderId="0" xfId="11" applyFont="1" applyFill="1" applyAlignment="1">
      <alignment horizontal="center" vertical="center"/>
    </xf>
    <xf numFmtId="0" fontId="83" fillId="161" borderId="0" xfId="11" applyFont="1" applyFill="1" applyAlignment="1">
      <alignment horizontal="center" vertical="center"/>
    </xf>
    <xf numFmtId="0" fontId="83" fillId="162" borderId="0" xfId="11" applyFont="1" applyFill="1" applyAlignment="1">
      <alignment horizontal="center" vertical="center"/>
    </xf>
    <xf numFmtId="0" fontId="83" fillId="163" borderId="0" xfId="11" applyFont="1" applyFill="1" applyAlignment="1">
      <alignment horizontal="center" vertical="center"/>
    </xf>
    <xf numFmtId="0" fontId="17" fillId="77" borderId="0" xfId="5" applyFont="1" applyFill="1" applyAlignment="1">
      <alignment horizontal="left" vertical="center"/>
    </xf>
    <xf numFmtId="0" fontId="76" fillId="0" borderId="0" xfId="16" applyFont="1" applyAlignment="1">
      <alignment horizontal="left" vertical="center"/>
    </xf>
    <xf numFmtId="0" fontId="20" fillId="0" borderId="0" xfId="16" applyFont="1" applyAlignment="1">
      <alignment horizontal="center" vertical="center"/>
    </xf>
    <xf numFmtId="0" fontId="17" fillId="48" borderId="0" xfId="5" applyFont="1" applyFill="1" applyAlignment="1">
      <alignment horizontal="left" vertical="center"/>
    </xf>
    <xf numFmtId="0" fontId="6" fillId="5" borderId="1" xfId="18" applyFont="1" applyFill="1" applyBorder="1" applyAlignment="1">
      <alignment horizontal="center" vertical="center"/>
    </xf>
    <xf numFmtId="0" fontId="68" fillId="0" borderId="0" xfId="16" applyFont="1" applyAlignment="1">
      <alignment horizontal="center" vertical="center"/>
    </xf>
    <xf numFmtId="168" fontId="112" fillId="98" borderId="92" xfId="16" applyNumberFormat="1" applyFont="1" applyFill="1" applyBorder="1" applyAlignment="1">
      <alignment horizontal="center" vertical="center"/>
    </xf>
    <xf numFmtId="0" fontId="79" fillId="0" borderId="0" xfId="16" applyFont="1" applyAlignment="1">
      <alignment horizontal="center" vertical="center"/>
    </xf>
    <xf numFmtId="0" fontId="68" fillId="98" borderId="92" xfId="16" applyFont="1" applyFill="1" applyBorder="1" applyAlignment="1">
      <alignment horizontal="center" vertical="center"/>
    </xf>
    <xf numFmtId="0" fontId="112" fillId="98" borderId="92" xfId="16" applyFont="1" applyFill="1" applyBorder="1" applyAlignment="1">
      <alignment horizontal="center" vertical="center"/>
    </xf>
    <xf numFmtId="14" fontId="68" fillId="0" borderId="0" xfId="16" applyNumberFormat="1" applyFont="1" applyAlignment="1">
      <alignment horizontal="left" vertical="center"/>
    </xf>
    <xf numFmtId="0" fontId="112" fillId="0" borderId="0" xfId="16" applyFont="1" applyAlignment="1">
      <alignment horizontal="left" vertical="center"/>
    </xf>
    <xf numFmtId="0" fontId="68" fillId="85" borderId="92" xfId="16" applyFont="1" applyFill="1" applyBorder="1" applyAlignment="1">
      <alignment horizontal="center" vertical="center"/>
    </xf>
    <xf numFmtId="0" fontId="79" fillId="141" borderId="92" xfId="16" applyFont="1" applyFill="1" applyBorder="1" applyAlignment="1">
      <alignment horizontal="left" vertical="center"/>
    </xf>
    <xf numFmtId="0" fontId="68" fillId="141" borderId="92" xfId="16" applyFont="1" applyFill="1" applyBorder="1" applyAlignment="1">
      <alignment horizontal="center" vertical="center"/>
    </xf>
    <xf numFmtId="0" fontId="79" fillId="165" borderId="92" xfId="16" applyFont="1" applyFill="1" applyBorder="1" applyAlignment="1">
      <alignment vertical="center"/>
    </xf>
    <xf numFmtId="0" fontId="79" fillId="164" borderId="92" xfId="16" applyFont="1" applyFill="1" applyBorder="1" applyAlignment="1">
      <alignment horizontal="left" vertical="center"/>
    </xf>
    <xf numFmtId="0" fontId="68" fillId="164" borderId="92" xfId="16" applyFont="1" applyFill="1" applyBorder="1" applyAlignment="1">
      <alignment horizontal="center" vertical="center"/>
    </xf>
    <xf numFmtId="168" fontId="115" fillId="98" borderId="92" xfId="16" applyNumberFormat="1" applyFont="1" applyFill="1" applyBorder="1" applyAlignment="1">
      <alignment horizontal="center" vertical="center"/>
    </xf>
    <xf numFmtId="168" fontId="116" fillId="98" borderId="92" xfId="16" applyNumberFormat="1" applyFont="1" applyFill="1" applyBorder="1" applyAlignment="1">
      <alignment horizontal="left"/>
    </xf>
    <xf numFmtId="0" fontId="115" fillId="98" borderId="92" xfId="16" applyFont="1" applyFill="1" applyBorder="1" applyAlignment="1">
      <alignment horizontal="center" vertical="center"/>
    </xf>
    <xf numFmtId="0" fontId="117" fillId="98" borderId="92" xfId="16" applyFont="1" applyFill="1" applyBorder="1" applyAlignment="1">
      <alignment horizontal="center" vertical="center"/>
    </xf>
    <xf numFmtId="0" fontId="113" fillId="98" borderId="92" xfId="16" applyFont="1" applyFill="1" applyBorder="1" applyAlignment="1">
      <alignment horizontal="left" vertical="center"/>
    </xf>
    <xf numFmtId="0" fontId="116" fillId="98" borderId="92" xfId="16" applyFont="1" applyFill="1" applyBorder="1" applyAlignment="1">
      <alignment horizontal="left" vertical="center"/>
    </xf>
    <xf numFmtId="0" fontId="113" fillId="98" borderId="92" xfId="16" applyFont="1" applyFill="1" applyBorder="1" applyAlignment="1">
      <alignment horizontal="center" vertical="center"/>
    </xf>
    <xf numFmtId="0" fontId="6" fillId="2" borderId="1" xfId="18" applyFont="1" applyFill="1" applyBorder="1" applyAlignment="1">
      <alignment horizontal="center" vertical="center"/>
    </xf>
    <xf numFmtId="0" fontId="69" fillId="0" borderId="1" xfId="18" applyFont="1" applyBorder="1" applyAlignment="1">
      <alignment horizontal="center" vertical="center"/>
    </xf>
    <xf numFmtId="0" fontId="20" fillId="0" borderId="17" xfId="3" applyFont="1" applyBorder="1" applyAlignment="1">
      <alignment horizontal="centerContinuous" vertical="center"/>
    </xf>
    <xf numFmtId="0" fontId="20" fillId="0" borderId="13" xfId="3" applyFont="1" applyBorder="1" applyAlignment="1">
      <alignment horizontal="centerContinuous" vertical="center"/>
    </xf>
    <xf numFmtId="0" fontId="17" fillId="168" borderId="0" xfId="3" applyFont="1" applyFill="1" applyAlignment="1">
      <alignment horizontal="center" vertical="center"/>
    </xf>
    <xf numFmtId="0" fontId="119" fillId="167" borderId="0" xfId="3" applyFont="1" applyFill="1" applyAlignment="1">
      <alignment horizontal="center" vertical="center"/>
    </xf>
    <xf numFmtId="0" fontId="83" fillId="169" borderId="110" xfId="3" applyFont="1" applyFill="1" applyBorder="1" applyAlignment="1">
      <alignment horizontal="centerContinuous" vertical="center"/>
    </xf>
    <xf numFmtId="0" fontId="83" fillId="169" borderId="44" xfId="3" applyFont="1" applyFill="1" applyBorder="1" applyAlignment="1">
      <alignment horizontal="centerContinuous" vertical="center"/>
    </xf>
    <xf numFmtId="0" fontId="83" fillId="169" borderId="45" xfId="3" applyFont="1" applyFill="1" applyBorder="1" applyAlignment="1">
      <alignment horizontal="centerContinuous" vertical="center"/>
    </xf>
    <xf numFmtId="0" fontId="83" fillId="169" borderId="111" xfId="3" applyFont="1" applyFill="1" applyBorder="1" applyAlignment="1">
      <alignment horizontal="centerContinuous" vertical="center"/>
    </xf>
    <xf numFmtId="0" fontId="20" fillId="170" borderId="44" xfId="3" applyFont="1" applyFill="1" applyBorder="1" applyAlignment="1">
      <alignment horizontal="centerContinuous" vertical="center"/>
    </xf>
    <xf numFmtId="0" fontId="20" fillId="170" borderId="45" xfId="3" applyFont="1" applyFill="1" applyBorder="1" applyAlignment="1">
      <alignment horizontal="centerContinuous" vertical="center"/>
    </xf>
    <xf numFmtId="0" fontId="20" fillId="170" borderId="111" xfId="3" applyFont="1" applyFill="1" applyBorder="1" applyAlignment="1">
      <alignment horizontal="centerContinuous" vertical="center"/>
    </xf>
    <xf numFmtId="0" fontId="20" fillId="170" borderId="109" xfId="3" applyFont="1" applyFill="1" applyBorder="1" applyAlignment="1">
      <alignment horizontal="centerContinuous" vertical="center"/>
    </xf>
    <xf numFmtId="0" fontId="20" fillId="170" borderId="108" xfId="3" applyFont="1" applyFill="1" applyBorder="1" applyAlignment="1">
      <alignment horizontal="centerContinuous" vertical="center"/>
    </xf>
    <xf numFmtId="0" fontId="20" fillId="170" borderId="107" xfId="3" applyFont="1" applyFill="1" applyBorder="1" applyAlignment="1">
      <alignment horizontal="centerContinuous" vertical="center"/>
    </xf>
    <xf numFmtId="0" fontId="83" fillId="169" borderId="108" xfId="3" applyFont="1" applyFill="1" applyBorder="1" applyAlignment="1">
      <alignment horizontal="centerContinuous" vertical="center"/>
    </xf>
    <xf numFmtId="0" fontId="83" fillId="169" borderId="107" xfId="3" applyFont="1" applyFill="1" applyBorder="1" applyAlignment="1">
      <alignment horizontal="centerContinuous" vertical="center"/>
    </xf>
    <xf numFmtId="0" fontId="83" fillId="169" borderId="109" xfId="3" applyFont="1" applyFill="1" applyBorder="1" applyAlignment="1">
      <alignment horizontal="centerContinuous" vertical="center"/>
    </xf>
    <xf numFmtId="168" fontId="20" fillId="0" borderId="106" xfId="3" applyNumberFormat="1" applyFont="1" applyBorder="1" applyAlignment="1">
      <alignment horizontal="center" vertical="center"/>
    </xf>
    <xf numFmtId="0" fontId="17" fillId="168" borderId="16" xfId="3" applyFont="1" applyFill="1" applyBorder="1" applyAlignment="1">
      <alignment horizontal="center" vertical="center"/>
    </xf>
    <xf numFmtId="0" fontId="17" fillId="168" borderId="17" xfId="3" applyFont="1" applyFill="1" applyBorder="1" applyAlignment="1">
      <alignment horizontal="center" vertical="center"/>
    </xf>
    <xf numFmtId="0" fontId="119" fillId="171" borderId="112" xfId="3" applyFont="1" applyFill="1" applyBorder="1" applyAlignment="1">
      <alignment horizontal="centerContinuous" vertical="center"/>
    </xf>
    <xf numFmtId="0" fontId="119" fillId="171" borderId="108" xfId="3" applyFont="1" applyFill="1" applyBorder="1" applyAlignment="1">
      <alignment horizontal="centerContinuous" vertical="center"/>
    </xf>
    <xf numFmtId="0" fontId="119" fillId="171" borderId="110" xfId="3" applyFont="1" applyFill="1" applyBorder="1" applyAlignment="1">
      <alignment horizontal="centerContinuous" vertical="center"/>
    </xf>
    <xf numFmtId="0" fontId="83" fillId="171" borderId="110" xfId="3" applyFont="1" applyFill="1" applyBorder="1" applyAlignment="1">
      <alignment horizontal="centerContinuous" vertical="center"/>
    </xf>
    <xf numFmtId="0" fontId="83" fillId="171" borderId="16" xfId="3" applyFont="1" applyFill="1" applyBorder="1" applyAlignment="1">
      <alignment horizontal="centerContinuous" vertical="center"/>
    </xf>
    <xf numFmtId="0" fontId="6" fillId="85" borderId="25" xfId="18" applyFont="1" applyFill="1" applyBorder="1" applyAlignment="1">
      <alignment horizontal="centerContinuous" vertical="center"/>
    </xf>
    <xf numFmtId="0" fontId="6" fillId="85" borderId="26" xfId="18" applyFont="1" applyFill="1" applyBorder="1" applyAlignment="1">
      <alignment horizontal="centerContinuous" vertical="center"/>
    </xf>
    <xf numFmtId="0" fontId="6" fillId="85" borderId="27" xfId="18" applyFont="1" applyFill="1" applyBorder="1" applyAlignment="1">
      <alignment horizontal="centerContinuous" vertical="center"/>
    </xf>
    <xf numFmtId="0" fontId="6" fillId="5" borderId="25" xfId="18" applyFont="1" applyFill="1" applyBorder="1" applyAlignment="1">
      <alignment horizontal="centerContinuous" vertical="center"/>
    </xf>
    <xf numFmtId="0" fontId="6" fillId="5" borderId="26" xfId="18" applyFont="1" applyFill="1" applyBorder="1" applyAlignment="1">
      <alignment horizontal="centerContinuous" vertical="center"/>
    </xf>
    <xf numFmtId="0" fontId="6" fillId="5" borderId="27" xfId="18" applyFont="1" applyFill="1" applyBorder="1" applyAlignment="1">
      <alignment horizontal="centerContinuous" vertical="center"/>
    </xf>
    <xf numFmtId="0" fontId="6" fillId="5" borderId="67" xfId="18" applyFont="1" applyFill="1" applyBorder="1" applyAlignment="1">
      <alignment horizontal="centerContinuous" vertical="center"/>
    </xf>
    <xf numFmtId="0" fontId="6" fillId="5" borderId="39" xfId="18" applyFont="1" applyFill="1" applyBorder="1" applyAlignment="1">
      <alignment horizontal="centerContinuous" vertical="center"/>
    </xf>
    <xf numFmtId="0" fontId="6" fillId="5" borderId="83" xfId="18" applyFont="1" applyFill="1" applyBorder="1" applyAlignment="1">
      <alignment horizontal="centerContinuous" vertical="center"/>
    </xf>
    <xf numFmtId="0" fontId="6" fillId="0" borderId="25" xfId="18" applyFont="1" applyBorder="1" applyAlignment="1">
      <alignment horizontal="centerContinuous" vertical="center"/>
    </xf>
    <xf numFmtId="0" fontId="6" fillId="0" borderId="26" xfId="18" applyFont="1" applyBorder="1" applyAlignment="1">
      <alignment horizontal="centerContinuous" vertical="center"/>
    </xf>
    <xf numFmtId="0" fontId="6" fillId="0" borderId="27" xfId="18" applyFont="1" applyBorder="1" applyAlignment="1">
      <alignment horizontal="centerContinuous" vertical="center"/>
    </xf>
    <xf numFmtId="0" fontId="20" fillId="0" borderId="16" xfId="3" applyFont="1" applyBorder="1" applyAlignment="1">
      <alignment horizontal="centerContinuous" vertical="center"/>
    </xf>
    <xf numFmtId="0" fontId="20" fillId="0" borderId="113" xfId="3" applyFont="1" applyBorder="1" applyAlignment="1">
      <alignment horizontal="centerContinuous" vertical="center"/>
    </xf>
    <xf numFmtId="0" fontId="20" fillId="0" borderId="16" xfId="3" applyFont="1" applyBorder="1" applyAlignment="1">
      <alignment horizontal="centerContinuous"/>
    </xf>
    <xf numFmtId="0" fontId="20" fillId="0" borderId="1" xfId="3" applyFont="1" applyBorder="1" applyAlignment="1">
      <alignment horizontal="centerContinuous"/>
    </xf>
    <xf numFmtId="0" fontId="66" fillId="0" borderId="29" xfId="19" applyFont="1" applyBorder="1" applyAlignment="1">
      <alignment vertical="center"/>
    </xf>
    <xf numFmtId="0" fontId="66" fillId="0" borderId="6" xfId="19" applyFont="1" applyBorder="1" applyAlignment="1">
      <alignment vertical="center"/>
    </xf>
    <xf numFmtId="0" fontId="6" fillId="0" borderId="0" xfId="19" applyFont="1" applyAlignment="1">
      <alignment horizontal="center" vertical="center"/>
    </xf>
    <xf numFmtId="0" fontId="66" fillId="0" borderId="8" xfId="19" applyFont="1" applyBorder="1" applyAlignment="1">
      <alignment vertical="center"/>
    </xf>
    <xf numFmtId="0" fontId="66" fillId="0" borderId="0" xfId="19" applyFont="1" applyAlignment="1">
      <alignment vertical="center"/>
    </xf>
    <xf numFmtId="0" fontId="35" fillId="0" borderId="0" xfId="19" applyFont="1" applyAlignment="1">
      <alignment horizontal="center" vertical="center"/>
    </xf>
    <xf numFmtId="168" fontId="49" fillId="0" borderId="0" xfId="19" applyNumberFormat="1" applyFont="1" applyAlignment="1">
      <alignment horizontal="center" vertical="center"/>
    </xf>
    <xf numFmtId="168" fontId="49" fillId="0" borderId="16" xfId="19" applyNumberFormat="1" applyFont="1" applyBorder="1" applyAlignment="1">
      <alignment horizontal="center" vertical="center"/>
    </xf>
    <xf numFmtId="168" fontId="49" fillId="0" borderId="41" xfId="19" applyNumberFormat="1" applyFont="1" applyBorder="1" applyAlignment="1">
      <alignment horizontal="center" vertical="center"/>
    </xf>
    <xf numFmtId="168" fontId="49" fillId="0" borderId="36" xfId="19" applyNumberFormat="1" applyFont="1" applyBorder="1" applyAlignment="1">
      <alignment horizontal="center" vertical="center"/>
    </xf>
    <xf numFmtId="168" fontId="49" fillId="0" borderId="38" xfId="19" applyNumberFormat="1" applyFont="1" applyBorder="1" applyAlignment="1">
      <alignment horizontal="center" vertical="center"/>
    </xf>
    <xf numFmtId="0" fontId="6" fillId="85" borderId="16" xfId="19" applyFont="1" applyFill="1" applyBorder="1" applyAlignment="1">
      <alignment horizontal="left" vertical="center"/>
    </xf>
    <xf numFmtId="0" fontId="6" fillId="85" borderId="17" xfId="19" applyFont="1" applyFill="1" applyBorder="1" applyAlignment="1">
      <alignment horizontal="left" vertical="center"/>
    </xf>
    <xf numFmtId="0" fontId="6" fillId="85" borderId="13" xfId="19" applyFont="1" applyFill="1" applyBorder="1" applyAlignment="1">
      <alignment horizontal="left" vertical="center"/>
    </xf>
    <xf numFmtId="0" fontId="6" fillId="85" borderId="17" xfId="19" applyFont="1" applyFill="1" applyBorder="1" applyAlignment="1">
      <alignment horizontal="center" vertical="center"/>
    </xf>
    <xf numFmtId="0" fontId="6" fillId="85" borderId="13" xfId="19" applyFont="1" applyFill="1" applyBorder="1" applyAlignment="1">
      <alignment horizontal="center" vertical="center"/>
    </xf>
    <xf numFmtId="0" fontId="57" fillId="85" borderId="17" xfId="19" applyFont="1" applyFill="1" applyBorder="1" applyAlignment="1">
      <alignment horizontal="center" vertical="center"/>
    </xf>
    <xf numFmtId="0" fontId="57" fillId="85" borderId="41" xfId="19" applyFont="1" applyFill="1" applyBorder="1" applyAlignment="1">
      <alignment horizontal="center" vertical="center"/>
    </xf>
    <xf numFmtId="0" fontId="55" fillId="85" borderId="41" xfId="19" applyFont="1" applyFill="1" applyBorder="1" applyAlignment="1">
      <alignment horizontal="center" vertical="center"/>
    </xf>
    <xf numFmtId="0" fontId="55" fillId="85" borderId="17" xfId="19" applyFont="1" applyFill="1" applyBorder="1" applyAlignment="1">
      <alignment horizontal="center" vertical="center"/>
    </xf>
    <xf numFmtId="0" fontId="55" fillId="85" borderId="13" xfId="19" applyFont="1" applyFill="1" applyBorder="1" applyAlignment="1">
      <alignment horizontal="center" vertical="center"/>
    </xf>
    <xf numFmtId="0" fontId="55" fillId="0" borderId="0" xfId="19" applyFont="1" applyAlignment="1">
      <alignment horizontal="center" vertical="center"/>
    </xf>
    <xf numFmtId="0" fontId="59" fillId="0" borderId="0" xfId="19" applyFont="1" applyAlignment="1">
      <alignment horizontal="center" vertical="center"/>
    </xf>
    <xf numFmtId="14" fontId="6" fillId="0" borderId="0" xfId="19" applyNumberFormat="1" applyFont="1" applyAlignment="1">
      <alignment horizontal="left" vertical="center"/>
    </xf>
    <xf numFmtId="14" fontId="6" fillId="0" borderId="0" xfId="19" applyNumberFormat="1" applyFont="1" applyAlignment="1">
      <alignment horizontal="center" vertical="center"/>
    </xf>
    <xf numFmtId="0" fontId="6" fillId="0" borderId="30" xfId="19" applyFont="1" applyBorder="1" applyAlignment="1">
      <alignment horizontal="center" vertical="center"/>
    </xf>
    <xf numFmtId="0" fontId="6" fillId="0" borderId="31" xfId="19" applyFont="1" applyBorder="1" applyAlignment="1">
      <alignment horizontal="center" vertical="center"/>
    </xf>
    <xf numFmtId="0" fontId="6" fillId="0" borderId="30" xfId="19" applyFont="1" applyBorder="1" applyAlignment="1">
      <alignment horizontal="left" vertical="center"/>
    </xf>
    <xf numFmtId="0" fontId="6" fillId="133" borderId="16" xfId="19" applyFont="1" applyFill="1" applyBorder="1" applyAlignment="1">
      <alignment horizontal="center" vertical="center"/>
    </xf>
    <xf numFmtId="0" fontId="6" fillId="133" borderId="17" xfId="19" applyFont="1" applyFill="1" applyBorder="1" applyAlignment="1">
      <alignment horizontal="center" vertical="center"/>
    </xf>
    <xf numFmtId="0" fontId="6" fillId="133" borderId="17" xfId="19" applyFont="1" applyFill="1" applyBorder="1" applyAlignment="1">
      <alignment horizontal="right" vertical="center"/>
    </xf>
    <xf numFmtId="0" fontId="6" fillId="133" borderId="41" xfId="19" applyFont="1" applyFill="1" applyBorder="1" applyAlignment="1">
      <alignment horizontal="center" vertical="center"/>
    </xf>
    <xf numFmtId="0" fontId="6" fillId="133" borderId="41" xfId="19" applyFont="1" applyFill="1" applyBorder="1" applyAlignment="1">
      <alignment horizontal="right" vertical="center"/>
    </xf>
    <xf numFmtId="0" fontId="35" fillId="113" borderId="14" xfId="19" applyFont="1" applyFill="1" applyBorder="1" applyAlignment="1">
      <alignment horizontal="center" vertical="center"/>
    </xf>
    <xf numFmtId="0" fontId="35" fillId="5" borderId="1" xfId="19" applyFont="1" applyFill="1" applyBorder="1" applyAlignment="1">
      <alignment horizontal="center" vertical="center"/>
    </xf>
    <xf numFmtId="0" fontId="55" fillId="0" borderId="0" xfId="19" applyFont="1" applyAlignment="1">
      <alignment horizontal="left" vertical="center"/>
    </xf>
    <xf numFmtId="0" fontId="35" fillId="113" borderId="1" xfId="19" applyFont="1" applyFill="1" applyBorder="1" applyAlignment="1">
      <alignment horizontal="center" vertical="center"/>
    </xf>
    <xf numFmtId="0" fontId="34" fillId="133" borderId="16" xfId="19" applyFont="1" applyFill="1" applyBorder="1" applyAlignment="1">
      <alignment horizontal="center" vertical="center"/>
    </xf>
    <xf numFmtId="0" fontId="34" fillId="133" borderId="17" xfId="19" applyFont="1" applyFill="1" applyBorder="1" applyAlignment="1">
      <alignment horizontal="center" vertical="center"/>
    </xf>
    <xf numFmtId="0" fontId="34" fillId="133" borderId="17" xfId="19" applyFont="1" applyFill="1" applyBorder="1" applyAlignment="1">
      <alignment horizontal="right" vertical="center"/>
    </xf>
    <xf numFmtId="0" fontId="34" fillId="133" borderId="22" xfId="19" applyFont="1" applyFill="1" applyBorder="1" applyAlignment="1">
      <alignment horizontal="center" vertical="center"/>
    </xf>
    <xf numFmtId="0" fontId="34" fillId="133" borderId="22" xfId="19" applyFont="1" applyFill="1" applyBorder="1" applyAlignment="1">
      <alignment horizontal="right" vertical="center"/>
    </xf>
    <xf numFmtId="0" fontId="35" fillId="113" borderId="3" xfId="19" applyFont="1" applyFill="1" applyBorder="1" applyAlignment="1">
      <alignment horizontal="center" vertical="center"/>
    </xf>
    <xf numFmtId="0" fontId="6" fillId="0" borderId="21" xfId="19" applyFont="1" applyBorder="1" applyAlignment="1">
      <alignment horizontal="center" vertical="center"/>
    </xf>
    <xf numFmtId="0" fontId="6" fillId="0" borderId="22" xfId="19" applyFont="1" applyBorder="1" applyAlignment="1">
      <alignment horizontal="center" vertical="center"/>
    </xf>
    <xf numFmtId="0" fontId="6" fillId="0" borderId="28" xfId="19" applyFont="1" applyBorder="1" applyAlignment="1">
      <alignment horizontal="center" vertical="center"/>
    </xf>
    <xf numFmtId="0" fontId="35" fillId="0" borderId="0" xfId="19" applyFont="1" applyAlignment="1">
      <alignment horizontal="right" vertical="center"/>
    </xf>
    <xf numFmtId="0" fontId="36" fillId="115" borderId="0" xfId="19" applyFont="1" applyFill="1" applyAlignment="1">
      <alignment horizontal="center" vertical="center"/>
    </xf>
    <xf numFmtId="0" fontId="36" fillId="119" borderId="0" xfId="19" applyFont="1" applyFill="1" applyAlignment="1">
      <alignment horizontal="center" vertical="center"/>
    </xf>
    <xf numFmtId="0" fontId="36" fillId="120" borderId="0" xfId="19" applyFont="1" applyFill="1" applyAlignment="1">
      <alignment horizontal="center" vertical="center"/>
    </xf>
    <xf numFmtId="0" fontId="36" fillId="124" borderId="0" xfId="19" applyFont="1" applyFill="1" applyAlignment="1">
      <alignment horizontal="center" vertical="center"/>
    </xf>
    <xf numFmtId="0" fontId="36" fillId="54" borderId="0" xfId="19" applyFont="1" applyFill="1" applyAlignment="1">
      <alignment horizontal="center" vertical="center"/>
    </xf>
    <xf numFmtId="0" fontId="36" fillId="126" borderId="0" xfId="19" applyFont="1" applyFill="1" applyAlignment="1">
      <alignment horizontal="center" vertical="center"/>
    </xf>
    <xf numFmtId="0" fontId="36" fillId="128" borderId="0" xfId="19" applyFont="1" applyFill="1" applyAlignment="1">
      <alignment horizontal="center" vertical="center"/>
    </xf>
    <xf numFmtId="0" fontId="36" fillId="129" borderId="0" xfId="19" applyFont="1" applyFill="1" applyAlignment="1">
      <alignment horizontal="center" vertical="center"/>
    </xf>
    <xf numFmtId="0" fontId="36" fillId="134" borderId="0" xfId="19" applyFont="1" applyFill="1" applyAlignment="1">
      <alignment horizontal="center" vertical="center"/>
    </xf>
    <xf numFmtId="0" fontId="36" fillId="49" borderId="0" xfId="19" applyFont="1" applyFill="1" applyAlignment="1">
      <alignment horizontal="center" vertical="center"/>
    </xf>
    <xf numFmtId="0" fontId="48" fillId="0" borderId="0" xfId="19" applyFont="1" applyAlignment="1">
      <alignment horizontal="left" vertical="center"/>
    </xf>
    <xf numFmtId="0" fontId="6" fillId="133" borderId="21" xfId="19" applyFont="1" applyFill="1" applyBorder="1" applyAlignment="1">
      <alignment horizontal="center" vertical="center"/>
    </xf>
    <xf numFmtId="0" fontId="6" fillId="133" borderId="22" xfId="19" applyFont="1" applyFill="1" applyBorder="1" applyAlignment="1">
      <alignment horizontal="center" vertical="center"/>
    </xf>
    <xf numFmtId="0" fontId="6" fillId="133" borderId="22" xfId="19" applyFont="1" applyFill="1" applyBorder="1" applyAlignment="1">
      <alignment horizontal="right" vertical="center"/>
    </xf>
    <xf numFmtId="0" fontId="20" fillId="0" borderId="1" xfId="3" applyFont="1" applyBorder="1" applyAlignment="1">
      <alignment horizontal="centerContinuous" vertical="center"/>
    </xf>
    <xf numFmtId="0" fontId="86" fillId="85" borderId="0" xfId="0" applyFont="1" applyFill="1"/>
    <xf numFmtId="0" fontId="86" fillId="85" borderId="0" xfId="0" applyFont="1" applyFill="1" applyAlignment="1">
      <alignment horizontal="center" wrapText="1"/>
    </xf>
    <xf numFmtId="0" fontId="86" fillId="85" borderId="0" xfId="0" applyFont="1" applyFill="1" applyAlignment="1">
      <alignment horizontal="center"/>
    </xf>
    <xf numFmtId="0" fontId="86" fillId="85" borderId="42" xfId="0" applyFont="1" applyFill="1" applyBorder="1" applyAlignment="1">
      <alignment horizontal="center"/>
    </xf>
    <xf numFmtId="0" fontId="6" fillId="0" borderId="0" xfId="19" applyFont="1" applyAlignment="1">
      <alignment horizontal="left" vertical="center"/>
    </xf>
    <xf numFmtId="0" fontId="6" fillId="0" borderId="114" xfId="19" applyFont="1" applyBorder="1" applyAlignment="1">
      <alignment horizontal="center" vertical="center"/>
    </xf>
    <xf numFmtId="0" fontId="6" fillId="0" borderId="115" xfId="19" applyFont="1" applyBorder="1" applyAlignment="1">
      <alignment horizontal="center" vertical="center"/>
    </xf>
    <xf numFmtId="0" fontId="6" fillId="0" borderId="116" xfId="19" applyFont="1" applyBorder="1" applyAlignment="1">
      <alignment horizontal="center" vertical="center"/>
    </xf>
    <xf numFmtId="0" fontId="6" fillId="0" borderId="117" xfId="19" applyFont="1" applyBorder="1" applyAlignment="1">
      <alignment horizontal="center" vertical="center"/>
    </xf>
    <xf numFmtId="0" fontId="6" fillId="0" borderId="118" xfId="19" applyFont="1" applyBorder="1" applyAlignment="1">
      <alignment horizontal="center" vertical="center"/>
    </xf>
    <xf numFmtId="0" fontId="6" fillId="0" borderId="119" xfId="19" applyFont="1" applyBorder="1" applyAlignment="1">
      <alignment horizontal="center" vertical="center"/>
    </xf>
    <xf numFmtId="0" fontId="6" fillId="0" borderId="120" xfId="19" applyFont="1" applyBorder="1" applyAlignment="1">
      <alignment horizontal="center" vertical="center"/>
    </xf>
    <xf numFmtId="0" fontId="6" fillId="0" borderId="121" xfId="19" applyFont="1" applyBorder="1" applyAlignment="1">
      <alignment horizontal="center" vertical="center"/>
    </xf>
    <xf numFmtId="0" fontId="6" fillId="0" borderId="0" xfId="22" applyFont="1" applyAlignment="1">
      <alignment horizontal="left" vertical="center"/>
    </xf>
    <xf numFmtId="0" fontId="69" fillId="0" borderId="16" xfId="18" applyFont="1" applyBorder="1" applyAlignment="1">
      <alignment horizontal="center" vertical="center"/>
    </xf>
    <xf numFmtId="0" fontId="69" fillId="0" borderId="13" xfId="18" applyFont="1" applyBorder="1" applyAlignment="1">
      <alignment horizontal="center" vertical="center"/>
    </xf>
    <xf numFmtId="0" fontId="121" fillId="0" borderId="0" xfId="19" applyFont="1" applyAlignment="1">
      <alignment horizontal="center" vertical="center"/>
    </xf>
    <xf numFmtId="0" fontId="122" fillId="0" borderId="0" xfId="0" applyFont="1" applyAlignment="1">
      <alignment horizontal="left" vertical="center"/>
    </xf>
    <xf numFmtId="0" fontId="6" fillId="0" borderId="122" xfId="19" applyFont="1" applyBorder="1" applyAlignment="1">
      <alignment horizontal="center" vertical="center"/>
    </xf>
    <xf numFmtId="0" fontId="6" fillId="0" borderId="123" xfId="19" applyFont="1" applyBorder="1" applyAlignment="1">
      <alignment horizontal="center" vertical="center"/>
    </xf>
    <xf numFmtId="0" fontId="6" fillId="0" borderId="124" xfId="19" applyFont="1" applyBorder="1" applyAlignment="1">
      <alignment horizontal="center" vertical="center"/>
    </xf>
    <xf numFmtId="0" fontId="6" fillId="0" borderId="125" xfId="19" applyFont="1" applyBorder="1" applyAlignment="1">
      <alignment horizontal="center" vertical="center"/>
    </xf>
    <xf numFmtId="0" fontId="6" fillId="0" borderId="126" xfId="19" applyFont="1" applyBorder="1" applyAlignment="1">
      <alignment horizontal="center" vertical="center"/>
    </xf>
    <xf numFmtId="0" fontId="6" fillId="0" borderId="127" xfId="19" applyFont="1" applyBorder="1" applyAlignment="1">
      <alignment horizontal="center" vertical="center"/>
    </xf>
    <xf numFmtId="0" fontId="6" fillId="0" borderId="128" xfId="19" applyFont="1" applyBorder="1" applyAlignment="1">
      <alignment horizontal="center" vertical="center"/>
    </xf>
    <xf numFmtId="0" fontId="6" fillId="0" borderId="129" xfId="19" applyFont="1" applyBorder="1" applyAlignment="1">
      <alignment horizontal="center" vertical="center"/>
    </xf>
    <xf numFmtId="0" fontId="35" fillId="0" borderId="0" xfId="22" applyFont="1" applyAlignment="1">
      <alignment horizontal="center" vertical="center"/>
    </xf>
    <xf numFmtId="0" fontId="6" fillId="172" borderId="0" xfId="19" applyFont="1" applyFill="1" applyAlignment="1">
      <alignment horizontal="center" vertical="center"/>
    </xf>
    <xf numFmtId="0" fontId="9" fillId="172" borderId="0" xfId="3" applyFill="1"/>
    <xf numFmtId="0" fontId="6" fillId="0" borderId="17" xfId="22" applyFont="1" applyBorder="1" applyAlignment="1">
      <alignment horizontal="centerContinuous" vertical="center"/>
    </xf>
    <xf numFmtId="0" fontId="56" fillId="0" borderId="85" xfId="22" applyFont="1" applyBorder="1" applyAlignment="1">
      <alignment horizontal="center" vertical="center"/>
    </xf>
    <xf numFmtId="0" fontId="56" fillId="0" borderId="86" xfId="22" applyFont="1" applyBorder="1" applyAlignment="1">
      <alignment horizontal="center" vertical="center"/>
    </xf>
    <xf numFmtId="0" fontId="56" fillId="0" borderId="87" xfId="22" applyFont="1" applyBorder="1" applyAlignment="1">
      <alignment horizontal="center" vertical="center"/>
    </xf>
    <xf numFmtId="0" fontId="58" fillId="4" borderId="30" xfId="22" applyFont="1" applyFill="1" applyBorder="1" applyAlignment="1">
      <alignment horizontal="centerContinuous" vertical="center"/>
    </xf>
    <xf numFmtId="0" fontId="58" fillId="4" borderId="0" xfId="22" applyFont="1" applyFill="1" applyAlignment="1">
      <alignment horizontal="centerContinuous" vertical="center"/>
    </xf>
    <xf numFmtId="0" fontId="35" fillId="5" borderId="0" xfId="22" applyFont="1" applyFill="1" applyAlignment="1">
      <alignment horizontal="center" vertical="center"/>
    </xf>
    <xf numFmtId="0" fontId="58" fillId="96" borderId="66" xfId="22" applyFont="1" applyFill="1" applyBorder="1" applyAlignment="1">
      <alignment horizontal="centerContinuous" vertical="center"/>
    </xf>
    <xf numFmtId="0" fontId="6" fillId="97" borderId="66" xfId="22" applyFont="1" applyFill="1" applyBorder="1" applyAlignment="1">
      <alignment horizontal="centerContinuous" vertical="center"/>
    </xf>
    <xf numFmtId="168" fontId="49" fillId="0" borderId="1" xfId="22" applyNumberFormat="1" applyFont="1" applyBorder="1" applyAlignment="1">
      <alignment horizontal="center" vertical="center"/>
    </xf>
    <xf numFmtId="0" fontId="58" fillId="96" borderId="130" xfId="22" applyFont="1" applyFill="1" applyBorder="1" applyAlignment="1">
      <alignment horizontal="centerContinuous" vertical="center"/>
    </xf>
    <xf numFmtId="0" fontId="34" fillId="0" borderId="16" xfId="22" applyFont="1" applyBorder="1" applyAlignment="1">
      <alignment horizontal="centerContinuous" vertical="center"/>
    </xf>
    <xf numFmtId="0" fontId="34" fillId="0" borderId="17" xfId="22" applyFont="1" applyBorder="1" applyAlignment="1">
      <alignment horizontal="centerContinuous" vertical="center"/>
    </xf>
    <xf numFmtId="0" fontId="34" fillId="0" borderId="13" xfId="22" applyFont="1" applyBorder="1" applyAlignment="1">
      <alignment horizontal="centerContinuous" vertical="center"/>
    </xf>
    <xf numFmtId="0" fontId="35" fillId="5" borderId="41" xfId="22" applyFont="1" applyFill="1" applyBorder="1" applyAlignment="1">
      <alignment horizontal="center" vertical="center"/>
    </xf>
    <xf numFmtId="0" fontId="35" fillId="5" borderId="36" xfId="22" applyFont="1" applyFill="1" applyBorder="1" applyAlignment="1">
      <alignment horizontal="center" vertical="center"/>
    </xf>
    <xf numFmtId="0" fontId="6" fillId="97" borderId="91" xfId="22" applyFont="1" applyFill="1" applyBorder="1" applyAlignment="1">
      <alignment horizontal="centerContinuous" vertical="center"/>
    </xf>
    <xf numFmtId="0" fontId="6" fillId="0" borderId="16" xfId="22" applyFont="1" applyBorder="1" applyAlignment="1">
      <alignment horizontal="centerContinuous" vertical="center"/>
    </xf>
    <xf numFmtId="0" fontId="6" fillId="0" borderId="13" xfId="22" applyFont="1" applyBorder="1" applyAlignment="1">
      <alignment horizontal="centerContinuous" vertical="center"/>
    </xf>
    <xf numFmtId="0" fontId="120" fillId="0" borderId="0" xfId="19" applyFont="1" applyAlignment="1">
      <alignment horizontal="left" vertical="center"/>
    </xf>
    <xf numFmtId="0" fontId="123" fillId="0" borderId="0" xfId="19" applyFont="1" applyAlignment="1">
      <alignment vertical="center"/>
    </xf>
    <xf numFmtId="0" fontId="125" fillId="0" borderId="0" xfId="19" applyFont="1" applyAlignment="1">
      <alignment horizontal="center" vertical="center"/>
    </xf>
    <xf numFmtId="0" fontId="3" fillId="0" borderId="0" xfId="23"/>
    <xf numFmtId="0" fontId="3" fillId="0" borderId="131" xfId="23" applyBorder="1"/>
    <xf numFmtId="0" fontId="3" fillId="0" borderId="132" xfId="23" applyBorder="1"/>
    <xf numFmtId="0" fontId="3" fillId="0" borderId="133" xfId="23" applyBorder="1"/>
    <xf numFmtId="0" fontId="3" fillId="0" borderId="134" xfId="23" applyBorder="1"/>
    <xf numFmtId="0" fontId="3" fillId="0" borderId="135" xfId="23" applyBorder="1"/>
    <xf numFmtId="0" fontId="3" fillId="0" borderId="136" xfId="23" applyBorder="1"/>
    <xf numFmtId="0" fontId="3" fillId="0" borderId="137" xfId="23" applyBorder="1"/>
    <xf numFmtId="0" fontId="3" fillId="0" borderId="138" xfId="23" applyBorder="1"/>
    <xf numFmtId="0" fontId="126" fillId="172" borderId="0" xfId="24" applyFont="1" applyFill="1" applyAlignment="1">
      <alignment horizontal="centerContinuous" vertical="center"/>
    </xf>
    <xf numFmtId="0" fontId="3" fillId="0" borderId="0" xfId="23" applyAlignment="1">
      <alignment horizontal="center" vertical="center"/>
    </xf>
    <xf numFmtId="0" fontId="3" fillId="0" borderId="29" xfId="23" applyBorder="1" applyAlignment="1">
      <alignment horizontal="center" vertical="center"/>
    </xf>
    <xf numFmtId="0" fontId="3" fillId="0" borderId="6" xfId="23" applyBorder="1" applyAlignment="1">
      <alignment horizontal="center" vertical="center"/>
    </xf>
    <xf numFmtId="0" fontId="3" fillId="0" borderId="7" xfId="23" applyBorder="1" applyAlignment="1">
      <alignment horizontal="center" vertical="center"/>
    </xf>
    <xf numFmtId="0" fontId="3" fillId="0" borderId="8" xfId="23" applyBorder="1" applyAlignment="1">
      <alignment horizontal="center" vertical="center"/>
    </xf>
    <xf numFmtId="0" fontId="3" fillId="0" borderId="12" xfId="23" applyBorder="1" applyAlignment="1">
      <alignment horizontal="center" vertical="center"/>
    </xf>
    <xf numFmtId="0" fontId="3" fillId="0" borderId="9" xfId="23" applyBorder="1" applyAlignment="1">
      <alignment horizontal="center" vertical="center"/>
    </xf>
    <xf numFmtId="0" fontId="3" fillId="0" borderId="10" xfId="23" applyBorder="1" applyAlignment="1">
      <alignment horizontal="center" vertical="center"/>
    </xf>
    <xf numFmtId="0" fontId="3" fillId="0" borderId="11" xfId="23" applyBorder="1" applyAlignment="1">
      <alignment horizontal="center" vertical="center"/>
    </xf>
    <xf numFmtId="0" fontId="3" fillId="104" borderId="29" xfId="23" applyFill="1" applyBorder="1" applyAlignment="1">
      <alignment horizontal="center" vertical="center"/>
    </xf>
    <xf numFmtId="0" fontId="3" fillId="104" borderId="6" xfId="23" applyFill="1" applyBorder="1" applyAlignment="1">
      <alignment horizontal="center" vertical="center"/>
    </xf>
    <xf numFmtId="0" fontId="3" fillId="111" borderId="29" xfId="23" applyFill="1" applyBorder="1" applyAlignment="1">
      <alignment horizontal="center" vertical="center"/>
    </xf>
    <xf numFmtId="0" fontId="3" fillId="111" borderId="6" xfId="23" applyFill="1" applyBorder="1" applyAlignment="1">
      <alignment horizontal="center" vertical="center"/>
    </xf>
    <xf numFmtId="0" fontId="3" fillId="111" borderId="7" xfId="23" applyFill="1" applyBorder="1" applyAlignment="1">
      <alignment horizontal="center" vertical="center"/>
    </xf>
    <xf numFmtId="0" fontId="3" fillId="107" borderId="29" xfId="23" applyFill="1" applyBorder="1" applyAlignment="1">
      <alignment horizontal="center" vertical="center"/>
    </xf>
    <xf numFmtId="0" fontId="3" fillId="107" borderId="6" xfId="23" applyFill="1" applyBorder="1" applyAlignment="1">
      <alignment horizontal="center" vertical="center"/>
    </xf>
    <xf numFmtId="0" fontId="3" fillId="107" borderId="7" xfId="23" applyFill="1" applyBorder="1" applyAlignment="1">
      <alignment horizontal="center" vertical="center"/>
    </xf>
    <xf numFmtId="0" fontId="3" fillId="104" borderId="8" xfId="23" applyFill="1" applyBorder="1" applyAlignment="1">
      <alignment horizontal="center" vertical="center"/>
    </xf>
    <xf numFmtId="0" fontId="3" fillId="104" borderId="0" xfId="23" applyFill="1" applyAlignment="1">
      <alignment horizontal="center" vertical="center"/>
    </xf>
    <xf numFmtId="0" fontId="3" fillId="111" borderId="8" xfId="23" applyFill="1" applyBorder="1" applyAlignment="1">
      <alignment horizontal="center" vertical="center"/>
    </xf>
    <xf numFmtId="0" fontId="3" fillId="111" borderId="0" xfId="23" applyFill="1" applyAlignment="1">
      <alignment horizontal="center" vertical="center"/>
    </xf>
    <xf numFmtId="0" fontId="3" fillId="111" borderId="12" xfId="23" applyFill="1" applyBorder="1" applyAlignment="1">
      <alignment horizontal="center" vertical="center"/>
    </xf>
    <xf numFmtId="0" fontId="3" fillId="107" borderId="8" xfId="23" applyFill="1" applyBorder="1" applyAlignment="1">
      <alignment horizontal="center" vertical="center"/>
    </xf>
    <xf numFmtId="0" fontId="3" fillId="107" borderId="0" xfId="23" applyFill="1" applyAlignment="1">
      <alignment horizontal="center" vertical="center"/>
    </xf>
    <xf numFmtId="0" fontId="3" fillId="107" borderId="12" xfId="23" applyFill="1" applyBorder="1" applyAlignment="1">
      <alignment horizontal="center" vertical="center"/>
    </xf>
    <xf numFmtId="0" fontId="3" fillId="108" borderId="29" xfId="23" applyFill="1" applyBorder="1" applyAlignment="1">
      <alignment horizontal="center" vertical="center"/>
    </xf>
    <xf numFmtId="0" fontId="3" fillId="108" borderId="6" xfId="23" applyFill="1" applyBorder="1" applyAlignment="1">
      <alignment horizontal="center" vertical="center"/>
    </xf>
    <xf numFmtId="0" fontId="3" fillId="108" borderId="7" xfId="23" applyFill="1" applyBorder="1" applyAlignment="1">
      <alignment horizontal="center" vertical="center"/>
    </xf>
    <xf numFmtId="0" fontId="3" fillId="109" borderId="29" xfId="23" applyFill="1" applyBorder="1" applyAlignment="1">
      <alignment horizontal="center" vertical="center"/>
    </xf>
    <xf numFmtId="0" fontId="3" fillId="109" borderId="6" xfId="23" applyFill="1" applyBorder="1" applyAlignment="1">
      <alignment horizontal="center" vertical="center"/>
    </xf>
    <xf numFmtId="0" fontId="3" fillId="109" borderId="7" xfId="23" applyFill="1" applyBorder="1" applyAlignment="1">
      <alignment horizontal="center" vertical="center"/>
    </xf>
    <xf numFmtId="0" fontId="3" fillId="106" borderId="29" xfId="23" applyFill="1" applyBorder="1" applyAlignment="1">
      <alignment horizontal="center" vertical="center"/>
    </xf>
    <xf numFmtId="0" fontId="3" fillId="106" borderId="6" xfId="23" applyFill="1" applyBorder="1" applyAlignment="1">
      <alignment horizontal="center" vertical="center"/>
    </xf>
    <xf numFmtId="0" fontId="3" fillId="106" borderId="7" xfId="23" applyFill="1" applyBorder="1" applyAlignment="1">
      <alignment horizontal="center" vertical="center"/>
    </xf>
    <xf numFmtId="0" fontId="3" fillId="105" borderId="29" xfId="23" applyFill="1" applyBorder="1" applyAlignment="1">
      <alignment horizontal="center" vertical="center"/>
    </xf>
    <xf numFmtId="0" fontId="3" fillId="105" borderId="6" xfId="23" applyFill="1" applyBorder="1" applyAlignment="1">
      <alignment horizontal="center" vertical="center"/>
    </xf>
    <xf numFmtId="0" fontId="3" fillId="105" borderId="7" xfId="23" applyFill="1" applyBorder="1" applyAlignment="1">
      <alignment horizontal="center" vertical="center"/>
    </xf>
    <xf numFmtId="0" fontId="3" fillId="108" borderId="8" xfId="23" applyFill="1" applyBorder="1" applyAlignment="1">
      <alignment horizontal="center" vertical="center"/>
    </xf>
    <xf numFmtId="0" fontId="3" fillId="108" borderId="0" xfId="23" applyFill="1" applyAlignment="1">
      <alignment horizontal="center" vertical="center"/>
    </xf>
    <xf numFmtId="0" fontId="3" fillId="108" borderId="12" xfId="23" applyFill="1" applyBorder="1" applyAlignment="1">
      <alignment horizontal="center" vertical="center"/>
    </xf>
    <xf numFmtId="0" fontId="3" fillId="109" borderId="8" xfId="23" applyFill="1" applyBorder="1" applyAlignment="1">
      <alignment horizontal="center" vertical="center"/>
    </xf>
    <xf numFmtId="0" fontId="3" fillId="109" borderId="0" xfId="23" applyFill="1" applyAlignment="1">
      <alignment horizontal="center" vertical="center"/>
    </xf>
    <xf numFmtId="0" fontId="3" fillId="109" borderId="12" xfId="23" applyFill="1" applyBorder="1" applyAlignment="1">
      <alignment horizontal="center" vertical="center"/>
    </xf>
    <xf numFmtId="0" fontId="3" fillId="106" borderId="8" xfId="23" applyFill="1" applyBorder="1" applyAlignment="1">
      <alignment horizontal="center" vertical="center"/>
    </xf>
    <xf numFmtId="0" fontId="3" fillId="106" borderId="0" xfId="23" applyFill="1" applyAlignment="1">
      <alignment horizontal="center" vertical="center"/>
    </xf>
    <xf numFmtId="0" fontId="3" fillId="106" borderId="12" xfId="23" applyFill="1" applyBorder="1" applyAlignment="1">
      <alignment horizontal="center" vertical="center"/>
    </xf>
    <xf numFmtId="0" fontId="3" fillId="105" borderId="8" xfId="23" applyFill="1" applyBorder="1" applyAlignment="1">
      <alignment horizontal="center" vertical="center"/>
    </xf>
    <xf numFmtId="0" fontId="3" fillId="105" borderId="0" xfId="23" applyFill="1" applyAlignment="1">
      <alignment horizontal="center" vertical="center"/>
    </xf>
    <xf numFmtId="0" fontId="3" fillId="105" borderId="12" xfId="23" applyFill="1" applyBorder="1" applyAlignment="1">
      <alignment horizontal="center" vertical="center"/>
    </xf>
    <xf numFmtId="0" fontId="3" fillId="108" borderId="9" xfId="23" applyFill="1" applyBorder="1" applyAlignment="1">
      <alignment horizontal="center" vertical="center"/>
    </xf>
    <xf numFmtId="0" fontId="3" fillId="108" borderId="10" xfId="23" applyFill="1" applyBorder="1" applyAlignment="1">
      <alignment horizontal="center" vertical="center"/>
    </xf>
    <xf numFmtId="0" fontId="3" fillId="108" borderId="11" xfId="23" applyFill="1" applyBorder="1" applyAlignment="1">
      <alignment horizontal="center" vertical="center"/>
    </xf>
    <xf numFmtId="0" fontId="3" fillId="109" borderId="9" xfId="23" applyFill="1" applyBorder="1" applyAlignment="1">
      <alignment horizontal="center" vertical="center"/>
    </xf>
    <xf numFmtId="0" fontId="3" fillId="109" borderId="10" xfId="23" applyFill="1" applyBorder="1" applyAlignment="1">
      <alignment horizontal="center" vertical="center"/>
    </xf>
    <xf numFmtId="0" fontId="3" fillId="109" borderId="11" xfId="23" applyFill="1" applyBorder="1" applyAlignment="1">
      <alignment horizontal="center" vertical="center"/>
    </xf>
    <xf numFmtId="0" fontId="3" fillId="106" borderId="9" xfId="23" applyFill="1" applyBorder="1" applyAlignment="1">
      <alignment horizontal="center" vertical="center"/>
    </xf>
    <xf numFmtId="0" fontId="3" fillId="106" borderId="10" xfId="23" applyFill="1" applyBorder="1" applyAlignment="1">
      <alignment horizontal="center" vertical="center"/>
    </xf>
    <xf numFmtId="0" fontId="3" fillId="106" borderId="11" xfId="23" applyFill="1" applyBorder="1" applyAlignment="1">
      <alignment horizontal="center" vertical="center"/>
    </xf>
    <xf numFmtId="0" fontId="3" fillId="105" borderId="9" xfId="23" applyFill="1" applyBorder="1" applyAlignment="1">
      <alignment horizontal="center" vertical="center"/>
    </xf>
    <xf numFmtId="0" fontId="3" fillId="105" borderId="10" xfId="23" applyFill="1" applyBorder="1" applyAlignment="1">
      <alignment horizontal="center" vertical="center"/>
    </xf>
    <xf numFmtId="0" fontId="3" fillId="105" borderId="11" xfId="23" applyFill="1" applyBorder="1" applyAlignment="1">
      <alignment horizontal="center" vertical="center"/>
    </xf>
    <xf numFmtId="0" fontId="3" fillId="112" borderId="29" xfId="23" applyFill="1" applyBorder="1" applyAlignment="1">
      <alignment horizontal="center" vertical="center"/>
    </xf>
    <xf numFmtId="0" fontId="3" fillId="112" borderId="6" xfId="23" applyFill="1" applyBorder="1" applyAlignment="1">
      <alignment horizontal="center" vertical="center"/>
    </xf>
    <xf numFmtId="0" fontId="3" fillId="112" borderId="7" xfId="23" applyFill="1" applyBorder="1" applyAlignment="1">
      <alignment horizontal="center" vertical="center"/>
    </xf>
    <xf numFmtId="0" fontId="3" fillId="110" borderId="29" xfId="23" applyFill="1" applyBorder="1" applyAlignment="1">
      <alignment horizontal="center" vertical="center"/>
    </xf>
    <xf numFmtId="0" fontId="3" fillId="110" borderId="6" xfId="23" applyFill="1" applyBorder="1" applyAlignment="1">
      <alignment horizontal="center" vertical="center"/>
    </xf>
    <xf numFmtId="0" fontId="3" fillId="110" borderId="7" xfId="23" applyFill="1" applyBorder="1" applyAlignment="1">
      <alignment horizontal="center" vertical="center"/>
    </xf>
    <xf numFmtId="0" fontId="3" fillId="174" borderId="29" xfId="23" applyFill="1" applyBorder="1" applyAlignment="1">
      <alignment horizontal="center" vertical="center"/>
    </xf>
    <xf numFmtId="0" fontId="3" fillId="174" borderId="6" xfId="23" applyFill="1" applyBorder="1" applyAlignment="1">
      <alignment horizontal="center" vertical="center"/>
    </xf>
    <xf numFmtId="0" fontId="3" fillId="174" borderId="7" xfId="23" applyFill="1" applyBorder="1" applyAlignment="1">
      <alignment horizontal="center" vertical="center"/>
    </xf>
    <xf numFmtId="0" fontId="3" fillId="173" borderId="29" xfId="23" applyFill="1" applyBorder="1" applyAlignment="1">
      <alignment horizontal="center" vertical="center"/>
    </xf>
    <xf numFmtId="0" fontId="3" fillId="173" borderId="6" xfId="23" applyFill="1" applyBorder="1" applyAlignment="1">
      <alignment horizontal="center" vertical="center"/>
    </xf>
    <xf numFmtId="0" fontId="3" fillId="173" borderId="7" xfId="23" applyFill="1" applyBorder="1" applyAlignment="1">
      <alignment horizontal="center" vertical="center"/>
    </xf>
    <xf numFmtId="0" fontId="3" fillId="112" borderId="8" xfId="23" applyFill="1" applyBorder="1" applyAlignment="1">
      <alignment horizontal="center" vertical="center"/>
    </xf>
    <xf numFmtId="0" fontId="3" fillId="112" borderId="0" xfId="23" applyFill="1" applyAlignment="1">
      <alignment horizontal="center" vertical="center"/>
    </xf>
    <xf numFmtId="0" fontId="3" fillId="112" borderId="12" xfId="23" applyFill="1" applyBorder="1" applyAlignment="1">
      <alignment horizontal="center" vertical="center"/>
    </xf>
    <xf numFmtId="0" fontId="3" fillId="110" borderId="8" xfId="23" applyFill="1" applyBorder="1" applyAlignment="1">
      <alignment horizontal="center" vertical="center"/>
    </xf>
    <xf numFmtId="0" fontId="3" fillId="110" borderId="0" xfId="23" applyFill="1" applyAlignment="1">
      <alignment horizontal="center" vertical="center"/>
    </xf>
    <xf numFmtId="0" fontId="3" fillId="110" borderId="12" xfId="23" applyFill="1" applyBorder="1" applyAlignment="1">
      <alignment horizontal="center" vertical="center"/>
    </xf>
    <xf numFmtId="0" fontId="3" fillId="174" borderId="8" xfId="23" applyFill="1" applyBorder="1" applyAlignment="1">
      <alignment horizontal="center" vertical="center"/>
    </xf>
    <xf numFmtId="0" fontId="3" fillId="174" borderId="0" xfId="23" applyFill="1" applyAlignment="1">
      <alignment horizontal="center" vertical="center"/>
    </xf>
    <xf numFmtId="0" fontId="3" fillId="174" borderId="12" xfId="23" applyFill="1" applyBorder="1" applyAlignment="1">
      <alignment horizontal="center" vertical="center"/>
    </xf>
    <xf numFmtId="0" fontId="3" fillId="173" borderId="8" xfId="23" applyFill="1" applyBorder="1" applyAlignment="1">
      <alignment horizontal="center" vertical="center"/>
    </xf>
    <xf numFmtId="0" fontId="3" fillId="173" borderId="0" xfId="23" applyFill="1" applyAlignment="1">
      <alignment horizontal="center" vertical="center"/>
    </xf>
    <xf numFmtId="0" fontId="3" fillId="173" borderId="12" xfId="23" applyFill="1" applyBorder="1" applyAlignment="1">
      <alignment horizontal="center" vertical="center"/>
    </xf>
    <xf numFmtId="0" fontId="3" fillId="104" borderId="9" xfId="23" applyFill="1" applyBorder="1" applyAlignment="1">
      <alignment horizontal="center" vertical="center"/>
    </xf>
    <xf numFmtId="0" fontId="3" fillId="104" borderId="10" xfId="23" applyFill="1" applyBorder="1" applyAlignment="1">
      <alignment horizontal="center" vertical="center"/>
    </xf>
    <xf numFmtId="0" fontId="3" fillId="111" borderId="9" xfId="23" applyFill="1" applyBorder="1" applyAlignment="1">
      <alignment horizontal="center" vertical="center"/>
    </xf>
    <xf numFmtId="0" fontId="3" fillId="111" borderId="10" xfId="23" applyFill="1" applyBorder="1" applyAlignment="1">
      <alignment horizontal="center" vertical="center"/>
    </xf>
    <xf numFmtId="0" fontId="3" fillId="111" borderId="11" xfId="23" applyFill="1" applyBorder="1" applyAlignment="1">
      <alignment horizontal="center" vertical="center"/>
    </xf>
    <xf numFmtId="0" fontId="3" fillId="107" borderId="9" xfId="23" applyFill="1" applyBorder="1" applyAlignment="1">
      <alignment horizontal="center" vertical="center"/>
    </xf>
    <xf numFmtId="0" fontId="3" fillId="107" borderId="10" xfId="23" applyFill="1" applyBorder="1" applyAlignment="1">
      <alignment horizontal="center" vertical="center"/>
    </xf>
    <xf numFmtId="0" fontId="3" fillId="112" borderId="9" xfId="23" applyFill="1" applyBorder="1" applyAlignment="1">
      <alignment horizontal="center" vertical="center"/>
    </xf>
    <xf numFmtId="0" fontId="3" fillId="112" borderId="10" xfId="23" applyFill="1" applyBorder="1" applyAlignment="1">
      <alignment horizontal="center" vertical="center"/>
    </xf>
    <xf numFmtId="0" fontId="3" fillId="112" borderId="11" xfId="23" applyFill="1" applyBorder="1" applyAlignment="1">
      <alignment horizontal="center" vertical="center"/>
    </xf>
    <xf numFmtId="0" fontId="3" fillId="110" borderId="9" xfId="23" applyFill="1" applyBorder="1" applyAlignment="1">
      <alignment horizontal="center" vertical="center"/>
    </xf>
    <xf numFmtId="0" fontId="3" fillId="110" borderId="10" xfId="23" applyFill="1" applyBorder="1" applyAlignment="1">
      <alignment horizontal="center" vertical="center"/>
    </xf>
    <xf numFmtId="0" fontId="3" fillId="110" borderId="11" xfId="23" applyFill="1" applyBorder="1" applyAlignment="1">
      <alignment horizontal="center" vertical="center"/>
    </xf>
    <xf numFmtId="0" fontId="3" fillId="174" borderId="9" xfId="23" applyFill="1" applyBorder="1" applyAlignment="1">
      <alignment horizontal="center" vertical="center"/>
    </xf>
    <xf numFmtId="0" fontId="3" fillId="174" borderId="10" xfId="23" applyFill="1" applyBorder="1" applyAlignment="1">
      <alignment horizontal="center" vertical="center"/>
    </xf>
    <xf numFmtId="0" fontId="3" fillId="174" borderId="11" xfId="23" applyFill="1" applyBorder="1" applyAlignment="1">
      <alignment horizontal="center" vertical="center"/>
    </xf>
    <xf numFmtId="0" fontId="3" fillId="173" borderId="9" xfId="23" applyFill="1" applyBorder="1" applyAlignment="1">
      <alignment horizontal="center" vertical="center"/>
    </xf>
    <xf numFmtId="0" fontId="3" fillId="173" borderId="10" xfId="23" applyFill="1" applyBorder="1" applyAlignment="1">
      <alignment horizontal="center" vertical="center"/>
    </xf>
    <xf numFmtId="0" fontId="3" fillId="0" borderId="32" xfId="23" applyBorder="1" applyAlignment="1">
      <alignment horizontal="center" vertical="center"/>
    </xf>
    <xf numFmtId="0" fontId="3" fillId="175" borderId="29" xfId="23" applyFill="1" applyBorder="1" applyAlignment="1">
      <alignment horizontal="center" vertical="center"/>
    </xf>
    <xf numFmtId="0" fontId="3" fillId="175" borderId="6" xfId="23" applyFill="1" applyBorder="1" applyAlignment="1">
      <alignment horizontal="center" vertical="center"/>
    </xf>
    <xf numFmtId="0" fontId="3" fillId="175" borderId="7" xfId="23" applyFill="1" applyBorder="1" applyAlignment="1">
      <alignment horizontal="center" vertical="center"/>
    </xf>
    <xf numFmtId="0" fontId="3" fillId="175" borderId="0" xfId="23" applyFill="1" applyAlignment="1">
      <alignment horizontal="center" vertical="center"/>
    </xf>
    <xf numFmtId="0" fontId="3" fillId="175" borderId="12" xfId="23" applyFill="1" applyBorder="1" applyAlignment="1">
      <alignment horizontal="center" vertical="center"/>
    </xf>
    <xf numFmtId="0" fontId="3" fillId="0" borderId="33" xfId="23" applyBorder="1" applyAlignment="1">
      <alignment horizontal="center" vertical="center"/>
    </xf>
    <xf numFmtId="0" fontId="3" fillId="175" borderId="8" xfId="23" applyFill="1" applyBorder="1" applyAlignment="1">
      <alignment horizontal="center" vertical="center"/>
    </xf>
    <xf numFmtId="0" fontId="3" fillId="106" borderId="27" xfId="23" applyFill="1" applyBorder="1" applyAlignment="1">
      <alignment horizontal="center" vertical="center"/>
    </xf>
    <xf numFmtId="0" fontId="3" fillId="104" borderId="7" xfId="23" applyFill="1" applyBorder="1" applyAlignment="1">
      <alignment horizontal="center" vertical="center"/>
    </xf>
    <xf numFmtId="0" fontId="3" fillId="104" borderId="12" xfId="23" applyFill="1" applyBorder="1" applyAlignment="1">
      <alignment horizontal="center" vertical="center"/>
    </xf>
    <xf numFmtId="0" fontId="3" fillId="175" borderId="9" xfId="23" applyFill="1" applyBorder="1" applyAlignment="1">
      <alignment horizontal="center" vertical="center"/>
    </xf>
    <xf numFmtId="0" fontId="3" fillId="175" borderId="10" xfId="23" applyFill="1" applyBorder="1" applyAlignment="1">
      <alignment horizontal="center" vertical="center"/>
    </xf>
    <xf numFmtId="0" fontId="3" fillId="175" borderId="11" xfId="23" applyFill="1" applyBorder="1" applyAlignment="1">
      <alignment horizontal="center" vertical="center"/>
    </xf>
    <xf numFmtId="0" fontId="3" fillId="104" borderId="11" xfId="23" applyFill="1" applyBorder="1" applyAlignment="1">
      <alignment horizontal="center" vertical="center"/>
    </xf>
    <xf numFmtId="0" fontId="3" fillId="107" borderId="11" xfId="23" applyFill="1" applyBorder="1" applyAlignment="1">
      <alignment horizontal="center" vertical="center"/>
    </xf>
    <xf numFmtId="0" fontId="3" fillId="173" borderId="11" xfId="23" applyFill="1" applyBorder="1" applyAlignment="1">
      <alignment horizontal="center" vertical="center"/>
    </xf>
    <xf numFmtId="0" fontId="3" fillId="110" borderId="27" xfId="23" applyFill="1" applyBorder="1" applyAlignment="1">
      <alignment horizontal="center" vertical="center"/>
    </xf>
    <xf numFmtId="0" fontId="48" fillId="40" borderId="26" xfId="0" applyFont="1" applyFill="1" applyBorder="1" applyAlignment="1">
      <alignment horizontal="left" vertical="center"/>
    </xf>
    <xf numFmtId="0" fontId="48" fillId="41" borderId="26" xfId="0" applyFont="1" applyFill="1" applyBorder="1" applyAlignment="1">
      <alignment horizontal="left" vertical="center"/>
    </xf>
    <xf numFmtId="0" fontId="48" fillId="42" borderId="26" xfId="0" applyFont="1" applyFill="1" applyBorder="1" applyAlignment="1">
      <alignment horizontal="left" vertical="center"/>
    </xf>
    <xf numFmtId="0" fontId="48" fillId="42" borderId="27" xfId="0" applyFont="1" applyFill="1" applyBorder="1" applyAlignment="1">
      <alignment horizontal="left" vertical="center"/>
    </xf>
    <xf numFmtId="0" fontId="48" fillId="39" borderId="30" xfId="0" applyFont="1" applyFill="1" applyBorder="1" applyAlignment="1">
      <alignment horizontal="left" vertical="center"/>
    </xf>
    <xf numFmtId="0" fontId="48" fillId="40" borderId="30" xfId="0" applyFont="1" applyFill="1" applyBorder="1" applyAlignment="1">
      <alignment horizontal="left" vertical="center"/>
    </xf>
    <xf numFmtId="0" fontId="48" fillId="41" borderId="30" xfId="0" applyFont="1" applyFill="1" applyBorder="1" applyAlignment="1">
      <alignment horizontal="left" vertical="center"/>
    </xf>
    <xf numFmtId="0" fontId="48" fillId="42" borderId="21" xfId="0" applyFont="1" applyFill="1" applyBorder="1" applyAlignment="1">
      <alignment horizontal="left" vertical="center"/>
    </xf>
    <xf numFmtId="0" fontId="48" fillId="0" borderId="22" xfId="0" applyFont="1" applyBorder="1" applyAlignment="1">
      <alignment horizontal="left" vertical="center"/>
    </xf>
    <xf numFmtId="0" fontId="48" fillId="0" borderId="22" xfId="4" applyFont="1" applyBorder="1" applyAlignment="1">
      <alignment horizontal="left" vertical="center"/>
    </xf>
    <xf numFmtId="0" fontId="14" fillId="5" borderId="22" xfId="0" applyFont="1" applyFill="1" applyBorder="1" applyAlignment="1">
      <alignment vertical="center"/>
    </xf>
    <xf numFmtId="0" fontId="50" fillId="95" borderId="16" xfId="5" applyFont="1" applyFill="1" applyBorder="1" applyAlignment="1">
      <alignment vertical="center"/>
    </xf>
    <xf numFmtId="0" fontId="50" fillId="95" borderId="17" xfId="5" applyFont="1" applyFill="1" applyBorder="1" applyAlignment="1">
      <alignment vertical="center"/>
    </xf>
    <xf numFmtId="0" fontId="50" fillId="95" borderId="13" xfId="5" applyFont="1" applyFill="1" applyBorder="1" applyAlignment="1">
      <alignment vertical="center"/>
    </xf>
    <xf numFmtId="0" fontId="118" fillId="172" borderId="0" xfId="4" applyFont="1" applyFill="1" applyAlignment="1">
      <alignment horizontal="centerContinuous" vertical="center"/>
    </xf>
    <xf numFmtId="0" fontId="14" fillId="0" borderId="16" xfId="3" applyFont="1" applyBorder="1" applyAlignment="1">
      <alignment horizontal="centerContinuous" vertical="center"/>
    </xf>
    <xf numFmtId="0" fontId="14" fillId="0" borderId="17" xfId="3" applyFont="1" applyBorder="1" applyAlignment="1">
      <alignment horizontal="centerContinuous" vertical="center"/>
    </xf>
    <xf numFmtId="0" fontId="14" fillId="0" borderId="13" xfId="3" applyFont="1" applyBorder="1" applyAlignment="1">
      <alignment horizontal="centerContinuous" vertical="center"/>
    </xf>
    <xf numFmtId="0" fontId="14" fillId="0" borderId="1" xfId="3" applyFont="1" applyBorder="1" applyAlignment="1">
      <alignment horizontal="centerContinuous" vertical="center"/>
    </xf>
    <xf numFmtId="0" fontId="54" fillId="171" borderId="112" xfId="3" applyFont="1" applyFill="1" applyBorder="1" applyAlignment="1">
      <alignment horizontal="centerContinuous" vertical="center"/>
    </xf>
    <xf numFmtId="0" fontId="54" fillId="171" borderId="108" xfId="3" applyFont="1" applyFill="1" applyBorder="1" applyAlignment="1">
      <alignment horizontal="centerContinuous" vertical="center"/>
    </xf>
    <xf numFmtId="0" fontId="48" fillId="168" borderId="0" xfId="3" applyFont="1" applyFill="1" applyAlignment="1">
      <alignment horizontal="center" vertical="center"/>
    </xf>
    <xf numFmtId="0" fontId="54" fillId="171" borderId="110" xfId="3" applyFont="1" applyFill="1" applyBorder="1" applyAlignment="1">
      <alignment horizontal="centerContinuous" vertical="center"/>
    </xf>
    <xf numFmtId="0" fontId="54" fillId="167" borderId="0" xfId="3" applyFont="1" applyFill="1" applyAlignment="1">
      <alignment horizontal="center" vertical="center"/>
    </xf>
    <xf numFmtId="0" fontId="50" fillId="171" borderId="110" xfId="3" applyFont="1" applyFill="1" applyBorder="1" applyAlignment="1">
      <alignment horizontal="centerContinuous" vertical="center"/>
    </xf>
    <xf numFmtId="0" fontId="50" fillId="200" borderId="139" xfId="3" applyFont="1" applyFill="1" applyBorder="1" applyAlignment="1">
      <alignment horizontal="centerContinuous" vertical="center"/>
    </xf>
    <xf numFmtId="0" fontId="50" fillId="200" borderId="140" xfId="3" applyFont="1" applyFill="1" applyBorder="1" applyAlignment="1">
      <alignment horizontal="centerContinuous" vertical="center"/>
    </xf>
    <xf numFmtId="0" fontId="50" fillId="200" borderId="141" xfId="3" applyFont="1" applyFill="1" applyBorder="1" applyAlignment="1">
      <alignment horizontal="centerContinuous" vertical="center"/>
    </xf>
    <xf numFmtId="0" fontId="50" fillId="201" borderId="139" xfId="3" applyFont="1" applyFill="1" applyBorder="1" applyAlignment="1">
      <alignment horizontal="centerContinuous" vertical="center"/>
    </xf>
    <xf numFmtId="0" fontId="50" fillId="201" borderId="140" xfId="3" applyFont="1" applyFill="1" applyBorder="1" applyAlignment="1">
      <alignment horizontal="centerContinuous" vertical="center"/>
    </xf>
    <xf numFmtId="0" fontId="50" fillId="201" borderId="141" xfId="3" applyFont="1" applyFill="1" applyBorder="1" applyAlignment="1">
      <alignment horizontal="centerContinuous" vertical="center"/>
    </xf>
    <xf numFmtId="168" fontId="49" fillId="0" borderId="1" xfId="5" applyNumberFormat="1" applyFont="1" applyBorder="1" applyAlignment="1">
      <alignment horizontal="center" vertical="center"/>
    </xf>
    <xf numFmtId="0" fontId="48" fillId="0" borderId="145" xfId="4" applyFont="1" applyBorder="1" applyAlignment="1">
      <alignment horizontal="left" vertical="center"/>
    </xf>
    <xf numFmtId="0" fontId="48" fillId="0" borderId="146" xfId="5" applyFont="1" applyBorder="1" applyAlignment="1">
      <alignment horizontal="left" vertical="center"/>
    </xf>
    <xf numFmtId="0" fontId="48" fillId="0" borderId="145" xfId="5" applyFont="1" applyBorder="1" applyAlignment="1">
      <alignment horizontal="left" vertical="center"/>
    </xf>
    <xf numFmtId="0" fontId="48" fillId="0" borderId="148" xfId="5" applyFont="1" applyBorder="1" applyAlignment="1">
      <alignment horizontal="left" vertical="center"/>
    </xf>
    <xf numFmtId="0" fontId="48" fillId="0" borderId="149" xfId="5" applyFont="1" applyBorder="1" applyAlignment="1">
      <alignment horizontal="left" vertical="center"/>
    </xf>
    <xf numFmtId="0" fontId="50" fillId="6" borderId="16" xfId="0" applyFont="1" applyFill="1" applyBorder="1" applyAlignment="1">
      <alignment horizontal="centerContinuous" vertical="center"/>
    </xf>
    <xf numFmtId="0" fontId="50" fillId="6" borderId="17" xfId="0" applyFont="1" applyFill="1" applyBorder="1" applyAlignment="1">
      <alignment horizontal="centerContinuous" vertical="center"/>
    </xf>
    <xf numFmtId="0" fontId="50" fillId="6" borderId="13" xfId="0" applyFont="1" applyFill="1" applyBorder="1" applyAlignment="1">
      <alignment horizontal="centerContinuous" vertical="center"/>
    </xf>
    <xf numFmtId="0" fontId="48" fillId="0" borderId="146" xfId="4" applyFont="1" applyBorder="1" applyAlignment="1">
      <alignment horizontal="left" vertical="center"/>
    </xf>
    <xf numFmtId="0" fontId="48" fillId="0" borderId="143" xfId="5" applyFont="1" applyBorder="1" applyAlignment="1">
      <alignment horizontal="left" vertical="center"/>
    </xf>
    <xf numFmtId="0" fontId="48" fillId="0" borderId="144" xfId="5" applyFont="1" applyBorder="1" applyAlignment="1">
      <alignment horizontal="left" vertical="center"/>
    </xf>
    <xf numFmtId="0" fontId="48" fillId="5" borderId="54" xfId="5" applyFont="1" applyFill="1" applyBorder="1" applyAlignment="1">
      <alignment horizontal="left" vertical="center"/>
    </xf>
    <xf numFmtId="0" fontId="48" fillId="5" borderId="56" xfId="5" applyFont="1" applyFill="1" applyBorder="1" applyAlignment="1">
      <alignment horizontal="left" vertical="center"/>
    </xf>
    <xf numFmtId="0" fontId="85" fillId="5" borderId="0" xfId="0" applyFont="1" applyFill="1"/>
    <xf numFmtId="0" fontId="111" fillId="172" borderId="0" xfId="4" applyFont="1" applyFill="1" applyAlignment="1">
      <alignment horizontal="centerContinuous" vertical="center"/>
    </xf>
    <xf numFmtId="0" fontId="48" fillId="0" borderId="1" xfId="0" applyFont="1" applyBorder="1" applyAlignment="1">
      <alignment horizontal="center" vertical="center"/>
    </xf>
    <xf numFmtId="0" fontId="9" fillId="0" borderId="0" xfId="0" applyFont="1"/>
    <xf numFmtId="0" fontId="9" fillId="222" borderId="0" xfId="0" applyFont="1" applyFill="1"/>
    <xf numFmtId="0" fontId="9" fillId="223" borderId="0" xfId="0" applyFont="1" applyFill="1"/>
    <xf numFmtId="0" fontId="14" fillId="59" borderId="0" xfId="0" applyFont="1" applyFill="1" applyAlignment="1">
      <alignment horizontal="center" vertical="center"/>
    </xf>
    <xf numFmtId="0" fontId="48" fillId="5" borderId="0" xfId="5" applyFont="1" applyFill="1" applyAlignment="1">
      <alignment horizontal="left" vertical="center"/>
    </xf>
    <xf numFmtId="0" fontId="14" fillId="10" borderId="0" xfId="0" applyFont="1" applyFill="1" applyAlignment="1">
      <alignment horizontal="center" vertical="center"/>
    </xf>
    <xf numFmtId="0" fontId="48" fillId="60" borderId="0" xfId="5" applyFont="1" applyFill="1" applyAlignment="1">
      <alignment horizontal="left" vertical="center"/>
    </xf>
    <xf numFmtId="0" fontId="9" fillId="225" borderId="0" xfId="0" applyFont="1" applyFill="1"/>
    <xf numFmtId="0" fontId="9" fillId="226" borderId="0" xfId="0" applyFont="1" applyFill="1"/>
    <xf numFmtId="0" fontId="14" fillId="62" borderId="0" xfId="0" applyFont="1" applyFill="1" applyAlignment="1">
      <alignment horizontal="center" vertical="center"/>
    </xf>
    <xf numFmtId="0" fontId="48" fillId="64" borderId="0" xfId="5" applyFont="1" applyFill="1" applyAlignment="1">
      <alignment horizontal="left" vertical="center"/>
    </xf>
    <xf numFmtId="0" fontId="48" fillId="65" borderId="0" xfId="5" applyFont="1" applyFill="1" applyAlignment="1">
      <alignment horizontal="left" vertical="center"/>
    </xf>
    <xf numFmtId="0" fontId="9" fillId="228" borderId="0" xfId="0" applyFont="1" applyFill="1"/>
    <xf numFmtId="0" fontId="9" fillId="229" borderId="0" xfId="0" applyFont="1" applyFill="1"/>
    <xf numFmtId="0" fontId="48" fillId="67" borderId="0" xfId="5" applyFont="1" applyFill="1" applyAlignment="1">
      <alignment horizontal="left" vertical="center"/>
    </xf>
    <xf numFmtId="0" fontId="48" fillId="69" borderId="0" xfId="5" applyFont="1" applyFill="1" applyAlignment="1">
      <alignment horizontal="left" vertical="center"/>
    </xf>
    <xf numFmtId="0" fontId="48" fillId="70" borderId="0" xfId="5" applyFont="1" applyFill="1" applyAlignment="1">
      <alignment horizontal="left" vertical="center"/>
    </xf>
    <xf numFmtId="0" fontId="9" fillId="230" borderId="0" xfId="0" applyFont="1" applyFill="1"/>
    <xf numFmtId="0" fontId="9" fillId="231" borderId="0" xfId="0" applyFont="1" applyFill="1"/>
    <xf numFmtId="0" fontId="48" fillId="72" borderId="0" xfId="5" applyFont="1" applyFill="1" applyAlignment="1">
      <alignment horizontal="left" vertical="center"/>
    </xf>
    <xf numFmtId="0" fontId="48" fillId="74" borderId="0" xfId="5" applyFont="1" applyFill="1" applyAlignment="1">
      <alignment horizontal="left" vertical="center"/>
    </xf>
    <xf numFmtId="0" fontId="48" fillId="6" borderId="0" xfId="5" applyFont="1" applyFill="1" applyAlignment="1">
      <alignment horizontal="left" vertical="center"/>
    </xf>
    <xf numFmtId="0" fontId="9" fillId="233" borderId="0" xfId="0" applyFont="1" applyFill="1"/>
    <xf numFmtId="0" fontId="9" fillId="234" borderId="0" xfId="0" applyFont="1" applyFill="1"/>
    <xf numFmtId="0" fontId="48" fillId="76" borderId="0" xfId="5" applyFont="1" applyFill="1" applyAlignment="1">
      <alignment horizontal="left" vertical="center"/>
    </xf>
    <xf numFmtId="0" fontId="48" fillId="7" borderId="0" xfId="5" applyFont="1" applyFill="1" applyAlignment="1">
      <alignment horizontal="left" vertical="center"/>
    </xf>
    <xf numFmtId="0" fontId="48" fillId="78" borderId="0" xfId="5" applyFont="1" applyFill="1" applyAlignment="1">
      <alignment horizontal="left" vertical="center"/>
    </xf>
    <xf numFmtId="0" fontId="9" fillId="236" borderId="0" xfId="0" applyFont="1" applyFill="1"/>
    <xf numFmtId="0" fontId="9" fillId="235" borderId="0" xfId="0" applyFont="1" applyFill="1"/>
    <xf numFmtId="0" fontId="48" fillId="80" borderId="0" xfId="5" applyFont="1" applyFill="1" applyAlignment="1">
      <alignment horizontal="left" vertical="center"/>
    </xf>
    <xf numFmtId="0" fontId="48" fillId="8" borderId="0" xfId="5" applyFont="1" applyFill="1" applyAlignment="1">
      <alignment horizontal="left" vertical="center"/>
    </xf>
    <xf numFmtId="0" fontId="48" fillId="81" borderId="0" xfId="5" applyFont="1" applyFill="1" applyAlignment="1">
      <alignment horizontal="left" vertical="center"/>
    </xf>
    <xf numFmtId="0" fontId="9" fillId="238" borderId="0" xfId="0" applyFont="1" applyFill="1"/>
    <xf numFmtId="0" fontId="9" fillId="207" borderId="0" xfId="0" applyFont="1" applyFill="1"/>
    <xf numFmtId="0" fontId="9" fillId="240" borderId="0" xfId="0" applyFont="1" applyFill="1"/>
    <xf numFmtId="0" fontId="9" fillId="237" borderId="0" xfId="0" applyFont="1" applyFill="1"/>
    <xf numFmtId="0" fontId="9" fillId="209" borderId="0" xfId="0" applyFont="1" applyFill="1"/>
    <xf numFmtId="0" fontId="9" fillId="239" borderId="0" xfId="0" applyFont="1" applyFill="1"/>
    <xf numFmtId="0" fontId="0" fillId="241" borderId="0" xfId="0" applyFill="1"/>
    <xf numFmtId="0" fontId="0" fillId="242" borderId="0" xfId="0" applyFill="1"/>
    <xf numFmtId="0" fontId="129" fillId="243" borderId="0" xfId="0" applyFont="1" applyFill="1"/>
    <xf numFmtId="0" fontId="129" fillId="244" borderId="0" xfId="0" applyFont="1" applyFill="1"/>
    <xf numFmtId="0" fontId="48" fillId="0" borderId="142" xfId="4" applyFont="1" applyBorder="1" applyAlignment="1">
      <alignment horizontal="left" vertical="center"/>
    </xf>
    <xf numFmtId="0" fontId="48" fillId="0" borderId="143" xfId="4" applyFont="1" applyBorder="1" applyAlignment="1">
      <alignment horizontal="left" vertical="center"/>
    </xf>
    <xf numFmtId="0" fontId="9" fillId="206" borderId="0" xfId="0" applyFont="1" applyFill="1"/>
    <xf numFmtId="0" fontId="9" fillId="219" borderId="0" xfId="0" applyFont="1" applyFill="1"/>
    <xf numFmtId="0" fontId="9" fillId="220" borderId="0" xfId="0" applyFont="1" applyFill="1"/>
    <xf numFmtId="0" fontId="14" fillId="57" borderId="0" xfId="0" applyFont="1" applyFill="1" applyAlignment="1">
      <alignment horizontal="center" vertical="center"/>
    </xf>
    <xf numFmtId="0" fontId="14" fillId="47" borderId="0" xfId="0" applyFont="1" applyFill="1" applyAlignment="1">
      <alignment horizontal="center" vertical="center"/>
    </xf>
    <xf numFmtId="0" fontId="48" fillId="58" borderId="0" xfId="5" applyFont="1" applyFill="1" applyAlignment="1">
      <alignment horizontal="left" vertical="center"/>
    </xf>
    <xf numFmtId="0" fontId="48" fillId="24" borderId="0" xfId="5" applyFont="1" applyFill="1" applyAlignment="1">
      <alignment horizontal="left" vertical="center"/>
    </xf>
    <xf numFmtId="0" fontId="9" fillId="218" borderId="0" xfId="0" applyFont="1" applyFill="1"/>
    <xf numFmtId="0" fontId="48" fillId="61" borderId="0" xfId="5" applyFont="1" applyFill="1" applyAlignment="1">
      <alignment horizontal="left" vertical="center"/>
    </xf>
    <xf numFmtId="0" fontId="9" fillId="221" borderId="0" xfId="0" applyFont="1" applyFill="1"/>
    <xf numFmtId="0" fontId="48" fillId="66" borderId="0" xfId="5" applyFont="1" applyFill="1" applyAlignment="1">
      <alignment horizontal="left" vertical="center"/>
    </xf>
    <xf numFmtId="0" fontId="9" fillId="224" borderId="0" xfId="0" applyFont="1" applyFill="1"/>
    <xf numFmtId="0" fontId="48" fillId="71" borderId="0" xfId="5" applyFont="1" applyFill="1" applyAlignment="1">
      <alignment horizontal="left" vertical="center"/>
    </xf>
    <xf numFmtId="0" fontId="9" fillId="227" borderId="0" xfId="0" applyFont="1" applyFill="1"/>
    <xf numFmtId="0" fontId="48" fillId="75" borderId="0" xfId="5" applyFont="1" applyFill="1" applyAlignment="1">
      <alignment horizontal="left" vertical="center"/>
    </xf>
    <xf numFmtId="0" fontId="48" fillId="79" borderId="0" xfId="5" applyFont="1" applyFill="1" applyAlignment="1">
      <alignment horizontal="left" vertical="center"/>
    </xf>
    <xf numFmtId="0" fontId="9" fillId="232" borderId="0" xfId="0" applyFont="1" applyFill="1"/>
    <xf numFmtId="0" fontId="48" fillId="82" borderId="0" xfId="5" applyFont="1" applyFill="1" applyAlignment="1">
      <alignment horizontal="left" vertical="center"/>
    </xf>
    <xf numFmtId="0" fontId="129" fillId="245" borderId="0" xfId="0" applyFont="1" applyFill="1"/>
    <xf numFmtId="0" fontId="48" fillId="0" borderId="147" xfId="4" applyFont="1" applyBorder="1" applyAlignment="1">
      <alignment horizontal="left" vertical="center"/>
    </xf>
    <xf numFmtId="0" fontId="48" fillId="0" borderId="148" xfId="4" applyFont="1" applyBorder="1" applyAlignment="1">
      <alignment horizontal="left" vertical="center"/>
    </xf>
    <xf numFmtId="0" fontId="0" fillId="0" borderId="142" xfId="0" applyBorder="1"/>
    <xf numFmtId="0" fontId="48" fillId="0" borderId="144" xfId="4" applyFont="1" applyBorder="1" applyAlignment="1">
      <alignment horizontal="left" vertical="center"/>
    </xf>
    <xf numFmtId="0" fontId="0" fillId="0" borderId="145" xfId="0" applyBorder="1"/>
    <xf numFmtId="0" fontId="127" fillId="0" borderId="0" xfId="4" applyFont="1" applyAlignment="1">
      <alignment horizontal="left" vertical="center"/>
    </xf>
    <xf numFmtId="0" fontId="51" fillId="176" borderId="0" xfId="0" applyFont="1" applyFill="1" applyAlignment="1">
      <alignment horizontal="center" vertical="center"/>
    </xf>
    <xf numFmtId="0" fontId="48" fillId="176" borderId="0" xfId="0" applyFont="1" applyFill="1" applyAlignment="1">
      <alignment horizontal="center" vertical="center"/>
    </xf>
    <xf numFmtId="0" fontId="48" fillId="178" borderId="0" xfId="0" applyFont="1" applyFill="1" applyAlignment="1">
      <alignment horizontal="center" vertical="center"/>
    </xf>
    <xf numFmtId="0" fontId="48" fillId="181" borderId="0" xfId="0" applyFont="1" applyFill="1" applyAlignment="1">
      <alignment horizontal="center" vertical="center"/>
    </xf>
    <xf numFmtId="0" fontId="48" fillId="182" borderId="0" xfId="0" applyFont="1" applyFill="1" applyAlignment="1">
      <alignment horizontal="center" vertical="center"/>
    </xf>
    <xf numFmtId="0" fontId="48" fillId="185" borderId="0" xfId="0" applyFont="1" applyFill="1" applyAlignment="1">
      <alignment horizontal="center" vertical="center"/>
    </xf>
    <xf numFmtId="0" fontId="48" fillId="188" borderId="0" xfId="0" applyFont="1" applyFill="1" applyAlignment="1">
      <alignment horizontal="center" vertical="center"/>
    </xf>
    <xf numFmtId="0" fontId="48" fillId="190" borderId="0" xfId="0" applyFont="1" applyFill="1" applyAlignment="1">
      <alignment horizontal="center" vertical="center"/>
    </xf>
    <xf numFmtId="0" fontId="48" fillId="192" borderId="0" xfId="0" applyFont="1" applyFill="1" applyAlignment="1">
      <alignment horizontal="center" vertical="center"/>
    </xf>
    <xf numFmtId="0" fontId="48" fillId="194" borderId="0" xfId="0" applyFont="1" applyFill="1" applyAlignment="1">
      <alignment horizontal="center" vertical="center"/>
    </xf>
    <xf numFmtId="0" fontId="48" fillId="195" borderId="0" xfId="0" applyFont="1" applyFill="1" applyAlignment="1">
      <alignment horizontal="center" vertical="center"/>
    </xf>
    <xf numFmtId="0" fontId="48" fillId="197" borderId="0" xfId="0" applyFont="1" applyFill="1" applyAlignment="1">
      <alignment horizontal="center" vertical="center"/>
    </xf>
    <xf numFmtId="0" fontId="48" fillId="199" borderId="0" xfId="0" applyFont="1" applyFill="1" applyAlignment="1">
      <alignment horizontal="center" vertical="center"/>
    </xf>
    <xf numFmtId="0" fontId="48" fillId="202" borderId="0" xfId="0" applyFont="1" applyFill="1" applyAlignment="1">
      <alignment horizontal="center" vertical="center"/>
    </xf>
    <xf numFmtId="0" fontId="48" fillId="203" borderId="0" xfId="0" applyFont="1" applyFill="1" applyAlignment="1">
      <alignment horizontal="center" vertical="center"/>
    </xf>
    <xf numFmtId="0" fontId="48" fillId="204" borderId="0" xfId="0" applyFont="1" applyFill="1" applyAlignment="1">
      <alignment horizontal="center" vertical="center"/>
    </xf>
    <xf numFmtId="0" fontId="48" fillId="205" borderId="0" xfId="0" applyFont="1" applyFill="1" applyAlignment="1">
      <alignment horizontal="center" vertical="center"/>
    </xf>
    <xf numFmtId="0" fontId="48" fillId="206" borderId="0" xfId="0" applyFont="1" applyFill="1" applyAlignment="1">
      <alignment horizontal="center" vertical="center"/>
    </xf>
    <xf numFmtId="0" fontId="48" fillId="207" borderId="0" xfId="0" applyFont="1" applyFill="1" applyAlignment="1">
      <alignment horizontal="center" vertical="center"/>
    </xf>
    <xf numFmtId="0" fontId="48" fillId="208" borderId="0" xfId="0" applyFont="1" applyFill="1" applyAlignment="1">
      <alignment horizontal="center" vertical="center"/>
    </xf>
    <xf numFmtId="0" fontId="48" fillId="209" borderId="0" xfId="0" applyFont="1" applyFill="1" applyAlignment="1">
      <alignment horizontal="center" vertical="center"/>
    </xf>
    <xf numFmtId="0" fontId="48" fillId="210" borderId="0" xfId="0" applyFont="1" applyFill="1" applyAlignment="1">
      <alignment horizontal="center" vertical="center"/>
    </xf>
    <xf numFmtId="0" fontId="48" fillId="211" borderId="0" xfId="0" applyFont="1" applyFill="1" applyAlignment="1">
      <alignment horizontal="center" vertical="center"/>
    </xf>
    <xf numFmtId="0" fontId="48" fillId="212" borderId="0" xfId="0" applyFont="1" applyFill="1" applyAlignment="1">
      <alignment horizontal="center" vertical="center"/>
    </xf>
    <xf numFmtId="0" fontId="48" fillId="213" borderId="0" xfId="0" applyFont="1" applyFill="1" applyAlignment="1">
      <alignment horizontal="center" vertical="center"/>
    </xf>
    <xf numFmtId="172" fontId="48" fillId="214" borderId="0" xfId="25" applyNumberFormat="1" applyFont="1" applyFill="1" applyAlignment="1">
      <alignment horizontal="center" vertical="center"/>
    </xf>
    <xf numFmtId="0" fontId="48" fillId="0" borderId="0" xfId="4" applyFont="1" applyAlignment="1">
      <alignment horizontal="center" vertical="center"/>
    </xf>
    <xf numFmtId="0" fontId="131" fillId="215" borderId="0" xfId="0" applyFont="1" applyFill="1" applyAlignment="1">
      <alignment horizontal="center" vertical="center"/>
    </xf>
    <xf numFmtId="0" fontId="48" fillId="216" borderId="0" xfId="0" applyFont="1" applyFill="1" applyAlignment="1">
      <alignment horizontal="center" vertical="center"/>
    </xf>
    <xf numFmtId="0" fontId="48" fillId="217" borderId="0" xfId="0" applyFont="1" applyFill="1" applyAlignment="1">
      <alignment horizontal="center" vertical="center"/>
    </xf>
    <xf numFmtId="0" fontId="48" fillId="0" borderId="0" xfId="0" applyFont="1" applyAlignment="1">
      <alignment horizontal="center" vertical="center"/>
    </xf>
    <xf numFmtId="0" fontId="48" fillId="0" borderId="0" xfId="5" applyFont="1" applyAlignment="1">
      <alignment horizontal="center" vertical="center"/>
    </xf>
    <xf numFmtId="0" fontId="51" fillId="178" borderId="0" xfId="0" applyFont="1" applyFill="1" applyAlignment="1">
      <alignment horizontal="center" vertical="center"/>
    </xf>
    <xf numFmtId="0" fontId="48" fillId="0" borderId="0" xfId="0" applyFont="1"/>
    <xf numFmtId="0" fontId="51" fillId="181" borderId="0" xfId="0" applyFont="1" applyFill="1" applyAlignment="1">
      <alignment horizontal="center" vertical="center"/>
    </xf>
    <xf numFmtId="0" fontId="51" fillId="182" borderId="0" xfId="0" applyFont="1" applyFill="1" applyAlignment="1">
      <alignment horizontal="center" vertical="center"/>
    </xf>
    <xf numFmtId="0" fontId="51" fillId="185" borderId="0" xfId="0" applyFont="1" applyFill="1" applyAlignment="1">
      <alignment horizontal="center" vertical="center"/>
    </xf>
    <xf numFmtId="0" fontId="51" fillId="188" borderId="0" xfId="0" applyFont="1" applyFill="1" applyAlignment="1">
      <alignment horizontal="center" vertical="center"/>
    </xf>
    <xf numFmtId="0" fontId="51" fillId="190" borderId="0" xfId="0" applyFont="1" applyFill="1" applyAlignment="1">
      <alignment horizontal="center" vertical="center"/>
    </xf>
    <xf numFmtId="0" fontId="51" fillId="192" borderId="0" xfId="0" applyFont="1" applyFill="1" applyAlignment="1">
      <alignment horizontal="center" vertical="center"/>
    </xf>
    <xf numFmtId="0" fontId="51" fillId="194" borderId="0" xfId="0" applyFont="1" applyFill="1" applyAlignment="1">
      <alignment horizontal="center" vertical="center"/>
    </xf>
    <xf numFmtId="0" fontId="48" fillId="247" borderId="0" xfId="0" applyFont="1" applyFill="1" applyAlignment="1">
      <alignment horizontal="center" vertical="center"/>
    </xf>
    <xf numFmtId="0" fontId="48" fillId="248" borderId="0" xfId="0" applyFont="1" applyFill="1" applyAlignment="1">
      <alignment horizontal="center" vertical="center"/>
    </xf>
    <xf numFmtId="0" fontId="48" fillId="249" borderId="0" xfId="0" applyFont="1" applyFill="1" applyAlignment="1">
      <alignment horizontal="center" vertical="center"/>
    </xf>
    <xf numFmtId="0" fontId="48" fillId="250" borderId="0" xfId="0" applyFont="1" applyFill="1" applyAlignment="1">
      <alignment horizontal="center" vertical="center"/>
    </xf>
    <xf numFmtId="0" fontId="48" fillId="251" borderId="0" xfId="0" applyFont="1" applyFill="1" applyAlignment="1">
      <alignment horizontal="center" vertical="center"/>
    </xf>
    <xf numFmtId="0" fontId="48" fillId="252" borderId="0" xfId="0" applyFont="1" applyFill="1" applyAlignment="1">
      <alignment horizontal="center" vertical="center"/>
    </xf>
    <xf numFmtId="0" fontId="48" fillId="253" borderId="0" xfId="0" applyFont="1" applyFill="1" applyAlignment="1">
      <alignment horizontal="center" vertical="center"/>
    </xf>
    <xf numFmtId="0" fontId="48" fillId="162" borderId="0" xfId="0" applyFont="1" applyFill="1" applyAlignment="1">
      <alignment horizontal="center" vertical="center"/>
    </xf>
    <xf numFmtId="0" fontId="48" fillId="254" borderId="0" xfId="0" applyFont="1" applyFill="1" applyAlignment="1">
      <alignment horizontal="center" vertical="center"/>
    </xf>
    <xf numFmtId="0" fontId="50" fillId="255" borderId="0" xfId="0" applyFont="1" applyFill="1" applyAlignment="1">
      <alignment horizontal="center" vertical="center"/>
    </xf>
    <xf numFmtId="0" fontId="48" fillId="256" borderId="0" xfId="0" applyFont="1" applyFill="1" applyAlignment="1">
      <alignment horizontal="center" vertical="center"/>
    </xf>
    <xf numFmtId="0" fontId="48" fillId="136" borderId="0" xfId="0" applyFont="1" applyFill="1" applyAlignment="1">
      <alignment horizontal="center" vertical="center"/>
    </xf>
    <xf numFmtId="0" fontId="50" fillId="257" borderId="0" xfId="0" applyFont="1" applyFill="1" applyAlignment="1">
      <alignment horizontal="center" vertical="center"/>
    </xf>
    <xf numFmtId="0" fontId="50" fillId="157" borderId="0" xfId="0" applyFont="1" applyFill="1" applyAlignment="1">
      <alignment horizontal="center" vertical="center"/>
    </xf>
    <xf numFmtId="0" fontId="48" fillId="164" borderId="0" xfId="0" applyFont="1" applyFill="1" applyAlignment="1">
      <alignment horizontal="center" vertical="center"/>
    </xf>
    <xf numFmtId="0" fontId="51" fillId="195" borderId="0" xfId="0" applyFont="1" applyFill="1" applyAlignment="1">
      <alignment horizontal="center" vertical="center"/>
    </xf>
    <xf numFmtId="0" fontId="51" fillId="197" borderId="0" xfId="0" applyFont="1" applyFill="1" applyAlignment="1">
      <alignment horizontal="center" vertical="center"/>
    </xf>
    <xf numFmtId="0" fontId="48" fillId="257" borderId="0" xfId="0" applyFont="1" applyFill="1" applyAlignment="1">
      <alignment horizontal="center" vertical="center"/>
    </xf>
    <xf numFmtId="0" fontId="48" fillId="157" borderId="0" xfId="0" applyFont="1" applyFill="1" applyAlignment="1">
      <alignment horizontal="center" vertical="center"/>
    </xf>
    <xf numFmtId="0" fontId="51" fillId="199" borderId="0" xfId="0" applyFont="1" applyFill="1" applyAlignment="1">
      <alignment horizontal="center" vertical="center"/>
    </xf>
    <xf numFmtId="0" fontId="48" fillId="255" borderId="0" xfId="0" applyFont="1" applyFill="1" applyAlignment="1">
      <alignment horizontal="center" vertical="center"/>
    </xf>
    <xf numFmtId="0" fontId="51" fillId="189" borderId="0" xfId="0" applyFont="1" applyFill="1" applyAlignment="1">
      <alignment horizontal="center" vertical="center"/>
    </xf>
    <xf numFmtId="0" fontId="48" fillId="189" borderId="0" xfId="0" applyFont="1" applyFill="1" applyAlignment="1">
      <alignment horizontal="center" vertical="center"/>
    </xf>
    <xf numFmtId="0" fontId="48" fillId="191" borderId="0" xfId="0" applyFont="1" applyFill="1" applyAlignment="1">
      <alignment horizontal="center" vertical="center"/>
    </xf>
    <xf numFmtId="0" fontId="48" fillId="193" borderId="0" xfId="0" applyFont="1" applyFill="1" applyAlignment="1">
      <alignment horizontal="center" vertical="center"/>
    </xf>
    <xf numFmtId="0" fontId="48" fillId="177" borderId="0" xfId="0" applyFont="1" applyFill="1" applyAlignment="1">
      <alignment horizontal="center" vertical="center"/>
    </xf>
    <xf numFmtId="0" fontId="48" fillId="179" borderId="0" xfId="0" applyFont="1" applyFill="1" applyAlignment="1">
      <alignment horizontal="center" vertical="center"/>
    </xf>
    <xf numFmtId="0" fontId="48" fillId="180" borderId="0" xfId="0" applyFont="1" applyFill="1" applyAlignment="1">
      <alignment horizontal="center" vertical="center"/>
    </xf>
    <xf numFmtId="0" fontId="51" fillId="183" borderId="0" xfId="0" applyFont="1" applyFill="1" applyAlignment="1">
      <alignment horizontal="center" vertical="center"/>
    </xf>
    <xf numFmtId="0" fontId="48" fillId="183" borderId="0" xfId="0" applyFont="1" applyFill="1" applyAlignment="1">
      <alignment horizontal="center" vertical="center"/>
    </xf>
    <xf numFmtId="0" fontId="48" fillId="184" borderId="0" xfId="0" applyFont="1" applyFill="1" applyAlignment="1">
      <alignment horizontal="center" vertical="center"/>
    </xf>
    <xf numFmtId="0" fontId="48" fillId="186" borderId="0" xfId="0" applyFont="1" applyFill="1" applyAlignment="1">
      <alignment horizontal="center" vertical="center"/>
    </xf>
    <xf numFmtId="0" fontId="48" fillId="187" borderId="0" xfId="0" applyFont="1" applyFill="1" applyAlignment="1">
      <alignment horizontal="center" vertical="center"/>
    </xf>
    <xf numFmtId="0" fontId="50" fillId="196" borderId="0" xfId="0" applyFont="1" applyFill="1" applyAlignment="1">
      <alignment horizontal="center" vertical="center"/>
    </xf>
    <xf numFmtId="0" fontId="50" fillId="198" borderId="0" xfId="0" applyFont="1" applyFill="1" applyAlignment="1">
      <alignment horizontal="center" vertical="center"/>
    </xf>
    <xf numFmtId="0" fontId="51" fillId="191" borderId="0" xfId="0" applyFont="1" applyFill="1" applyAlignment="1">
      <alignment horizontal="center" vertical="center"/>
    </xf>
    <xf numFmtId="0" fontId="51" fillId="184" borderId="0" xfId="0" applyFont="1" applyFill="1" applyAlignment="1">
      <alignment horizontal="center" vertical="center"/>
    </xf>
    <xf numFmtId="0" fontId="51" fillId="193" borderId="0" xfId="0" applyFont="1" applyFill="1" applyAlignment="1">
      <alignment horizontal="center" vertical="center"/>
    </xf>
    <xf numFmtId="0" fontId="51" fillId="186" borderId="0" xfId="0" applyFont="1" applyFill="1" applyAlignment="1">
      <alignment horizontal="center" vertical="center"/>
    </xf>
    <xf numFmtId="0" fontId="51" fillId="177" borderId="0" xfId="0" applyFont="1" applyFill="1" applyAlignment="1">
      <alignment horizontal="center" vertical="center"/>
    </xf>
    <xf numFmtId="0" fontId="51" fillId="187" borderId="0" xfId="0" applyFont="1" applyFill="1" applyAlignment="1">
      <alignment horizontal="center" vertical="center"/>
    </xf>
    <xf numFmtId="0" fontId="51" fillId="179" borderId="0" xfId="0" applyFont="1" applyFill="1" applyAlignment="1">
      <alignment horizontal="center" vertical="center"/>
    </xf>
    <xf numFmtId="0" fontId="53" fillId="196" borderId="0" xfId="0" applyFont="1" applyFill="1" applyAlignment="1">
      <alignment horizontal="center" vertical="center"/>
    </xf>
    <xf numFmtId="0" fontId="51" fillId="180" borderId="0" xfId="0" applyFont="1" applyFill="1" applyAlignment="1">
      <alignment horizontal="center" vertical="center"/>
    </xf>
    <xf numFmtId="0" fontId="53" fillId="198" borderId="0" xfId="0" applyFont="1" applyFill="1" applyAlignment="1">
      <alignment horizontal="center"/>
    </xf>
    <xf numFmtId="0" fontId="0" fillId="0" borderId="147" xfId="0" applyBorder="1"/>
    <xf numFmtId="0" fontId="0" fillId="0" borderId="148" xfId="0" applyBorder="1"/>
    <xf numFmtId="0" fontId="48" fillId="0" borderId="149" xfId="4" applyFont="1" applyBorder="1" applyAlignment="1">
      <alignment horizontal="left" vertical="center"/>
    </xf>
    <xf numFmtId="0" fontId="48" fillId="5" borderId="0" xfId="4" applyFont="1" applyFill="1" applyAlignment="1">
      <alignment horizontal="left" vertical="center"/>
    </xf>
    <xf numFmtId="0" fontId="48" fillId="22" borderId="0" xfId="5" applyFont="1" applyFill="1" applyAlignment="1">
      <alignment horizontal="left" vertical="center"/>
    </xf>
    <xf numFmtId="0" fontId="14" fillId="9" borderId="0" xfId="0" applyFont="1" applyFill="1" applyAlignment="1">
      <alignment horizontal="center" vertical="center"/>
    </xf>
    <xf numFmtId="0" fontId="128" fillId="5" borderId="0" xfId="0" applyFont="1" applyFill="1" applyAlignment="1">
      <alignment horizontal="left" vertical="center"/>
    </xf>
    <xf numFmtId="0" fontId="48" fillId="5" borderId="0" xfId="0" applyFont="1" applyFill="1" applyAlignment="1">
      <alignment horizontal="left"/>
    </xf>
    <xf numFmtId="0" fontId="48" fillId="23" borderId="0" xfId="5" applyFont="1" applyFill="1" applyAlignment="1">
      <alignment horizontal="left" vertical="center"/>
    </xf>
    <xf numFmtId="0" fontId="14" fillId="11" borderId="0" xfId="0" applyFont="1" applyFill="1" applyAlignment="1">
      <alignment horizontal="center" vertical="center"/>
    </xf>
    <xf numFmtId="0" fontId="48" fillId="25" borderId="0" xfId="4" applyFont="1" applyFill="1" applyAlignment="1">
      <alignment horizontal="left" vertical="center"/>
    </xf>
    <xf numFmtId="0" fontId="14" fillId="12" borderId="0" xfId="0" applyFont="1" applyFill="1" applyAlignment="1">
      <alignment horizontal="center" vertical="center"/>
    </xf>
    <xf numFmtId="0" fontId="48" fillId="26" borderId="0" xfId="4" applyFont="1" applyFill="1" applyAlignment="1">
      <alignment horizontal="left" vertical="center"/>
    </xf>
    <xf numFmtId="0" fontId="48" fillId="5" borderId="0" xfId="0" applyFont="1" applyFill="1" applyAlignment="1">
      <alignment horizontal="left" vertical="center"/>
    </xf>
    <xf numFmtId="0" fontId="14" fillId="5" borderId="0" xfId="0" applyFont="1" applyFill="1" applyAlignment="1">
      <alignment vertical="center"/>
    </xf>
    <xf numFmtId="0" fontId="50" fillId="13" borderId="0" xfId="0" applyFont="1" applyFill="1" applyAlignment="1">
      <alignment horizontal="center" vertical="center"/>
    </xf>
    <xf numFmtId="0" fontId="48" fillId="27" borderId="0" xfId="4" applyFont="1" applyFill="1" applyAlignment="1">
      <alignment horizontal="left" vertical="center"/>
    </xf>
    <xf numFmtId="0" fontId="50" fillId="14" borderId="0" xfId="0" applyFont="1" applyFill="1" applyAlignment="1">
      <alignment horizontal="center" vertical="center"/>
    </xf>
    <xf numFmtId="0" fontId="14" fillId="15" borderId="0" xfId="0" applyFont="1" applyFill="1" applyAlignment="1">
      <alignment horizontal="center" vertical="center"/>
    </xf>
    <xf numFmtId="0" fontId="48" fillId="0" borderId="0" xfId="0" applyFont="1" applyAlignment="1">
      <alignment horizontal="right" vertical="center"/>
    </xf>
    <xf numFmtId="0" fontId="48" fillId="0" borderId="0" xfId="0" applyFont="1" applyAlignment="1">
      <alignment horizontal="left" vertical="center"/>
    </xf>
    <xf numFmtId="0" fontId="50" fillId="16" borderId="0" xfId="0" applyFont="1" applyFill="1" applyAlignment="1">
      <alignment horizontal="center" vertical="center"/>
    </xf>
    <xf numFmtId="0" fontId="50" fillId="17" borderId="0" xfId="0" applyFont="1" applyFill="1" applyAlignment="1">
      <alignment horizontal="center" vertical="center"/>
    </xf>
    <xf numFmtId="0" fontId="50" fillId="46" borderId="0" xfId="0" applyFont="1" applyFill="1" applyAlignment="1">
      <alignment horizontal="left" vertical="center"/>
    </xf>
    <xf numFmtId="0" fontId="48" fillId="46" borderId="0" xfId="0" applyFont="1" applyFill="1" applyAlignment="1">
      <alignment horizontal="left" vertical="center"/>
    </xf>
    <xf numFmtId="0" fontId="14" fillId="18" borderId="0" xfId="0" applyFont="1" applyFill="1" applyAlignment="1">
      <alignment horizontal="center" vertical="center"/>
    </xf>
    <xf numFmtId="0" fontId="50" fillId="19" borderId="0" xfId="0" applyFont="1" applyFill="1" applyAlignment="1">
      <alignment horizontal="center" vertical="center"/>
    </xf>
    <xf numFmtId="0" fontId="50" fillId="20" borderId="0" xfId="0" applyFont="1" applyFill="1" applyAlignment="1">
      <alignment horizontal="center" vertical="center"/>
    </xf>
    <xf numFmtId="0" fontId="14" fillId="47" borderId="0" xfId="0" applyFont="1" applyFill="1" applyAlignment="1">
      <alignment horizontal="left" vertical="center"/>
    </xf>
    <xf numFmtId="0" fontId="50" fillId="21" borderId="0" xfId="0" applyFont="1" applyFill="1" applyAlignment="1">
      <alignment horizontal="center" vertical="center"/>
    </xf>
    <xf numFmtId="0" fontId="50" fillId="48" borderId="0" xfId="5" applyFont="1" applyFill="1" applyAlignment="1">
      <alignment horizontal="left" vertical="center"/>
    </xf>
    <xf numFmtId="0" fontId="50" fillId="30" borderId="0" xfId="0" applyFont="1" applyFill="1" applyAlignment="1">
      <alignment horizontal="center" vertical="center"/>
    </xf>
    <xf numFmtId="0" fontId="50" fillId="31" borderId="0" xfId="0" applyFont="1" applyFill="1" applyAlignment="1">
      <alignment horizontal="center" vertical="center"/>
    </xf>
    <xf numFmtId="0" fontId="48" fillId="0" borderId="0" xfId="7" applyFont="1" applyAlignment="1">
      <alignment horizontal="right" vertical="center"/>
    </xf>
    <xf numFmtId="0" fontId="48" fillId="52" borderId="0" xfId="0" applyFont="1" applyFill="1" applyAlignment="1">
      <alignment horizontal="left" vertical="center"/>
    </xf>
    <xf numFmtId="0" fontId="48" fillId="53" borderId="0" xfId="0" applyFont="1" applyFill="1" applyAlignment="1">
      <alignment horizontal="left" vertical="center"/>
    </xf>
    <xf numFmtId="0" fontId="48" fillId="0" borderId="0" xfId="7" applyFont="1" applyAlignment="1">
      <alignment horizontal="left" vertical="center"/>
    </xf>
    <xf numFmtId="0" fontId="51" fillId="0" borderId="0" xfId="7" applyFont="1" applyAlignment="1">
      <alignment horizontal="left" vertical="center"/>
    </xf>
    <xf numFmtId="0" fontId="50" fillId="32" borderId="0" xfId="0" applyFont="1" applyFill="1" applyAlignment="1">
      <alignment horizontal="center" vertical="center"/>
    </xf>
    <xf numFmtId="0" fontId="48" fillId="0" borderId="0" xfId="7" applyFont="1"/>
    <xf numFmtId="0" fontId="48" fillId="55" borderId="0" xfId="0" applyFont="1" applyFill="1" applyAlignment="1">
      <alignment horizontal="left" vertical="center"/>
    </xf>
    <xf numFmtId="0" fontId="50" fillId="33" borderId="0" xfId="0" applyFont="1" applyFill="1" applyAlignment="1">
      <alignment horizontal="center" vertical="center"/>
    </xf>
    <xf numFmtId="0" fontId="48" fillId="56" borderId="0" xfId="0" applyFont="1" applyFill="1" applyAlignment="1">
      <alignment horizontal="left" vertical="center"/>
    </xf>
    <xf numFmtId="0" fontId="50" fillId="34" borderId="0" xfId="5" applyFont="1" applyFill="1" applyAlignment="1">
      <alignment horizontal="center" vertical="center"/>
    </xf>
    <xf numFmtId="0" fontId="48" fillId="0" borderId="0" xfId="6" applyFont="1"/>
    <xf numFmtId="0" fontId="50" fillId="35" borderId="0" xfId="5" applyFont="1" applyFill="1" applyAlignment="1">
      <alignment horizontal="center" vertical="center"/>
    </xf>
    <xf numFmtId="0" fontId="48" fillId="0" borderId="0" xfId="6" applyFont="1" applyAlignment="1">
      <alignment horizontal="left" vertical="center"/>
    </xf>
    <xf numFmtId="0" fontId="50" fillId="36" borderId="0" xfId="5" applyFont="1" applyFill="1" applyAlignment="1">
      <alignment horizontal="center" vertical="center"/>
    </xf>
    <xf numFmtId="0" fontId="50" fillId="37" borderId="0" xfId="0" applyFont="1" applyFill="1" applyAlignment="1">
      <alignment horizontal="center" vertical="center"/>
    </xf>
    <xf numFmtId="0" fontId="50" fillId="38" borderId="0" xfId="0" applyFont="1" applyFill="1" applyAlignment="1">
      <alignment horizontal="center" vertical="center"/>
    </xf>
    <xf numFmtId="0" fontId="0" fillId="0" borderId="143" xfId="0" applyBorder="1"/>
    <xf numFmtId="0" fontId="0" fillId="0" borderId="144" xfId="0" applyBorder="1"/>
    <xf numFmtId="0" fontId="0" fillId="0" borderId="146" xfId="0" applyBorder="1"/>
    <xf numFmtId="0" fontId="0" fillId="0" borderId="149" xfId="0" applyBorder="1"/>
    <xf numFmtId="0" fontId="127" fillId="0" borderId="0" xfId="24" applyFont="1" applyAlignment="1">
      <alignment vertical="center"/>
    </xf>
    <xf numFmtId="0" fontId="17" fillId="0" borderId="0" xfId="24" applyFont="1"/>
    <xf numFmtId="0" fontId="17" fillId="0" borderId="0" xfId="24" applyFont="1" applyAlignment="1">
      <alignment horizontal="center"/>
    </xf>
    <xf numFmtId="0" fontId="4" fillId="0" borderId="0" xfId="24"/>
    <xf numFmtId="0" fontId="132" fillId="0" borderId="0" xfId="24" applyFont="1" applyAlignment="1">
      <alignment horizontal="centerContinuous" vertical="center"/>
    </xf>
    <xf numFmtId="0" fontId="4" fillId="0" borderId="0" xfId="24" applyAlignment="1">
      <alignment horizontal="centerContinuous"/>
    </xf>
    <xf numFmtId="0" fontId="133" fillId="0" borderId="0" xfId="24" applyFont="1" applyAlignment="1">
      <alignment horizontal="centerContinuous" vertical="center"/>
    </xf>
    <xf numFmtId="8" fontId="117" fillId="0" borderId="0" xfId="24" applyNumberFormat="1" applyFont="1" applyAlignment="1">
      <alignment vertical="center"/>
    </xf>
    <xf numFmtId="0" fontId="17" fillId="0" borderId="0" xfId="24" applyFont="1" applyAlignment="1">
      <alignment vertical="center"/>
    </xf>
    <xf numFmtId="0" fontId="17" fillId="0" borderId="0" xfId="24" applyFont="1" applyAlignment="1">
      <alignment horizontal="center" vertical="center"/>
    </xf>
    <xf numFmtId="0" fontId="127" fillId="0" borderId="80" xfId="24" applyFont="1" applyBorder="1" applyAlignment="1">
      <alignment vertical="center" wrapText="1"/>
    </xf>
    <xf numFmtId="173" fontId="134" fillId="258" borderId="80" xfId="24" applyNumberFormat="1" applyFont="1" applyFill="1" applyBorder="1" applyAlignment="1">
      <alignment horizontal="center" vertical="center" wrapText="1"/>
    </xf>
    <xf numFmtId="0" fontId="127" fillId="0" borderId="80" xfId="24" applyFont="1" applyBorder="1" applyAlignment="1">
      <alignment horizontal="center" vertical="center"/>
    </xf>
    <xf numFmtId="173" fontId="127" fillId="0" borderId="80" xfId="24" applyNumberFormat="1" applyFont="1" applyBorder="1" applyAlignment="1">
      <alignment horizontal="center" vertical="center" wrapText="1"/>
    </xf>
    <xf numFmtId="167" fontId="134" fillId="258" borderId="80" xfId="24" applyNumberFormat="1" applyFont="1" applyFill="1" applyBorder="1" applyAlignment="1">
      <alignment horizontal="center" vertical="center"/>
    </xf>
    <xf numFmtId="173" fontId="134" fillId="258" borderId="80" xfId="24" applyNumberFormat="1" applyFont="1" applyFill="1" applyBorder="1" applyAlignment="1">
      <alignment horizontal="center" vertical="center"/>
    </xf>
    <xf numFmtId="0" fontId="127" fillId="0" borderId="80" xfId="24" applyFont="1" applyBorder="1" applyAlignment="1">
      <alignment vertical="center"/>
    </xf>
    <xf numFmtId="173" fontId="127" fillId="0" borderId="80" xfId="24" applyNumberFormat="1" applyFont="1" applyBorder="1" applyAlignment="1">
      <alignment horizontal="center" vertical="center"/>
    </xf>
    <xf numFmtId="173" fontId="127" fillId="0" borderId="150" xfId="24" applyNumberFormat="1" applyFont="1" applyBorder="1" applyAlignment="1">
      <alignment horizontal="center" vertical="center" wrapText="1"/>
    </xf>
    <xf numFmtId="173" fontId="17" fillId="0" borderId="150" xfId="24" applyNumberFormat="1" applyFont="1" applyBorder="1" applyAlignment="1">
      <alignment horizontal="center" vertical="center"/>
    </xf>
    <xf numFmtId="0" fontId="135" fillId="259" borderId="150" xfId="24" applyFont="1" applyFill="1" applyBorder="1" applyAlignment="1">
      <alignment horizontal="center" vertical="center"/>
    </xf>
    <xf numFmtId="173" fontId="127" fillId="0" borderId="88" xfId="24" applyNumberFormat="1" applyFont="1" applyBorder="1" applyAlignment="1">
      <alignment horizontal="center" vertical="center" wrapText="1"/>
    </xf>
    <xf numFmtId="173" fontId="17" fillId="0" borderId="88" xfId="24" applyNumberFormat="1" applyFont="1" applyBorder="1" applyAlignment="1">
      <alignment horizontal="center" vertical="center"/>
    </xf>
    <xf numFmtId="0" fontId="17" fillId="0" borderId="89" xfId="24" applyFont="1" applyBorder="1" applyAlignment="1">
      <alignment horizontal="center"/>
    </xf>
    <xf numFmtId="0" fontId="127" fillId="0" borderId="0" xfId="24" applyFont="1" applyAlignment="1">
      <alignment vertical="center" wrapText="1"/>
    </xf>
    <xf numFmtId="0" fontId="71" fillId="0" borderId="80" xfId="24" applyFont="1" applyBorder="1" applyAlignment="1">
      <alignment vertical="center" wrapText="1"/>
    </xf>
    <xf numFmtId="173" fontId="136" fillId="260" borderId="80" xfId="24" applyNumberFormat="1" applyFont="1" applyFill="1" applyBorder="1" applyAlignment="1">
      <alignment horizontal="center" vertical="center"/>
    </xf>
    <xf numFmtId="0" fontId="127" fillId="0" borderId="80" xfId="24" applyFont="1" applyBorder="1" applyAlignment="1">
      <alignment horizontal="center"/>
    </xf>
    <xf numFmtId="173" fontId="136" fillId="260" borderId="80" xfId="24" applyNumberFormat="1" applyFont="1" applyFill="1" applyBorder="1" applyAlignment="1">
      <alignment horizontal="center" vertical="center" wrapText="1"/>
    </xf>
    <xf numFmtId="0" fontId="17" fillId="0" borderId="0" xfId="24" applyFont="1" applyAlignment="1">
      <alignment wrapText="1"/>
    </xf>
    <xf numFmtId="0" fontId="17" fillId="0" borderId="80" xfId="24" applyFont="1" applyBorder="1" applyAlignment="1">
      <alignment horizontal="center"/>
    </xf>
    <xf numFmtId="173" fontId="68" fillId="0" borderId="0" xfId="24" applyNumberFormat="1" applyFont="1" applyAlignment="1">
      <alignment horizontal="center" vertical="center" wrapText="1"/>
    </xf>
    <xf numFmtId="173" fontId="136" fillId="0" borderId="0" xfId="24" applyNumberFormat="1" applyFont="1" applyAlignment="1">
      <alignment horizontal="center" vertical="center"/>
    </xf>
    <xf numFmtId="173" fontId="17" fillId="0" borderId="0" xfId="24" applyNumberFormat="1" applyFont="1" applyAlignment="1">
      <alignment horizontal="center" vertical="center"/>
    </xf>
    <xf numFmtId="0" fontId="135" fillId="259" borderId="80" xfId="24" applyFont="1" applyFill="1" applyBorder="1" applyAlignment="1">
      <alignment horizontal="center" vertical="center"/>
    </xf>
    <xf numFmtId="173" fontId="135" fillId="259" borderId="80" xfId="24" applyNumberFormat="1" applyFont="1" applyFill="1" applyBorder="1" applyAlignment="1">
      <alignment horizontal="center" vertical="center"/>
    </xf>
    <xf numFmtId="0" fontId="92" fillId="261" borderId="95" xfId="0" applyFont="1" applyFill="1" applyBorder="1" applyAlignment="1">
      <alignment horizontal="center" wrapText="1"/>
    </xf>
    <xf numFmtId="0" fontId="13" fillId="0" borderId="0" xfId="0" applyFont="1"/>
    <xf numFmtId="0" fontId="137" fillId="0" borderId="42" xfId="0" applyFont="1" applyBorder="1" applyAlignment="1">
      <alignment horizontal="center" vertical="center"/>
    </xf>
    <xf numFmtId="0" fontId="110" fillId="0" borderId="47" xfId="27" applyFont="1" applyBorder="1" applyAlignment="1">
      <alignment horizontal="center" vertical="center"/>
    </xf>
    <xf numFmtId="0" fontId="110" fillId="0" borderId="62" xfId="27" applyFont="1" applyBorder="1" applyAlignment="1">
      <alignment horizontal="center" vertical="center"/>
    </xf>
    <xf numFmtId="0" fontId="110" fillId="0" borderId="81" xfId="22" applyFont="1" applyBorder="1" applyAlignment="1">
      <alignment horizontal="center" vertical="center"/>
    </xf>
    <xf numFmtId="0" fontId="110" fillId="0" borderId="24" xfId="22" applyFont="1" applyBorder="1" applyAlignment="1">
      <alignment horizontal="center" vertical="center"/>
    </xf>
    <xf numFmtId="0" fontId="110" fillId="0" borderId="82" xfId="22" applyFont="1" applyBorder="1" applyAlignment="1">
      <alignment horizontal="center" vertical="center"/>
    </xf>
    <xf numFmtId="0" fontId="36" fillId="114" borderId="82" xfId="19" applyFont="1" applyFill="1" applyBorder="1" applyAlignment="1">
      <alignment horizontal="center" vertical="center"/>
    </xf>
    <xf numFmtId="0" fontId="79" fillId="0" borderId="156" xfId="22" applyFont="1" applyBorder="1" applyAlignment="1">
      <alignment horizontal="center" vertical="center"/>
    </xf>
    <xf numFmtId="0" fontId="79" fillId="0" borderId="37" xfId="22" applyFont="1" applyBorder="1" applyAlignment="1">
      <alignment horizontal="center" vertical="center"/>
    </xf>
    <xf numFmtId="0" fontId="68" fillId="0" borderId="157" xfId="27" applyFont="1" applyBorder="1" applyAlignment="1">
      <alignment horizontal="left" vertical="center"/>
    </xf>
    <xf numFmtId="0" fontId="110" fillId="0" borderId="67" xfId="22" applyFont="1" applyBorder="1" applyAlignment="1">
      <alignment horizontal="center" vertical="center"/>
    </xf>
    <xf numFmtId="0" fontId="110" fillId="0" borderId="39" xfId="22" applyFont="1" applyBorder="1" applyAlignment="1">
      <alignment horizontal="center" vertical="center"/>
    </xf>
    <xf numFmtId="0" fontId="110" fillId="0" borderId="83" xfId="22" applyFont="1" applyBorder="1" applyAlignment="1">
      <alignment horizontal="center" vertical="center"/>
    </xf>
    <xf numFmtId="0" fontId="110" fillId="0" borderId="2" xfId="18" applyFont="1" applyBorder="1" applyAlignment="1">
      <alignment horizontal="center" vertical="center"/>
    </xf>
    <xf numFmtId="0" fontId="110" fillId="116" borderId="20" xfId="18" applyFont="1" applyFill="1" applyBorder="1" applyAlignment="1">
      <alignment horizontal="center" vertical="center"/>
    </xf>
    <xf numFmtId="0" fontId="68" fillId="114" borderId="156" xfId="22" applyFont="1" applyFill="1" applyBorder="1" applyAlignment="1">
      <alignment horizontal="center" vertical="center"/>
    </xf>
    <xf numFmtId="0" fontId="138" fillId="262" borderId="35" xfId="0" applyFont="1" applyFill="1" applyBorder="1" applyAlignment="1">
      <alignment horizontal="center" vertical="center"/>
    </xf>
    <xf numFmtId="0" fontId="68" fillId="114" borderId="42" xfId="22" applyFont="1" applyFill="1" applyBorder="1" applyAlignment="1">
      <alignment horizontal="center" vertical="center"/>
    </xf>
    <xf numFmtId="0" fontId="79" fillId="0" borderId="42" xfId="22" applyFont="1" applyBorder="1" applyAlignment="1">
      <alignment horizontal="center" vertical="center"/>
    </xf>
    <xf numFmtId="0" fontId="79" fillId="0" borderId="49" xfId="22" applyFont="1" applyBorder="1" applyAlignment="1">
      <alignment horizontal="center" vertical="center"/>
    </xf>
    <xf numFmtId="0" fontId="68" fillId="0" borderId="50" xfId="27" applyFont="1" applyBorder="1" applyAlignment="1">
      <alignment horizontal="left" vertical="center"/>
    </xf>
    <xf numFmtId="0" fontId="12" fillId="264" borderId="154" xfId="18" applyFont="1" applyFill="1" applyBorder="1" applyAlignment="1">
      <alignment horizontal="center" vertical="center"/>
    </xf>
    <xf numFmtId="0" fontId="12" fillId="264" borderId="155" xfId="18" applyFont="1" applyFill="1" applyBorder="1" applyAlignment="1">
      <alignment horizontal="center" vertical="center"/>
    </xf>
    <xf numFmtId="0" fontId="13" fillId="101" borderId="29" xfId="22" applyFont="1" applyFill="1" applyBorder="1" applyAlignment="1">
      <alignment horizontal="center" vertical="center"/>
    </xf>
    <xf numFmtId="0" fontId="13" fillId="101" borderId="8" xfId="22" applyFont="1" applyFill="1" applyBorder="1" applyAlignment="1">
      <alignment horizontal="center" vertical="center"/>
    </xf>
    <xf numFmtId="0" fontId="13" fillId="101" borderId="43" xfId="22" applyFont="1" applyFill="1" applyBorder="1" applyAlignment="1">
      <alignment horizontal="center" vertical="center"/>
    </xf>
    <xf numFmtId="0" fontId="13" fillId="101" borderId="31" xfId="22" applyFont="1" applyFill="1" applyBorder="1" applyAlignment="1">
      <alignment horizontal="center" vertical="center"/>
    </xf>
    <xf numFmtId="0" fontId="13" fillId="101" borderId="30" xfId="22" applyFont="1" applyFill="1" applyBorder="1" applyAlignment="1">
      <alignment horizontal="left" vertical="center"/>
    </xf>
    <xf numFmtId="0" fontId="12" fillId="264" borderId="158" xfId="18" applyFont="1" applyFill="1" applyBorder="1" applyAlignment="1">
      <alignment horizontal="center" vertical="center"/>
    </xf>
    <xf numFmtId="0" fontId="12" fillId="264" borderId="159" xfId="18" applyFont="1" applyFill="1" applyBorder="1" applyAlignment="1">
      <alignment horizontal="center" vertical="center"/>
    </xf>
    <xf numFmtId="0" fontId="12" fillId="264" borderId="160" xfId="18" applyFont="1" applyFill="1" applyBorder="1" applyAlignment="1">
      <alignment horizontal="center" vertical="center"/>
    </xf>
    <xf numFmtId="0" fontId="12" fillId="264" borderId="161" xfId="18" applyFont="1" applyFill="1" applyBorder="1" applyAlignment="1">
      <alignment horizontal="center" vertical="center"/>
    </xf>
    <xf numFmtId="0" fontId="79" fillId="85" borderId="25" xfId="22" applyFont="1" applyFill="1" applyBorder="1" applyAlignment="1">
      <alignment horizontal="center" vertical="center"/>
    </xf>
    <xf numFmtId="0" fontId="79" fillId="85" borderId="43" xfId="22" applyFont="1" applyFill="1" applyBorder="1" applyAlignment="1">
      <alignment horizontal="center" vertical="center"/>
    </xf>
    <xf numFmtId="0" fontId="79" fillId="85" borderId="42" xfId="22" applyFont="1" applyFill="1" applyBorder="1" applyAlignment="1">
      <alignment horizontal="center" vertical="center"/>
    </xf>
    <xf numFmtId="0" fontId="67" fillId="0" borderId="6" xfId="0" applyFont="1" applyBorder="1"/>
    <xf numFmtId="0" fontId="67" fillId="0" borderId="8" xfId="0" applyFont="1" applyBorder="1"/>
    <xf numFmtId="0" fontId="67" fillId="0" borderId="12" xfId="0" applyFont="1" applyBorder="1"/>
    <xf numFmtId="0" fontId="67" fillId="0" borderId="9" xfId="0" applyFont="1" applyBorder="1"/>
    <xf numFmtId="0" fontId="67" fillId="0" borderId="10" xfId="0" applyFont="1" applyBorder="1"/>
    <xf numFmtId="0" fontId="67" fillId="0" borderId="11" xfId="0" applyFont="1" applyBorder="1"/>
    <xf numFmtId="0" fontId="67" fillId="0" borderId="29" xfId="0" applyFont="1" applyBorder="1"/>
    <xf numFmtId="0" fontId="67" fillId="0" borderId="7" xfId="0" applyFont="1" applyBorder="1"/>
    <xf numFmtId="0" fontId="141" fillId="166" borderId="25" xfId="0" applyFont="1" applyFill="1" applyBorder="1" applyAlignment="1">
      <alignment horizontal="left" vertical="center"/>
    </xf>
    <xf numFmtId="0" fontId="141" fillId="166" borderId="26" xfId="0" applyFont="1" applyFill="1" applyBorder="1" applyAlignment="1">
      <alignment horizontal="center" vertical="center"/>
    </xf>
    <xf numFmtId="0" fontId="141" fillId="166" borderId="26" xfId="0" applyFont="1" applyFill="1" applyBorder="1" applyAlignment="1">
      <alignment horizontal="left" vertical="center"/>
    </xf>
    <xf numFmtId="0" fontId="141" fillId="166" borderId="27" xfId="0" applyFont="1" applyFill="1" applyBorder="1" applyAlignment="1">
      <alignment horizontal="right" vertical="center"/>
    </xf>
    <xf numFmtId="0" fontId="13" fillId="0" borderId="114" xfId="0" applyFont="1" applyBorder="1"/>
    <xf numFmtId="0" fontId="67" fillId="0" borderId="115" xfId="0" applyFont="1" applyBorder="1"/>
    <xf numFmtId="0" fontId="67" fillId="0" borderId="116" xfId="0" applyFont="1" applyBorder="1"/>
    <xf numFmtId="0" fontId="13" fillId="0" borderId="117" xfId="0" applyFont="1" applyBorder="1"/>
    <xf numFmtId="0" fontId="67" fillId="0" borderId="118" xfId="0" applyFont="1" applyBorder="1"/>
    <xf numFmtId="0" fontId="67" fillId="0" borderId="117" xfId="0" applyFont="1" applyBorder="1"/>
    <xf numFmtId="0" fontId="67" fillId="0" borderId="119" xfId="0" applyFont="1" applyBorder="1"/>
    <xf numFmtId="0" fontId="67" fillId="0" borderId="120" xfId="0" applyFont="1" applyBorder="1"/>
    <xf numFmtId="0" fontId="67" fillId="0" borderId="121" xfId="0" applyFont="1" applyBorder="1"/>
    <xf numFmtId="0" fontId="111" fillId="172" borderId="80" xfId="24" applyFont="1" applyFill="1" applyBorder="1" applyAlignment="1">
      <alignment horizontal="center" vertical="center" wrapText="1"/>
    </xf>
    <xf numFmtId="173" fontId="74" fillId="172" borderId="152" xfId="24" applyNumberFormat="1" applyFont="1" applyFill="1" applyBorder="1" applyAlignment="1">
      <alignment horizontal="center" vertical="center"/>
    </xf>
    <xf numFmtId="0" fontId="74" fillId="172" borderId="152" xfId="24" applyFont="1" applyFill="1" applyBorder="1" applyAlignment="1">
      <alignment horizontal="center" vertical="center"/>
    </xf>
    <xf numFmtId="0" fontId="146" fillId="0" borderId="0" xfId="28" applyFont="1"/>
    <xf numFmtId="0" fontId="147" fillId="0" borderId="0" xfId="28" applyFont="1"/>
    <xf numFmtId="0" fontId="17" fillId="5" borderId="13" xfId="28" applyFont="1" applyFill="1" applyBorder="1" applyAlignment="1">
      <alignment horizontal="center"/>
    </xf>
    <xf numFmtId="49" fontId="17" fillId="5" borderId="16" xfId="24" applyNumberFormat="1" applyFont="1" applyFill="1" applyBorder="1"/>
    <xf numFmtId="49" fontId="17" fillId="5" borderId="1" xfId="26" applyNumberFormat="1" applyFont="1" applyFill="1" applyBorder="1"/>
    <xf numFmtId="164" fontId="20" fillId="5" borderId="16" xfId="24" applyNumberFormat="1" applyFont="1" applyFill="1" applyBorder="1" applyAlignment="1">
      <alignment horizontal="center"/>
    </xf>
    <xf numFmtId="164" fontId="20" fillId="5" borderId="16" xfId="24" applyNumberFormat="1" applyFont="1" applyFill="1" applyBorder="1"/>
    <xf numFmtId="0" fontId="20" fillId="5" borderId="1" xfId="28" applyFont="1" applyFill="1" applyBorder="1" applyAlignment="1">
      <alignment horizontal="center"/>
    </xf>
    <xf numFmtId="0" fontId="17" fillId="5" borderId="1" xfId="28" applyFont="1" applyFill="1" applyBorder="1" applyAlignment="1">
      <alignment horizontal="center"/>
    </xf>
    <xf numFmtId="166" fontId="17" fillId="5" borderId="1" xfId="28" applyNumberFormat="1" applyFont="1" applyFill="1" applyBorder="1" applyAlignment="1">
      <alignment horizontal="center"/>
    </xf>
    <xf numFmtId="0" fontId="17" fillId="5" borderId="16" xfId="28" applyFont="1" applyFill="1" applyBorder="1" applyAlignment="1">
      <alignment horizontal="center"/>
    </xf>
    <xf numFmtId="0" fontId="110" fillId="5" borderId="54" xfId="28" applyFont="1" applyFill="1" applyBorder="1" applyAlignment="1">
      <alignment vertical="center"/>
    </xf>
    <xf numFmtId="0" fontId="146" fillId="5" borderId="0" xfId="28" applyFont="1" applyFill="1"/>
    <xf numFmtId="0" fontId="110" fillId="5" borderId="55" xfId="28" applyFont="1" applyFill="1" applyBorder="1" applyAlignment="1">
      <alignment vertical="center"/>
    </xf>
    <xf numFmtId="49" fontId="17" fillId="5" borderId="1" xfId="24" applyNumberFormat="1" applyFont="1" applyFill="1" applyBorder="1"/>
    <xf numFmtId="164" fontId="20" fillId="5" borderId="1" xfId="24" applyNumberFormat="1" applyFont="1" applyFill="1" applyBorder="1" applyAlignment="1">
      <alignment horizontal="center"/>
    </xf>
    <xf numFmtId="164" fontId="20" fillId="5" borderId="1" xfId="24" applyNumberFormat="1" applyFont="1" applyFill="1" applyBorder="1"/>
    <xf numFmtId="164" fontId="17" fillId="5" borderId="1" xfId="26" applyNumberFormat="1" applyFont="1" applyFill="1" applyBorder="1"/>
    <xf numFmtId="0" fontId="17" fillId="5" borderId="1" xfId="28" applyFont="1" applyFill="1" applyBorder="1" applyAlignment="1">
      <alignment horizontal="center" vertical="center"/>
    </xf>
    <xf numFmtId="0" fontId="110" fillId="5" borderId="16" xfId="28" applyFont="1" applyFill="1" applyBorder="1" applyAlignment="1">
      <alignment vertical="center"/>
    </xf>
    <xf numFmtId="0" fontId="146" fillId="0" borderId="17" xfId="28" applyFont="1" applyBorder="1"/>
    <xf numFmtId="0" fontId="110" fillId="5" borderId="13" xfId="28" applyFont="1" applyFill="1" applyBorder="1" applyAlignment="1">
      <alignment vertical="center"/>
    </xf>
    <xf numFmtId="164" fontId="17" fillId="5" borderId="1" xfId="26" applyNumberFormat="1" applyFont="1" applyFill="1" applyBorder="1" applyAlignment="1">
      <alignment horizontal="center"/>
    </xf>
    <xf numFmtId="49" fontId="17" fillId="5" borderId="16" xfId="26" applyNumberFormat="1" applyFont="1" applyFill="1" applyBorder="1"/>
    <xf numFmtId="164" fontId="17" fillId="5" borderId="16" xfId="26" applyNumberFormat="1" applyFont="1" applyFill="1" applyBorder="1" applyAlignment="1">
      <alignment horizontal="center"/>
    </xf>
    <xf numFmtId="0" fontId="20" fillId="5" borderId="15" xfId="28" applyFont="1" applyFill="1" applyBorder="1" applyAlignment="1">
      <alignment horizontal="left"/>
    </xf>
    <xf numFmtId="0" fontId="146" fillId="5" borderId="14" xfId="28" applyFont="1" applyFill="1" applyBorder="1"/>
    <xf numFmtId="0" fontId="146" fillId="5" borderId="15" xfId="28" applyFont="1" applyFill="1" applyBorder="1"/>
    <xf numFmtId="0" fontId="17" fillId="5" borderId="13" xfId="28" applyFont="1" applyFill="1" applyBorder="1" applyAlignment="1">
      <alignment horizontal="left"/>
    </xf>
    <xf numFmtId="14" fontId="17" fillId="5" borderId="1" xfId="28" applyNumberFormat="1" applyFont="1" applyFill="1" applyBorder="1" applyAlignment="1">
      <alignment horizontal="center"/>
    </xf>
    <xf numFmtId="0" fontId="17" fillId="5" borderId="1" xfId="28" applyFont="1" applyFill="1" applyBorder="1" applyAlignment="1">
      <alignment horizontal="left"/>
    </xf>
    <xf numFmtId="0" fontId="17" fillId="5" borderId="14" xfId="28" applyFont="1" applyFill="1" applyBorder="1" applyAlignment="1">
      <alignment horizontal="center"/>
    </xf>
    <xf numFmtId="0" fontId="146" fillId="0" borderId="15" xfId="28" applyFont="1" applyBorder="1"/>
    <xf numFmtId="0" fontId="20" fillId="0" borderId="0" xfId="28" applyFont="1"/>
    <xf numFmtId="0" fontId="20" fillId="0" borderId="0" xfId="28" applyFont="1" applyAlignment="1">
      <alignment horizontal="center"/>
    </xf>
    <xf numFmtId="0" fontId="0" fillId="0" borderId="80" xfId="28" applyFont="1" applyBorder="1"/>
    <xf numFmtId="0" fontId="146" fillId="5" borderId="3" xfId="28" applyFont="1" applyFill="1" applyBorder="1"/>
    <xf numFmtId="0" fontId="146" fillId="0" borderId="3" xfId="28" applyFont="1" applyBorder="1"/>
    <xf numFmtId="0" fontId="17" fillId="0" borderId="0" xfId="28" applyFont="1" applyAlignment="1">
      <alignment horizontal="center"/>
    </xf>
    <xf numFmtId="0" fontId="17" fillId="0" borderId="0" xfId="28" applyFont="1" applyAlignment="1">
      <alignment horizontal="left"/>
    </xf>
    <xf numFmtId="0" fontId="146" fillId="0" borderId="0" xfId="28" applyFont="1" applyAlignment="1">
      <alignment horizontal="center"/>
    </xf>
    <xf numFmtId="0" fontId="82" fillId="265" borderId="28" xfId="28" applyFont="1" applyFill="1" applyBorder="1" applyAlignment="1">
      <alignment horizontal="center" vertical="center" wrapText="1"/>
    </xf>
    <xf numFmtId="0" fontId="82" fillId="265" borderId="3" xfId="28" applyFont="1" applyFill="1" applyBorder="1" applyAlignment="1">
      <alignment vertical="center" wrapText="1"/>
    </xf>
    <xf numFmtId="0" fontId="82" fillId="265" borderId="3" xfId="28" applyFont="1" applyFill="1" applyBorder="1" applyAlignment="1">
      <alignment horizontal="center" vertical="center" wrapText="1"/>
    </xf>
    <xf numFmtId="0" fontId="148" fillId="266" borderId="3" xfId="28" applyFont="1" applyFill="1" applyBorder="1" applyAlignment="1">
      <alignment horizontal="center" vertical="center" wrapText="1"/>
    </xf>
    <xf numFmtId="0" fontId="148" fillId="266" borderId="21" xfId="28" applyFont="1" applyFill="1" applyBorder="1" applyAlignment="1">
      <alignment horizontal="center" vertical="center" wrapText="1"/>
    </xf>
    <xf numFmtId="0" fontId="83" fillId="263" borderId="14" xfId="28" applyFont="1" applyFill="1" applyBorder="1" applyAlignment="1">
      <alignment horizontal="center"/>
    </xf>
    <xf numFmtId="0" fontId="68" fillId="85" borderId="93" xfId="16" applyFont="1" applyFill="1" applyBorder="1" applyAlignment="1">
      <alignment horizontal="center" vertical="center"/>
    </xf>
    <xf numFmtId="0" fontId="6" fillId="0" borderId="14" xfId="18" applyFont="1" applyBorder="1" applyAlignment="1">
      <alignment horizontal="center" vertical="center"/>
    </xf>
    <xf numFmtId="0" fontId="110" fillId="85" borderId="92" xfId="16" applyFont="1" applyFill="1" applyBorder="1" applyAlignment="1">
      <alignment horizontal="right" vertical="center"/>
    </xf>
    <xf numFmtId="0" fontId="79" fillId="0" borderId="0" xfId="16" applyFont="1" applyAlignment="1">
      <alignment horizontal="center" vertical="center" textRotation="180"/>
    </xf>
    <xf numFmtId="0" fontId="20" fillId="0" borderId="3" xfId="16" applyFont="1" applyBorder="1" applyAlignment="1">
      <alignment horizontal="center" vertical="center"/>
    </xf>
    <xf numFmtId="0" fontId="20" fillId="0" borderId="21" xfId="16" applyFont="1" applyBorder="1" applyAlignment="1">
      <alignment horizontal="center" vertical="center"/>
    </xf>
    <xf numFmtId="0" fontId="20" fillId="0" borderId="22" xfId="16" applyFont="1" applyBorder="1" applyAlignment="1">
      <alignment horizontal="center" vertical="center"/>
    </xf>
    <xf numFmtId="0" fontId="20" fillId="0" borderId="28" xfId="16" applyFont="1" applyBorder="1" applyAlignment="1">
      <alignment horizontal="center" vertical="center"/>
    </xf>
    <xf numFmtId="0" fontId="20" fillId="97" borderId="86" xfId="16" applyFont="1" applyFill="1" applyBorder="1" applyAlignment="1">
      <alignment horizontal="center" vertical="center"/>
    </xf>
    <xf numFmtId="0" fontId="36" fillId="125" borderId="0" xfId="13" applyFont="1" applyFill="1" applyAlignment="1">
      <alignment horizontal="center" vertical="center"/>
    </xf>
    <xf numFmtId="0" fontId="81" fillId="98" borderId="93" xfId="16" applyFont="1" applyFill="1" applyBorder="1" applyAlignment="1">
      <alignment horizontal="center" vertical="center" textRotation="90"/>
    </xf>
    <xf numFmtId="0" fontId="81" fillId="98" borderId="92" xfId="16" applyFont="1" applyFill="1" applyBorder="1" applyAlignment="1">
      <alignment horizontal="center" vertical="center" textRotation="90"/>
    </xf>
    <xf numFmtId="0" fontId="81" fillId="85" borderId="93" xfId="16" applyFont="1" applyFill="1" applyBorder="1" applyAlignment="1">
      <alignment horizontal="center" vertical="center" textRotation="90"/>
    </xf>
    <xf numFmtId="0" fontId="81" fillId="85" borderId="92" xfId="16" applyFont="1" applyFill="1" applyBorder="1" applyAlignment="1">
      <alignment horizontal="center" vertical="center" textRotation="90"/>
    </xf>
    <xf numFmtId="0" fontId="33" fillId="4" borderId="0" xfId="16" applyFont="1" applyFill="1" applyAlignment="1">
      <alignment horizontal="center" vertical="center"/>
    </xf>
    <xf numFmtId="0" fontId="55" fillId="0" borderId="16" xfId="16" applyFont="1" applyBorder="1" applyAlignment="1">
      <alignment horizontal="center" vertical="center"/>
    </xf>
    <xf numFmtId="0" fontId="55" fillId="0" borderId="17" xfId="16" applyFont="1" applyBorder="1" applyAlignment="1">
      <alignment horizontal="center" vertical="center"/>
    </xf>
    <xf numFmtId="0" fontId="55" fillId="0" borderId="13" xfId="16" applyFont="1" applyBorder="1" applyAlignment="1">
      <alignment horizontal="center" vertical="center"/>
    </xf>
    <xf numFmtId="0" fontId="6" fillId="0" borderId="16" xfId="16" applyFont="1" applyBorder="1" applyAlignment="1">
      <alignment horizontal="center" vertical="center"/>
    </xf>
    <xf numFmtId="0" fontId="6" fillId="0" borderId="17" xfId="16" applyFont="1" applyBorder="1" applyAlignment="1">
      <alignment horizontal="center" vertical="center"/>
    </xf>
    <xf numFmtId="0" fontId="6" fillId="0" borderId="13" xfId="16" applyFont="1" applyBorder="1" applyAlignment="1">
      <alignment horizontal="center" vertical="center"/>
    </xf>
    <xf numFmtId="0" fontId="20" fillId="0" borderId="16" xfId="16" applyFont="1" applyBorder="1" applyAlignment="1">
      <alignment horizontal="center" vertical="center"/>
    </xf>
    <xf numFmtId="0" fontId="20" fillId="0" borderId="17" xfId="16" applyFont="1" applyBorder="1" applyAlignment="1">
      <alignment horizontal="center" vertical="center"/>
    </xf>
    <xf numFmtId="0" fontId="20" fillId="0" borderId="41" xfId="16" applyFont="1" applyBorder="1" applyAlignment="1">
      <alignment horizontal="center" vertical="center"/>
    </xf>
    <xf numFmtId="0" fontId="20" fillId="0" borderId="36" xfId="16" applyFont="1" applyBorder="1" applyAlignment="1">
      <alignment horizontal="center" vertical="center"/>
    </xf>
    <xf numFmtId="0" fontId="6" fillId="97" borderId="66" xfId="16" applyFont="1" applyFill="1" applyBorder="1" applyAlignment="1">
      <alignment horizontal="center" vertical="center"/>
    </xf>
    <xf numFmtId="0" fontId="6" fillId="97" borderId="86" xfId="16" applyFont="1" applyFill="1" applyBorder="1" applyAlignment="1">
      <alignment horizontal="center" vertical="center"/>
    </xf>
    <xf numFmtId="0" fontId="6" fillId="97" borderId="87" xfId="16" applyFont="1" applyFill="1" applyBorder="1" applyAlignment="1">
      <alignment horizontal="center" vertical="center"/>
    </xf>
    <xf numFmtId="0" fontId="58" fillId="96" borderId="86" xfId="16" applyFont="1" applyFill="1" applyBorder="1" applyAlignment="1">
      <alignment horizontal="center" vertical="center"/>
    </xf>
    <xf numFmtId="0" fontId="58" fillId="96" borderId="66" xfId="16" applyFont="1" applyFill="1" applyBorder="1" applyAlignment="1">
      <alignment horizontal="center" vertical="center"/>
    </xf>
    <xf numFmtId="0" fontId="69" fillId="2" borderId="17" xfId="16" applyFont="1" applyFill="1" applyBorder="1" applyAlignment="1">
      <alignment horizontal="center" vertical="center"/>
    </xf>
    <xf numFmtId="0" fontId="58" fillId="4" borderId="30" xfId="16" applyFont="1" applyFill="1" applyBorder="1" applyAlignment="1">
      <alignment horizontal="center" vertical="center"/>
    </xf>
    <xf numFmtId="0" fontId="58" fillId="4" borderId="0" xfId="16" applyFont="1" applyFill="1" applyAlignment="1">
      <alignment horizontal="center" vertical="center"/>
    </xf>
    <xf numFmtId="0" fontId="83" fillId="4" borderId="21" xfId="16" applyFont="1" applyFill="1" applyBorder="1" applyAlignment="1">
      <alignment horizontal="center" vertical="center"/>
    </xf>
    <xf numFmtId="0" fontId="83" fillId="4" borderId="22" xfId="16" applyFont="1" applyFill="1" applyBorder="1" applyAlignment="1">
      <alignment horizontal="center" vertical="center"/>
    </xf>
    <xf numFmtId="0" fontId="20" fillId="97" borderId="94" xfId="16" applyFont="1" applyFill="1" applyBorder="1" applyAlignment="1">
      <alignment horizontal="center" vertical="center"/>
    </xf>
    <xf numFmtId="0" fontId="82" fillId="5" borderId="16" xfId="16" applyFont="1" applyFill="1" applyBorder="1" applyAlignment="1">
      <alignment horizontal="center" vertical="center"/>
    </xf>
    <xf numFmtId="0" fontId="82" fillId="5" borderId="17" xfId="16" applyFont="1" applyFill="1" applyBorder="1" applyAlignment="1">
      <alignment horizontal="center" vertical="center"/>
    </xf>
    <xf numFmtId="0" fontId="82" fillId="5" borderId="13" xfId="16" applyFont="1" applyFill="1" applyBorder="1" applyAlignment="1">
      <alignment horizontal="center" vertical="center"/>
    </xf>
    <xf numFmtId="0" fontId="58" fillId="96" borderId="90" xfId="16" applyFont="1" applyFill="1" applyBorder="1" applyAlignment="1">
      <alignment horizontal="center" vertical="center"/>
    </xf>
    <xf numFmtId="0" fontId="58" fillId="96" borderId="105" xfId="16" applyFont="1" applyFill="1" applyBorder="1" applyAlignment="1">
      <alignment horizontal="center" vertical="center"/>
    </xf>
    <xf numFmtId="0" fontId="110" fillId="0" borderId="38" xfId="18" applyFont="1" applyBorder="1" applyAlignment="1">
      <alignment horizontal="center" vertical="center"/>
    </xf>
    <xf numFmtId="0" fontId="110" fillId="0" borderId="41" xfId="18" applyFont="1" applyBorder="1" applyAlignment="1">
      <alignment horizontal="center" vertical="center"/>
    </xf>
    <xf numFmtId="0" fontId="110" fillId="0" borderId="36" xfId="18" applyFont="1" applyBorder="1" applyAlignment="1">
      <alignment horizontal="center" vertical="center"/>
    </xf>
    <xf numFmtId="0" fontId="110" fillId="0" borderId="21" xfId="18" applyFont="1" applyBorder="1" applyAlignment="1">
      <alignment horizontal="center" vertical="center"/>
    </xf>
    <xf numFmtId="0" fontId="110" fillId="0" borderId="22" xfId="18" applyFont="1" applyBorder="1" applyAlignment="1">
      <alignment horizontal="center" vertical="center"/>
    </xf>
    <xf numFmtId="0" fontId="110" fillId="0" borderId="28" xfId="18" applyFont="1" applyBorder="1" applyAlignment="1">
      <alignment horizontal="center" vertical="center"/>
    </xf>
    <xf numFmtId="168" fontId="6" fillId="5" borderId="1" xfId="18" applyNumberFormat="1" applyFont="1" applyFill="1" applyBorder="1" applyAlignment="1">
      <alignment horizontal="center" vertical="center"/>
    </xf>
    <xf numFmtId="0" fontId="110" fillId="98" borderId="93" xfId="16" applyFont="1" applyFill="1" applyBorder="1" applyAlignment="1">
      <alignment horizontal="center" vertical="center" textRotation="90" wrapText="1"/>
    </xf>
    <xf numFmtId="0" fontId="110" fillId="98" borderId="92" xfId="16" applyFont="1" applyFill="1" applyBorder="1" applyAlignment="1">
      <alignment horizontal="center" vertical="center" textRotation="90" wrapText="1"/>
    </xf>
    <xf numFmtId="0" fontId="110" fillId="85" borderId="93" xfId="16" applyFont="1" applyFill="1" applyBorder="1" applyAlignment="1">
      <alignment horizontal="center" vertical="center" textRotation="90" wrapText="1"/>
    </xf>
    <xf numFmtId="0" fontId="110" fillId="85" borderId="92" xfId="16" applyFont="1" applyFill="1" applyBorder="1" applyAlignment="1">
      <alignment horizontal="center" vertical="center" textRotation="90" wrapText="1"/>
    </xf>
    <xf numFmtId="0" fontId="114" fillId="0" borderId="0" xfId="16" applyFont="1" applyAlignment="1">
      <alignment horizontal="center" vertical="center" textRotation="180"/>
    </xf>
    <xf numFmtId="168" fontId="6" fillId="0" borderId="1" xfId="18" applyNumberFormat="1" applyFont="1" applyBorder="1" applyAlignment="1">
      <alignment horizontal="center" vertical="center"/>
    </xf>
    <xf numFmtId="168" fontId="6" fillId="0" borderId="16" xfId="18" applyNumberFormat="1" applyFont="1" applyBorder="1" applyAlignment="1">
      <alignment horizontal="center" vertical="center"/>
    </xf>
    <xf numFmtId="168" fontId="6" fillId="85" borderId="1" xfId="18" applyNumberFormat="1" applyFont="1" applyFill="1" applyBorder="1" applyAlignment="1">
      <alignment horizontal="center" vertical="center"/>
    </xf>
    <xf numFmtId="0" fontId="6" fillId="85" borderId="1" xfId="18" applyFont="1" applyFill="1" applyBorder="1" applyAlignment="1">
      <alignment horizontal="center" vertical="center"/>
    </xf>
    <xf numFmtId="0" fontId="6" fillId="5" borderId="1" xfId="18" applyFont="1" applyFill="1" applyBorder="1" applyAlignment="1">
      <alignment horizontal="center" vertical="center"/>
    </xf>
    <xf numFmtId="0" fontId="6" fillId="0" borderId="1" xfId="18" applyFont="1" applyBorder="1" applyAlignment="1">
      <alignment horizontal="center" vertical="center"/>
    </xf>
    <xf numFmtId="0" fontId="6" fillId="0" borderId="16" xfId="18" applyFont="1" applyBorder="1" applyAlignment="1">
      <alignment horizontal="center" vertical="center"/>
    </xf>
    <xf numFmtId="0" fontId="6" fillId="0" borderId="22" xfId="18" applyFont="1" applyBorder="1" applyAlignment="1">
      <alignment horizontal="center" vertical="center"/>
    </xf>
    <xf numFmtId="0" fontId="6" fillId="85" borderId="16" xfId="18" applyFont="1" applyFill="1" applyBorder="1" applyAlignment="1">
      <alignment horizontal="center" vertical="center"/>
    </xf>
    <xf numFmtId="0" fontId="6" fillId="85" borderId="17" xfId="18" applyFont="1" applyFill="1" applyBorder="1" applyAlignment="1">
      <alignment horizontal="center" vertical="center"/>
    </xf>
    <xf numFmtId="0" fontId="6" fillId="85" borderId="13" xfId="18" applyFont="1" applyFill="1" applyBorder="1" applyAlignment="1">
      <alignment horizontal="center" vertical="center"/>
    </xf>
    <xf numFmtId="0" fontId="6" fillId="0" borderId="17" xfId="18" applyFont="1" applyBorder="1" applyAlignment="1">
      <alignment horizontal="center" vertical="center"/>
    </xf>
    <xf numFmtId="0" fontId="6" fillId="0" borderId="13" xfId="18" applyFont="1" applyBorder="1" applyAlignment="1">
      <alignment horizontal="center" vertical="center"/>
    </xf>
    <xf numFmtId="0" fontId="41" fillId="0" borderId="9" xfId="0" applyFont="1" applyBorder="1" applyAlignment="1">
      <alignment horizontal="center" vertical="center"/>
    </xf>
    <xf numFmtId="0" fontId="41" fillId="0" borderId="10" xfId="0" applyFont="1" applyBorder="1" applyAlignment="1">
      <alignment horizontal="center" vertical="center"/>
    </xf>
    <xf numFmtId="0" fontId="41" fillId="0" borderId="11" xfId="0" applyFont="1" applyBorder="1" applyAlignment="1">
      <alignment horizontal="center" vertical="center"/>
    </xf>
    <xf numFmtId="0" fontId="41" fillId="0" borderId="29" xfId="0" applyFont="1" applyBorder="1" applyAlignment="1">
      <alignment horizontal="center" vertical="center"/>
    </xf>
    <xf numFmtId="0" fontId="41" fillId="0" borderId="6" xfId="0" applyFont="1" applyBorder="1" applyAlignment="1">
      <alignment horizontal="center" vertical="center"/>
    </xf>
    <xf numFmtId="0" fontId="41" fillId="0" borderId="7" xfId="0" applyFont="1" applyBorder="1" applyAlignment="1">
      <alignment horizontal="center" vertical="center"/>
    </xf>
    <xf numFmtId="0" fontId="41" fillId="0" borderId="8" xfId="0" applyFont="1" applyBorder="1" applyAlignment="1">
      <alignment horizontal="center" vertical="center"/>
    </xf>
    <xf numFmtId="0" fontId="41" fillId="0" borderId="0" xfId="0" applyFont="1" applyAlignment="1">
      <alignment horizontal="center" vertical="center"/>
    </xf>
    <xf numFmtId="0" fontId="41" fillId="0" borderId="12" xfId="0" applyFont="1" applyBorder="1" applyAlignment="1">
      <alignment horizontal="center" vertical="center"/>
    </xf>
    <xf numFmtId="0" fontId="19" fillId="5" borderId="8" xfId="13" applyFont="1" applyFill="1" applyBorder="1" applyAlignment="1">
      <alignment horizontal="left" vertical="center"/>
    </xf>
    <xf numFmtId="0" fontId="19" fillId="5" borderId="12" xfId="13" applyFont="1" applyFill="1" applyBorder="1" applyAlignment="1">
      <alignment horizontal="left" vertical="center"/>
    </xf>
    <xf numFmtId="0" fontId="19" fillId="5" borderId="9" xfId="13" applyFont="1" applyFill="1" applyBorder="1" applyAlignment="1">
      <alignment horizontal="left" vertical="center"/>
    </xf>
    <xf numFmtId="0" fontId="19" fillId="5" borderId="11" xfId="13" applyFont="1" applyFill="1" applyBorder="1" applyAlignment="1">
      <alignment horizontal="left" vertical="center"/>
    </xf>
    <xf numFmtId="0" fontId="38" fillId="5" borderId="43" xfId="13" applyFont="1" applyFill="1" applyBorder="1" applyAlignment="1">
      <alignment horizontal="center" vertical="center"/>
    </xf>
    <xf numFmtId="0" fontId="38" fillId="5" borderId="33" xfId="13" applyFont="1" applyFill="1" applyBorder="1" applyAlignment="1">
      <alignment horizontal="center" vertical="center"/>
    </xf>
    <xf numFmtId="0" fontId="62" fillId="96" borderId="29" xfId="0" applyFont="1" applyFill="1" applyBorder="1" applyAlignment="1">
      <alignment horizontal="center" vertical="center"/>
    </xf>
    <xf numFmtId="0" fontId="62" fillId="96" borderId="6" xfId="0" applyFont="1" applyFill="1" applyBorder="1" applyAlignment="1">
      <alignment horizontal="center" vertical="center"/>
    </xf>
    <xf numFmtId="0" fontId="62" fillId="96" borderId="7" xfId="0" applyFont="1" applyFill="1" applyBorder="1" applyAlignment="1">
      <alignment horizontal="center" vertical="center"/>
    </xf>
    <xf numFmtId="0" fontId="62" fillId="96" borderId="9" xfId="0" applyFont="1" applyFill="1" applyBorder="1" applyAlignment="1">
      <alignment horizontal="center" vertical="center"/>
    </xf>
    <xf numFmtId="0" fontId="62" fillId="96" borderId="10" xfId="0" applyFont="1" applyFill="1" applyBorder="1" applyAlignment="1">
      <alignment horizontal="center" vertical="center"/>
    </xf>
    <xf numFmtId="0" fontId="62" fillId="96" borderId="11" xfId="0" applyFont="1" applyFill="1" applyBorder="1" applyAlignment="1">
      <alignment horizontal="center" vertical="center"/>
    </xf>
    <xf numFmtId="0" fontId="37" fillId="5" borderId="29" xfId="13" applyFont="1" applyFill="1" applyBorder="1" applyAlignment="1">
      <alignment horizontal="left" vertical="center"/>
    </xf>
    <xf numFmtId="0" fontId="37" fillId="5" borderId="7" xfId="13" applyFont="1" applyFill="1" applyBorder="1" applyAlignment="1">
      <alignment horizontal="left" vertical="center"/>
    </xf>
    <xf numFmtId="0" fontId="37" fillId="5" borderId="9" xfId="13" applyFont="1" applyFill="1" applyBorder="1" applyAlignment="1">
      <alignment horizontal="left" vertical="center"/>
    </xf>
    <xf numFmtId="0" fontId="37" fillId="5" borderId="11" xfId="13" applyFont="1" applyFill="1" applyBorder="1" applyAlignment="1">
      <alignment horizontal="left" vertical="center"/>
    </xf>
    <xf numFmtId="3" fontId="39" fillId="5" borderId="43" xfId="13" applyNumberFormat="1" applyFont="1" applyFill="1" applyBorder="1" applyAlignment="1">
      <alignment horizontal="center" vertical="center"/>
    </xf>
    <xf numFmtId="3" fontId="39" fillId="5" borderId="33" xfId="13" applyNumberFormat="1" applyFont="1" applyFill="1" applyBorder="1" applyAlignment="1">
      <alignment horizontal="center" vertical="center"/>
    </xf>
    <xf numFmtId="0" fontId="19" fillId="5" borderId="29" xfId="13" applyFont="1" applyFill="1" applyBorder="1" applyAlignment="1">
      <alignment horizontal="left" vertical="center"/>
    </xf>
    <xf numFmtId="0" fontId="19" fillId="5" borderId="7" xfId="13" applyFont="1" applyFill="1" applyBorder="1" applyAlignment="1">
      <alignment horizontal="left" vertical="center"/>
    </xf>
    <xf numFmtId="0" fontId="33" fillId="96" borderId="29" xfId="0" applyFont="1" applyFill="1" applyBorder="1" applyAlignment="1">
      <alignment horizontal="center" vertical="center" wrapText="1"/>
    </xf>
    <xf numFmtId="0" fontId="33" fillId="96" borderId="9" xfId="0" applyFont="1" applyFill="1" applyBorder="1" applyAlignment="1">
      <alignment horizontal="center" vertical="center" wrapText="1"/>
    </xf>
    <xf numFmtId="0" fontId="36" fillId="0" borderId="47" xfId="13" applyFont="1" applyBorder="1" applyAlignment="1">
      <alignment horizontal="center" vertical="center" wrapText="1"/>
    </xf>
    <xf numFmtId="0" fontId="36" fillId="0" borderId="40" xfId="13" applyFont="1" applyBorder="1" applyAlignment="1">
      <alignment horizontal="center" vertical="center" wrapText="1"/>
    </xf>
    <xf numFmtId="0" fontId="36" fillId="97" borderId="7" xfId="13" applyFont="1" applyFill="1" applyBorder="1" applyAlignment="1">
      <alignment horizontal="center" vertical="center" wrapText="1"/>
    </xf>
    <xf numFmtId="0" fontId="36" fillId="97" borderId="11" xfId="13" applyFont="1" applyFill="1" applyBorder="1" applyAlignment="1">
      <alignment horizontal="center" vertical="center" wrapText="1"/>
    </xf>
    <xf numFmtId="0" fontId="33" fillId="96" borderId="43" xfId="0" applyFont="1" applyFill="1" applyBorder="1" applyAlignment="1">
      <alignment horizontal="center" vertical="center" wrapText="1"/>
    </xf>
    <xf numFmtId="0" fontId="33" fillId="96" borderId="33" xfId="0" applyFont="1" applyFill="1" applyBorder="1" applyAlignment="1">
      <alignment horizontal="center" vertical="center" wrapText="1"/>
    </xf>
    <xf numFmtId="0" fontId="17" fillId="111" borderId="8" xfId="23" applyFont="1" applyFill="1" applyBorder="1" applyAlignment="1">
      <alignment horizontal="center" vertical="center"/>
    </xf>
    <xf numFmtId="0" fontId="17" fillId="111" borderId="0" xfId="23" applyFont="1" applyFill="1" applyAlignment="1">
      <alignment horizontal="center" vertical="center"/>
    </xf>
    <xf numFmtId="0" fontId="17" fillId="111" borderId="12" xfId="23" applyFont="1" applyFill="1" applyBorder="1" applyAlignment="1">
      <alignment horizontal="center" vertical="center"/>
    </xf>
    <xf numFmtId="0" fontId="6" fillId="5" borderId="0" xfId="24" applyFont="1" applyFill="1" applyAlignment="1">
      <alignment horizontal="center" vertical="center"/>
    </xf>
    <xf numFmtId="0" fontId="6" fillId="5" borderId="12" xfId="24" applyFont="1" applyFill="1" applyBorder="1" applyAlignment="1">
      <alignment horizontal="center" vertical="center"/>
    </xf>
    <xf numFmtId="0" fontId="17" fillId="175" borderId="8" xfId="23" applyFont="1" applyFill="1" applyBorder="1" applyAlignment="1">
      <alignment horizontal="center" vertical="center"/>
    </xf>
    <xf numFmtId="0" fontId="17" fillId="175" borderId="0" xfId="23" applyFont="1" applyFill="1" applyAlignment="1">
      <alignment horizontal="center" vertical="center"/>
    </xf>
    <xf numFmtId="0" fontId="17" fillId="175" borderId="12" xfId="23" applyFont="1" applyFill="1" applyBorder="1" applyAlignment="1">
      <alignment horizontal="center" vertical="center"/>
    </xf>
    <xf numFmtId="0" fontId="17" fillId="104" borderId="9" xfId="23" applyFont="1" applyFill="1" applyBorder="1" applyAlignment="1">
      <alignment horizontal="center" vertical="center"/>
    </xf>
    <xf numFmtId="0" fontId="17" fillId="104" borderId="10" xfId="23" applyFont="1" applyFill="1" applyBorder="1" applyAlignment="1">
      <alignment horizontal="center" vertical="center"/>
    </xf>
    <xf numFmtId="0" fontId="17" fillId="104" borderId="11" xfId="23" applyFont="1" applyFill="1" applyBorder="1" applyAlignment="1">
      <alignment horizontal="center" vertical="center"/>
    </xf>
    <xf numFmtId="0" fontId="6" fillId="5" borderId="10" xfId="24" applyFont="1" applyFill="1" applyBorder="1" applyAlignment="1">
      <alignment horizontal="center" vertical="center"/>
    </xf>
    <xf numFmtId="0" fontId="6" fillId="5" borderId="11" xfId="24" applyFont="1" applyFill="1" applyBorder="1" applyAlignment="1">
      <alignment horizontal="center" vertical="center"/>
    </xf>
    <xf numFmtId="0" fontId="17" fillId="109" borderId="8" xfId="23" applyFont="1" applyFill="1" applyBorder="1" applyAlignment="1">
      <alignment horizontal="center" vertical="center"/>
    </xf>
    <xf numFmtId="0" fontId="17" fillId="109" borderId="0" xfId="23" applyFont="1" applyFill="1" applyAlignment="1">
      <alignment horizontal="center" vertical="center"/>
    </xf>
    <xf numFmtId="0" fontId="17" fillId="109" borderId="12" xfId="23" applyFont="1" applyFill="1" applyBorder="1" applyAlignment="1">
      <alignment horizontal="center" vertical="center"/>
    </xf>
    <xf numFmtId="0" fontId="17" fillId="108" borderId="8" xfId="23" applyFont="1" applyFill="1" applyBorder="1" applyAlignment="1">
      <alignment horizontal="center" vertical="center"/>
    </xf>
    <xf numFmtId="0" fontId="17" fillId="108" borderId="0" xfId="23" applyFont="1" applyFill="1" applyAlignment="1">
      <alignment horizontal="center" vertical="center"/>
    </xf>
    <xf numFmtId="0" fontId="17" fillId="108" borderId="12" xfId="23" applyFont="1" applyFill="1" applyBorder="1" applyAlignment="1">
      <alignment horizontal="center" vertical="center"/>
    </xf>
    <xf numFmtId="0" fontId="17" fillId="107" borderId="8" xfId="23" applyFont="1" applyFill="1" applyBorder="1" applyAlignment="1">
      <alignment horizontal="center" vertical="center"/>
    </xf>
    <xf numFmtId="0" fontId="17" fillId="107" borderId="0" xfId="23" applyFont="1" applyFill="1" applyAlignment="1">
      <alignment horizontal="center" vertical="center"/>
    </xf>
    <xf numFmtId="0" fontId="17" fillId="107" borderId="12" xfId="23" applyFont="1" applyFill="1" applyBorder="1" applyAlignment="1">
      <alignment horizontal="center" vertical="center"/>
    </xf>
    <xf numFmtId="0" fontId="17" fillId="106" borderId="8" xfId="23" applyFont="1" applyFill="1" applyBorder="1" applyAlignment="1">
      <alignment horizontal="center" vertical="center"/>
    </xf>
    <xf numFmtId="0" fontId="17" fillId="106" borderId="0" xfId="23" applyFont="1" applyFill="1" applyAlignment="1">
      <alignment horizontal="center" vertical="center"/>
    </xf>
    <xf numFmtId="0" fontId="17" fillId="106" borderId="12" xfId="23" applyFont="1" applyFill="1" applyBorder="1" applyAlignment="1">
      <alignment horizontal="center" vertical="center"/>
    </xf>
    <xf numFmtId="0" fontId="17" fillId="174" borderId="8" xfId="23" applyFont="1" applyFill="1" applyBorder="1" applyAlignment="1">
      <alignment horizontal="center" vertical="center"/>
    </xf>
    <xf numFmtId="0" fontId="17" fillId="174" borderId="0" xfId="23" applyFont="1" applyFill="1" applyAlignment="1">
      <alignment horizontal="center" vertical="center"/>
    </xf>
    <xf numFmtId="0" fontId="17" fillId="174" borderId="12" xfId="23" applyFont="1" applyFill="1" applyBorder="1" applyAlignment="1">
      <alignment horizontal="center" vertical="center"/>
    </xf>
    <xf numFmtId="0" fontId="17" fillId="110" borderId="8" xfId="23" applyFont="1" applyFill="1" applyBorder="1" applyAlignment="1">
      <alignment horizontal="center" vertical="center"/>
    </xf>
    <xf numFmtId="0" fontId="17" fillId="110" borderId="0" xfId="23" applyFont="1" applyFill="1" applyAlignment="1">
      <alignment horizontal="center" vertical="center"/>
    </xf>
    <xf numFmtId="0" fontId="17" fillId="110" borderId="12" xfId="23" applyFont="1" applyFill="1" applyBorder="1" applyAlignment="1">
      <alignment horizontal="center" vertical="center"/>
    </xf>
    <xf numFmtId="0" fontId="17" fillId="105" borderId="8" xfId="23" applyFont="1" applyFill="1" applyBorder="1" applyAlignment="1">
      <alignment horizontal="center" vertical="center"/>
    </xf>
    <xf numFmtId="0" fontId="17" fillId="105" borderId="0" xfId="23" applyFont="1" applyFill="1" applyAlignment="1">
      <alignment horizontal="center" vertical="center"/>
    </xf>
    <xf numFmtId="0" fontId="17" fillId="105" borderId="12" xfId="23" applyFont="1" applyFill="1" applyBorder="1" applyAlignment="1">
      <alignment horizontal="center" vertical="center"/>
    </xf>
    <xf numFmtId="0" fontId="28" fillId="5" borderId="29" xfId="24" applyFont="1" applyFill="1" applyBorder="1" applyAlignment="1">
      <alignment horizontal="center" vertical="center" wrapText="1"/>
    </xf>
    <xf numFmtId="0" fontId="28" fillId="5" borderId="6" xfId="24" applyFont="1" applyFill="1" applyBorder="1" applyAlignment="1">
      <alignment horizontal="center" vertical="center" wrapText="1"/>
    </xf>
    <xf numFmtId="0" fontId="28" fillId="5" borderId="7" xfId="24" applyFont="1" applyFill="1" applyBorder="1" applyAlignment="1">
      <alignment horizontal="center" vertical="center" wrapText="1"/>
    </xf>
    <xf numFmtId="0" fontId="28" fillId="5" borderId="8" xfId="24" applyFont="1" applyFill="1" applyBorder="1" applyAlignment="1">
      <alignment horizontal="center" vertical="center" wrapText="1"/>
    </xf>
    <xf numFmtId="0" fontId="28" fillId="5" borderId="0" xfId="24" applyFont="1" applyFill="1" applyAlignment="1">
      <alignment horizontal="center" vertical="center" wrapText="1"/>
    </xf>
    <xf numFmtId="0" fontId="28" fillId="5" borderId="12" xfId="24" applyFont="1" applyFill="1" applyBorder="1" applyAlignment="1">
      <alignment horizontal="center" vertical="center" wrapText="1"/>
    </xf>
    <xf numFmtId="0" fontId="6" fillId="5" borderId="29" xfId="24" applyFont="1" applyFill="1" applyBorder="1" applyAlignment="1">
      <alignment horizontal="center" vertical="center"/>
    </xf>
    <xf numFmtId="0" fontId="6" fillId="5" borderId="6" xfId="24" applyFont="1" applyFill="1" applyBorder="1" applyAlignment="1">
      <alignment horizontal="center" vertical="center"/>
    </xf>
    <xf numFmtId="0" fontId="6" fillId="5" borderId="26" xfId="24" applyFont="1" applyFill="1" applyBorder="1" applyAlignment="1">
      <alignment horizontal="center" vertical="center"/>
    </xf>
    <xf numFmtId="0" fontId="6" fillId="5" borderId="27" xfId="24" applyFont="1" applyFill="1" applyBorder="1" applyAlignment="1">
      <alignment horizontal="center" vertical="center"/>
    </xf>
    <xf numFmtId="0" fontId="83" fillId="173" borderId="29" xfId="24" applyFont="1" applyFill="1" applyBorder="1" applyAlignment="1">
      <alignment horizontal="center" vertical="center"/>
    </xf>
    <xf numFmtId="0" fontId="83" fillId="173" borderId="6" xfId="24" applyFont="1" applyFill="1" applyBorder="1" applyAlignment="1">
      <alignment horizontal="center" vertical="center"/>
    </xf>
    <xf numFmtId="0" fontId="83" fillId="173" borderId="7" xfId="24" applyFont="1" applyFill="1" applyBorder="1" applyAlignment="1">
      <alignment horizontal="center" vertical="center"/>
    </xf>
    <xf numFmtId="0" fontId="17" fillId="112" borderId="8" xfId="23" applyFont="1" applyFill="1" applyBorder="1" applyAlignment="1">
      <alignment horizontal="center" vertical="center"/>
    </xf>
    <xf numFmtId="0" fontId="17" fillId="112" borderId="0" xfId="23" applyFont="1" applyFill="1" applyAlignment="1">
      <alignment horizontal="center" vertical="center"/>
    </xf>
    <xf numFmtId="0" fontId="17" fillId="112" borderId="12" xfId="23" applyFont="1" applyFill="1" applyBorder="1" applyAlignment="1">
      <alignment horizontal="center" vertical="center"/>
    </xf>
    <xf numFmtId="0" fontId="6" fillId="0" borderId="70" xfId="19" applyFont="1" applyBorder="1" applyAlignment="1">
      <alignment horizontal="center" vertical="center" textRotation="90"/>
    </xf>
    <xf numFmtId="0" fontId="6" fillId="0" borderId="71" xfId="19" applyFont="1" applyBorder="1" applyAlignment="1">
      <alignment horizontal="center" vertical="center" textRotation="90"/>
    </xf>
    <xf numFmtId="0" fontId="6" fillId="0" borderId="72" xfId="19" applyFont="1" applyBorder="1" applyAlignment="1">
      <alignment horizontal="center" vertical="center" textRotation="90"/>
    </xf>
    <xf numFmtId="0" fontId="51" fillId="0" borderId="0" xfId="19" applyFont="1" applyAlignment="1">
      <alignment horizontal="center" vertical="center" textRotation="180"/>
    </xf>
    <xf numFmtId="0" fontId="124" fillId="0" borderId="0" xfId="15" applyFont="1" applyAlignment="1">
      <alignment horizontal="left"/>
    </xf>
    <xf numFmtId="0" fontId="51" fillId="0" borderId="0" xfId="19" applyFont="1" applyAlignment="1">
      <alignment horizontal="center" vertical="top" textRotation="180"/>
    </xf>
    <xf numFmtId="0" fontId="6" fillId="0" borderId="76" xfId="18" applyFont="1" applyBorder="1" applyAlignment="1">
      <alignment horizontal="center" vertical="center" wrapText="1"/>
    </xf>
    <xf numFmtId="0" fontId="6" fillId="0" borderId="73" xfId="18" applyFont="1" applyBorder="1" applyAlignment="1">
      <alignment horizontal="center" vertical="center" wrapText="1"/>
    </xf>
    <xf numFmtId="0" fontId="6" fillId="0" borderId="74" xfId="18" applyFont="1" applyBorder="1" applyAlignment="1">
      <alignment horizontal="center" vertical="center" wrapText="1"/>
    </xf>
    <xf numFmtId="0" fontId="71" fillId="0" borderId="84" xfId="3" applyFont="1" applyBorder="1" applyAlignment="1">
      <alignment horizontal="center" vertical="center" textRotation="90"/>
    </xf>
    <xf numFmtId="0" fontId="71" fillId="0" borderId="78" xfId="3" applyFont="1" applyBorder="1" applyAlignment="1">
      <alignment horizontal="center" vertical="center" textRotation="90"/>
    </xf>
    <xf numFmtId="0" fontId="71" fillId="0" borderId="79" xfId="3" applyFont="1" applyBorder="1" applyAlignment="1">
      <alignment horizontal="center" vertical="center" textRotation="90"/>
    </xf>
    <xf numFmtId="0" fontId="48" fillId="0" borderId="43" xfId="3" applyFont="1" applyBorder="1" applyAlignment="1">
      <alignment horizontal="center" vertical="center" textRotation="90"/>
    </xf>
    <xf numFmtId="0" fontId="48" fillId="0" borderId="32" xfId="3" applyFont="1" applyBorder="1" applyAlignment="1">
      <alignment horizontal="center" vertical="center" textRotation="90"/>
    </xf>
    <xf numFmtId="0" fontId="48" fillId="0" borderId="33" xfId="3" applyFont="1" applyBorder="1" applyAlignment="1">
      <alignment horizontal="center" vertical="center" textRotation="90"/>
    </xf>
    <xf numFmtId="0" fontId="48" fillId="0" borderId="77" xfId="3" applyFont="1" applyBorder="1" applyAlignment="1">
      <alignment horizontal="center" vertical="center" textRotation="90"/>
    </xf>
    <xf numFmtId="0" fontId="12" fillId="101" borderId="29" xfId="0" applyFont="1" applyFill="1" applyBorder="1" applyAlignment="1">
      <alignment horizontal="center" vertical="center" wrapText="1"/>
    </xf>
    <xf numFmtId="0" fontId="12" fillId="101" borderId="6" xfId="0" applyFont="1" applyFill="1" applyBorder="1" applyAlignment="1">
      <alignment horizontal="center" vertical="center" wrapText="1"/>
    </xf>
    <xf numFmtId="0" fontId="12" fillId="101" borderId="7" xfId="0" applyFont="1" applyFill="1" applyBorder="1" applyAlignment="1">
      <alignment horizontal="center" vertical="center" wrapText="1"/>
    </xf>
    <xf numFmtId="0" fontId="12" fillId="101" borderId="8" xfId="0" applyFont="1" applyFill="1" applyBorder="1" applyAlignment="1">
      <alignment horizontal="center" vertical="center" wrapText="1"/>
    </xf>
    <xf numFmtId="0" fontId="12" fillId="101" borderId="0" xfId="0" applyFont="1" applyFill="1" applyAlignment="1">
      <alignment horizontal="center" vertical="center" wrapText="1"/>
    </xf>
    <xf numFmtId="0" fontId="12" fillId="101" borderId="12" xfId="0" applyFont="1" applyFill="1" applyBorder="1" applyAlignment="1">
      <alignment horizontal="center" vertical="center" wrapText="1"/>
    </xf>
    <xf numFmtId="0" fontId="12" fillId="101" borderId="9" xfId="0" applyFont="1" applyFill="1" applyBorder="1" applyAlignment="1">
      <alignment horizontal="center" vertical="center" wrapText="1"/>
    </xf>
    <xf numFmtId="0" fontId="12" fillId="101" borderId="10" xfId="0" applyFont="1" applyFill="1" applyBorder="1" applyAlignment="1">
      <alignment horizontal="center" vertical="center" wrapText="1"/>
    </xf>
    <xf numFmtId="0" fontId="12" fillId="101" borderId="11" xfId="0" applyFont="1" applyFill="1" applyBorder="1" applyAlignment="1">
      <alignment horizontal="center" vertical="center" wrapText="1"/>
    </xf>
    <xf numFmtId="0" fontId="142" fillId="101" borderId="25" xfId="22" applyFont="1" applyFill="1" applyBorder="1" applyAlignment="1">
      <alignment horizontal="center" vertical="center"/>
    </xf>
    <xf numFmtId="0" fontId="142" fillId="101" borderId="26" xfId="22" applyFont="1" applyFill="1" applyBorder="1" applyAlignment="1">
      <alignment horizontal="center" vertical="center"/>
    </xf>
    <xf numFmtId="0" fontId="142" fillId="101" borderId="27" xfId="22" applyFont="1" applyFill="1" applyBorder="1" applyAlignment="1">
      <alignment horizontal="center" vertical="center"/>
    </xf>
    <xf numFmtId="0" fontId="79" fillId="85" borderId="29" xfId="22" applyFont="1" applyFill="1" applyBorder="1" applyAlignment="1">
      <alignment horizontal="center" vertical="center"/>
    </xf>
    <xf numFmtId="0" fontId="140" fillId="263" borderId="43" xfId="22" applyFont="1" applyFill="1" applyBorder="1" applyAlignment="1">
      <alignment horizontal="center" vertical="center" textRotation="90" wrapText="1"/>
    </xf>
    <xf numFmtId="0" fontId="140" fillId="263" borderId="32" xfId="22" applyFont="1" applyFill="1" applyBorder="1" applyAlignment="1">
      <alignment horizontal="center" vertical="center" textRotation="90" wrapText="1"/>
    </xf>
    <xf numFmtId="0" fontId="140" fillId="263" borderId="33" xfId="22" applyFont="1" applyFill="1" applyBorder="1" applyAlignment="1">
      <alignment horizontal="center" vertical="center" textRotation="90" wrapText="1"/>
    </xf>
    <xf numFmtId="0" fontId="111" fillId="172" borderId="25" xfId="0" applyFont="1" applyFill="1" applyBorder="1" applyAlignment="1">
      <alignment horizontal="center"/>
    </xf>
    <xf numFmtId="0" fontId="111" fillId="172" borderId="26" xfId="0" applyFont="1" applyFill="1" applyBorder="1" applyAlignment="1">
      <alignment horizontal="center"/>
    </xf>
    <xf numFmtId="0" fontId="111" fillId="172" borderId="27" xfId="0" applyFont="1" applyFill="1" applyBorder="1" applyAlignment="1">
      <alignment horizontal="center"/>
    </xf>
    <xf numFmtId="0" fontId="19" fillId="0" borderId="38" xfId="0" applyFont="1" applyBorder="1" applyAlignment="1">
      <alignment horizontal="center"/>
    </xf>
    <xf numFmtId="0" fontId="19" fillId="0" borderId="41" xfId="0" applyFont="1" applyBorder="1" applyAlignment="1">
      <alignment horizontal="center"/>
    </xf>
    <xf numFmtId="0" fontId="89" fillId="0" borderId="41" xfId="0" applyFont="1" applyBorder="1" applyAlignment="1">
      <alignment horizontal="center" vertical="center"/>
    </xf>
    <xf numFmtId="0" fontId="89" fillId="0" borderId="0" xfId="0" applyFont="1" applyAlignment="1">
      <alignment horizontal="center" vertical="center"/>
    </xf>
    <xf numFmtId="0" fontId="91" fillId="0" borderId="30" xfId="0" applyFont="1" applyBorder="1" applyAlignment="1">
      <alignment horizontal="center" wrapText="1"/>
    </xf>
    <xf numFmtId="0" fontId="149" fillId="98" borderId="162" xfId="28" applyFont="1" applyFill="1" applyBorder="1" applyAlignment="1">
      <alignment horizontal="center" vertical="center"/>
    </xf>
    <xf numFmtId="0" fontId="149" fillId="98" borderId="163" xfId="28" applyFont="1" applyFill="1" applyBorder="1" applyAlignment="1">
      <alignment horizontal="center" vertical="center"/>
    </xf>
    <xf numFmtId="0" fontId="149" fillId="98" borderId="164" xfId="28" applyFont="1" applyFill="1" applyBorder="1" applyAlignment="1">
      <alignment horizontal="center" vertical="center"/>
    </xf>
    <xf numFmtId="0" fontId="82" fillId="263" borderId="38" xfId="28" applyFont="1" applyFill="1" applyBorder="1" applyAlignment="1">
      <alignment horizontal="center" vertical="center"/>
    </xf>
    <xf numFmtId="0" fontId="82" fillId="263" borderId="41" xfId="28" applyFont="1" applyFill="1" applyBorder="1" applyAlignment="1">
      <alignment horizontal="center" vertical="center"/>
    </xf>
    <xf numFmtId="0" fontId="82" fillId="263" borderId="36" xfId="28" applyFont="1" applyFill="1" applyBorder="1" applyAlignment="1">
      <alignment horizontal="center" vertical="center"/>
    </xf>
    <xf numFmtId="0" fontId="125" fillId="259" borderId="153" xfId="24" applyFont="1" applyFill="1" applyBorder="1" applyAlignment="1">
      <alignment horizontal="center" vertical="center"/>
    </xf>
    <xf numFmtId="0" fontId="145" fillId="0" borderId="88" xfId="24" applyFont="1" applyBorder="1"/>
    <xf numFmtId="0" fontId="145" fillId="0" borderId="89" xfId="24" applyFont="1" applyBorder="1"/>
    <xf numFmtId="173" fontId="125" fillId="259" borderId="153" xfId="24" applyNumberFormat="1" applyFont="1" applyFill="1" applyBorder="1" applyAlignment="1">
      <alignment horizontal="center" vertical="center"/>
    </xf>
    <xf numFmtId="0" fontId="4" fillId="0" borderId="153" xfId="24" applyBorder="1" applyAlignment="1">
      <alignment horizontal="center"/>
    </xf>
    <xf numFmtId="0" fontId="4" fillId="0" borderId="88" xfId="24" applyBorder="1" applyAlignment="1">
      <alignment horizontal="center"/>
    </xf>
    <xf numFmtId="0" fontId="4" fillId="0" borderId="89" xfId="24" applyBorder="1" applyAlignment="1">
      <alignment horizontal="center"/>
    </xf>
    <xf numFmtId="0" fontId="17" fillId="0" borderId="0" xfId="24" applyFont="1" applyAlignment="1">
      <alignment horizontal="center" vertical="center" wrapText="1"/>
    </xf>
    <xf numFmtId="0" fontId="4" fillId="0" borderId="0" xfId="24"/>
    <xf numFmtId="0" fontId="17" fillId="0" borderId="0" xfId="24" applyFont="1" applyAlignment="1">
      <alignment horizontal="center" vertical="center"/>
    </xf>
    <xf numFmtId="173" fontId="17" fillId="0" borderId="0" xfId="24" applyNumberFormat="1" applyFont="1" applyAlignment="1">
      <alignment horizontal="center"/>
    </xf>
    <xf numFmtId="0" fontId="127" fillId="0" borderId="153" xfId="24" applyFont="1" applyBorder="1" applyAlignment="1">
      <alignment horizontal="left" vertical="center" wrapText="1"/>
    </xf>
    <xf numFmtId="0" fontId="95" fillId="0" borderId="88" xfId="24" applyFont="1" applyBorder="1"/>
    <xf numFmtId="0" fontId="95" fillId="0" borderId="89" xfId="24" applyFont="1" applyBorder="1"/>
    <xf numFmtId="173" fontId="127" fillId="0" borderId="153" xfId="24" applyNumberFormat="1" applyFont="1" applyBorder="1" applyAlignment="1">
      <alignment horizontal="center"/>
    </xf>
    <xf numFmtId="0" fontId="17" fillId="0" borderId="153" xfId="24" applyFont="1" applyBorder="1" applyAlignment="1">
      <alignment horizontal="left" vertical="center" wrapText="1"/>
    </xf>
    <xf numFmtId="0" fontId="17" fillId="0" borderId="153" xfId="24" applyFont="1" applyBorder="1" applyAlignment="1">
      <alignment horizontal="left" vertical="center"/>
    </xf>
    <xf numFmtId="0" fontId="74" fillId="172" borderId="56" xfId="24" applyFont="1" applyFill="1" applyBorder="1" applyAlignment="1">
      <alignment horizontal="center" vertical="center"/>
    </xf>
    <xf numFmtId="0" fontId="143" fillId="172" borderId="69" xfId="24" applyFont="1" applyFill="1" applyBorder="1"/>
    <xf numFmtId="0" fontId="143" fillId="172" borderId="57" xfId="24" applyFont="1" applyFill="1" applyBorder="1"/>
    <xf numFmtId="0" fontId="74" fillId="172" borderId="153" xfId="24" applyFont="1" applyFill="1" applyBorder="1" applyAlignment="1">
      <alignment horizontal="center" vertical="center"/>
    </xf>
    <xf numFmtId="0" fontId="143" fillId="172" borderId="88" xfId="24" applyFont="1" applyFill="1" applyBorder="1"/>
    <xf numFmtId="0" fontId="143" fillId="172" borderId="89" xfId="24" applyFont="1" applyFill="1" applyBorder="1"/>
    <xf numFmtId="0" fontId="17" fillId="0" borderId="52" xfId="24" applyFont="1" applyBorder="1" applyAlignment="1">
      <alignment horizontal="left" vertical="center"/>
    </xf>
    <xf numFmtId="0" fontId="95" fillId="0" borderId="68" xfId="24" applyFont="1" applyBorder="1"/>
    <xf numFmtId="0" fontId="95" fillId="0" borderId="53" xfId="24" applyFont="1" applyBorder="1"/>
    <xf numFmtId="0" fontId="17" fillId="0" borderId="52" xfId="24" applyFont="1" applyBorder="1" applyAlignment="1">
      <alignment horizontal="center" vertical="center"/>
    </xf>
    <xf numFmtId="0" fontId="125" fillId="259" borderId="52" xfId="24" applyFont="1" applyFill="1" applyBorder="1" applyAlignment="1">
      <alignment horizontal="center" vertical="center" wrapText="1"/>
    </xf>
    <xf numFmtId="0" fontId="145" fillId="0" borderId="68" xfId="24" applyFont="1" applyBorder="1"/>
    <xf numFmtId="0" fontId="145" fillId="0" borderId="53" xfId="24" applyFont="1" applyBorder="1"/>
    <xf numFmtId="173" fontId="125" fillId="259" borderId="52" xfId="24" applyNumberFormat="1" applyFont="1" applyFill="1" applyBorder="1" applyAlignment="1">
      <alignment horizontal="center" vertical="center"/>
    </xf>
    <xf numFmtId="0" fontId="17" fillId="0" borderId="88" xfId="24" applyFont="1" applyBorder="1" applyAlignment="1">
      <alignment horizontal="left" vertical="center"/>
    </xf>
    <xf numFmtId="0" fontId="17" fillId="0" borderId="88" xfId="24" applyFont="1" applyBorder="1" applyAlignment="1">
      <alignment horizontal="center" vertical="center"/>
    </xf>
    <xf numFmtId="0" fontId="17" fillId="0" borderId="88" xfId="24" applyFont="1" applyBorder="1" applyAlignment="1">
      <alignment horizontal="left" vertical="center" wrapText="1"/>
    </xf>
    <xf numFmtId="0" fontId="17" fillId="0" borderId="88" xfId="24" applyFont="1" applyBorder="1" applyAlignment="1">
      <alignment horizontal="center"/>
    </xf>
    <xf numFmtId="0" fontId="127" fillId="0" borderId="153" xfId="24" applyFont="1" applyBorder="1" applyAlignment="1">
      <alignment horizontal="left" vertical="center"/>
    </xf>
    <xf numFmtId="0" fontId="127" fillId="0" borderId="153" xfId="24" applyFont="1" applyBorder="1" applyAlignment="1">
      <alignment horizontal="center" vertical="center" wrapText="1"/>
    </xf>
    <xf numFmtId="173" fontId="127" fillId="0" borderId="153" xfId="24" applyNumberFormat="1" applyFont="1" applyBorder="1" applyAlignment="1">
      <alignment horizontal="center" vertical="center"/>
    </xf>
    <xf numFmtId="0" fontId="74" fillId="172" borderId="52" xfId="24" applyFont="1" applyFill="1" applyBorder="1" applyAlignment="1">
      <alignment horizontal="center" vertical="center" wrapText="1"/>
    </xf>
    <xf numFmtId="0" fontId="143" fillId="172" borderId="68" xfId="24" applyFont="1" applyFill="1" applyBorder="1"/>
    <xf numFmtId="0" fontId="143" fillId="172" borderId="53" xfId="24" applyFont="1" applyFill="1" applyBorder="1"/>
    <xf numFmtId="0" fontId="143" fillId="172" borderId="54" xfId="24" applyFont="1" applyFill="1" applyBorder="1"/>
    <xf numFmtId="0" fontId="144" fillId="172" borderId="0" xfId="24" applyFont="1" applyFill="1"/>
    <xf numFmtId="0" fontId="143" fillId="172" borderId="55" xfId="24" applyFont="1" applyFill="1" applyBorder="1"/>
    <xf numFmtId="0" fontId="143" fillId="172" borderId="56" xfId="24" applyFont="1" applyFill="1" applyBorder="1"/>
    <xf numFmtId="0" fontId="74" fillId="172" borderId="52" xfId="24" applyFont="1" applyFill="1" applyBorder="1" applyAlignment="1">
      <alignment horizontal="center" vertical="center"/>
    </xf>
    <xf numFmtId="0" fontId="74" fillId="172" borderId="150" xfId="24" applyFont="1" applyFill="1" applyBorder="1" applyAlignment="1">
      <alignment horizontal="center" vertical="center"/>
    </xf>
    <xf numFmtId="0" fontId="143" fillId="172" borderId="151" xfId="24" applyFont="1" applyFill="1" applyBorder="1"/>
    <xf numFmtId="0" fontId="143" fillId="172" borderId="152" xfId="24" applyFont="1" applyFill="1" applyBorder="1"/>
    <xf numFmtId="0" fontId="117" fillId="0" borderId="0" xfId="24" applyFont="1" applyAlignment="1">
      <alignment horizontal="center" vertical="center"/>
    </xf>
    <xf numFmtId="0" fontId="117" fillId="0" borderId="69" xfId="24" applyFont="1" applyBorder="1" applyAlignment="1">
      <alignment horizontal="right" vertical="center"/>
    </xf>
    <xf numFmtId="0" fontId="111" fillId="172" borderId="150" xfId="24" applyFont="1" applyFill="1" applyBorder="1" applyAlignment="1">
      <alignment horizontal="center" vertical="center" wrapText="1"/>
    </xf>
    <xf numFmtId="0" fontId="74" fillId="172" borderId="150" xfId="24" applyFont="1" applyFill="1" applyBorder="1" applyAlignment="1">
      <alignment horizontal="center" vertical="center" wrapText="1"/>
    </xf>
    <xf numFmtId="0" fontId="65" fillId="0" borderId="0" xfId="0" applyFont="1" applyAlignment="1">
      <alignment horizontal="center"/>
    </xf>
    <xf numFmtId="2" fontId="21" fillId="5" borderId="16" xfId="0" applyNumberFormat="1" applyFont="1" applyFill="1" applyBorder="1" applyAlignment="1">
      <alignment horizontal="center"/>
    </xf>
    <xf numFmtId="2" fontId="21" fillId="5" borderId="17" xfId="0" applyNumberFormat="1" applyFont="1" applyFill="1" applyBorder="1" applyAlignment="1">
      <alignment horizontal="center"/>
    </xf>
    <xf numFmtId="2" fontId="21" fillId="5" borderId="13" xfId="0" applyNumberFormat="1" applyFont="1" applyFill="1" applyBorder="1" applyAlignment="1">
      <alignment horizontal="center"/>
    </xf>
    <xf numFmtId="0" fontId="6" fillId="5" borderId="0" xfId="11" applyFont="1" applyFill="1" applyAlignment="1">
      <alignment horizontal="center" vertical="center"/>
    </xf>
    <xf numFmtId="2" fontId="6" fillId="5" borderId="0" xfId="11" applyNumberFormat="1" applyFont="1" applyFill="1" applyAlignment="1">
      <alignment horizontal="center" vertical="center"/>
    </xf>
    <xf numFmtId="9" fontId="47" fillId="88" borderId="58" xfId="8" applyFont="1" applyFill="1" applyBorder="1" applyAlignment="1">
      <alignment horizontal="center" vertical="center"/>
    </xf>
    <xf numFmtId="9" fontId="47" fillId="88" borderId="59" xfId="8" applyFont="1" applyFill="1" applyBorder="1" applyAlignment="1">
      <alignment horizontal="center" vertical="center"/>
    </xf>
    <xf numFmtId="9" fontId="47" fillId="88" borderId="60" xfId="8" applyFont="1" applyFill="1" applyBorder="1" applyAlignment="1">
      <alignment horizontal="center" vertical="center"/>
    </xf>
    <xf numFmtId="0" fontId="43" fillId="4" borderId="29" xfId="0" applyFont="1" applyFill="1" applyBorder="1" applyAlignment="1">
      <alignment horizontal="left" vertical="center" indent="1"/>
    </xf>
    <xf numFmtId="0" fontId="43" fillId="4" borderId="7" xfId="0" applyFont="1" applyFill="1" applyBorder="1" applyAlignment="1">
      <alignment horizontal="left" vertical="center" indent="1"/>
    </xf>
    <xf numFmtId="9" fontId="47" fillId="87" borderId="58" xfId="8" applyFont="1" applyFill="1" applyBorder="1" applyAlignment="1">
      <alignment horizontal="center" vertical="center"/>
    </xf>
    <xf numFmtId="9" fontId="47" fillId="87" borderId="59" xfId="8" applyFont="1" applyFill="1" applyBorder="1" applyAlignment="1">
      <alignment horizontal="center" vertical="center"/>
    </xf>
    <xf numFmtId="9" fontId="47" fillId="87" borderId="60" xfId="8" applyFont="1" applyFill="1" applyBorder="1" applyAlignment="1">
      <alignment horizontal="center" vertical="center"/>
    </xf>
    <xf numFmtId="9" fontId="47" fillId="89" borderId="58" xfId="8" applyFont="1" applyFill="1" applyBorder="1" applyAlignment="1">
      <alignment horizontal="center" vertical="center"/>
    </xf>
    <xf numFmtId="9" fontId="47" fillId="89" borderId="59" xfId="8" applyFont="1" applyFill="1" applyBorder="1" applyAlignment="1">
      <alignment horizontal="center" vertical="center"/>
    </xf>
    <xf numFmtId="9" fontId="47" fillId="89" borderId="60" xfId="8" applyFont="1" applyFill="1" applyBorder="1" applyAlignment="1">
      <alignment horizontal="center" vertical="center"/>
    </xf>
    <xf numFmtId="9" fontId="47" fillId="28" borderId="58" xfId="8" applyFont="1" applyFill="1" applyBorder="1" applyAlignment="1">
      <alignment horizontal="center" vertical="center"/>
    </xf>
    <xf numFmtId="9" fontId="47" fillId="28" borderId="59" xfId="8" applyFont="1" applyFill="1" applyBorder="1" applyAlignment="1">
      <alignment horizontal="center" vertical="center"/>
    </xf>
    <xf numFmtId="9" fontId="47" fillId="28" borderId="60" xfId="8" applyFont="1" applyFill="1" applyBorder="1" applyAlignment="1">
      <alignment horizontal="center" vertical="center"/>
    </xf>
    <xf numFmtId="0" fontId="44" fillId="4" borderId="10" xfId="0" applyFont="1" applyFill="1" applyBorder="1" applyAlignment="1">
      <alignment horizontal="center" vertical="center"/>
    </xf>
    <xf numFmtId="0" fontId="45" fillId="87" borderId="29" xfId="0" applyFont="1" applyFill="1" applyBorder="1" applyAlignment="1">
      <alignment horizontal="center" vertical="center"/>
    </xf>
    <xf numFmtId="0" fontId="45" fillId="87" borderId="6" xfId="0" applyFont="1" applyFill="1" applyBorder="1" applyAlignment="1">
      <alignment horizontal="center" vertical="center"/>
    </xf>
    <xf numFmtId="0" fontId="45" fillId="87" borderId="7" xfId="0" applyFont="1" applyFill="1" applyBorder="1" applyAlignment="1">
      <alignment horizontal="center" vertical="center"/>
    </xf>
    <xf numFmtId="0" fontId="45" fillId="89" borderId="29" xfId="0" applyFont="1" applyFill="1" applyBorder="1" applyAlignment="1">
      <alignment horizontal="center" vertical="center"/>
    </xf>
    <xf numFmtId="0" fontId="45" fillId="89" borderId="6" xfId="0" applyFont="1" applyFill="1" applyBorder="1" applyAlignment="1">
      <alignment horizontal="center" vertical="center"/>
    </xf>
    <xf numFmtId="0" fontId="45" fillId="89" borderId="7" xfId="0" applyFont="1" applyFill="1" applyBorder="1" applyAlignment="1">
      <alignment horizontal="center" vertical="center"/>
    </xf>
    <xf numFmtId="0" fontId="45" fillId="28" borderId="46" xfId="0" applyFont="1" applyFill="1" applyBorder="1" applyAlignment="1">
      <alignment horizontal="center" vertical="center"/>
    </xf>
    <xf numFmtId="0" fontId="45" fillId="28" borderId="47" xfId="0" applyFont="1" applyFill="1" applyBorder="1" applyAlignment="1">
      <alignment horizontal="center" vertical="center"/>
    </xf>
    <xf numFmtId="0" fontId="45" fillId="28" borderId="48" xfId="0" applyFont="1" applyFill="1" applyBorder="1" applyAlignment="1">
      <alignment horizontal="center" vertical="center"/>
    </xf>
    <xf numFmtId="0" fontId="45" fillId="88" borderId="46" xfId="0" applyFont="1" applyFill="1" applyBorder="1" applyAlignment="1">
      <alignment horizontal="center" vertical="center"/>
    </xf>
    <xf numFmtId="0" fontId="45" fillId="88" borderId="47" xfId="0" applyFont="1" applyFill="1" applyBorder="1" applyAlignment="1">
      <alignment horizontal="center" vertical="center"/>
    </xf>
    <xf numFmtId="0" fontId="45" fillId="88" borderId="62" xfId="0" applyFont="1" applyFill="1" applyBorder="1" applyAlignment="1">
      <alignment horizontal="center" vertical="center"/>
    </xf>
    <xf numFmtId="9" fontId="42" fillId="87" borderId="9" xfId="8" applyFont="1" applyFill="1" applyBorder="1" applyAlignment="1">
      <alignment horizontal="center" vertical="center"/>
    </xf>
    <xf numFmtId="9" fontId="42" fillId="87" borderId="10" xfId="8" applyFont="1" applyFill="1" applyBorder="1" applyAlignment="1">
      <alignment horizontal="center" vertical="center"/>
    </xf>
    <xf numFmtId="9" fontId="42" fillId="87" borderId="11" xfId="8" applyFont="1" applyFill="1" applyBorder="1" applyAlignment="1">
      <alignment horizontal="center" vertical="center"/>
    </xf>
    <xf numFmtId="9" fontId="42" fillId="89" borderId="9" xfId="8" applyFont="1" applyFill="1" applyBorder="1" applyAlignment="1">
      <alignment horizontal="center" vertical="center"/>
    </xf>
    <xf numFmtId="9" fontId="42" fillId="89" borderId="10" xfId="8" applyFont="1" applyFill="1" applyBorder="1" applyAlignment="1">
      <alignment horizontal="center" vertical="center"/>
    </xf>
    <xf numFmtId="9" fontId="42" fillId="89" borderId="11" xfId="8" applyFont="1" applyFill="1" applyBorder="1" applyAlignment="1">
      <alignment horizontal="center" vertical="center"/>
    </xf>
    <xf numFmtId="9" fontId="42" fillId="28" borderId="9" xfId="8" applyFont="1" applyFill="1" applyBorder="1" applyAlignment="1">
      <alignment horizontal="center" vertical="center"/>
    </xf>
    <xf numFmtId="9" fontId="42" fillId="28" borderId="10" xfId="8" applyFont="1" applyFill="1" applyBorder="1" applyAlignment="1">
      <alignment horizontal="center" vertical="center"/>
    </xf>
    <xf numFmtId="9" fontId="42" fillId="28" borderId="11" xfId="8" applyFont="1" applyFill="1" applyBorder="1" applyAlignment="1">
      <alignment horizontal="center" vertical="center"/>
    </xf>
    <xf numFmtId="9" fontId="42" fillId="88" borderId="9" xfId="8" applyFont="1" applyFill="1" applyBorder="1" applyAlignment="1">
      <alignment horizontal="center" vertical="center"/>
    </xf>
    <xf numFmtId="9" fontId="42" fillId="88" borderId="10" xfId="8" applyFont="1" applyFill="1" applyBorder="1" applyAlignment="1">
      <alignment horizontal="center" vertical="center"/>
    </xf>
    <xf numFmtId="9" fontId="42" fillId="88" borderId="11" xfId="8" applyFont="1" applyFill="1" applyBorder="1" applyAlignment="1">
      <alignment horizontal="center" vertical="center"/>
    </xf>
    <xf numFmtId="0" fontId="1" fillId="0" borderId="29" xfId="23" applyFont="1" applyBorder="1" applyAlignment="1">
      <alignment horizontal="center" vertical="center"/>
    </xf>
    <xf numFmtId="0" fontId="1" fillId="0" borderId="6" xfId="23" applyFont="1" applyBorder="1" applyAlignment="1">
      <alignment horizontal="center" vertical="center"/>
    </xf>
    <xf numFmtId="0" fontId="1" fillId="0" borderId="7" xfId="23" applyFont="1" applyBorder="1" applyAlignment="1">
      <alignment horizontal="center" vertical="center"/>
    </xf>
    <xf numFmtId="0" fontId="1" fillId="0" borderId="0" xfId="23" applyFont="1" applyAlignment="1">
      <alignment horizontal="center" vertical="center"/>
    </xf>
    <xf numFmtId="0" fontId="1" fillId="0" borderId="8" xfId="23" applyFont="1" applyBorder="1" applyAlignment="1">
      <alignment horizontal="center" vertical="center"/>
    </xf>
    <xf numFmtId="0" fontId="1" fillId="0" borderId="12" xfId="23" applyFont="1" applyBorder="1" applyAlignment="1">
      <alignment horizontal="center" vertical="center"/>
    </xf>
    <xf numFmtId="0" fontId="1" fillId="0" borderId="9" xfId="23" applyFont="1" applyBorder="1" applyAlignment="1">
      <alignment horizontal="center" vertical="center"/>
    </xf>
    <xf numFmtId="0" fontId="1" fillId="0" borderId="10" xfId="23" applyFont="1" applyBorder="1" applyAlignment="1">
      <alignment horizontal="center" vertical="center"/>
    </xf>
    <xf numFmtId="0" fontId="1" fillId="0" borderId="11" xfId="23" applyFont="1" applyBorder="1" applyAlignment="1">
      <alignment horizontal="center" vertical="center"/>
    </xf>
    <xf numFmtId="0" fontId="110" fillId="0" borderId="49" xfId="22" applyFont="1" applyBorder="1" applyAlignment="1">
      <alignment horizontal="center" vertical="center"/>
    </xf>
    <xf numFmtId="0" fontId="138" fillId="0" borderId="6" xfId="0" applyFont="1" applyBorder="1" applyAlignment="1">
      <alignment horizontal="left" vertical="center"/>
    </xf>
    <xf numFmtId="0" fontId="68" fillId="0" borderId="21" xfId="27" applyFont="1" applyBorder="1" applyAlignment="1">
      <alignment horizontal="left" vertical="center"/>
    </xf>
    <xf numFmtId="0" fontId="137" fillId="0" borderId="165" xfId="0" applyFont="1" applyBorder="1" applyAlignment="1">
      <alignment horizontal="center" vertical="center"/>
    </xf>
    <xf numFmtId="0" fontId="110" fillId="0" borderId="46" xfId="22" applyFont="1" applyBorder="1" applyAlignment="1">
      <alignment horizontal="center" vertical="center"/>
    </xf>
    <xf numFmtId="0" fontId="110" fillId="0" borderId="65" xfId="22" applyFont="1" applyBorder="1" applyAlignment="1">
      <alignment horizontal="center" vertical="center"/>
    </xf>
    <xf numFmtId="0" fontId="110" fillId="0" borderId="40" xfId="22" applyFont="1" applyBorder="1" applyAlignment="1">
      <alignment horizontal="center" vertical="center"/>
    </xf>
    <xf numFmtId="0" fontId="36" fillId="114" borderId="3" xfId="19" applyFont="1" applyFill="1" applyBorder="1" applyAlignment="1">
      <alignment horizontal="center" vertical="center"/>
    </xf>
    <xf numFmtId="0" fontId="139" fillId="114" borderId="29" xfId="19" applyFont="1" applyFill="1" applyBorder="1" applyAlignment="1">
      <alignment horizontal="center" vertical="center"/>
    </xf>
    <xf numFmtId="0" fontId="137" fillId="262" borderId="166" xfId="0" applyFont="1" applyFill="1" applyBorder="1" applyAlignment="1">
      <alignment horizontal="center" vertical="center"/>
    </xf>
    <xf numFmtId="0" fontId="68" fillId="5" borderId="167" xfId="27" applyFont="1" applyFill="1" applyBorder="1" applyAlignment="1">
      <alignment horizontal="left" vertical="center"/>
    </xf>
    <xf numFmtId="0" fontId="68" fillId="5" borderId="168" xfId="27" applyFont="1" applyFill="1" applyBorder="1" applyAlignment="1">
      <alignment horizontal="left" vertical="center"/>
    </xf>
    <xf numFmtId="0" fontId="79" fillId="0" borderId="28" xfId="22" applyFont="1" applyBorder="1" applyAlignment="1">
      <alignment horizontal="center" vertical="center"/>
    </xf>
    <xf numFmtId="0" fontId="139" fillId="114" borderId="25" xfId="19" applyFont="1" applyFill="1" applyBorder="1" applyAlignment="1">
      <alignment horizontal="center" vertical="center"/>
    </xf>
    <xf numFmtId="0" fontId="68" fillId="5" borderId="169" xfId="27" applyFont="1" applyFill="1" applyBorder="1" applyAlignment="1">
      <alignment horizontal="left" vertical="center"/>
    </xf>
  </cellXfs>
  <cellStyles count="29">
    <cellStyle name="20% - Accent2" xfId="17" builtinId="34"/>
    <cellStyle name="Comma 2" xfId="10" xr:uid="{23ACE5F8-4521-4900-B09B-C12468BBB4C2}"/>
    <cellStyle name="Good" xfId="26" builtinId="26"/>
    <cellStyle name="Hyperlink" xfId="15" builtinId="8"/>
    <cellStyle name="Hyperlink 2" xfId="1" xr:uid="{00000000-0005-0000-0000-000001000000}"/>
    <cellStyle name="Hyperlink 3" xfId="2" xr:uid="{00000000-0005-0000-0000-000002000000}"/>
    <cellStyle name="Normal" xfId="0" builtinId="0"/>
    <cellStyle name="Normal 2" xfId="3" xr:uid="{00000000-0005-0000-0000-000004000000}"/>
    <cellStyle name="Normal 3" xfId="12" xr:uid="{72F96C42-A871-47FB-BD7A-A6893BB8623F}"/>
    <cellStyle name="Normal 3 2" xfId="24" xr:uid="{2533D1F1-63E1-0141-B32F-C41269409BE0}"/>
    <cellStyle name="Normal 3 3" xfId="28" xr:uid="{6A53C12A-0A90-A946-B7F3-F47D14D721ED}"/>
    <cellStyle name="Normal 4" xfId="4" xr:uid="{693731F4-6E03-8E44-A223-6BEDF383AEF2}"/>
    <cellStyle name="Normal 4 2" xfId="5" xr:uid="{739B0829-EB85-9444-A593-BA90A59315D0}"/>
    <cellStyle name="Normal 4 2 2" xfId="9" xr:uid="{33D202A2-B374-442B-883A-12C94249DF8B}"/>
    <cellStyle name="Normal 4 2 2 2" xfId="11" xr:uid="{06534000-1D7C-4075-B831-8001FEC8968E}"/>
    <cellStyle name="Normal 4 2 2 2 2" xfId="16" xr:uid="{2F4530C1-1B94-C349-9302-A2BDC3A9CC31}"/>
    <cellStyle name="Normal 4 2 2 2 2 2" xfId="22" xr:uid="{EF984603-9950-CE4C-983C-5C53D9EE154D}"/>
    <cellStyle name="Normal 4 2 2 2 3" xfId="18" xr:uid="{4EDB9C26-F182-DD47-ACF9-3E2C25008506}"/>
    <cellStyle name="Normal 4 2 2 2 3 2 2" xfId="27" xr:uid="{532DA631-0E43-FE4E-9B57-B1BB5B00E422}"/>
    <cellStyle name="Normal 4 2 3" xfId="13" xr:uid="{AF658C16-D92C-6542-8450-982C41E6F175}"/>
    <cellStyle name="Normal 4 2 3 2" xfId="19" xr:uid="{8481E456-298A-A448-9180-448F335557B2}"/>
    <cellStyle name="Normal 4 3" xfId="7" xr:uid="{ADC28045-669C-8C4E-A56E-7E7FA619F920}"/>
    <cellStyle name="Normal 4 3 2" xfId="20" xr:uid="{98BEEF03-B53B-B440-8533-DE9AA16A7EE6}"/>
    <cellStyle name="Normal 4 4 2 2 2" xfId="25" xr:uid="{6E349239-802A-3E43-B3D7-48ED1587AA67}"/>
    <cellStyle name="Normal 5" xfId="6" xr:uid="{EFF911B7-0509-D949-9783-BB2114E6845E}"/>
    <cellStyle name="Normal 5 2" xfId="21" xr:uid="{7F5DCC03-3990-CD49-8414-C07FC6F0D530}"/>
    <cellStyle name="Normal 6" xfId="23" xr:uid="{7FA40EC7-04CB-C146-AA1E-CC9A1A8F0C19}"/>
    <cellStyle name="Percent" xfId="8" builtinId="5"/>
    <cellStyle name="Percent 2" xfId="14" xr:uid="{3D002426-5E02-9248-8A62-907039CD2667}"/>
  </cellStyles>
  <dxfs count="181">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ill>
        <patternFill patternType="solid">
          <fgColor rgb="FFB7E1CD"/>
          <bgColor rgb="FFB7E1CD"/>
        </patternFill>
      </fill>
    </dxf>
    <dxf>
      <fill>
        <patternFill patternType="solid">
          <fgColor rgb="FFFFE599"/>
          <bgColor rgb="FFFFE599"/>
        </patternFill>
      </fill>
    </dxf>
    <dxf>
      <fill>
        <patternFill patternType="solid">
          <fgColor rgb="FFFF9900"/>
          <bgColor rgb="FFFF9900"/>
        </patternFill>
      </fill>
    </dxf>
    <dxf>
      <fill>
        <patternFill patternType="solid">
          <fgColor rgb="FFEA4335"/>
          <bgColor rgb="FFEA4335"/>
        </patternFill>
      </fill>
    </dxf>
    <dxf>
      <font>
        <color auto="1"/>
      </font>
      <fill>
        <patternFill patternType="none">
          <bgColor auto="1"/>
        </patternFill>
      </fill>
      <border>
        <left style="thin">
          <color auto="1"/>
        </left>
        <right style="thin">
          <color auto="1"/>
        </right>
        <top style="thin">
          <color auto="1"/>
        </top>
        <bottom style="thin">
          <color auto="1"/>
        </bottom>
        <vertical/>
        <horizontal/>
      </border>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0"/>
      </font>
      <fill>
        <patternFill>
          <bgColor rgb="FFFFC000"/>
        </patternFill>
      </fill>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0"/>
      </font>
      <fill>
        <patternFill>
          <bgColor rgb="FFFFC000"/>
        </patternFill>
      </fill>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0"/>
      </font>
      <fill>
        <patternFill>
          <bgColor rgb="FFFFC000"/>
        </patternFill>
      </fill>
    </dxf>
    <dxf>
      <font>
        <color theme="6" tint="-0.499984740745262"/>
      </font>
      <fill>
        <patternFill patternType="gray0625">
          <fgColor theme="6"/>
          <bgColor theme="6" tint="0.59996337778862885"/>
        </patternFill>
      </fill>
    </dxf>
    <dxf>
      <font>
        <color theme="6" tint="-0.499984740745262"/>
      </font>
      <fill>
        <patternFill patternType="gray0625">
          <fgColor theme="6"/>
          <bgColor theme="6" tint="0.59996337778862885"/>
        </patternFill>
      </fill>
    </dxf>
    <dxf>
      <fill>
        <patternFill>
          <bgColor rgb="FF92D050"/>
        </patternFill>
      </fill>
    </dxf>
    <dxf>
      <font>
        <color theme="0"/>
      </font>
      <fill>
        <patternFill>
          <bgColor rgb="FFFF0000"/>
        </patternFill>
      </fill>
    </dxf>
    <dxf>
      <font>
        <color theme="0"/>
      </font>
      <fill>
        <patternFill>
          <bgColor rgb="FFFFC000"/>
        </patternFill>
      </fill>
    </dxf>
    <dxf>
      <font>
        <color theme="0"/>
      </font>
      <fill>
        <patternFill>
          <bgColor rgb="FFFF0000"/>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ill>
        <patternFill>
          <bgColor theme="0" tint="-0.14996795556505021"/>
        </patternFill>
      </fill>
    </dxf>
    <dxf>
      <fill>
        <patternFill>
          <bgColor rgb="FFFFFF00"/>
        </patternFill>
      </fill>
    </dxf>
    <dxf>
      <fill>
        <patternFill>
          <bgColor rgb="FFFFFF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theme="0"/>
      </font>
      <fill>
        <patternFill>
          <bgColor theme="2" tint="-0.499984740745262"/>
        </patternFill>
      </fill>
    </dxf>
    <dxf>
      <font>
        <color theme="0"/>
      </font>
      <fill>
        <patternFill>
          <bgColor theme="3" tint="0.39994506668294322"/>
        </patternFill>
      </fill>
    </dxf>
    <dxf>
      <font>
        <color theme="0"/>
      </font>
      <fill>
        <patternFill>
          <bgColor theme="6" tint="0.39994506668294322"/>
        </patternFill>
      </fill>
    </dxf>
    <dxf>
      <font>
        <color theme="0"/>
      </font>
      <fill>
        <patternFill>
          <bgColor theme="8" tint="-0.499984740745262"/>
        </patternFill>
      </fill>
    </dxf>
    <dxf>
      <font>
        <color theme="0"/>
      </font>
      <fill>
        <patternFill>
          <bgColor theme="8" tint="-0.24994659260841701"/>
        </patternFill>
      </fill>
    </dxf>
    <dxf>
      <font>
        <color theme="0"/>
      </font>
      <fill>
        <patternFill>
          <bgColor theme="8" tint="0.39994506668294322"/>
        </patternFill>
      </fill>
    </dxf>
    <dxf>
      <font>
        <color theme="0"/>
      </font>
      <fill>
        <patternFill>
          <bgColor theme="8" tint="0.59996337778862885"/>
        </patternFill>
      </fill>
    </dxf>
    <dxf>
      <font>
        <color theme="0"/>
      </font>
      <fill>
        <patternFill>
          <bgColor theme="8" tint="0.79998168889431442"/>
        </patternFill>
      </fill>
    </dxf>
    <dxf>
      <font>
        <color theme="0"/>
      </font>
      <fill>
        <patternFill>
          <bgColor theme="7" tint="-0.24994659260841701"/>
        </patternFill>
      </fill>
    </dxf>
    <dxf>
      <font>
        <color theme="0"/>
      </font>
      <fill>
        <patternFill>
          <bgColor theme="7" tint="0.39994506668294322"/>
        </patternFill>
      </fill>
    </dxf>
    <dxf>
      <font>
        <color theme="0"/>
      </font>
      <fill>
        <patternFill>
          <bgColor theme="7" tint="0.59996337778862885"/>
        </patternFill>
      </fill>
    </dxf>
    <dxf>
      <font>
        <color theme="0"/>
      </font>
      <fill>
        <patternFill>
          <bgColor theme="7" tint="0.79998168889431442"/>
        </patternFill>
      </fill>
    </dxf>
    <dxf>
      <font>
        <color theme="0"/>
      </font>
      <fill>
        <patternFill>
          <bgColor theme="5" tint="-0.24994659260841701"/>
        </patternFill>
      </fill>
    </dxf>
    <dxf>
      <fill>
        <patternFill>
          <bgColor theme="0" tint="-0.14996795556505021"/>
        </patternFill>
      </fill>
    </dxf>
    <dxf>
      <fill>
        <patternFill>
          <bgColor theme="0" tint="-0.14996795556505021"/>
        </patternFill>
      </fill>
    </dxf>
    <dxf>
      <fill>
        <patternFill>
          <bgColor theme="0" tint="-0.14996795556505021"/>
        </patternFill>
      </fill>
    </dxf>
    <dxf>
      <fill>
        <patternFill>
          <bgColor rgb="FFFFFF00"/>
        </patternFill>
      </fill>
    </dxf>
    <dxf>
      <fill>
        <patternFill>
          <bgColor rgb="FFFFFF00"/>
        </patternFill>
      </fill>
    </dxf>
    <dxf>
      <fill>
        <patternFill>
          <bgColor rgb="FFC00000"/>
        </patternFill>
      </fill>
    </dxf>
    <dxf>
      <fill>
        <patternFill>
          <bgColor rgb="FFC00000"/>
        </patternFill>
      </fill>
    </dxf>
    <dxf>
      <fill>
        <patternFill>
          <bgColor rgb="FFFF0000"/>
        </patternFill>
      </fill>
    </dxf>
    <dxf>
      <fill>
        <patternFill>
          <bgColor rgb="FFFFC000"/>
        </patternFill>
      </fill>
    </dxf>
    <dxf>
      <fill>
        <patternFill>
          <bgColor rgb="FFFFFF00"/>
        </patternFill>
      </fill>
    </dxf>
    <dxf>
      <fill>
        <patternFill>
          <bgColor rgb="FF92D050"/>
        </patternFill>
      </fill>
    </dxf>
    <dxf>
      <fill>
        <patternFill>
          <bgColor rgb="FF00B050"/>
        </patternFill>
      </fill>
    </dxf>
    <dxf>
      <fill>
        <patternFill>
          <bgColor rgb="FF00B0F0"/>
        </patternFill>
      </fill>
    </dxf>
    <dxf>
      <fill>
        <patternFill>
          <bgColor rgb="FF0070C0"/>
        </patternFill>
      </fill>
    </dxf>
    <dxf>
      <font>
        <color theme="0"/>
      </font>
      <fill>
        <patternFill>
          <bgColor rgb="FF002060"/>
        </patternFill>
      </fill>
    </dxf>
    <dxf>
      <font>
        <color theme="0"/>
      </font>
      <fill>
        <patternFill>
          <bgColor rgb="FF7030A0"/>
        </patternFill>
      </fill>
    </dxf>
    <dxf>
      <font>
        <color theme="0"/>
      </font>
      <fill>
        <patternFill>
          <bgColor theme="0" tint="-0.499984740745262"/>
        </patternFill>
      </fill>
    </dxf>
    <dxf>
      <font>
        <color theme="0"/>
      </font>
      <fill>
        <patternFill>
          <bgColor theme="1" tint="4.9989318521683403E-2"/>
        </patternFill>
      </fill>
    </dxf>
    <dxf>
      <font>
        <color theme="0"/>
      </font>
      <fill>
        <patternFill>
          <bgColor theme="4" tint="-0.499984740745262"/>
        </patternFill>
      </fill>
    </dxf>
    <dxf>
      <font>
        <color theme="0"/>
      </font>
      <fill>
        <patternFill>
          <bgColor theme="6" tint="-0.499984740745262"/>
        </patternFill>
      </fill>
    </dxf>
    <dxf>
      <font>
        <color theme="0"/>
      </font>
      <fill>
        <patternFill>
          <bgColor theme="7" tint="-0.499984740745262"/>
        </patternFill>
      </fill>
    </dxf>
    <dxf>
      <font>
        <color theme="0"/>
      </font>
      <fill>
        <patternFill>
          <bgColor theme="8" tint="-0.499984740745262"/>
        </patternFill>
      </fill>
    </dxf>
    <dxf>
      <font>
        <color theme="0"/>
      </font>
      <fill>
        <patternFill>
          <bgColor theme="9" tint="-0.499984740745262"/>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theme="0"/>
      </font>
      <fill>
        <patternFill>
          <bgColor theme="1" tint="0.499984740745262"/>
        </patternFill>
      </fill>
    </dxf>
    <dxf>
      <font>
        <b/>
        <i val="0"/>
      </font>
      <fill>
        <patternFill>
          <bgColor rgb="FF92D050"/>
        </patternFill>
      </fill>
    </dxf>
    <dxf>
      <fill>
        <patternFill>
          <bgColor rgb="FFFFFF00"/>
        </patternFill>
      </fill>
    </dxf>
    <dxf>
      <fill>
        <patternFill>
          <bgColor rgb="FFFFFF00"/>
        </patternFill>
      </fill>
    </dxf>
    <dxf>
      <font>
        <b/>
        <i val="0"/>
      </font>
      <fill>
        <patternFill>
          <bgColor rgb="FFFFFF00"/>
        </patternFill>
      </fill>
    </dxf>
    <dxf>
      <font>
        <b/>
        <i val="0"/>
      </font>
      <fill>
        <patternFill>
          <bgColor rgb="FF92D050"/>
        </patternFill>
      </fill>
    </dxf>
    <dxf>
      <fill>
        <patternFill>
          <bgColor rgb="FF92D050"/>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ill>
        <patternFill>
          <bgColor rgb="FF003A5D"/>
        </patternFill>
      </fill>
    </dxf>
    <dxf>
      <font>
        <color theme="1"/>
      </font>
      <fill>
        <patternFill>
          <bgColor rgb="FFEE9BAC"/>
        </patternFill>
      </fill>
    </dxf>
    <dxf>
      <font>
        <color theme="0"/>
      </font>
      <fill>
        <patternFill>
          <bgColor rgb="FFE74360"/>
        </patternFill>
      </fill>
    </dxf>
    <dxf>
      <font>
        <color theme="0"/>
      </font>
      <fill>
        <patternFill>
          <bgColor rgb="FFDD0031"/>
        </patternFill>
      </fill>
    </dxf>
    <dxf>
      <font>
        <color theme="0"/>
      </font>
      <fill>
        <patternFill>
          <bgColor rgb="FFA4A9AD"/>
        </patternFill>
      </fill>
    </dxf>
    <dxf>
      <font>
        <color theme="0"/>
      </font>
      <fill>
        <patternFill>
          <bgColor rgb="FF7D868C"/>
        </patternFill>
      </fill>
    </dxf>
    <dxf>
      <font>
        <color theme="0"/>
      </font>
      <fill>
        <patternFill>
          <bgColor rgb="FF5C6670"/>
        </patternFill>
      </fill>
    </dxf>
    <dxf>
      <font>
        <color theme="0"/>
      </font>
      <fill>
        <patternFill>
          <bgColor rgb="FF333E48"/>
        </patternFill>
      </fill>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numFmt numFmtId="166" formatCode="m&quot;/&quot;d&quot;/&quot;yy"/>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numFmt numFmtId="164" formatCode="m/d/yy;@"/>
      <fill>
        <patternFill patternType="solid">
          <fgColor indexed="64"/>
          <bgColor theme="0"/>
        </patternFill>
      </fill>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numFmt numFmtId="166" formatCode="m&quot;/&quot;d&quot;/&quot;yy"/>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numFmt numFmtId="166" formatCode="m&quot;/&quot;d&quot;/&quot;yy"/>
      <fill>
        <patternFill patternType="solid">
          <fgColor indexed="64"/>
          <bgColor theme="0"/>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lef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rder>
    </dxf>
    <dxf>
      <font>
        <b val="0"/>
        <i val="0"/>
        <strike val="0"/>
        <condense val="0"/>
        <extend val="0"/>
        <outline val="0"/>
        <shadow val="0"/>
        <u val="none"/>
        <vertAlign val="baseline"/>
        <sz val="11"/>
        <color theme="1"/>
        <name val="Century Gothic"/>
        <family val="1"/>
        <scheme val="none"/>
      </font>
      <fill>
        <patternFill patternType="solid">
          <fgColor indexed="64"/>
          <bgColor theme="0"/>
        </patternFill>
      </fill>
      <alignment horizontal="center"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4" tint="-0.499984740745262"/>
        <name val="Century Gothic"/>
        <family val="1"/>
        <scheme val="none"/>
      </font>
      <fill>
        <patternFill patternType="solid">
          <fgColor rgb="FF434343"/>
          <bgColor theme="4" tint="0.79998168889431442"/>
        </patternFill>
      </fill>
      <alignment horizontal="center" vertical="center" textRotation="0" wrapText="1" indent="0" justifyLastLine="0" shrinkToFit="0" readingOrder="0"/>
      <border diagonalUp="0" diagonalDown="0" outline="0">
        <left style="thin">
          <color indexed="64"/>
        </left>
        <right style="thin">
          <color indexed="64"/>
        </right>
        <top/>
        <bottom/>
      </border>
    </dxf>
  </dxfs>
  <tableStyles count="0" defaultTableStyle="TableStyleMedium9" defaultPivotStyle="PivotStyleLight16"/>
  <colors>
    <mruColors>
      <color rgb="FF5A487A"/>
      <color rgb="FF41BE02"/>
      <color rgb="FF009944"/>
      <color rgb="FFEC700A"/>
      <color rgb="FFF9B073"/>
      <color rgb="FFA584E0"/>
      <color rgb="FF8064A2"/>
      <color rgb="FF6031BD"/>
      <color rgb="FFFF8989"/>
      <color rgb="FF1D252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26" Type="http://schemas.openxmlformats.org/officeDocument/2006/relationships/customXml" Target="../customXml/item3.xml"/><Relationship Id="rId3" Type="http://schemas.openxmlformats.org/officeDocument/2006/relationships/worksheet" Target="worksheets/sheet3.xml"/><Relationship Id="rId21" Type="http://schemas.openxmlformats.org/officeDocument/2006/relationships/sheetMetadata" Target="metadata.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2.xml"/><Relationship Id="rId25"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r>
              <a:rPr lang="en-US" sz="2400">
                <a:solidFill>
                  <a:schemeClr val="bg1"/>
                </a:solidFill>
                <a:latin typeface="Century Gothic" panose="020B0502020202020204" pitchFamily="34" charset="0"/>
              </a:rPr>
              <a:t>Project Duration</a:t>
            </a:r>
          </a:p>
          <a:p>
            <a:pPr>
              <a:defRPr>
                <a:solidFill>
                  <a:schemeClr val="bg1"/>
                </a:solidFill>
                <a:latin typeface="Century Gothic" panose="020B0502020202020204" pitchFamily="34" charset="0"/>
              </a:defRPr>
            </a:pPr>
            <a:r>
              <a:rPr lang="en-US">
                <a:solidFill>
                  <a:schemeClr val="bg1"/>
                </a:solidFill>
                <a:latin typeface="Century Gothic" panose="020B0502020202020204" pitchFamily="34" charset="0"/>
              </a:rPr>
              <a:t>Rounded</a:t>
            </a:r>
            <a:r>
              <a:rPr lang="en-US" baseline="0">
                <a:solidFill>
                  <a:schemeClr val="bg1"/>
                </a:solidFill>
                <a:latin typeface="Century Gothic" panose="020B0502020202020204" pitchFamily="34" charset="0"/>
              </a:rPr>
              <a:t> Takt Time Project Duration vs Theoretical Low Limit </a:t>
            </a:r>
            <a:endParaRPr lang="en-US">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cap="none" baseline="0">
              <a:solidFill>
                <a:schemeClr val="bg1"/>
              </a:solidFill>
              <a:latin typeface="Century Gothic" panose="020B0502020202020204" pitchFamily="34" charset="0"/>
              <a:ea typeface="+mn-ea"/>
              <a:cs typeface="+mn-cs"/>
            </a:defRPr>
          </a:pPr>
          <a:endParaRPr lang="en-MX"/>
        </a:p>
      </c:txPr>
    </c:title>
    <c:autoTitleDeleted val="0"/>
    <c:plotArea>
      <c:layout/>
      <c:lineChart>
        <c:grouping val="standard"/>
        <c:varyColors val="0"/>
        <c:ser>
          <c:idx val="1"/>
          <c:order val="1"/>
          <c:tx>
            <c:strRef>
              <c:f>Calculator!$I$2</c:f>
              <c:strCache>
                <c:ptCount val="1"/>
                <c:pt idx="0">
                  <c:v>Theoretical Low Limit</c:v>
                </c:pt>
              </c:strCache>
            </c:strRef>
          </c:tx>
          <c:spPr>
            <a:ln w="22225" cap="rnd">
              <a:solidFill>
                <a:schemeClr val="accent2"/>
              </a:solidFill>
            </a:ln>
            <a:effectLst>
              <a:glow rad="139700">
                <a:schemeClr val="accent2">
                  <a:satMod val="175000"/>
                  <a:alpha val="14000"/>
                </a:schemeClr>
              </a:glow>
            </a:effectLst>
          </c:spPr>
          <c:marker>
            <c:symbol val="none"/>
          </c:marker>
          <c:dLbls>
            <c:delete val="1"/>
          </c:dLbls>
          <c:val>
            <c:numRef>
              <c:f>Calculator!$I$3:$I$39</c:f>
              <c:numCache>
                <c:formatCode>0</c:formatCode>
                <c:ptCount val="37"/>
                <c:pt idx="1">
                  <c:v>200</c:v>
                </c:pt>
                <c:pt idx="2">
                  <c:v>141.66666666666669</c:v>
                </c:pt>
                <c:pt idx="3">
                  <c:v>112.5</c:v>
                </c:pt>
                <c:pt idx="4">
                  <c:v>95</c:v>
                </c:pt>
                <c:pt idx="5">
                  <c:v>83.333333333333343</c:v>
                </c:pt>
                <c:pt idx="6">
                  <c:v>75</c:v>
                </c:pt>
                <c:pt idx="7">
                  <c:v>68.75</c:v>
                </c:pt>
                <c:pt idx="8">
                  <c:v>63.888888888888886</c:v>
                </c:pt>
                <c:pt idx="9">
                  <c:v>60</c:v>
                </c:pt>
                <c:pt idx="10">
                  <c:v>56.81818181818182</c:v>
                </c:pt>
                <c:pt idx="11">
                  <c:v>54.166666666666671</c:v>
                </c:pt>
                <c:pt idx="12">
                  <c:v>51.923076923076927</c:v>
                </c:pt>
                <c:pt idx="13">
                  <c:v>50</c:v>
                </c:pt>
                <c:pt idx="14">
                  <c:v>48.333333333333336</c:v>
                </c:pt>
                <c:pt idx="15">
                  <c:v>46.875</c:v>
                </c:pt>
                <c:pt idx="16">
                  <c:v>45.588235294117652</c:v>
                </c:pt>
                <c:pt idx="17">
                  <c:v>44.444444444444443</c:v>
                </c:pt>
                <c:pt idx="18">
                  <c:v>43.421052631578952</c:v>
                </c:pt>
                <c:pt idx="19">
                  <c:v>42.5</c:v>
                </c:pt>
                <c:pt idx="20">
                  <c:v>41.666666666666664</c:v>
                </c:pt>
                <c:pt idx="21">
                  <c:v>40.909090909090914</c:v>
                </c:pt>
                <c:pt idx="22">
                  <c:v>40.217391304347821</c:v>
                </c:pt>
                <c:pt idx="23">
                  <c:v>39.583333333333336</c:v>
                </c:pt>
                <c:pt idx="24">
                  <c:v>39</c:v>
                </c:pt>
                <c:pt idx="25">
                  <c:v>38.46153846153846</c:v>
                </c:pt>
                <c:pt idx="26">
                  <c:v>37.962962962962962</c:v>
                </c:pt>
                <c:pt idx="27">
                  <c:v>37.5</c:v>
                </c:pt>
                <c:pt idx="28">
                  <c:v>37.068965517241374</c:v>
                </c:pt>
                <c:pt idx="29">
                  <c:v>36.666666666666671</c:v>
                </c:pt>
                <c:pt idx="30">
                  <c:v>36.29032258064516</c:v>
                </c:pt>
                <c:pt idx="31">
                  <c:v>35.9375</c:v>
                </c:pt>
                <c:pt idx="32">
                  <c:v>35.606060606060609</c:v>
                </c:pt>
                <c:pt idx="33">
                  <c:v>35.294117647058826</c:v>
                </c:pt>
                <c:pt idx="34">
                  <c:v>35</c:v>
                </c:pt>
                <c:pt idx="35">
                  <c:v>34.722222222222221</c:v>
                </c:pt>
                <c:pt idx="36">
                  <c:v>34.45945945945946</c:v>
                </c:pt>
              </c:numCache>
            </c:numRef>
          </c:val>
          <c:smooth val="0"/>
          <c:extLst>
            <c:ext xmlns:c16="http://schemas.microsoft.com/office/drawing/2014/chart" uri="{C3380CC4-5D6E-409C-BE32-E72D297353CC}">
              <c16:uniqueId val="{00000000-9053-C749-8F04-C124020B6810}"/>
            </c:ext>
          </c:extLst>
        </c:ser>
        <c:ser>
          <c:idx val="3"/>
          <c:order val="3"/>
          <c:tx>
            <c:strRef>
              <c:f>Calculator!$L$2</c:f>
              <c:strCache>
                <c:ptCount val="1"/>
                <c:pt idx="0">
                  <c:v>Duration</c:v>
                </c:pt>
              </c:strCache>
            </c:strRef>
          </c:tx>
          <c:spPr>
            <a:ln w="22225" cap="rnd">
              <a:solidFill>
                <a:schemeClr val="accent4"/>
              </a:solidFill>
            </a:ln>
            <a:effectLst>
              <a:glow rad="139700">
                <a:schemeClr val="accent4">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bg1"/>
                    </a:solidFill>
                    <a:latin typeface="+mn-lt"/>
                    <a:ea typeface="+mn-ea"/>
                    <a:cs typeface="+mn-cs"/>
                  </a:defRPr>
                </a:pPr>
                <a:endParaRPr lang="en-MX"/>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f>Calculator!$L$3:$L$39</c:f>
              <c:numCache>
                <c:formatCode>General</c:formatCode>
                <c:ptCount val="37"/>
                <c:pt idx="1">
                  <c:v>208</c:v>
                </c:pt>
                <c:pt idx="2">
                  <c:v>153</c:v>
                </c:pt>
                <c:pt idx="3">
                  <c:v>126</c:v>
                </c:pt>
                <c:pt idx="4">
                  <c:v>95</c:v>
                </c:pt>
                <c:pt idx="5">
                  <c:v>100</c:v>
                </c:pt>
                <c:pt idx="6">
                  <c:v>84</c:v>
                </c:pt>
                <c:pt idx="7">
                  <c:v>88</c:v>
                </c:pt>
                <c:pt idx="8">
                  <c:v>69</c:v>
                </c:pt>
                <c:pt idx="9">
                  <c:v>72</c:v>
                </c:pt>
                <c:pt idx="10">
                  <c:v>75</c:v>
                </c:pt>
                <c:pt idx="11">
                  <c:v>78</c:v>
                </c:pt>
                <c:pt idx="12">
                  <c:v>54</c:v>
                </c:pt>
                <c:pt idx="13">
                  <c:v>56</c:v>
                </c:pt>
                <c:pt idx="14">
                  <c:v>58</c:v>
                </c:pt>
                <c:pt idx="15">
                  <c:v>60</c:v>
                </c:pt>
                <c:pt idx="16">
                  <c:v>62</c:v>
                </c:pt>
                <c:pt idx="17">
                  <c:v>64</c:v>
                </c:pt>
                <c:pt idx="18">
                  <c:v>66</c:v>
                </c:pt>
                <c:pt idx="19">
                  <c:v>68</c:v>
                </c:pt>
                <c:pt idx="20">
                  <c:v>70</c:v>
                </c:pt>
                <c:pt idx="21">
                  <c:v>72</c:v>
                </c:pt>
                <c:pt idx="22">
                  <c:v>74</c:v>
                </c:pt>
                <c:pt idx="23">
                  <c:v>76</c:v>
                </c:pt>
                <c:pt idx="24">
                  <c:v>39</c:v>
                </c:pt>
                <c:pt idx="25">
                  <c:v>40</c:v>
                </c:pt>
                <c:pt idx="26">
                  <c:v>41</c:v>
                </c:pt>
                <c:pt idx="27">
                  <c:v>42</c:v>
                </c:pt>
                <c:pt idx="28">
                  <c:v>43</c:v>
                </c:pt>
                <c:pt idx="29">
                  <c:v>44</c:v>
                </c:pt>
                <c:pt idx="30">
                  <c:v>45</c:v>
                </c:pt>
                <c:pt idx="31">
                  <c:v>46</c:v>
                </c:pt>
                <c:pt idx="32">
                  <c:v>47</c:v>
                </c:pt>
                <c:pt idx="33">
                  <c:v>48</c:v>
                </c:pt>
                <c:pt idx="34">
                  <c:v>49</c:v>
                </c:pt>
                <c:pt idx="35">
                  <c:v>50</c:v>
                </c:pt>
                <c:pt idx="36">
                  <c:v>51</c:v>
                </c:pt>
              </c:numCache>
            </c:numRef>
          </c:val>
          <c:smooth val="0"/>
          <c:extLst>
            <c:ext xmlns:c16="http://schemas.microsoft.com/office/drawing/2014/chart" uri="{C3380CC4-5D6E-409C-BE32-E72D297353CC}">
              <c16:uniqueId val="{00000001-9053-C749-8F04-C124020B6810}"/>
            </c:ext>
          </c:extLst>
        </c:ser>
        <c:dLbls>
          <c:dLblPos val="t"/>
          <c:showLegendKey val="0"/>
          <c:showVal val="1"/>
          <c:showCatName val="0"/>
          <c:showSerName val="0"/>
          <c:showPercent val="0"/>
          <c:showBubbleSize val="0"/>
        </c:dLbls>
        <c:smooth val="0"/>
        <c:axId val="962455136"/>
        <c:axId val="962450976"/>
        <c:extLst>
          <c:ext xmlns:c15="http://schemas.microsoft.com/office/drawing/2012/chart" uri="{02D57815-91ED-43cb-92C2-25804820EDAC}">
            <c15:filteredLineSeries>
              <c15:ser>
                <c:idx val="0"/>
                <c:order val="0"/>
                <c:tx>
                  <c:strRef>
                    <c:extLst>
                      <c:ext uri="{02D57815-91ED-43cb-92C2-25804820EDAC}">
                        <c15:formulaRef>
                          <c15:sqref>Calculator!$H$2</c15:sqref>
                        </c15:formulaRef>
                      </c:ext>
                    </c:extLst>
                    <c:strCache>
                      <c:ptCount val="1"/>
                      <c:pt idx="0">
                        <c:v>Takt Time Unrounded</c:v>
                      </c:pt>
                    </c:strCache>
                  </c:strRef>
                </c:tx>
                <c:spPr>
                  <a:ln w="22225" cap="rnd">
                    <a:solidFill>
                      <a:schemeClr val="accent1"/>
                    </a:solidFill>
                  </a:ln>
                  <a:effectLst>
                    <a:glow rad="139700">
                      <a:schemeClr val="accent1">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c:ext uri="{CE6537A1-D6FC-4f65-9D91-7224C49458BB}">
                      <c15:showLeaderLines val="1"/>
                      <c15:leaderLines>
                        <c:spPr>
                          <a:ln w="9525">
                            <a:solidFill>
                              <a:schemeClr val="lt1">
                                <a:lumMod val="50000"/>
                              </a:schemeClr>
                            </a:solidFill>
                            <a:round/>
                          </a:ln>
                          <a:effectLst/>
                        </c:spPr>
                      </c15:leaderLines>
                    </c:ext>
                  </c:extLst>
                </c:dLbls>
                <c:val>
                  <c:numRef>
                    <c:extLst>
                      <c:ext uri="{02D57815-91ED-43cb-92C2-25804820EDAC}">
                        <c15:formulaRef>
                          <c15:sqref>Calculator!$H$3:$H$39</c15:sqref>
                        </c15:formulaRef>
                      </c:ext>
                    </c:extLst>
                    <c:numCache>
                      <c:formatCode>0</c:formatCode>
                      <c:ptCount val="37"/>
                      <c:pt idx="1">
                        <c:v>12.5</c:v>
                      </c:pt>
                      <c:pt idx="2">
                        <c:v>8.3333333333333339</c:v>
                      </c:pt>
                      <c:pt idx="3">
                        <c:v>6.25</c:v>
                      </c:pt>
                      <c:pt idx="4">
                        <c:v>5</c:v>
                      </c:pt>
                      <c:pt idx="5">
                        <c:v>4.166666666666667</c:v>
                      </c:pt>
                      <c:pt idx="6">
                        <c:v>3.5714285714285716</c:v>
                      </c:pt>
                      <c:pt idx="7">
                        <c:v>3.125</c:v>
                      </c:pt>
                      <c:pt idx="8">
                        <c:v>2.7777777777777777</c:v>
                      </c:pt>
                      <c:pt idx="9">
                        <c:v>2.5</c:v>
                      </c:pt>
                      <c:pt idx="10">
                        <c:v>2.2727272727272729</c:v>
                      </c:pt>
                      <c:pt idx="11">
                        <c:v>2.0833333333333335</c:v>
                      </c:pt>
                      <c:pt idx="12">
                        <c:v>1.9230769230769231</c:v>
                      </c:pt>
                      <c:pt idx="13">
                        <c:v>1.7857142857142858</c:v>
                      </c:pt>
                      <c:pt idx="14">
                        <c:v>1.6666666666666667</c:v>
                      </c:pt>
                      <c:pt idx="15">
                        <c:v>1.5625</c:v>
                      </c:pt>
                      <c:pt idx="16">
                        <c:v>1.4705882352941178</c:v>
                      </c:pt>
                      <c:pt idx="17">
                        <c:v>1.3888888888888888</c:v>
                      </c:pt>
                      <c:pt idx="18">
                        <c:v>1.3157894736842106</c:v>
                      </c:pt>
                      <c:pt idx="19">
                        <c:v>1.25</c:v>
                      </c:pt>
                      <c:pt idx="20">
                        <c:v>1.1904761904761905</c:v>
                      </c:pt>
                      <c:pt idx="21">
                        <c:v>1.1363636363636365</c:v>
                      </c:pt>
                      <c:pt idx="22">
                        <c:v>1.0869565217391304</c:v>
                      </c:pt>
                      <c:pt idx="23">
                        <c:v>1.0416666666666667</c:v>
                      </c:pt>
                      <c:pt idx="24">
                        <c:v>1</c:v>
                      </c:pt>
                      <c:pt idx="25">
                        <c:v>0.96153846153846156</c:v>
                      </c:pt>
                      <c:pt idx="26">
                        <c:v>0.92592592592592593</c:v>
                      </c:pt>
                      <c:pt idx="27">
                        <c:v>0.8928571428571429</c:v>
                      </c:pt>
                      <c:pt idx="28">
                        <c:v>0.86206896551724133</c:v>
                      </c:pt>
                      <c:pt idx="29">
                        <c:v>0.83333333333333337</c:v>
                      </c:pt>
                      <c:pt idx="30">
                        <c:v>0.80645161290322576</c:v>
                      </c:pt>
                      <c:pt idx="31">
                        <c:v>0.78125</c:v>
                      </c:pt>
                      <c:pt idx="32">
                        <c:v>0.75757575757575757</c:v>
                      </c:pt>
                      <c:pt idx="33">
                        <c:v>0.73529411764705888</c:v>
                      </c:pt>
                      <c:pt idx="34">
                        <c:v>0.7142857142857143</c:v>
                      </c:pt>
                      <c:pt idx="35">
                        <c:v>0.69444444444444442</c:v>
                      </c:pt>
                      <c:pt idx="36">
                        <c:v>0.67567567567567566</c:v>
                      </c:pt>
                    </c:numCache>
                  </c:numRef>
                </c:val>
                <c:smooth val="0"/>
                <c:extLst>
                  <c:ext xmlns:c16="http://schemas.microsoft.com/office/drawing/2014/chart" uri="{C3380CC4-5D6E-409C-BE32-E72D297353CC}">
                    <c16:uniqueId val="{00000002-9053-C749-8F04-C124020B6810}"/>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Calculator!$K$2</c15:sqref>
                        </c15:formulaRef>
                      </c:ext>
                    </c:extLst>
                    <c:strCache>
                      <c:ptCount val="1"/>
                      <c:pt idx="0">
                        <c:v>Takt Time</c:v>
                      </c:pt>
                    </c:strCache>
                  </c:strRef>
                </c:tx>
                <c:spPr>
                  <a:ln w="22225" cap="rnd">
                    <a:solidFill>
                      <a:schemeClr val="accent3"/>
                    </a:solidFill>
                  </a:ln>
                  <a:effectLst>
                    <a:glow rad="139700">
                      <a:schemeClr val="accent3">
                        <a:satMod val="175000"/>
                        <a:alpha val="14000"/>
                      </a:schemeClr>
                    </a:glo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75000"/>
                            </a:schemeClr>
                          </a:solidFill>
                          <a:latin typeface="+mn-lt"/>
                          <a:ea typeface="+mn-ea"/>
                          <a:cs typeface="+mn-cs"/>
                        </a:defRPr>
                      </a:pPr>
                      <a:endParaRPr lang="en-MX"/>
                    </a:p>
                  </c:txPr>
                  <c:dLblPos val="t"/>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val>
                  <c:numRef>
                    <c:extLst xmlns:c15="http://schemas.microsoft.com/office/drawing/2012/chart">
                      <c:ext xmlns:c15="http://schemas.microsoft.com/office/drawing/2012/chart" uri="{02D57815-91ED-43cb-92C2-25804820EDAC}">
                        <c15:formulaRef>
                          <c15:sqref>Calculator!$K$3:$K$39</c15:sqref>
                        </c15:formulaRef>
                      </c:ext>
                    </c:extLst>
                    <c:numCache>
                      <c:formatCode>0</c:formatCode>
                      <c:ptCount val="37"/>
                      <c:pt idx="1">
                        <c:v>13</c:v>
                      </c:pt>
                      <c:pt idx="2">
                        <c:v>9</c:v>
                      </c:pt>
                      <c:pt idx="3">
                        <c:v>7</c:v>
                      </c:pt>
                      <c:pt idx="4">
                        <c:v>5</c:v>
                      </c:pt>
                      <c:pt idx="5">
                        <c:v>5</c:v>
                      </c:pt>
                      <c:pt idx="6">
                        <c:v>4</c:v>
                      </c:pt>
                      <c:pt idx="7">
                        <c:v>4</c:v>
                      </c:pt>
                      <c:pt idx="8">
                        <c:v>3</c:v>
                      </c:pt>
                      <c:pt idx="9">
                        <c:v>3</c:v>
                      </c:pt>
                      <c:pt idx="10">
                        <c:v>3</c:v>
                      </c:pt>
                      <c:pt idx="11">
                        <c:v>3</c:v>
                      </c:pt>
                      <c:pt idx="12">
                        <c:v>2</c:v>
                      </c:pt>
                      <c:pt idx="13">
                        <c:v>2</c:v>
                      </c:pt>
                      <c:pt idx="14">
                        <c:v>2</c:v>
                      </c:pt>
                      <c:pt idx="15">
                        <c:v>2</c:v>
                      </c:pt>
                      <c:pt idx="16">
                        <c:v>2</c:v>
                      </c:pt>
                      <c:pt idx="17">
                        <c:v>2</c:v>
                      </c:pt>
                      <c:pt idx="18">
                        <c:v>2</c:v>
                      </c:pt>
                      <c:pt idx="19">
                        <c:v>2</c:v>
                      </c:pt>
                      <c:pt idx="20">
                        <c:v>2</c:v>
                      </c:pt>
                      <c:pt idx="21">
                        <c:v>2</c:v>
                      </c:pt>
                      <c:pt idx="22">
                        <c:v>2</c:v>
                      </c:pt>
                      <c:pt idx="23">
                        <c:v>2</c:v>
                      </c:pt>
                      <c:pt idx="24">
                        <c:v>1</c:v>
                      </c:pt>
                      <c:pt idx="25">
                        <c:v>1</c:v>
                      </c:pt>
                      <c:pt idx="26">
                        <c:v>1</c:v>
                      </c:pt>
                      <c:pt idx="27">
                        <c:v>1</c:v>
                      </c:pt>
                      <c:pt idx="28">
                        <c:v>1</c:v>
                      </c:pt>
                      <c:pt idx="29">
                        <c:v>1</c:v>
                      </c:pt>
                      <c:pt idx="30">
                        <c:v>1</c:v>
                      </c:pt>
                      <c:pt idx="31">
                        <c:v>1</c:v>
                      </c:pt>
                      <c:pt idx="32">
                        <c:v>1</c:v>
                      </c:pt>
                      <c:pt idx="33">
                        <c:v>1</c:v>
                      </c:pt>
                      <c:pt idx="34">
                        <c:v>1</c:v>
                      </c:pt>
                      <c:pt idx="35">
                        <c:v>1</c:v>
                      </c:pt>
                      <c:pt idx="36">
                        <c:v>1</c:v>
                      </c:pt>
                    </c:numCache>
                  </c:numRef>
                </c:val>
                <c:smooth val="0"/>
                <c:extLst xmlns:c15="http://schemas.microsoft.com/office/drawing/2012/chart">
                  <c:ext xmlns:c16="http://schemas.microsoft.com/office/drawing/2014/chart" uri="{C3380CC4-5D6E-409C-BE32-E72D297353CC}">
                    <c16:uniqueId val="{00000003-9053-C749-8F04-C124020B6810}"/>
                  </c:ext>
                </c:extLst>
              </c15:ser>
            </c15:filteredLineSeries>
          </c:ext>
        </c:extLst>
      </c:lineChart>
      <c:catAx>
        <c:axId val="962455136"/>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Takt</a:t>
                </a:r>
                <a:r>
                  <a:rPr lang="en-US" sz="1400" baseline="0">
                    <a:solidFill>
                      <a:schemeClr val="bg1"/>
                    </a:solidFill>
                    <a:latin typeface="Century Gothic" panose="020B0502020202020204" pitchFamily="34" charset="0"/>
                  </a:rPr>
                  <a:t> Zones</a:t>
                </a:r>
                <a:endParaRPr lang="en-US" sz="1400">
                  <a:solidFill>
                    <a:schemeClr val="bg1"/>
                  </a:solidFill>
                  <a:latin typeface="Century Gothic" panose="020B0502020202020204" pitchFamily="34" charset="0"/>
                </a:endParaRPr>
              </a:p>
            </c:rich>
          </c:tx>
          <c:overlay val="0"/>
          <c:spPr>
            <a:noFill/>
            <a:ln>
              <a:noFill/>
            </a:ln>
            <a:effectLst/>
          </c:spPr>
          <c:txPr>
            <a:bodyPr rot="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0976"/>
        <c:crosses val="autoZero"/>
        <c:auto val="1"/>
        <c:lblAlgn val="ctr"/>
        <c:lblOffset val="100"/>
        <c:noMultiLvlLbl val="0"/>
      </c:catAx>
      <c:valAx>
        <c:axId val="962450976"/>
        <c:scaling>
          <c:orientation val="minMax"/>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title>
          <c:tx>
            <c:rich>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r>
                  <a:rPr lang="en-US" sz="1400">
                    <a:solidFill>
                      <a:schemeClr val="bg1"/>
                    </a:solidFill>
                    <a:latin typeface="Century Gothic" panose="020B0502020202020204" pitchFamily="34" charset="0"/>
                  </a:rPr>
                  <a:t>Project Duration</a:t>
                </a:r>
              </a:p>
            </c:rich>
          </c:tx>
          <c:overlay val="0"/>
          <c:spPr>
            <a:noFill/>
            <a:ln>
              <a:noFill/>
            </a:ln>
            <a:effectLst/>
          </c:spPr>
          <c:txPr>
            <a:bodyPr rot="-5400000" spcFirstLastPara="1" vertOverflow="ellipsis" vert="horz" wrap="square" anchor="ctr" anchorCtr="1"/>
            <a:lstStyle/>
            <a:p>
              <a:pPr>
                <a:defRPr sz="1400" b="1" i="0" u="none" strike="noStrike" kern="1200" baseline="0">
                  <a:solidFill>
                    <a:schemeClr val="bg1"/>
                  </a:solidFill>
                  <a:latin typeface="Century Gothic" panose="020B0502020202020204" pitchFamily="34" charset="0"/>
                  <a:ea typeface="+mn-ea"/>
                  <a:cs typeface="+mn-cs"/>
                </a:defRPr>
              </a:pPr>
              <a:endParaRPr lang="en-MX"/>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chemeClr val="bg1"/>
                </a:solidFill>
                <a:latin typeface="Century Gothic" panose="020B0502020202020204" pitchFamily="34" charset="0"/>
                <a:ea typeface="+mn-ea"/>
                <a:cs typeface="+mn-cs"/>
              </a:defRPr>
            </a:pPr>
            <a:endParaRPr lang="en-MX"/>
          </a:p>
        </c:txPr>
        <c:crossAx val="96245513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bg1"/>
              </a:solidFill>
              <a:latin typeface="Century Gothic" panose="020B0502020202020204" pitchFamily="34" charset="0"/>
              <a:ea typeface="+mn-ea"/>
              <a:cs typeface="+mn-cs"/>
            </a:defRPr>
          </a:pPr>
          <a:endParaRPr lang="en-MX"/>
        </a:p>
      </c:txPr>
    </c:legend>
    <c:plotVisOnly val="0"/>
    <c:dispBlanksAs val="gap"/>
    <c:extLst>
      <c:ext xmlns:c16r3="http://schemas.microsoft.com/office/drawing/2017/03/chart" uri="{56B9EC1D-385E-4148-901F-78D8002777C0}">
        <c16r3:dataDisplayOptions16>
          <c16r3:dispNaAsBlank val="1"/>
        </c16r3:dataDisplayOptions16>
      </c:ext>
    </c:extLst>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n-MX"/>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trlProps/ctrlProp1.xml><?xml version="1.0" encoding="utf-8"?>
<formControlPr xmlns="http://schemas.microsoft.com/office/spreadsheetml/2009/9/main" objectType="Radio" firstButton="1" fmlaLink="$S$2" lockText="1" noThreeD="1"/>
</file>

<file path=xl/ctrlProps/ctrlProp2.xml><?xml version="1.0" encoding="utf-8"?>
<formControlPr xmlns="http://schemas.microsoft.com/office/spreadsheetml/2009/9/main" objectType="Radio" lockText="1" noThreeD="1"/>
</file>

<file path=xl/ctrlProps/ctrlProp3.xml><?xml version="1.0" encoding="utf-8"?>
<formControlPr xmlns="http://schemas.microsoft.com/office/spreadsheetml/2009/9/main" objectType="Radio" lockText="1" noThreeD="1"/>
</file>

<file path=xl/ctrlProps/ctrlProp4.xml><?xml version="1.0" encoding="utf-8"?>
<formControlPr xmlns="http://schemas.microsoft.com/office/spreadsheetml/2009/9/main" objectType="Radio" checked="Checked" lockText="1" noThreeD="1"/>
</file>

<file path=xl/ctrlProps/ctrlProp5.xml><?xml version="1.0" encoding="utf-8"?>
<formControlPr xmlns="http://schemas.microsoft.com/office/spreadsheetml/2009/9/main" objectType="Radio" lockText="1" noThreeD="1"/>
</file>

<file path=xl/ctrlProps/ctrlProp6.xml><?xml version="1.0" encoding="utf-8"?>
<formControlPr xmlns="http://schemas.microsoft.com/office/spreadsheetml/2009/9/main" objectType="Radio" lockText="1" noThreeD="1"/>
</file>

<file path=xl/ctrlProps/ctrlProp7.xml><?xml version="1.0" encoding="utf-8"?>
<formControlPr xmlns="http://schemas.microsoft.com/office/spreadsheetml/2009/9/main" objectType="Radio" lockText="1" noThreeD="1"/>
</file>

<file path=xl/ctrlProps/ctrlProp8.xml><?xml version="1.0" encoding="utf-8"?>
<formControlPr xmlns="http://schemas.microsoft.com/office/spreadsheetml/2009/9/main" objectType="Radio" lockText="1" noThreeD="1"/>
</file>

<file path=xl/ctrlProps/ctrlProp9.xml><?xml version="1.0" encoding="utf-8"?>
<formControlPr xmlns="http://schemas.microsoft.com/office/spreadsheetml/2009/9/main" objectType="Radio" lockText="1" noThreeD="1"/>
</file>

<file path=xl/ctrlProps/ctrlProp10.xml><?xml version="1.0" encoding="utf-8"?>
<formControlPr xmlns="http://schemas.microsoft.com/office/spreadsheetml/2009/9/main" objectType="Radio" lockText="1" noThreeD="1"/>
</file>

<file path=xl/ctrlProps/ctrlProp11.xml><?xml version="1.0" encoding="utf-8"?>
<formControlPr xmlns="http://schemas.microsoft.com/office/spreadsheetml/2009/9/main" objectType="Radio" lockText="1" noThreeD="1"/>
</file>

<file path=xl/ctrlProps/ctrlProp12.xml><?xml version="1.0" encoding="utf-8"?>
<formControlPr xmlns="http://schemas.microsoft.com/office/spreadsheetml/2009/9/main" objectType="Radio" lockText="1" noThreeD="1"/>
</file>

<file path=xl/ctrlProps/ctrlProp13.xml><?xml version="1.0" encoding="utf-8"?>
<formControlPr xmlns="http://schemas.microsoft.com/office/spreadsheetml/2009/9/main" objectType="Radio" lockText="1" noThreeD="1"/>
</file>

<file path=xl/ctrlProps/ctrlProp14.xml><?xml version="1.0" encoding="utf-8"?>
<formControlPr xmlns="http://schemas.microsoft.com/office/spreadsheetml/2009/9/main" objectType="Radio" lockText="1" noThreeD="1"/>
</file>

<file path=xl/ctrlProps/ctrlProp15.xml><?xml version="1.0" encoding="utf-8"?>
<formControlPr xmlns="http://schemas.microsoft.com/office/spreadsheetml/2009/9/main" objectType="Radio" lockText="1" noThreeD="1"/>
</file>

<file path=xl/ctrlProps/ctrlProp16.xml><?xml version="1.0" encoding="utf-8"?>
<formControlPr xmlns="http://schemas.microsoft.com/office/spreadsheetml/2009/9/main" objectType="Radio" lockText="1" noThreeD="1"/>
</file>

<file path=xl/ctrlProps/ctrlProp17.xml><?xml version="1.0" encoding="utf-8"?>
<formControlPr xmlns="http://schemas.microsoft.com/office/spreadsheetml/2009/9/main" objectType="Radio" lockText="1" noThreeD="1"/>
</file>

<file path=xl/ctrlProps/ctrlProp18.xml><?xml version="1.0" encoding="utf-8"?>
<formControlPr xmlns="http://schemas.microsoft.com/office/spreadsheetml/2009/9/main" objectType="Radio" lockText="1" noThreeD="1"/>
</file>

<file path=xl/ctrlProps/ctrlProp19.xml><?xml version="1.0" encoding="utf-8"?>
<formControlPr xmlns="http://schemas.microsoft.com/office/spreadsheetml/2009/9/main" objectType="Radio" lockText="1" noThreeD="1"/>
</file>

<file path=xl/ctrlProps/ctrlProp20.xml><?xml version="1.0" encoding="utf-8"?>
<formControlPr xmlns="http://schemas.microsoft.com/office/spreadsheetml/2009/9/main" objectType="Radio" lockText="1" noThreeD="1"/>
</file>

<file path=xl/ctrlProps/ctrlProp21.xml><?xml version="1.0" encoding="utf-8"?>
<formControlPr xmlns="http://schemas.microsoft.com/office/spreadsheetml/2009/9/main" objectType="Radio" lockText="1" noThreeD="1"/>
</file>

<file path=xl/ctrlProps/ctrlProp22.xml><?xml version="1.0" encoding="utf-8"?>
<formControlPr xmlns="http://schemas.microsoft.com/office/spreadsheetml/2009/9/main" objectType="Radio" lockText="1" noThreeD="1"/>
</file>

<file path=xl/ctrlProps/ctrlProp23.xml><?xml version="1.0" encoding="utf-8"?>
<formControlPr xmlns="http://schemas.microsoft.com/office/spreadsheetml/2009/9/main" objectType="Radio" lockText="1" noThreeD="1"/>
</file>

<file path=xl/ctrlProps/ctrlProp24.xml><?xml version="1.0" encoding="utf-8"?>
<formControlPr xmlns="http://schemas.microsoft.com/office/spreadsheetml/2009/9/main" objectType="Radio" lockText="1" noThreeD="1"/>
</file>

<file path=xl/ctrlProps/ctrlProp25.xml><?xml version="1.0" encoding="utf-8"?>
<formControlPr xmlns="http://schemas.microsoft.com/office/spreadsheetml/2009/9/main" objectType="Radio" lockText="1" noThreeD="1"/>
</file>

<file path=xl/ctrlProps/ctrlProp26.xml><?xml version="1.0" encoding="utf-8"?>
<formControlPr xmlns="http://schemas.microsoft.com/office/spreadsheetml/2009/9/main" objectType="Radio" lockText="1" noThreeD="1"/>
</file>

<file path=xl/ctrlProps/ctrlProp27.xml><?xml version="1.0" encoding="utf-8"?>
<formControlPr xmlns="http://schemas.microsoft.com/office/spreadsheetml/2009/9/main" objectType="Radio" lockText="1" noThreeD="1"/>
</file>

<file path=xl/ctrlProps/ctrlProp28.xml><?xml version="1.0" encoding="utf-8"?>
<formControlPr xmlns="http://schemas.microsoft.com/office/spreadsheetml/2009/9/main" objectType="Radio" lockText="1" noThreeD="1"/>
</file>

<file path=xl/ctrlProps/ctrlProp29.xml><?xml version="1.0" encoding="utf-8"?>
<formControlPr xmlns="http://schemas.microsoft.com/office/spreadsheetml/2009/9/main" objectType="Radio" lockText="1" noThreeD="1"/>
</file>

<file path=xl/ctrlProps/ctrlProp30.xml><?xml version="1.0" encoding="utf-8"?>
<formControlPr xmlns="http://schemas.microsoft.com/office/spreadsheetml/2009/9/main" objectType="Radio" lockText="1" noThreeD="1"/>
</file>

<file path=xl/ctrlProps/ctrlProp31.xml><?xml version="1.0" encoding="utf-8"?>
<formControlPr xmlns="http://schemas.microsoft.com/office/spreadsheetml/2009/9/main" objectType="Radio" lockText="1" noThreeD="1"/>
</file>

<file path=xl/ctrlProps/ctrlProp32.xml><?xml version="1.0" encoding="utf-8"?>
<formControlPr xmlns="http://schemas.microsoft.com/office/spreadsheetml/2009/9/main" objectType="Radio" lockText="1" noThreeD="1"/>
</file>

<file path=xl/ctrlProps/ctrlProp33.xml><?xml version="1.0" encoding="utf-8"?>
<formControlPr xmlns="http://schemas.microsoft.com/office/spreadsheetml/2009/9/main" objectType="Radio" lockText="1" noThreeD="1"/>
</file>

<file path=xl/ctrlProps/ctrlProp34.xml><?xml version="1.0" encoding="utf-8"?>
<formControlPr xmlns="http://schemas.microsoft.com/office/spreadsheetml/2009/9/main" objectType="Radio" lockText="1" noThreeD="1"/>
</file>

<file path=xl/ctrlProps/ctrlProp35.xml><?xml version="1.0" encoding="utf-8"?>
<formControlPr xmlns="http://schemas.microsoft.com/office/spreadsheetml/2009/9/main" objectType="Radio" lockText="1" noThreeD="1"/>
</file>

<file path=xl/ctrlProps/ctrlProp36.xml><?xml version="1.0" encoding="utf-8"?>
<formControlPr xmlns="http://schemas.microsoft.com/office/spreadsheetml/2009/9/main" objectType="Radio" lockText="1" noThreeD="1"/>
</file>

<file path=xl/drawings/_rels/drawing1.xml.rels><?xml version="1.0" encoding="UTF-8" standalone="yes"?>
<Relationships xmlns="http://schemas.openxmlformats.org/package/2006/relationships"><Relationship Id="rId8" Type="http://schemas.openxmlformats.org/officeDocument/2006/relationships/image" Target="../media/image7.png"/><Relationship Id="rId13" Type="http://schemas.openxmlformats.org/officeDocument/2006/relationships/image" Target="../media/image11.png"/><Relationship Id="rId18" Type="http://schemas.openxmlformats.org/officeDocument/2006/relationships/hyperlink" Target="https://youtu.be/RRiKAcUyWsU?list=LL" TargetMode="External"/><Relationship Id="rId3" Type="http://schemas.openxmlformats.org/officeDocument/2006/relationships/image" Target="../media/image3.png"/><Relationship Id="rId21" Type="http://schemas.openxmlformats.org/officeDocument/2006/relationships/image" Target="../media/image16.png"/><Relationship Id="rId7" Type="http://schemas.openxmlformats.org/officeDocument/2006/relationships/hyperlink" Target="https://a.co/d/bcDxVx5" TargetMode="External"/><Relationship Id="rId12" Type="http://schemas.openxmlformats.org/officeDocument/2006/relationships/image" Target="../media/image10.png"/><Relationship Id="rId17" Type="http://schemas.openxmlformats.org/officeDocument/2006/relationships/image" Target="../media/image13.png"/><Relationship Id="rId25" Type="http://schemas.openxmlformats.org/officeDocument/2006/relationships/image" Target="../media/image19.png"/><Relationship Id="rId2" Type="http://schemas.openxmlformats.org/officeDocument/2006/relationships/image" Target="../media/image2.png"/><Relationship Id="rId16" Type="http://schemas.openxmlformats.org/officeDocument/2006/relationships/hyperlink" Target="https://youtu.be/REfW8TaFLeE" TargetMode="External"/><Relationship Id="rId20"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9.png"/><Relationship Id="rId24" Type="http://schemas.openxmlformats.org/officeDocument/2006/relationships/image" Target="../media/image18.png"/><Relationship Id="rId5" Type="http://schemas.openxmlformats.org/officeDocument/2006/relationships/image" Target="../media/image5.png"/><Relationship Id="rId15" Type="http://schemas.openxmlformats.org/officeDocument/2006/relationships/image" Target="../media/image12.jpeg"/><Relationship Id="rId23" Type="http://schemas.openxmlformats.org/officeDocument/2006/relationships/hyperlink" Target="https://drive.google.com/file/d/1ZuuoC7ZCKxALVMi7d-VJh_q9HPhDoLAT/view?usp=sharing" TargetMode="External"/><Relationship Id="rId10" Type="http://schemas.openxmlformats.org/officeDocument/2006/relationships/image" Target="../media/image8.png"/><Relationship Id="rId19" Type="http://schemas.openxmlformats.org/officeDocument/2006/relationships/image" Target="../media/image14.png"/><Relationship Id="rId4" Type="http://schemas.openxmlformats.org/officeDocument/2006/relationships/image" Target="../media/image4.png"/><Relationship Id="rId9" Type="http://schemas.microsoft.com/office/2007/relationships/hdphoto" Target="../media/hdphoto1.wdp"/><Relationship Id="rId14" Type="http://schemas.openxmlformats.org/officeDocument/2006/relationships/hyperlink" Target="https://youtu.be/Bru6IGILfMA" TargetMode="External"/><Relationship Id="rId22" Type="http://schemas.openxmlformats.org/officeDocument/2006/relationships/image" Target="../media/image17.png"/></Relationships>
</file>

<file path=xl/drawings/_rels/drawing2.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3.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jpeg"/></Relationships>
</file>

<file path=xl/drawings/_rels/drawing4.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6.xml.rels><?xml version="1.0" encoding="UTF-8" standalone="yes"?>
<Relationships xmlns="http://schemas.openxmlformats.org/package/2006/relationships"><Relationship Id="rId1" Type="http://schemas.openxmlformats.org/officeDocument/2006/relationships/chart" Target="../charts/chart1.xml"/></Relationships>
</file>

<file path=xl/drawings/_rels/drawing7.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8.png"/><Relationship Id="rId1" Type="http://schemas.openxmlformats.org/officeDocument/2006/relationships/image" Target="../media/image27.png"/><Relationship Id="rId6" Type="http://schemas.openxmlformats.org/officeDocument/2006/relationships/image" Target="../media/image31.png"/><Relationship Id="rId5" Type="http://schemas.openxmlformats.org/officeDocument/2006/relationships/image" Target="../media/image30.png"/><Relationship Id="rId4" Type="http://schemas.openxmlformats.org/officeDocument/2006/relationships/hyperlink" Target="https://www.youtube.com/watch?v=6hv6Lcjqt8A" TargetMode="External"/></Relationships>
</file>

<file path=xl/drawings/_rels/drawing8.xml.rels><?xml version="1.0" encoding="UTF-8" standalone="yes"?>
<Relationships xmlns="http://schemas.openxmlformats.org/package/2006/relationships"><Relationship Id="rId3" Type="http://schemas.openxmlformats.org/officeDocument/2006/relationships/image" Target="../media/image35.jpeg"/><Relationship Id="rId7" Type="http://schemas.openxmlformats.org/officeDocument/2006/relationships/image" Target="../media/image39.png"/><Relationship Id="rId2" Type="http://schemas.openxmlformats.org/officeDocument/2006/relationships/image" Target="../media/image34.jpeg"/><Relationship Id="rId1" Type="http://schemas.openxmlformats.org/officeDocument/2006/relationships/image" Target="../media/image33.png"/><Relationship Id="rId6" Type="http://schemas.openxmlformats.org/officeDocument/2006/relationships/image" Target="../media/image38.emf"/><Relationship Id="rId5" Type="http://schemas.openxmlformats.org/officeDocument/2006/relationships/image" Target="../media/image37.png"/><Relationship Id="rId4" Type="http://schemas.openxmlformats.org/officeDocument/2006/relationships/image" Target="../media/image36.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4.png"/><Relationship Id="rId1" Type="http://schemas.openxmlformats.org/officeDocument/2006/relationships/image" Target="../media/image40.jpeg"/><Relationship Id="rId4" Type="http://schemas.openxmlformats.org/officeDocument/2006/relationships/image" Target="../media/image3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emf"/><Relationship Id="rId1" Type="http://schemas.openxmlformats.org/officeDocument/2006/relationships/image" Target="../media/image2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44.png"/></Relationships>
</file>

<file path=xl/drawings/drawing1.xml><?xml version="1.0" encoding="utf-8"?>
<xdr:wsDr xmlns:xdr="http://schemas.openxmlformats.org/drawingml/2006/spreadsheetDrawing" xmlns:a="http://schemas.openxmlformats.org/drawingml/2006/main">
  <xdr:twoCellAnchor editAs="oneCell">
    <xdr:from>
      <xdr:col>1</xdr:col>
      <xdr:colOff>496094</xdr:colOff>
      <xdr:row>1</xdr:row>
      <xdr:rowOff>101602</xdr:rowOff>
    </xdr:from>
    <xdr:to>
      <xdr:col>24</xdr:col>
      <xdr:colOff>21030</xdr:colOff>
      <xdr:row>15</xdr:row>
      <xdr:rowOff>84128</xdr:rowOff>
    </xdr:to>
    <xdr:pic>
      <xdr:nvPicPr>
        <xdr:cNvPr id="14" name="Imagen 13" descr="A white and black logo&#10;&#10;Description automatically generated">
          <a:extLst>
            <a:ext uri="{FF2B5EF4-FFF2-40B4-BE49-F238E27FC236}">
              <a16:creationId xmlns:a16="http://schemas.microsoft.com/office/drawing/2014/main" id="{00000000-0008-0000-0000-00000E000000}"/>
            </a:ext>
            <a:ext uri="{147F2762-F138-4A5C-976F-8EAC2B608ADB}">
              <a16:predDERef xmlns:a16="http://schemas.microsoft.com/office/drawing/2014/main" pred="{00000000-0008-0000-0200-000009000000}"/>
            </a:ext>
          </a:extLst>
        </xdr:cNvPr>
        <xdr:cNvPicPr>
          <a:picLocks noChangeAspect="1"/>
        </xdr:cNvPicPr>
      </xdr:nvPicPr>
      <xdr:blipFill>
        <a:blip xmlns:r="http://schemas.openxmlformats.org/officeDocument/2006/relationships" r:embed="rId1"/>
        <a:stretch>
          <a:fillRect/>
        </a:stretch>
      </xdr:blipFill>
      <xdr:spPr>
        <a:xfrm>
          <a:off x="1905000" y="260352"/>
          <a:ext cx="14953168" cy="2205026"/>
        </a:xfrm>
        <a:prstGeom prst="rect">
          <a:avLst/>
        </a:prstGeom>
      </xdr:spPr>
    </xdr:pic>
    <xdr:clientData/>
  </xdr:twoCellAnchor>
  <xdr:twoCellAnchor editAs="oneCell">
    <xdr:from>
      <xdr:col>21</xdr:col>
      <xdr:colOff>319445</xdr:colOff>
      <xdr:row>44</xdr:row>
      <xdr:rowOff>45000</xdr:rowOff>
    </xdr:from>
    <xdr:to>
      <xdr:col>25</xdr:col>
      <xdr:colOff>28422</xdr:colOff>
      <xdr:row>62</xdr:row>
      <xdr:rowOff>104451</xdr:rowOff>
    </xdr:to>
    <xdr:pic>
      <xdr:nvPicPr>
        <xdr:cNvPr id="17" name="Imagen 16" descr="A purple and white sheet of paper with text&#10;&#10;Description automatically generated">
          <a:extLst>
            <a:ext uri="{FF2B5EF4-FFF2-40B4-BE49-F238E27FC236}">
              <a16:creationId xmlns:a16="http://schemas.microsoft.com/office/drawing/2014/main" id="{00000000-0008-0000-0000-000011000000}"/>
            </a:ext>
            <a:ext uri="{147F2762-F138-4A5C-976F-8EAC2B608ADB}">
              <a16:predDERef xmlns:a16="http://schemas.microsoft.com/office/drawing/2014/main" pred="{00000000-0008-0000-0200-00000E000000}"/>
            </a:ext>
          </a:extLst>
        </xdr:cNvPr>
        <xdr:cNvPicPr>
          <a:picLocks noChangeAspect="1"/>
        </xdr:cNvPicPr>
      </xdr:nvPicPr>
      <xdr:blipFill>
        <a:blip xmlns:r="http://schemas.openxmlformats.org/officeDocument/2006/relationships" r:embed="rId2"/>
        <a:stretch>
          <a:fillRect/>
        </a:stretch>
      </xdr:blipFill>
      <xdr:spPr>
        <a:xfrm>
          <a:off x="14350405" y="7573560"/>
          <a:ext cx="2309937" cy="3030093"/>
        </a:xfrm>
        <a:prstGeom prst="rect">
          <a:avLst/>
        </a:prstGeom>
      </xdr:spPr>
    </xdr:pic>
    <xdr:clientData/>
  </xdr:twoCellAnchor>
  <xdr:twoCellAnchor editAs="oneCell">
    <xdr:from>
      <xdr:col>17</xdr:col>
      <xdr:colOff>353907</xdr:colOff>
      <xdr:row>44</xdr:row>
      <xdr:rowOff>44982</xdr:rowOff>
    </xdr:from>
    <xdr:to>
      <xdr:col>21</xdr:col>
      <xdr:colOff>112605</xdr:colOff>
      <xdr:row>62</xdr:row>
      <xdr:rowOff>89813</xdr:rowOff>
    </xdr:to>
    <xdr:pic>
      <xdr:nvPicPr>
        <xdr:cNvPr id="10" name="Picture 9" descr="A white and purple text on a white background&#10;&#10;Description automatically generated with medium confidence">
          <a:extLst>
            <a:ext uri="{FF2B5EF4-FFF2-40B4-BE49-F238E27FC236}">
              <a16:creationId xmlns:a16="http://schemas.microsoft.com/office/drawing/2014/main" id="{00000000-0008-0000-0000-00000A000000}"/>
            </a:ext>
            <a:ext uri="{147F2762-F138-4A5C-976F-8EAC2B608ADB}">
              <a16:predDERef xmlns:a16="http://schemas.microsoft.com/office/drawing/2014/main" pred="{00000000-0008-0000-0200-00000B000000}"/>
            </a:ext>
          </a:extLst>
        </xdr:cNvPr>
        <xdr:cNvPicPr>
          <a:picLocks noChangeAspect="1"/>
        </xdr:cNvPicPr>
      </xdr:nvPicPr>
      <xdr:blipFill>
        <a:blip xmlns:r="http://schemas.openxmlformats.org/officeDocument/2006/relationships" r:embed="rId3"/>
        <a:stretch>
          <a:fillRect/>
        </a:stretch>
      </xdr:blipFill>
      <xdr:spPr>
        <a:xfrm>
          <a:off x="11783907" y="7573542"/>
          <a:ext cx="2359658" cy="3015473"/>
        </a:xfrm>
        <a:prstGeom prst="rect">
          <a:avLst/>
        </a:prstGeom>
      </xdr:spPr>
    </xdr:pic>
    <xdr:clientData/>
  </xdr:twoCellAnchor>
  <xdr:twoCellAnchor editAs="oneCell">
    <xdr:from>
      <xdr:col>1</xdr:col>
      <xdr:colOff>20030</xdr:colOff>
      <xdr:row>0</xdr:row>
      <xdr:rowOff>99869</xdr:rowOff>
    </xdr:from>
    <xdr:to>
      <xdr:col>25</xdr:col>
      <xdr:colOff>237067</xdr:colOff>
      <xdr:row>15</xdr:row>
      <xdr:rowOff>237216</xdr:rowOff>
    </xdr:to>
    <xdr:pic>
      <xdr:nvPicPr>
        <xdr:cNvPr id="27" name="Picture 26" descr="A purple and white text&#10;&#10;Description automatically generated">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4"/>
        <a:stretch>
          <a:fillRect/>
        </a:stretch>
      </xdr:blipFill>
      <xdr:spPr>
        <a:xfrm>
          <a:off x="663497" y="99869"/>
          <a:ext cx="16049703" cy="2677347"/>
        </a:xfrm>
        <a:prstGeom prst="rect">
          <a:avLst/>
        </a:prstGeom>
      </xdr:spPr>
    </xdr:pic>
    <xdr:clientData/>
  </xdr:twoCellAnchor>
  <xdr:twoCellAnchor>
    <xdr:from>
      <xdr:col>1</xdr:col>
      <xdr:colOff>218652</xdr:colOff>
      <xdr:row>75</xdr:row>
      <xdr:rowOff>171269</xdr:rowOff>
    </xdr:from>
    <xdr:to>
      <xdr:col>5</xdr:col>
      <xdr:colOff>527539</xdr:colOff>
      <xdr:row>92</xdr:row>
      <xdr:rowOff>-1</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868892" y="13267509"/>
          <a:ext cx="2909847" cy="2937690"/>
          <a:chOff x="754060" y="9667233"/>
          <a:chExt cx="3356004" cy="3487595"/>
        </a:xfrm>
      </xdr:grpSpPr>
      <xdr:pic>
        <xdr:nvPicPr>
          <xdr:cNvPr id="13" name="Picture 12" descr="A book on a table&#10;&#10;Description automatically generated">
            <a:extLst>
              <a:ext uri="{FF2B5EF4-FFF2-40B4-BE49-F238E27FC236}">
                <a16:creationId xmlns:a16="http://schemas.microsoft.com/office/drawing/2014/main" id="{00000000-0008-0000-0000-00000D000000}"/>
              </a:ext>
            </a:extLst>
          </xdr:cNvPr>
          <xdr:cNvPicPr>
            <a:picLocks noChangeAspect="1"/>
          </xdr:cNvPicPr>
        </xdr:nvPicPr>
        <xdr:blipFill rotWithShape="1">
          <a:blip xmlns:r="http://schemas.openxmlformats.org/officeDocument/2006/relationships" r:embed="rId5"/>
          <a:srcRect l="23441" t="53335" r="32442" b="9292"/>
          <a:stretch/>
        </xdr:blipFill>
        <xdr:spPr>
          <a:xfrm rot="21387699">
            <a:off x="754060" y="9667233"/>
            <a:ext cx="2836679" cy="3132911"/>
          </a:xfrm>
          <a:prstGeom prst="rect">
            <a:avLst/>
          </a:prstGeom>
        </xdr:spPr>
      </xdr:pic>
      <xdr:pic>
        <xdr:nvPicPr>
          <xdr:cNvPr id="6" name="Picture 5" descr="A book and phone with text on it&#10;&#10;Description automatically generated">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6"/>
          <a:srcRect l="7096" t="9756" r="64518" b="65565"/>
          <a:stretch/>
        </xdr:blipFill>
        <xdr:spPr>
          <a:xfrm>
            <a:off x="2340253" y="11048619"/>
            <a:ext cx="1769811" cy="2106209"/>
          </a:xfrm>
          <a:prstGeom prst="rect">
            <a:avLst/>
          </a:prstGeom>
        </xdr:spPr>
      </xdr:pic>
    </xdr:grpSp>
    <xdr:clientData/>
  </xdr:twoCellAnchor>
  <xdr:twoCellAnchor editAs="oneCell">
    <xdr:from>
      <xdr:col>6</xdr:col>
      <xdr:colOff>433501</xdr:colOff>
      <xdr:row>76</xdr:row>
      <xdr:rowOff>147774</xdr:rowOff>
    </xdr:from>
    <xdr:to>
      <xdr:col>12</xdr:col>
      <xdr:colOff>49796</xdr:colOff>
      <xdr:row>89</xdr:row>
      <xdr:rowOff>161634</xdr:rowOff>
    </xdr:to>
    <xdr:pic>
      <xdr:nvPicPr>
        <xdr:cNvPr id="15" name="Picture 14" descr="A screenshot of a computer screen&#10;&#10;Description automatically generated">
          <a:hlinkClick xmlns:r="http://schemas.openxmlformats.org/officeDocument/2006/relationships" r:id="rId7"/>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8">
          <a:extLst>
            <a:ext uri="{BEBA8EAE-BF5A-486C-A8C5-ECC9F3942E4B}">
              <a14:imgProps xmlns:a14="http://schemas.microsoft.com/office/drawing/2010/main">
                <a14:imgLayer r:embed="rId9">
                  <a14:imgEffect>
                    <a14:backgroundRemoval t="51150" b="93250" l="9968" r="89968">
                      <a14:foregroundMark x1="30162" y1="51700" x2="35275" y2="50550"/>
                      <a14:foregroundMark x1="35275" y1="50550" x2="64207" y2="51900"/>
                      <a14:foregroundMark x1="64207" y1="51900" x2="61294" y2="50350"/>
                      <a14:foregroundMark x1="61294" y1="50350" x2="34822" y2="51550"/>
                      <a14:foregroundMark x1="34822" y1="51550" x2="47508" y2="52300"/>
                      <a14:foregroundMark x1="47508" y1="52300" x2="60777" y2="51150"/>
                      <a14:backgroundMark x1="29061" y1="51700" x2="29320" y2="51500"/>
                    </a14:backgroundRemoval>
                  </a14:imgEffect>
                </a14:imgLayer>
              </a14:imgProps>
            </a:ext>
          </a:extLst>
        </a:blip>
        <a:srcRect l="27214" t="47885" r="30728" b="24685"/>
        <a:stretch/>
      </xdr:blipFill>
      <xdr:spPr>
        <a:xfrm>
          <a:off x="4302116" y="9330851"/>
          <a:ext cx="3113680" cy="2299862"/>
        </a:xfrm>
        <a:prstGeom prst="rect">
          <a:avLst/>
        </a:prstGeom>
      </xdr:spPr>
    </xdr:pic>
    <xdr:clientData/>
  </xdr:twoCellAnchor>
  <xdr:twoCellAnchor editAs="oneCell">
    <xdr:from>
      <xdr:col>7</xdr:col>
      <xdr:colOff>72412</xdr:colOff>
      <xdr:row>78</xdr:row>
      <xdr:rowOff>105247</xdr:rowOff>
    </xdr:from>
    <xdr:to>
      <xdr:col>7</xdr:col>
      <xdr:colOff>261978</xdr:colOff>
      <xdr:row>80</xdr:row>
      <xdr:rowOff>4461</xdr:rowOff>
    </xdr:to>
    <xdr:pic>
      <xdr:nvPicPr>
        <xdr:cNvPr id="9" name="Picture 8" descr="A book and phone with text on it&#10;&#10;Description automatically generated">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6"/>
        <a:srcRect l="21435" t="45951" r="29937" b="646"/>
        <a:stretch/>
      </xdr:blipFill>
      <xdr:spPr>
        <a:xfrm>
          <a:off x="4585797" y="9640016"/>
          <a:ext cx="189566" cy="250908"/>
        </a:xfrm>
        <a:prstGeom prst="rect">
          <a:avLst/>
        </a:prstGeom>
      </xdr:spPr>
    </xdr:pic>
    <xdr:clientData/>
  </xdr:twoCellAnchor>
  <xdr:twoCellAnchor editAs="oneCell">
    <xdr:from>
      <xdr:col>13</xdr:col>
      <xdr:colOff>439597</xdr:colOff>
      <xdr:row>72</xdr:row>
      <xdr:rowOff>130769</xdr:rowOff>
    </xdr:from>
    <xdr:to>
      <xdr:col>17</xdr:col>
      <xdr:colOff>183368</xdr:colOff>
      <xdr:row>89</xdr:row>
      <xdr:rowOff>128021</xdr:rowOff>
    </xdr:to>
    <xdr:pic>
      <xdr:nvPicPr>
        <xdr:cNvPr id="20" name="Picture 19" descr="A poster with a diagram&#10;&#10;Description automatically generated">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10"/>
        <a:stretch>
          <a:fillRect/>
        </a:stretch>
      </xdr:blipFill>
      <xdr:spPr>
        <a:xfrm>
          <a:off x="9212366" y="11873384"/>
          <a:ext cx="2322848" cy="2986637"/>
        </a:xfrm>
        <a:prstGeom prst="rect">
          <a:avLst/>
        </a:prstGeom>
      </xdr:spPr>
    </xdr:pic>
    <xdr:clientData/>
  </xdr:twoCellAnchor>
  <xdr:twoCellAnchor editAs="oneCell">
    <xdr:from>
      <xdr:col>0</xdr:col>
      <xdr:colOff>625231</xdr:colOff>
      <xdr:row>69</xdr:row>
      <xdr:rowOff>140239</xdr:rowOff>
    </xdr:from>
    <xdr:to>
      <xdr:col>12</xdr:col>
      <xdr:colOff>527539</xdr:colOff>
      <xdr:row>75</xdr:row>
      <xdr:rowOff>164678</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1"/>
        <a:stretch>
          <a:fillRect/>
        </a:stretch>
      </xdr:blipFill>
      <xdr:spPr>
        <a:xfrm>
          <a:off x="625231" y="8092393"/>
          <a:ext cx="7268308" cy="1079519"/>
        </a:xfrm>
        <a:prstGeom prst="rect">
          <a:avLst/>
        </a:prstGeom>
      </xdr:spPr>
    </xdr:pic>
    <xdr:clientData/>
  </xdr:twoCellAnchor>
  <xdr:twoCellAnchor editAs="oneCell">
    <xdr:from>
      <xdr:col>13</xdr:col>
      <xdr:colOff>424071</xdr:colOff>
      <xdr:row>44</xdr:row>
      <xdr:rowOff>57691</xdr:rowOff>
    </xdr:from>
    <xdr:to>
      <xdr:col>17</xdr:col>
      <xdr:colOff>167640</xdr:colOff>
      <xdr:row>62</xdr:row>
      <xdr:rowOff>85967</xdr:rowOff>
    </xdr:to>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2"/>
        <a:stretch>
          <a:fillRect/>
        </a:stretch>
      </xdr:blipFill>
      <xdr:spPr>
        <a:xfrm>
          <a:off x="9253111" y="7586251"/>
          <a:ext cx="2344529" cy="2998918"/>
        </a:xfrm>
        <a:prstGeom prst="rect">
          <a:avLst/>
        </a:prstGeom>
      </xdr:spPr>
    </xdr:pic>
    <xdr:clientData/>
  </xdr:twoCellAnchor>
  <xdr:twoCellAnchor editAs="oneCell">
    <xdr:from>
      <xdr:col>13</xdr:col>
      <xdr:colOff>168231</xdr:colOff>
      <xdr:row>36</xdr:row>
      <xdr:rowOff>142681</xdr:rowOff>
    </xdr:from>
    <xdr:to>
      <xdr:col>25</xdr:col>
      <xdr:colOff>239573</xdr:colOff>
      <xdr:row>43</xdr:row>
      <xdr:rowOff>8834</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13"/>
        <a:stretch>
          <a:fillRect/>
        </a:stretch>
      </xdr:blipFill>
      <xdr:spPr>
        <a:xfrm>
          <a:off x="9020878" y="6754152"/>
          <a:ext cx="7915460" cy="1136153"/>
        </a:xfrm>
        <a:prstGeom prst="rect">
          <a:avLst/>
        </a:prstGeom>
      </xdr:spPr>
    </xdr:pic>
    <xdr:clientData/>
  </xdr:twoCellAnchor>
  <xdr:twoCellAnchor editAs="oneCell">
    <xdr:from>
      <xdr:col>13</xdr:col>
      <xdr:colOff>132837</xdr:colOff>
      <xdr:row>25</xdr:row>
      <xdr:rowOff>5559</xdr:rowOff>
    </xdr:from>
    <xdr:to>
      <xdr:col>17</xdr:col>
      <xdr:colOff>107852</xdr:colOff>
      <xdr:row>33</xdr:row>
      <xdr:rowOff>154476</xdr:rowOff>
    </xdr:to>
    <xdr:pic>
      <xdr:nvPicPr>
        <xdr:cNvPr id="11" name="Picture 10" descr="A video game with a red button&#10;&#10;Description automatically generated">
          <a:hlinkClick xmlns:r="http://schemas.openxmlformats.org/officeDocument/2006/relationships" r:id="rId14"/>
          <a:extLst>
            <a:ext uri="{FF2B5EF4-FFF2-40B4-BE49-F238E27FC236}">
              <a16:creationId xmlns:a16="http://schemas.microsoft.com/office/drawing/2014/main" id="{00000000-0008-0000-0000-00000B000000}"/>
            </a:ext>
            <a:ext uri="{147F2762-F138-4A5C-976F-8EAC2B608ADB}">
              <a16:predDERef xmlns:a16="http://schemas.microsoft.com/office/drawing/2014/main" pred="{00000000-0008-0000-0200-000004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8961877" y="4323559"/>
          <a:ext cx="2575975" cy="1449397"/>
        </a:xfrm>
        <a:prstGeom prst="rect">
          <a:avLst/>
        </a:prstGeom>
      </xdr:spPr>
    </xdr:pic>
    <xdr:clientData/>
  </xdr:twoCellAnchor>
  <xdr:twoCellAnchor editAs="oneCell">
    <xdr:from>
      <xdr:col>17</xdr:col>
      <xdr:colOff>206532</xdr:colOff>
      <xdr:row>25</xdr:row>
      <xdr:rowOff>2810</xdr:rowOff>
    </xdr:from>
    <xdr:to>
      <xdr:col>21</xdr:col>
      <xdr:colOff>198459</xdr:colOff>
      <xdr:row>33</xdr:row>
      <xdr:rowOff>154474</xdr:rowOff>
    </xdr:to>
    <xdr:pic>
      <xdr:nvPicPr>
        <xdr:cNvPr id="12" name="Picture 11" descr="A person in a black shirt&#10;&#10;Description automatically generated">
          <a:hlinkClick xmlns:r="http://schemas.openxmlformats.org/officeDocument/2006/relationships" r:id="rId16"/>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17"/>
        <a:stretch>
          <a:fillRect/>
        </a:stretch>
      </xdr:blipFill>
      <xdr:spPr>
        <a:xfrm>
          <a:off x="11636532" y="4320810"/>
          <a:ext cx="2592887" cy="1452144"/>
        </a:xfrm>
        <a:prstGeom prst="rect">
          <a:avLst/>
        </a:prstGeom>
      </xdr:spPr>
    </xdr:pic>
    <xdr:clientData/>
  </xdr:twoCellAnchor>
  <xdr:twoCellAnchor editAs="oneCell">
    <xdr:from>
      <xdr:col>21</xdr:col>
      <xdr:colOff>283683</xdr:colOff>
      <xdr:row>25</xdr:row>
      <xdr:rowOff>854</xdr:rowOff>
    </xdr:from>
    <xdr:to>
      <xdr:col>25</xdr:col>
      <xdr:colOff>252032</xdr:colOff>
      <xdr:row>33</xdr:row>
      <xdr:rowOff>154474</xdr:rowOff>
    </xdr:to>
    <xdr:pic>
      <xdr:nvPicPr>
        <xdr:cNvPr id="18" name="Picture 17">
          <a:hlinkClick xmlns:r="http://schemas.openxmlformats.org/officeDocument/2006/relationships" r:id="rId18"/>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19"/>
        <a:srcRect l="8497" t="6042" r="8497" b="2628"/>
        <a:stretch/>
      </xdr:blipFill>
      <xdr:spPr>
        <a:xfrm>
          <a:off x="14314643" y="4318854"/>
          <a:ext cx="2569309" cy="1454100"/>
        </a:xfrm>
        <a:prstGeom prst="rect">
          <a:avLst/>
        </a:prstGeom>
      </xdr:spPr>
    </xdr:pic>
    <xdr:clientData/>
  </xdr:twoCellAnchor>
  <xdr:twoCellAnchor editAs="oneCell">
    <xdr:from>
      <xdr:col>13</xdr:col>
      <xdr:colOff>124978</xdr:colOff>
      <xdr:row>16</xdr:row>
      <xdr:rowOff>319228</xdr:rowOff>
    </xdr:from>
    <xdr:to>
      <xdr:col>25</xdr:col>
      <xdr:colOff>277253</xdr:colOff>
      <xdr:row>23</xdr:row>
      <xdr:rowOff>96543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20"/>
        <a:stretch>
          <a:fillRect/>
        </a:stretch>
      </xdr:blipFill>
      <xdr:spPr>
        <a:xfrm>
          <a:off x="8977625" y="3326140"/>
          <a:ext cx="7996393" cy="1196727"/>
        </a:xfrm>
        <a:prstGeom prst="rect">
          <a:avLst/>
        </a:prstGeom>
      </xdr:spPr>
    </xdr:pic>
    <xdr:clientData/>
  </xdr:twoCellAnchor>
  <xdr:oneCellAnchor>
    <xdr:from>
      <xdr:col>0</xdr:col>
      <xdr:colOff>0</xdr:colOff>
      <xdr:row>16</xdr:row>
      <xdr:rowOff>139700</xdr:rowOff>
    </xdr:from>
    <xdr:ext cx="578979" cy="640240"/>
    <xdr:sp macro="" textlink="">
      <xdr:nvSpPr>
        <xdr:cNvPr id="24" name="Rectangle 23">
          <a:extLst>
            <a:ext uri="{FF2B5EF4-FFF2-40B4-BE49-F238E27FC236}">
              <a16:creationId xmlns:a16="http://schemas.microsoft.com/office/drawing/2014/main" id="{00000000-0008-0000-0000-000018000000}"/>
            </a:ext>
          </a:extLst>
        </xdr:cNvPr>
        <xdr:cNvSpPr/>
      </xdr:nvSpPr>
      <xdr:spPr>
        <a:xfrm>
          <a:off x="119520" y="2781300"/>
          <a:ext cx="578979" cy="640240"/>
        </a:xfrm>
        <a:prstGeom prst="rect">
          <a:avLst/>
        </a:prstGeom>
        <a:noFill/>
      </xdr:spPr>
      <xdr:txBody>
        <a:bodyPr wrap="square" lIns="91440" tIns="45720" rIns="91440" bIns="45720">
          <a:spAutoFit/>
        </a:bodyPr>
        <a:lstStyle/>
        <a:p>
          <a:pPr algn="ctr"/>
          <a:endParaRPr lang="en-US" sz="3500" b="0" cap="none" spc="0">
            <a:ln w="0"/>
            <a:solidFill>
              <a:schemeClr val="tx1"/>
            </a:solidFill>
            <a:effectLst>
              <a:outerShdw blurRad="38100" dist="19050" dir="2700000" algn="tl" rotWithShape="0">
                <a:schemeClr val="dk1">
                  <a:alpha val="40000"/>
                </a:schemeClr>
              </a:outerShdw>
            </a:effectLst>
          </a:endParaRPr>
        </a:p>
      </xdr:txBody>
    </xdr:sp>
    <xdr:clientData/>
  </xdr:oneCellAnchor>
  <xdr:twoCellAnchor editAs="oneCell">
    <xdr:from>
      <xdr:col>17</xdr:col>
      <xdr:colOff>391431</xdr:colOff>
      <xdr:row>72</xdr:row>
      <xdr:rowOff>129580</xdr:rowOff>
    </xdr:from>
    <xdr:to>
      <xdr:col>25</xdr:col>
      <xdr:colOff>176900</xdr:colOff>
      <xdr:row>89</xdr:row>
      <xdr:rowOff>131040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1"/>
        <a:srcRect t="3538" b="3408"/>
        <a:stretch/>
      </xdr:blipFill>
      <xdr:spPr>
        <a:xfrm>
          <a:off x="11821431" y="12677180"/>
          <a:ext cx="4987389" cy="3110420"/>
        </a:xfrm>
        <a:prstGeom prst="rect">
          <a:avLst/>
        </a:prstGeom>
      </xdr:spPr>
    </xdr:pic>
    <xdr:clientData/>
  </xdr:twoCellAnchor>
  <xdr:twoCellAnchor>
    <xdr:from>
      <xdr:col>1</xdr:col>
      <xdr:colOff>4201</xdr:colOff>
      <xdr:row>38</xdr:row>
      <xdr:rowOff>43848</xdr:rowOff>
    </xdr:from>
    <xdr:to>
      <xdr:col>12</xdr:col>
      <xdr:colOff>474916</xdr:colOff>
      <xdr:row>68</xdr:row>
      <xdr:rowOff>71310</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654441" y="6800248"/>
          <a:ext cx="7237275" cy="5107462"/>
          <a:chOff x="665283" y="3155808"/>
          <a:chExt cx="7199487" cy="4929217"/>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2"/>
          <a:stretch>
            <a:fillRect/>
          </a:stretch>
        </xdr:blipFill>
        <xdr:spPr>
          <a:xfrm>
            <a:off x="665283" y="3155808"/>
            <a:ext cx="7199487" cy="4929217"/>
          </a:xfrm>
          <a:prstGeom prst="rect">
            <a:avLst/>
          </a:prstGeom>
        </xdr:spPr>
      </xdr:pic>
      <xdr:sp macro="" textlink="">
        <xdr:nvSpPr>
          <xdr:cNvPr id="31" name="Rectangle 30">
            <a:extLst>
              <a:ext uri="{FF2B5EF4-FFF2-40B4-BE49-F238E27FC236}">
                <a16:creationId xmlns:a16="http://schemas.microsoft.com/office/drawing/2014/main" id="{00000000-0008-0000-0000-00001F000000}"/>
              </a:ext>
            </a:extLst>
          </xdr:cNvPr>
          <xdr:cNvSpPr/>
        </xdr:nvSpPr>
        <xdr:spPr>
          <a:xfrm>
            <a:off x="1168200" y="7657116"/>
            <a:ext cx="1545424" cy="315599"/>
          </a:xfrm>
          <a:prstGeom prst="rect">
            <a:avLst/>
          </a:prstGeom>
          <a:noFill/>
        </xdr:spPr>
        <xdr:txBody>
          <a:bodyPr wrap="none" lIns="91440" tIns="45720" rIns="91440" bIns="45720">
            <a:spAutoFit/>
          </a:bodyPr>
          <a:lstStyle/>
          <a:p>
            <a:pPr algn="ctr"/>
            <a:r>
              <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From:</a:t>
            </a:r>
            <a:r>
              <a:rPr lang="en-US" sz="1100" b="0" i="1" cap="none" spc="0" baseline="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rPr>
              <a:t> LeanTakt team</a:t>
            </a:r>
            <a:endParaRPr lang="en-US" sz="1100" b="0" i="1" cap="none" spc="0">
              <a:ln w="0"/>
              <a:solidFill>
                <a:schemeClr val="bg1"/>
              </a:solidFill>
              <a:effectLst>
                <a:outerShdw blurRad="38100" dist="19050" dir="2700000" algn="tl" rotWithShape="0">
                  <a:schemeClr val="dk1">
                    <a:alpha val="40000"/>
                  </a:schemeClr>
                </a:outerShdw>
              </a:effectLst>
              <a:latin typeface="APPLE CHANCERY" panose="03020702040506060504" pitchFamily="66" charset="-79"/>
              <a:cs typeface="APPLE CHANCERY" panose="03020702040506060504" pitchFamily="66" charset="-79"/>
            </a:endParaRPr>
          </a:p>
        </xdr:txBody>
      </xdr:sp>
    </xdr:grpSp>
    <xdr:clientData/>
  </xdr:twoCellAnchor>
  <xdr:oneCellAnchor>
    <xdr:from>
      <xdr:col>14</xdr:col>
      <xdr:colOff>342455</xdr:colOff>
      <xdr:row>90</xdr:row>
      <xdr:rowOff>9745</xdr:rowOff>
    </xdr:from>
    <xdr:ext cx="1201291" cy="201209"/>
    <xdr:sp macro="" textlink="">
      <xdr:nvSpPr>
        <xdr:cNvPr id="34" name="Rectangle 33">
          <a:hlinkClick xmlns:r="http://schemas.openxmlformats.org/officeDocument/2006/relationships" r:id="rId23"/>
          <a:extLst>
            <a:ext uri="{FF2B5EF4-FFF2-40B4-BE49-F238E27FC236}">
              <a16:creationId xmlns:a16="http://schemas.microsoft.com/office/drawing/2014/main" id="{00000000-0008-0000-0000-000022000000}"/>
            </a:ext>
          </a:extLst>
        </xdr:cNvPr>
        <xdr:cNvSpPr/>
      </xdr:nvSpPr>
      <xdr:spPr>
        <a:xfrm>
          <a:off x="9029255" y="15783145"/>
          <a:ext cx="1201291" cy="201209"/>
        </a:xfrm>
        <a:prstGeom prst="rect">
          <a:avLst/>
        </a:prstGeom>
        <a:noFill/>
      </xdr:spPr>
      <xdr:txBody>
        <a:bodyPr wrap="none" lIns="91440" tIns="45720" rIns="91440" bIns="45720">
          <a:spAutoFit/>
        </a:bodyPr>
        <a:lstStyle/>
        <a:p>
          <a:pPr algn="ctr"/>
          <a:r>
            <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Download</a:t>
          </a:r>
          <a:r>
            <a:rPr lang="en-US" sz="700" b="1" i="0" cap="none" spc="0" baseline="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rPr>
            <a:t> the free PDF</a:t>
          </a:r>
          <a:endParaRPr lang="en-US" sz="700" b="1" i="0" cap="none" spc="0">
            <a:ln w="0"/>
            <a:solidFill>
              <a:schemeClr val="bg1"/>
            </a:solidFill>
            <a:effectLst>
              <a:outerShdw blurRad="38100" dist="19050" dir="2700000" algn="tl" rotWithShape="0">
                <a:schemeClr val="dk1">
                  <a:alpha val="40000"/>
                </a:schemeClr>
              </a:outerShdw>
            </a:effectLst>
            <a:latin typeface="Avenir Next LT Pro" panose="020B0504020202020204" pitchFamily="34" charset="77"/>
            <a:cs typeface="Bangla MN" pitchFamily="2" charset="0"/>
          </a:endParaRPr>
        </a:p>
      </xdr:txBody>
    </xdr:sp>
    <xdr:clientData/>
  </xdr:oneCellAnchor>
  <xdr:twoCellAnchor editAs="oneCell">
    <xdr:from>
      <xdr:col>13</xdr:col>
      <xdr:colOff>214779</xdr:colOff>
      <xdr:row>65</xdr:row>
      <xdr:rowOff>42583</xdr:rowOff>
    </xdr:from>
    <xdr:to>
      <xdr:col>25</xdr:col>
      <xdr:colOff>277963</xdr:colOff>
      <xdr:row>71</xdr:row>
      <xdr:rowOff>132527</xdr:rowOff>
    </xdr:to>
    <xdr:pic>
      <xdr:nvPicPr>
        <xdr:cNvPr id="35" name="Picture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4"/>
        <a:stretch>
          <a:fillRect/>
        </a:stretch>
      </xdr:blipFill>
      <xdr:spPr>
        <a:xfrm>
          <a:off x="9043819" y="11391303"/>
          <a:ext cx="7866064" cy="1105944"/>
        </a:xfrm>
        <a:prstGeom prst="rect">
          <a:avLst/>
        </a:prstGeom>
      </xdr:spPr>
    </xdr:pic>
    <xdr:clientData/>
  </xdr:twoCellAnchor>
  <xdr:twoCellAnchor editAs="oneCell">
    <xdr:from>
      <xdr:col>1</xdr:col>
      <xdr:colOff>22766</xdr:colOff>
      <xdr:row>16</xdr:row>
      <xdr:rowOff>319447</xdr:rowOff>
    </xdr:from>
    <xdr:to>
      <xdr:col>12</xdr:col>
      <xdr:colOff>490859</xdr:colOff>
      <xdr:row>36</xdr:row>
      <xdr:rowOff>118555</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rotWithShape="1">
        <a:blip xmlns:r="http://schemas.openxmlformats.org/officeDocument/2006/relationships" r:embed="rId25"/>
        <a:srcRect t="54677"/>
        <a:stretch/>
      </xdr:blipFill>
      <xdr:spPr>
        <a:xfrm>
          <a:off x="669453" y="3256809"/>
          <a:ext cx="7199872" cy="332861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oneCellAnchor>
    <xdr:from>
      <xdr:col>43</xdr:col>
      <xdr:colOff>13607</xdr:colOff>
      <xdr:row>32</xdr:row>
      <xdr:rowOff>68036</xdr:rowOff>
    </xdr:from>
    <xdr:ext cx="184731" cy="264560"/>
    <xdr:sp macro="" textlink="">
      <xdr:nvSpPr>
        <xdr:cNvPr id="2" name="TextBox 1">
          <a:extLst>
            <a:ext uri="{FF2B5EF4-FFF2-40B4-BE49-F238E27FC236}">
              <a16:creationId xmlns:a16="http://schemas.microsoft.com/office/drawing/2014/main" id="{00000000-0008-0000-0100-000002000000}"/>
            </a:ext>
          </a:extLst>
        </xdr:cNvPr>
        <xdr:cNvSpPr txBox="1"/>
      </xdr:nvSpPr>
      <xdr:spPr>
        <a:xfrm>
          <a:off x="10046607" y="5529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64</xdr:col>
      <xdr:colOff>13607</xdr:colOff>
      <xdr:row>38</xdr:row>
      <xdr:rowOff>68036</xdr:rowOff>
    </xdr:from>
    <xdr:ext cx="184731" cy="264560"/>
    <xdr:sp macro="" textlink="">
      <xdr:nvSpPr>
        <xdr:cNvPr id="3" name="TextBox 2">
          <a:extLst>
            <a:ext uri="{FF2B5EF4-FFF2-40B4-BE49-F238E27FC236}">
              <a16:creationId xmlns:a16="http://schemas.microsoft.com/office/drawing/2014/main" id="{00000000-0008-0000-0100-000003000000}"/>
            </a:ext>
          </a:extLst>
        </xdr:cNvPr>
        <xdr:cNvSpPr txBox="1"/>
      </xdr:nvSpPr>
      <xdr:spPr>
        <a:xfrm>
          <a:off x="15863207" y="6519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13607</xdr:colOff>
      <xdr:row>76</xdr:row>
      <xdr:rowOff>68036</xdr:rowOff>
    </xdr:from>
    <xdr:ext cx="184731" cy="264560"/>
    <xdr:sp macro="" textlink="">
      <xdr:nvSpPr>
        <xdr:cNvPr id="4" name="TextBox 3">
          <a:extLst>
            <a:ext uri="{FF2B5EF4-FFF2-40B4-BE49-F238E27FC236}">
              <a16:creationId xmlns:a16="http://schemas.microsoft.com/office/drawing/2014/main" id="{00000000-0008-0000-0100-000004000000}"/>
            </a:ext>
          </a:extLst>
        </xdr:cNvPr>
        <xdr:cNvSpPr txBox="1"/>
      </xdr:nvSpPr>
      <xdr:spPr>
        <a:xfrm>
          <a:off x="10046607" y="122981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editAs="oneCell">
    <xdr:from>
      <xdr:col>85</xdr:col>
      <xdr:colOff>227256</xdr:colOff>
      <xdr:row>17</xdr:row>
      <xdr:rowOff>157651</xdr:rowOff>
    </xdr:from>
    <xdr:to>
      <xdr:col>120</xdr:col>
      <xdr:colOff>1879</xdr:colOff>
      <xdr:row>54</xdr:row>
      <xdr:rowOff>47230</xdr:rowOff>
    </xdr:to>
    <xdr:pic>
      <xdr:nvPicPr>
        <xdr:cNvPr id="5" name="Picture 4">
          <a:extLst>
            <a:ext uri="{FF2B5EF4-FFF2-40B4-BE49-F238E27FC236}">
              <a16:creationId xmlns:a16="http://schemas.microsoft.com/office/drawing/2014/main" id="{00000000-0008-0000-0100-000005000000}"/>
            </a:ext>
            <a:ext uri="{147F2762-F138-4A5C-976F-8EAC2B608ADB}">
              <a16:predDERef xmlns:a16="http://schemas.microsoft.com/office/drawing/2014/main" pred="{00000000-0008-0000-0300-000013000000}"/>
            </a:ext>
          </a:extLst>
        </xdr:cNvPr>
        <xdr:cNvPicPr>
          <a:picLocks noChangeAspect="1"/>
        </xdr:cNvPicPr>
      </xdr:nvPicPr>
      <xdr:blipFill>
        <a:blip xmlns:r="http://schemas.openxmlformats.org/officeDocument/2006/relationships" r:embed="rId1"/>
        <a:stretch>
          <a:fillRect/>
        </a:stretch>
      </xdr:blipFill>
      <xdr:spPr>
        <a:xfrm>
          <a:off x="22211394" y="3288858"/>
          <a:ext cx="10064123" cy="6370958"/>
        </a:xfrm>
        <a:prstGeom prst="rect">
          <a:avLst/>
        </a:prstGeom>
        <a:ln w="28575" cap="sq">
          <a:solidFill>
            <a:srgbClr val="6031BD"/>
          </a:solidFill>
          <a:miter lim="800000"/>
        </a:ln>
        <a:effectLst>
          <a:outerShdw blurRad="57150" dist="50800" dir="2700000" algn="tl" rotWithShape="0">
            <a:srgbClr val="000000">
              <a:alpha val="40000"/>
            </a:srgbClr>
          </a:outerShdw>
        </a:effectLst>
      </xdr:spPr>
    </xdr:pic>
    <xdr:clientData/>
  </xdr:twoCellAnchor>
  <xdr:twoCellAnchor>
    <xdr:from>
      <xdr:col>14</xdr:col>
      <xdr:colOff>140706</xdr:colOff>
      <xdr:row>31</xdr:row>
      <xdr:rowOff>121686</xdr:rowOff>
    </xdr:from>
    <xdr:to>
      <xdr:col>14</xdr:col>
      <xdr:colOff>140706</xdr:colOff>
      <xdr:row>52</xdr:row>
      <xdr:rowOff>121686</xdr:rowOff>
    </xdr:to>
    <xdr:cxnSp macro="">
      <xdr:nvCxnSpPr>
        <xdr:cNvPr id="6" name="Straight Arrow Connector 5">
          <a:extLst>
            <a:ext uri="{FF2B5EF4-FFF2-40B4-BE49-F238E27FC236}">
              <a16:creationId xmlns:a16="http://schemas.microsoft.com/office/drawing/2014/main" id="{00000000-0008-0000-0100-000006000000}"/>
            </a:ext>
          </a:extLst>
        </xdr:cNvPr>
        <xdr:cNvCxnSpPr/>
      </xdr:nvCxnSpPr>
      <xdr:spPr>
        <a:xfrm>
          <a:off x="3455406" y="5417586"/>
          <a:ext cx="0" cy="346710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81115</xdr:colOff>
      <xdr:row>31</xdr:row>
      <xdr:rowOff>127000</xdr:rowOff>
    </xdr:from>
    <xdr:to>
      <xdr:col>13</xdr:col>
      <xdr:colOff>81115</xdr:colOff>
      <xdr:row>52</xdr:row>
      <xdr:rowOff>139700</xdr:rowOff>
    </xdr:to>
    <xdr:cxnSp macro="">
      <xdr:nvCxnSpPr>
        <xdr:cNvPr id="7" name="Straight Arrow Connector 6">
          <a:extLst>
            <a:ext uri="{FF2B5EF4-FFF2-40B4-BE49-F238E27FC236}">
              <a16:creationId xmlns:a16="http://schemas.microsoft.com/office/drawing/2014/main" id="{00000000-0008-0000-0100-000007000000}"/>
            </a:ext>
          </a:extLst>
        </xdr:cNvPr>
        <xdr:cNvCxnSpPr/>
      </xdr:nvCxnSpPr>
      <xdr:spPr>
        <a:xfrm>
          <a:off x="3167215" y="5422900"/>
          <a:ext cx="0" cy="3479800"/>
        </a:xfrm>
        <a:prstGeom prst="straightConnector1">
          <a:avLst/>
        </a:prstGeom>
        <a:ln w="38100">
          <a:solidFill>
            <a:srgbClr val="9DA2A5"/>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241969</xdr:colOff>
      <xdr:row>21</xdr:row>
      <xdr:rowOff>119063</xdr:rowOff>
    </xdr:from>
    <xdr:to>
      <xdr:col>31</xdr:col>
      <xdr:colOff>142240</xdr:colOff>
      <xdr:row>24</xdr:row>
      <xdr:rowOff>0</xdr:rowOff>
    </xdr:to>
    <xdr:sp macro="" textlink="">
      <xdr:nvSpPr>
        <xdr:cNvPr id="8" name="Rectángulo redondeado 11">
          <a:extLst>
            <a:ext uri="{FF2B5EF4-FFF2-40B4-BE49-F238E27FC236}">
              <a16:creationId xmlns:a16="http://schemas.microsoft.com/office/drawing/2014/main" id="{00000000-0008-0000-0100-000008000000}"/>
            </a:ext>
            <a:ext uri="{147F2762-F138-4A5C-976F-8EAC2B608ADB}">
              <a16:predDERef xmlns:a16="http://schemas.microsoft.com/office/drawing/2014/main" pred="{00000000-0008-0000-0200-000009000000}"/>
            </a:ext>
          </a:extLst>
        </xdr:cNvPr>
        <xdr:cNvSpPr/>
      </xdr:nvSpPr>
      <xdr:spPr bwMode="auto">
        <a:xfrm>
          <a:off x="1651669" y="3763963"/>
          <a:ext cx="5843871" cy="37623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6</xdr:col>
      <xdr:colOff>241301</xdr:colOff>
      <xdr:row>24</xdr:row>
      <xdr:rowOff>109220</xdr:rowOff>
    </xdr:from>
    <xdr:to>
      <xdr:col>31</xdr:col>
      <xdr:colOff>142240</xdr:colOff>
      <xdr:row>26</xdr:row>
      <xdr:rowOff>152400</xdr:rowOff>
    </xdr:to>
    <xdr:sp macro="" textlink="">
      <xdr:nvSpPr>
        <xdr:cNvPr id="9" name="Rectángulo redondeado 11">
          <a:extLst>
            <a:ext uri="{FF2B5EF4-FFF2-40B4-BE49-F238E27FC236}">
              <a16:creationId xmlns:a16="http://schemas.microsoft.com/office/drawing/2014/main" id="{00000000-0008-0000-0100-000009000000}"/>
            </a:ext>
            <a:ext uri="{147F2762-F138-4A5C-976F-8EAC2B608ADB}">
              <a16:predDERef xmlns:a16="http://schemas.microsoft.com/office/drawing/2014/main" pred="{00000000-0008-0000-0300-000023000000}"/>
            </a:ext>
          </a:extLst>
        </xdr:cNvPr>
        <xdr:cNvSpPr/>
      </xdr:nvSpPr>
      <xdr:spPr bwMode="auto">
        <a:xfrm>
          <a:off x="1651001" y="4249420"/>
          <a:ext cx="5844539" cy="373380"/>
        </a:xfrm>
        <a:prstGeom prst="roundRect">
          <a:avLst/>
        </a:prstGeom>
        <a:solidFill>
          <a:srgbClr val="1D252D"/>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Finishes</a:t>
          </a:r>
        </a:p>
      </xdr:txBody>
    </xdr:sp>
    <xdr:clientData/>
  </xdr:twoCellAnchor>
  <xdr:twoCellAnchor>
    <xdr:from>
      <xdr:col>6</xdr:col>
      <xdr:colOff>239414</xdr:colOff>
      <xdr:row>27</xdr:row>
      <xdr:rowOff>119058</xdr:rowOff>
    </xdr:from>
    <xdr:to>
      <xdr:col>28</xdr:col>
      <xdr:colOff>284480</xdr:colOff>
      <xdr:row>30</xdr:row>
      <xdr:rowOff>0</xdr:rowOff>
    </xdr:to>
    <xdr:sp macro="" textlink="">
      <xdr:nvSpPr>
        <xdr:cNvPr id="10" name="CuadroTexto 19">
          <a:extLst>
            <a:ext uri="{FF2B5EF4-FFF2-40B4-BE49-F238E27FC236}">
              <a16:creationId xmlns:a16="http://schemas.microsoft.com/office/drawing/2014/main" id="{00000000-0008-0000-0100-00000A000000}"/>
            </a:ext>
            <a:ext uri="{147F2762-F138-4A5C-976F-8EAC2B608ADB}">
              <a16:predDERef xmlns:a16="http://schemas.microsoft.com/office/drawing/2014/main" pred="{3B0255EE-D2C0-427D-8206-A5DD7FC2A3B1}"/>
            </a:ext>
          </a:extLst>
        </xdr:cNvPr>
        <xdr:cNvSpPr txBox="1"/>
      </xdr:nvSpPr>
      <xdr:spPr>
        <a:xfrm>
          <a:off x="1649114" y="4754558"/>
          <a:ext cx="5226666" cy="376242"/>
        </a:xfrm>
        <a:prstGeom prst="roundRect">
          <a:avLst/>
        </a:prstGeom>
        <a:solidFill>
          <a:srgbClr val="5A487A"/>
        </a:solidFill>
        <a:ln w="12700" cmpd="sng">
          <a:solidFill>
            <a:srgbClr val="000000"/>
          </a:solid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clientData/>
  </xdr:twoCellAnchor>
  <xdr:twoCellAnchor>
    <xdr:from>
      <xdr:col>7</xdr:col>
      <xdr:colOff>25730</xdr:colOff>
      <xdr:row>37</xdr:row>
      <xdr:rowOff>161105</xdr:rowOff>
    </xdr:from>
    <xdr:to>
      <xdr:col>12</xdr:col>
      <xdr:colOff>5081</xdr:colOff>
      <xdr:row>41</xdr:row>
      <xdr:rowOff>48069</xdr:rowOff>
    </xdr:to>
    <xdr:sp macro="" textlink="">
      <xdr:nvSpPr>
        <xdr:cNvPr id="11" name="Right Arrow 32">
          <a:extLst>
            <a:ext uri="{FF2B5EF4-FFF2-40B4-BE49-F238E27FC236}">
              <a16:creationId xmlns:a16="http://schemas.microsoft.com/office/drawing/2014/main" id="{00000000-0008-0000-0100-00000B000000}"/>
            </a:ext>
            <a:ext uri="{147F2762-F138-4A5C-976F-8EAC2B608ADB}">
              <a16:predDERef xmlns:a16="http://schemas.microsoft.com/office/drawing/2014/main" pred="{F8CD9091-E8F9-1264-B08D-D646371200BD}"/>
            </a:ext>
          </a:extLst>
        </xdr:cNvPr>
        <xdr:cNvSpPr/>
      </xdr:nvSpPr>
      <xdr:spPr>
        <a:xfrm>
          <a:off x="1676730" y="6447605"/>
          <a:ext cx="1173151" cy="547364"/>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3</a:t>
          </a:r>
        </a:p>
      </xdr:txBody>
    </xdr:sp>
    <xdr:clientData/>
  </xdr:twoCellAnchor>
  <xdr:twoCellAnchor>
    <xdr:from>
      <xdr:col>7</xdr:col>
      <xdr:colOff>17264</xdr:colOff>
      <xdr:row>34</xdr:row>
      <xdr:rowOff>69238</xdr:rowOff>
    </xdr:from>
    <xdr:to>
      <xdr:col>11</xdr:col>
      <xdr:colOff>279360</xdr:colOff>
      <xdr:row>37</xdr:row>
      <xdr:rowOff>104276</xdr:rowOff>
    </xdr:to>
    <xdr:sp macro="" textlink="">
      <xdr:nvSpPr>
        <xdr:cNvPr id="12" name="Right Arrow 32">
          <a:extLst>
            <a:ext uri="{FF2B5EF4-FFF2-40B4-BE49-F238E27FC236}">
              <a16:creationId xmlns:a16="http://schemas.microsoft.com/office/drawing/2014/main" id="{00000000-0008-0000-0100-00000C000000}"/>
            </a:ext>
            <a:ext uri="{147F2762-F138-4A5C-976F-8EAC2B608ADB}">
              <a16:predDERef xmlns:a16="http://schemas.microsoft.com/office/drawing/2014/main" pred="{F8CD9091-E8F9-1264-B08D-D646371200BD}"/>
            </a:ext>
          </a:extLst>
        </xdr:cNvPr>
        <xdr:cNvSpPr/>
      </xdr:nvSpPr>
      <xdr:spPr>
        <a:xfrm>
          <a:off x="1668264" y="5860438"/>
          <a:ext cx="1176496" cy="530338"/>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2</a:t>
          </a:r>
        </a:p>
      </xdr:txBody>
    </xdr:sp>
    <xdr:clientData/>
  </xdr:twoCellAnchor>
  <xdr:twoCellAnchor>
    <xdr:from>
      <xdr:col>6</xdr:col>
      <xdr:colOff>274651</xdr:colOff>
      <xdr:row>30</xdr:row>
      <xdr:rowOff>136971</xdr:rowOff>
    </xdr:from>
    <xdr:to>
      <xdr:col>11</xdr:col>
      <xdr:colOff>257347</xdr:colOff>
      <xdr:row>33</xdr:row>
      <xdr:rowOff>163972</xdr:rowOff>
    </xdr:to>
    <xdr:sp macro="" textlink="">
      <xdr:nvSpPr>
        <xdr:cNvPr id="13" name="Right Arrow 32">
          <a:extLst>
            <a:ext uri="{FF2B5EF4-FFF2-40B4-BE49-F238E27FC236}">
              <a16:creationId xmlns:a16="http://schemas.microsoft.com/office/drawing/2014/main" id="{00000000-0008-0000-0100-00000D000000}"/>
            </a:ext>
            <a:ext uri="{147F2762-F138-4A5C-976F-8EAC2B608ADB}">
              <a16:predDERef xmlns:a16="http://schemas.microsoft.com/office/drawing/2014/main" pred="{F8CD9091-E8F9-1264-B08D-D646371200BD}"/>
            </a:ext>
          </a:extLst>
        </xdr:cNvPr>
        <xdr:cNvSpPr/>
      </xdr:nvSpPr>
      <xdr:spPr>
        <a:xfrm>
          <a:off x="1646251" y="5267771"/>
          <a:ext cx="1201896" cy="522301"/>
        </a:xfrm>
        <a:prstGeom prst="rightArrow">
          <a:avLst/>
        </a:prstGeom>
        <a:solidFill>
          <a:schemeClr val="bg2">
            <a:lumMod val="25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1400" b="1">
              <a:solidFill>
                <a:schemeClr val="bg1"/>
              </a:solidFill>
            </a:rPr>
            <a:t>LEVEL 1</a:t>
          </a:r>
        </a:p>
      </xdr:txBody>
    </xdr:sp>
    <xdr:clientData/>
  </xdr:twoCellAnchor>
  <xdr:twoCellAnchor>
    <xdr:from>
      <xdr:col>15</xdr:col>
      <xdr:colOff>199558</xdr:colOff>
      <xdr:row>31</xdr:row>
      <xdr:rowOff>105293</xdr:rowOff>
    </xdr:from>
    <xdr:to>
      <xdr:col>15</xdr:col>
      <xdr:colOff>199558</xdr:colOff>
      <xdr:row>53</xdr:row>
      <xdr:rowOff>29093</xdr:rowOff>
    </xdr:to>
    <xdr:cxnSp macro="">
      <xdr:nvCxnSpPr>
        <xdr:cNvPr id="14" name="Straight Arrow Connector 12">
          <a:extLst>
            <a:ext uri="{FF2B5EF4-FFF2-40B4-BE49-F238E27FC236}">
              <a16:creationId xmlns:a16="http://schemas.microsoft.com/office/drawing/2014/main" id="{00000000-0008-0000-0100-00000E000000}"/>
            </a:ext>
          </a:extLst>
        </xdr:cNvPr>
        <xdr:cNvCxnSpPr/>
      </xdr:nvCxnSpPr>
      <xdr:spPr>
        <a:xfrm>
          <a:off x="3742858" y="54011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43260</xdr:colOff>
      <xdr:row>31</xdr:row>
      <xdr:rowOff>79893</xdr:rowOff>
    </xdr:from>
    <xdr:to>
      <xdr:col>17</xdr:col>
      <xdr:colOff>43260</xdr:colOff>
      <xdr:row>53</xdr:row>
      <xdr:rowOff>3693</xdr:rowOff>
    </xdr:to>
    <xdr:cxnSp macro="">
      <xdr:nvCxnSpPr>
        <xdr:cNvPr id="15" name="Straight Arrow Connector 12">
          <a:extLst>
            <a:ext uri="{FF2B5EF4-FFF2-40B4-BE49-F238E27FC236}">
              <a16:creationId xmlns:a16="http://schemas.microsoft.com/office/drawing/2014/main" id="{00000000-0008-0000-0100-00000F000000}"/>
            </a:ext>
          </a:extLst>
        </xdr:cNvPr>
        <xdr:cNvCxnSpPr/>
      </xdr:nvCxnSpPr>
      <xdr:spPr>
        <a:xfrm flipV="1">
          <a:off x="4069160" y="5375793"/>
          <a:ext cx="0" cy="3556000"/>
        </a:xfrm>
        <a:prstGeom prst="straightConnector1">
          <a:avLst/>
        </a:prstGeom>
        <a:ln w="28575">
          <a:solidFill>
            <a:srgbClr val="C00000"/>
          </a:solidFill>
          <a:prstDash val="sysDash"/>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77930</xdr:colOff>
      <xdr:row>31</xdr:row>
      <xdr:rowOff>60960</xdr:rowOff>
    </xdr:from>
    <xdr:to>
      <xdr:col>19</xdr:col>
      <xdr:colOff>47482</xdr:colOff>
      <xdr:row>53</xdr:row>
      <xdr:rowOff>0</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4345130" y="5356860"/>
          <a:ext cx="198152" cy="3571240"/>
          <a:chOff x="49116037" y="518573"/>
          <a:chExt cx="118881" cy="33648857"/>
        </a:xfrm>
      </xdr:grpSpPr>
      <xdr:cxnSp macro="">
        <xdr:nvCxnSpPr>
          <xdr:cNvPr id="17" name="Straight Arrow Connector 102">
            <a:extLst>
              <a:ext uri="{FF2B5EF4-FFF2-40B4-BE49-F238E27FC236}">
                <a16:creationId xmlns:a16="http://schemas.microsoft.com/office/drawing/2014/main" id="{00000000-0008-0000-0100-000011000000}"/>
              </a:ext>
            </a:extLst>
          </xdr:cNvPr>
          <xdr:cNvCxnSpPr/>
        </xdr:nvCxnSpPr>
        <xdr:spPr>
          <a:xfrm>
            <a:off x="49171421" y="518573"/>
            <a:ext cx="0" cy="33648857"/>
          </a:xfrm>
          <a:prstGeom prst="straightConnector1">
            <a:avLst/>
          </a:prstGeom>
          <a:ln w="38100" cap="flat" cmpd="sng" algn="ctr">
            <a:solidFill>
              <a:srgbClr val="C00000"/>
            </a:solidFill>
            <a:prstDash val="sys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sp macro="" textlink="">
        <xdr:nvSpPr>
          <xdr:cNvPr id="18" name="TextBox 32767">
            <a:extLst>
              <a:ext uri="{FF2B5EF4-FFF2-40B4-BE49-F238E27FC236}">
                <a16:creationId xmlns:a16="http://schemas.microsoft.com/office/drawing/2014/main" id="{00000000-0008-0000-0100-000012000000}"/>
              </a:ext>
            </a:extLst>
          </xdr:cNvPr>
          <xdr:cNvSpPr txBox="1"/>
        </xdr:nvSpPr>
        <xdr:spPr>
          <a:xfrm>
            <a:off x="49116037" y="4699130"/>
            <a:ext cx="118881" cy="25972306"/>
          </a:xfrm>
          <a:prstGeom prst="rect">
            <a:avLst/>
          </a:prstGeom>
          <a:solidFill>
            <a:srgbClr val="C0000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chemeClr val="bg1"/>
                </a:solidFill>
                <a:latin typeface="Century Gothic" panose="020B0502020202020204" pitchFamily="34" charset="0"/>
              </a:rPr>
              <a:t>TARGET SUBSTANTIAL COMPLETION </a:t>
            </a:r>
          </a:p>
        </xdr:txBody>
      </xdr:sp>
    </xdr:grpSp>
    <xdr:clientData/>
  </xdr:twoCellAnchor>
  <xdr:twoCellAnchor>
    <xdr:from>
      <xdr:col>19</xdr:col>
      <xdr:colOff>211338</xdr:colOff>
      <xdr:row>31</xdr:row>
      <xdr:rowOff>75472</xdr:rowOff>
    </xdr:from>
    <xdr:to>
      <xdr:col>20</xdr:col>
      <xdr:colOff>186395</xdr:colOff>
      <xdr:row>47</xdr:row>
      <xdr:rowOff>152135</xdr:rowOff>
    </xdr:to>
    <xdr:grpSp>
      <xdr:nvGrpSpPr>
        <xdr:cNvPr id="19" name="Group 18">
          <a:extLst>
            <a:ext uri="{FF2B5EF4-FFF2-40B4-BE49-F238E27FC236}">
              <a16:creationId xmlns:a16="http://schemas.microsoft.com/office/drawing/2014/main" id="{00000000-0008-0000-0100-000013000000}"/>
            </a:ext>
          </a:extLst>
        </xdr:cNvPr>
        <xdr:cNvGrpSpPr/>
      </xdr:nvGrpSpPr>
      <xdr:grpSpPr>
        <a:xfrm>
          <a:off x="4707138" y="5371372"/>
          <a:ext cx="216357" cy="2718263"/>
          <a:chOff x="36572714" y="2194267"/>
          <a:chExt cx="233247" cy="2765353"/>
        </a:xfrm>
      </xdr:grpSpPr>
      <xdr:cxnSp macro="">
        <xdr:nvCxnSpPr>
          <xdr:cNvPr id="20" name="Straight Connector 19">
            <a:extLst>
              <a:ext uri="{FF2B5EF4-FFF2-40B4-BE49-F238E27FC236}">
                <a16:creationId xmlns:a16="http://schemas.microsoft.com/office/drawing/2014/main" id="{00000000-0008-0000-0100-000014000000}"/>
              </a:ext>
            </a:extLst>
          </xdr:cNvPr>
          <xdr:cNvCxnSpPr/>
        </xdr:nvCxnSpPr>
        <xdr:spPr bwMode="auto">
          <a:xfrm flipH="1">
            <a:off x="36691564" y="2194267"/>
            <a:ext cx="290" cy="2765353"/>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21" name="TextBox 32767">
            <a:extLst>
              <a:ext uri="{FF2B5EF4-FFF2-40B4-BE49-F238E27FC236}">
                <a16:creationId xmlns:a16="http://schemas.microsoft.com/office/drawing/2014/main" id="{00000000-0008-0000-0100-000015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21</xdr:col>
      <xdr:colOff>120800</xdr:colOff>
      <xdr:row>31</xdr:row>
      <xdr:rowOff>92592</xdr:rowOff>
    </xdr:from>
    <xdr:to>
      <xdr:col>22</xdr:col>
      <xdr:colOff>81342</xdr:colOff>
      <xdr:row>48</xdr:row>
      <xdr:rowOff>7705</xdr:rowOff>
    </xdr:to>
    <xdr:grpSp>
      <xdr:nvGrpSpPr>
        <xdr:cNvPr id="22" name="Group 21">
          <a:extLst>
            <a:ext uri="{FF2B5EF4-FFF2-40B4-BE49-F238E27FC236}">
              <a16:creationId xmlns:a16="http://schemas.microsoft.com/office/drawing/2014/main" id="{00000000-0008-0000-0100-000016000000}"/>
            </a:ext>
          </a:extLst>
        </xdr:cNvPr>
        <xdr:cNvGrpSpPr/>
      </xdr:nvGrpSpPr>
      <xdr:grpSpPr>
        <a:xfrm>
          <a:off x="5099200" y="5388492"/>
          <a:ext cx="201842" cy="2721813"/>
          <a:chOff x="37171934" y="2201057"/>
          <a:chExt cx="231404" cy="2770601"/>
        </a:xfrm>
      </xdr:grpSpPr>
      <xdr:cxnSp macro="">
        <xdr:nvCxnSpPr>
          <xdr:cNvPr id="23" name="Straight Connector 22">
            <a:extLst>
              <a:ext uri="{FF2B5EF4-FFF2-40B4-BE49-F238E27FC236}">
                <a16:creationId xmlns:a16="http://schemas.microsoft.com/office/drawing/2014/main" id="{00000000-0008-0000-0100-000017000000}"/>
              </a:ext>
            </a:extLst>
          </xdr:cNvPr>
          <xdr:cNvCxnSpPr/>
        </xdr:nvCxnSpPr>
        <xdr:spPr bwMode="auto">
          <a:xfrm>
            <a:off x="37281421" y="2201057"/>
            <a:ext cx="0" cy="2770601"/>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24" name="TextBox 32767">
            <a:extLst>
              <a:ext uri="{FF2B5EF4-FFF2-40B4-BE49-F238E27FC236}">
                <a16:creationId xmlns:a16="http://schemas.microsoft.com/office/drawing/2014/main" id="{00000000-0008-0000-0100-000018000000}"/>
              </a:ext>
            </a:extLst>
          </xdr:cNvPr>
          <xdr:cNvSpPr txBox="1"/>
        </xdr:nvSpPr>
        <xdr:spPr>
          <a:xfrm>
            <a:off x="37171934" y="2874347"/>
            <a:ext cx="231404" cy="1189660"/>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AC</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23</xdr:col>
      <xdr:colOff>241110</xdr:colOff>
      <xdr:row>32</xdr:row>
      <xdr:rowOff>27422</xdr:rowOff>
    </xdr:from>
    <xdr:to>
      <xdr:col>27</xdr:col>
      <xdr:colOff>254000</xdr:colOff>
      <xdr:row>53</xdr:row>
      <xdr:rowOff>25400</xdr:rowOff>
    </xdr:to>
    <xdr:sp macro="" textlink="">
      <xdr:nvSpPr>
        <xdr:cNvPr id="25" name="Rectangle: Rounded Corners 101">
          <a:extLst>
            <a:ext uri="{FF2B5EF4-FFF2-40B4-BE49-F238E27FC236}">
              <a16:creationId xmlns:a16="http://schemas.microsoft.com/office/drawing/2014/main" id="{00000000-0008-0000-0100-000019000000}"/>
            </a:ext>
          </a:extLst>
        </xdr:cNvPr>
        <xdr:cNvSpPr/>
      </xdr:nvSpPr>
      <xdr:spPr bwMode="auto">
        <a:xfrm>
          <a:off x="5689410" y="5488422"/>
          <a:ext cx="939990" cy="3465078"/>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2400">
              <a:ln w="3175">
                <a:solidFill>
                  <a:schemeClr val="tx1"/>
                </a:solidFill>
              </a:ln>
              <a:solidFill>
                <a:srgbClr val="7030A0"/>
              </a:solidFill>
            </a:rPr>
            <a:t>4 Week Look Ahead</a:t>
          </a:r>
        </a:p>
      </xdr:txBody>
    </xdr:sp>
    <xdr:clientData/>
  </xdr:twoCellAnchor>
  <xdr:twoCellAnchor editAs="oneCell">
    <xdr:from>
      <xdr:col>0</xdr:col>
      <xdr:colOff>54363</xdr:colOff>
      <xdr:row>0</xdr:row>
      <xdr:rowOff>37901</xdr:rowOff>
    </xdr:from>
    <xdr:to>
      <xdr:col>54</xdr:col>
      <xdr:colOff>42237</xdr:colOff>
      <xdr:row>8</xdr:row>
      <xdr:rowOff>15679</xdr:rowOff>
    </xdr:to>
    <xdr:pic>
      <xdr:nvPicPr>
        <xdr:cNvPr id="26" name="Picture 25">
          <a:extLst>
            <a:ext uri="{FF2B5EF4-FFF2-40B4-BE49-F238E27FC236}">
              <a16:creationId xmlns:a16="http://schemas.microsoft.com/office/drawing/2014/main" id="{00000000-0008-0000-0100-00001A000000}"/>
            </a:ext>
          </a:extLst>
        </xdr:cNvPr>
        <xdr:cNvPicPr>
          <a:picLocks noChangeAspect="1"/>
        </xdr:cNvPicPr>
      </xdr:nvPicPr>
      <xdr:blipFill rotWithShape="1">
        <a:blip xmlns:r="http://schemas.openxmlformats.org/officeDocument/2006/relationships" r:embed="rId2"/>
        <a:srcRect t="15735" b="20116"/>
        <a:stretch/>
      </xdr:blipFill>
      <xdr:spPr>
        <a:xfrm>
          <a:off x="54363" y="37901"/>
          <a:ext cx="13259374" cy="1374778"/>
        </a:xfrm>
        <a:prstGeom prst="rect">
          <a:avLst/>
        </a:prstGeom>
      </xdr:spPr>
    </xdr:pic>
    <xdr:clientData/>
  </xdr:twoCellAnchor>
  <xdr:twoCellAnchor>
    <xdr:from>
      <xdr:col>3</xdr:col>
      <xdr:colOff>228016</xdr:colOff>
      <xdr:row>59</xdr:row>
      <xdr:rowOff>16934</xdr:rowOff>
    </xdr:from>
    <xdr:to>
      <xdr:col>37</xdr:col>
      <xdr:colOff>160282</xdr:colOff>
      <xdr:row>62</xdr:row>
      <xdr:rowOff>33867</xdr:rowOff>
    </xdr:to>
    <xdr:sp macro="" textlink="">
      <xdr:nvSpPr>
        <xdr:cNvPr id="27" name="Rectangle 29">
          <a:extLst>
            <a:ext uri="{FF2B5EF4-FFF2-40B4-BE49-F238E27FC236}">
              <a16:creationId xmlns:a16="http://schemas.microsoft.com/office/drawing/2014/main" id="{00000000-0008-0000-0100-00001B000000}"/>
            </a:ext>
          </a:extLst>
        </xdr:cNvPr>
        <xdr:cNvSpPr/>
      </xdr:nvSpPr>
      <xdr:spPr bwMode="auto">
        <a:xfrm>
          <a:off x="906809" y="10505382"/>
          <a:ext cx="7880714" cy="542451"/>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Color palettes </a:t>
          </a:r>
          <a:r>
            <a:rPr lang="en-US" sz="1200" b="0">
              <a:solidFill>
                <a:schemeClr val="bg1"/>
              </a:solidFill>
              <a:latin typeface="Century Gothic" panose="020B0502020202020204" pitchFamily="34" charset="0"/>
            </a:rPr>
            <a:t>You can</a:t>
          </a:r>
          <a:r>
            <a:rPr lang="en-US" sz="1200" b="0" baseline="0">
              <a:solidFill>
                <a:schemeClr val="bg1"/>
              </a:solidFill>
              <a:latin typeface="Century Gothic" panose="020B0502020202020204" pitchFamily="34" charset="0"/>
            </a:rPr>
            <a:t> copy these colors for your takt's format</a:t>
          </a:r>
          <a:endParaRPr lang="en-US" sz="1200" b="0">
            <a:solidFill>
              <a:schemeClr val="bg1"/>
            </a:solidFill>
            <a:latin typeface="Century Gothic" panose="020B0502020202020204" pitchFamily="34" charset="0"/>
          </a:endParaRPr>
        </a:p>
      </xdr:txBody>
    </xdr:sp>
    <xdr:clientData/>
  </xdr:twoCellAnchor>
  <xdr:twoCellAnchor>
    <xdr:from>
      <xdr:col>39</xdr:col>
      <xdr:colOff>2297</xdr:colOff>
      <xdr:row>16</xdr:row>
      <xdr:rowOff>90120</xdr:rowOff>
    </xdr:from>
    <xdr:to>
      <xdr:col>72</xdr:col>
      <xdr:colOff>197460</xdr:colOff>
      <xdr:row>19</xdr:row>
      <xdr:rowOff>107054</xdr:rowOff>
    </xdr:to>
    <xdr:sp macro="" textlink="">
      <xdr:nvSpPr>
        <xdr:cNvPr id="28" name="Rectangle 29">
          <a:extLst>
            <a:ext uri="{FF2B5EF4-FFF2-40B4-BE49-F238E27FC236}">
              <a16:creationId xmlns:a16="http://schemas.microsoft.com/office/drawing/2014/main" id="{00000000-0008-0000-0100-00001C000000}"/>
            </a:ext>
          </a:extLst>
        </xdr:cNvPr>
        <xdr:cNvSpPr/>
      </xdr:nvSpPr>
      <xdr:spPr bwMode="auto">
        <a:xfrm>
          <a:off x="9006597" y="2909520"/>
          <a:ext cx="935186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Examples </a:t>
          </a:r>
          <a:r>
            <a:rPr lang="en-US" sz="1200" b="0">
              <a:solidFill>
                <a:schemeClr val="bg1"/>
              </a:solidFill>
              <a:latin typeface="Century Gothic" panose="020B0502020202020204" pitchFamily="34" charset="0"/>
            </a:rPr>
            <a:t>of how to format line</a:t>
          </a:r>
          <a:r>
            <a:rPr lang="en-US" sz="1200" b="0" baseline="0">
              <a:solidFill>
                <a:schemeClr val="bg1"/>
              </a:solidFill>
              <a:latin typeface="Century Gothic" panose="020B0502020202020204" pitchFamily="34" charset="0"/>
            </a:rPr>
            <a:t> items, trains or one-off activities</a:t>
          </a:r>
          <a:endParaRPr lang="en-US" sz="1200" b="0">
            <a:solidFill>
              <a:schemeClr val="bg1"/>
            </a:solidFill>
            <a:latin typeface="Century Gothic" panose="020B0502020202020204" pitchFamily="34" charset="0"/>
          </a:endParaRPr>
        </a:p>
      </xdr:txBody>
    </xdr:sp>
    <xdr:clientData/>
  </xdr:twoCellAnchor>
  <xdr:twoCellAnchor>
    <xdr:from>
      <xdr:col>4</xdr:col>
      <xdr:colOff>4707</xdr:colOff>
      <xdr:row>16</xdr:row>
      <xdr:rowOff>112163</xdr:rowOff>
    </xdr:from>
    <xdr:to>
      <xdr:col>33</xdr:col>
      <xdr:colOff>203200</xdr:colOff>
      <xdr:row>19</xdr:row>
      <xdr:rowOff>129097</xdr:rowOff>
    </xdr:to>
    <xdr:sp macro="" textlink="">
      <xdr:nvSpPr>
        <xdr:cNvPr id="29" name="Rectangle 29">
          <a:extLst>
            <a:ext uri="{FF2B5EF4-FFF2-40B4-BE49-F238E27FC236}">
              <a16:creationId xmlns:a16="http://schemas.microsoft.com/office/drawing/2014/main" id="{00000000-0008-0000-0100-00001D000000}"/>
            </a:ext>
          </a:extLst>
        </xdr:cNvPr>
        <xdr:cNvSpPr/>
      </xdr:nvSpPr>
      <xdr:spPr bwMode="auto">
        <a:xfrm>
          <a:off x="944507" y="2931563"/>
          <a:ext cx="7081893" cy="512234"/>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Shapes  </a:t>
          </a:r>
          <a:r>
            <a:rPr lang="en-US" sz="1200" b="0">
              <a:solidFill>
                <a:schemeClr val="bg1"/>
              </a:solidFill>
              <a:latin typeface="Century Gothic" panose="020B0502020202020204" pitchFamily="34" charset="0"/>
            </a:rPr>
            <a:t>Use for Phase</a:t>
          </a:r>
          <a:r>
            <a:rPr lang="en-US" sz="1200" b="0" baseline="0">
              <a:solidFill>
                <a:schemeClr val="bg1"/>
              </a:solidFill>
              <a:latin typeface="Century Gothic" panose="020B0502020202020204" pitchFamily="34" charset="0"/>
            </a:rPr>
            <a:t> Titles, </a:t>
          </a:r>
          <a:r>
            <a:rPr lang="en-US" sz="1200" b="0">
              <a:solidFill>
                <a:schemeClr val="bg1"/>
              </a:solidFill>
              <a:latin typeface="Century Gothic" panose="020B0502020202020204" pitchFamily="34" charset="0"/>
            </a:rPr>
            <a:t>Maps</a:t>
          </a:r>
          <a:r>
            <a:rPr lang="en-US" sz="1200" b="0" baseline="0">
              <a:solidFill>
                <a:schemeClr val="bg1"/>
              </a:solidFill>
              <a:latin typeface="Century Gothic" panose="020B0502020202020204" pitchFamily="34" charset="0"/>
            </a:rPr>
            <a:t> Titles, Logic Ties, Milestones, etc.</a:t>
          </a:r>
          <a:endParaRPr lang="en-US" sz="2800" b="0">
            <a:solidFill>
              <a:schemeClr val="bg1"/>
            </a:solidFill>
            <a:latin typeface="Century Gothic" panose="020B0502020202020204" pitchFamily="34" charset="0"/>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106</xdr:col>
      <xdr:colOff>5715</xdr:colOff>
      <xdr:row>3</xdr:row>
      <xdr:rowOff>7620</xdr:rowOff>
    </xdr:from>
    <xdr:to>
      <xdr:col>106</xdr:col>
      <xdr:colOff>5715</xdr:colOff>
      <xdr:row>73</xdr:row>
      <xdr:rowOff>172085</xdr:rowOff>
    </xdr:to>
    <xdr:cxnSp macro="">
      <xdr:nvCxnSpPr>
        <xdr:cNvPr id="2" name="Straight Arrow Connector 53">
          <a:extLst>
            <a:ext uri="{FF2B5EF4-FFF2-40B4-BE49-F238E27FC236}">
              <a16:creationId xmlns:a16="http://schemas.microsoft.com/office/drawing/2014/main" id="{00000000-0008-0000-0200-000002000000}"/>
            </a:ext>
            <a:ext uri="{147F2762-F138-4A5C-976F-8EAC2B608ADB}">
              <a16:predDERef xmlns:a16="http://schemas.microsoft.com/office/drawing/2014/main" pred="{9C4DCDF0-8E31-407E-A985-8E938F4B5335}"/>
            </a:ext>
          </a:extLst>
        </xdr:cNvPr>
        <xdr:cNvCxnSpPr>
          <a:cxnSpLocks/>
        </xdr:cNvCxnSpPr>
      </xdr:nvCxnSpPr>
      <xdr:spPr bwMode="auto">
        <a:xfrm flipH="1" flipV="1">
          <a:off x="28542615" y="579120"/>
          <a:ext cx="0" cy="1349946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102</xdr:col>
      <xdr:colOff>19050</xdr:colOff>
      <xdr:row>3</xdr:row>
      <xdr:rowOff>7620</xdr:rowOff>
    </xdr:from>
    <xdr:to>
      <xdr:col>102</xdr:col>
      <xdr:colOff>19050</xdr:colOff>
      <xdr:row>73</xdr:row>
      <xdr:rowOff>191135</xdr:rowOff>
    </xdr:to>
    <xdr:cxnSp macro="">
      <xdr:nvCxnSpPr>
        <xdr:cNvPr id="3" name="Straight Arrow Connector 205">
          <a:extLst>
            <a:ext uri="{FF2B5EF4-FFF2-40B4-BE49-F238E27FC236}">
              <a16:creationId xmlns:a16="http://schemas.microsoft.com/office/drawing/2014/main" id="{00000000-0008-0000-0200-000003000000}"/>
            </a:ext>
            <a:ext uri="{147F2762-F138-4A5C-976F-8EAC2B608ADB}">
              <a16:predDERef xmlns:a16="http://schemas.microsoft.com/office/drawing/2014/main" pred="{D62C1D58-CC3C-4E74-92DF-5CD989C45226}"/>
            </a:ext>
          </a:extLst>
        </xdr:cNvPr>
        <xdr:cNvCxnSpPr>
          <a:cxnSpLocks/>
        </xdr:cNvCxnSpPr>
      </xdr:nvCxnSpPr>
      <xdr:spPr bwMode="auto">
        <a:xfrm flipH="1" flipV="1">
          <a:off x="27489150" y="579120"/>
          <a:ext cx="0" cy="1351851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23</xdr:col>
      <xdr:colOff>5715</xdr:colOff>
      <xdr:row>3</xdr:row>
      <xdr:rowOff>9525</xdr:rowOff>
    </xdr:from>
    <xdr:to>
      <xdr:col>23</xdr:col>
      <xdr:colOff>5715</xdr:colOff>
      <xdr:row>73</xdr:row>
      <xdr:rowOff>171450</xdr:rowOff>
    </xdr:to>
    <xdr:cxnSp macro="">
      <xdr:nvCxnSpPr>
        <xdr:cNvPr id="4" name="Straight Arrow Connector 161">
          <a:extLst>
            <a:ext uri="{FF2B5EF4-FFF2-40B4-BE49-F238E27FC236}">
              <a16:creationId xmlns:a16="http://schemas.microsoft.com/office/drawing/2014/main" id="{00000000-0008-0000-0200-000004000000}"/>
            </a:ext>
            <a:ext uri="{147F2762-F138-4A5C-976F-8EAC2B608ADB}">
              <a16:predDERef xmlns:a16="http://schemas.microsoft.com/office/drawing/2014/main" pred="{7105836B-CA5D-4C9F-9583-F6CF0707D7B2}"/>
            </a:ext>
          </a:extLst>
        </xdr:cNvPr>
        <xdr:cNvCxnSpPr>
          <a:cxnSpLocks/>
        </xdr:cNvCxnSpPr>
      </xdr:nvCxnSpPr>
      <xdr:spPr bwMode="auto">
        <a:xfrm flipH="1" flipV="1">
          <a:off x="6406515" y="581025"/>
          <a:ext cx="0" cy="1349692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66</xdr:col>
      <xdr:colOff>15009</xdr:colOff>
      <xdr:row>28</xdr:row>
      <xdr:rowOff>33866</xdr:rowOff>
    </xdr:from>
    <xdr:to>
      <xdr:col>66</xdr:col>
      <xdr:colOff>15009</xdr:colOff>
      <xdr:row>30</xdr:row>
      <xdr:rowOff>78990</xdr:rowOff>
    </xdr:to>
    <xdr:cxnSp macro="">
      <xdr:nvCxnSpPr>
        <xdr:cNvPr id="5" name="Straight Arrow Connector 55">
          <a:extLst>
            <a:ext uri="{FF2B5EF4-FFF2-40B4-BE49-F238E27FC236}">
              <a16:creationId xmlns:a16="http://schemas.microsoft.com/office/drawing/2014/main" id="{00000000-0008-0000-0200-000005000000}"/>
            </a:ext>
            <a:ext uri="{147F2762-F138-4A5C-976F-8EAC2B608ADB}">
              <a16:predDERef xmlns:a16="http://schemas.microsoft.com/office/drawing/2014/main" pred="{00000000-0008-0000-0100-00003A000000}"/>
            </a:ext>
          </a:extLst>
        </xdr:cNvPr>
        <xdr:cNvCxnSpPr>
          <a:cxnSpLocks/>
        </xdr:cNvCxnSpPr>
      </xdr:nvCxnSpPr>
      <xdr:spPr>
        <a:xfrm>
          <a:off x="17883909" y="5367866"/>
          <a:ext cx="0" cy="426124"/>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91</xdr:col>
      <xdr:colOff>0</xdr:colOff>
      <xdr:row>67</xdr:row>
      <xdr:rowOff>0</xdr:rowOff>
    </xdr:from>
    <xdr:to>
      <xdr:col>91</xdr:col>
      <xdr:colOff>0</xdr:colOff>
      <xdr:row>71</xdr:row>
      <xdr:rowOff>9525</xdr:rowOff>
    </xdr:to>
    <xdr:cxnSp macro="">
      <xdr:nvCxnSpPr>
        <xdr:cNvPr id="6" name="Straight Arrow Connector 77">
          <a:extLst>
            <a:ext uri="{FF2B5EF4-FFF2-40B4-BE49-F238E27FC236}">
              <a16:creationId xmlns:a16="http://schemas.microsoft.com/office/drawing/2014/main" id="{00000000-0008-0000-0200-000006000000}"/>
            </a:ext>
            <a:ext uri="{147F2762-F138-4A5C-976F-8EAC2B608ADB}">
              <a16:predDERef xmlns:a16="http://schemas.microsoft.com/office/drawing/2014/main" pred="{B18F45A7-0A0D-4DE6-8DCC-0EDF5AA0ADBF}"/>
            </a:ext>
          </a:extLst>
        </xdr:cNvPr>
        <xdr:cNvCxnSpPr>
          <a:cxnSpLocks/>
        </xdr:cNvCxnSpPr>
      </xdr:nvCxnSpPr>
      <xdr:spPr>
        <a:xfrm flipH="1">
          <a:off x="24536400" y="12763500"/>
          <a:ext cx="0" cy="77152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8547</xdr:colOff>
      <xdr:row>55</xdr:row>
      <xdr:rowOff>60324</xdr:rowOff>
    </xdr:from>
    <xdr:to>
      <xdr:col>75</xdr:col>
      <xdr:colOff>160832</xdr:colOff>
      <xdr:row>56</xdr:row>
      <xdr:rowOff>172719</xdr:rowOff>
    </xdr:to>
    <xdr:sp macro="" textlink="">
      <xdr:nvSpPr>
        <xdr:cNvPr id="7" name="Rounded Rectangle 55">
          <a:extLst>
            <a:ext uri="{FF2B5EF4-FFF2-40B4-BE49-F238E27FC236}">
              <a16:creationId xmlns:a16="http://schemas.microsoft.com/office/drawing/2014/main" id="{00000000-0008-0000-0200-000007000000}"/>
            </a:ext>
            <a:ext uri="{147F2762-F138-4A5C-976F-8EAC2B608ADB}">
              <a16:predDERef xmlns:a16="http://schemas.microsoft.com/office/drawing/2014/main" pred="{ECFE47E9-CB7C-4608-A2FF-27EBB34DBFE3}"/>
            </a:ext>
          </a:extLst>
        </xdr:cNvPr>
        <xdr:cNvSpPr/>
      </xdr:nvSpPr>
      <xdr:spPr bwMode="auto">
        <a:xfrm>
          <a:off x="16010547" y="10537824"/>
          <a:ext cx="4419485" cy="30289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solidFill>
                <a:srgbClr val="FFFFFF"/>
              </a:solidFill>
              <a:latin typeface="+mj-lt"/>
              <a:ea typeface="+mj-ea"/>
              <a:cs typeface="+mj-cs"/>
            </a:defRPr>
          </a:lvl1pPr>
          <a:lvl2pPr marL="457200" indent="0">
            <a:defRPr sz="1100">
              <a:solidFill>
                <a:srgbClr val="FFFFFF"/>
              </a:solidFill>
              <a:latin typeface="+mj-lt"/>
              <a:ea typeface="+mj-ea"/>
              <a:cs typeface="+mj-cs"/>
            </a:defRPr>
          </a:lvl2pPr>
          <a:lvl3pPr marL="914400" indent="0">
            <a:defRPr sz="1100">
              <a:solidFill>
                <a:srgbClr val="FFFFFF"/>
              </a:solidFill>
              <a:latin typeface="+mj-lt"/>
              <a:ea typeface="+mj-ea"/>
              <a:cs typeface="+mj-cs"/>
            </a:defRPr>
          </a:lvl3pPr>
          <a:lvl4pPr marL="1371600" indent="0">
            <a:defRPr sz="1100">
              <a:solidFill>
                <a:srgbClr val="FFFFFF"/>
              </a:solidFill>
              <a:latin typeface="+mj-lt"/>
              <a:ea typeface="+mj-ea"/>
              <a:cs typeface="+mj-cs"/>
            </a:defRPr>
          </a:lvl4pPr>
          <a:lvl5pPr marL="1828800" indent="0">
            <a:defRPr sz="1100">
              <a:solidFill>
                <a:srgbClr val="FFFFFF"/>
              </a:solidFill>
              <a:latin typeface="+mj-lt"/>
              <a:ea typeface="+mj-ea"/>
              <a:cs typeface="+mj-cs"/>
            </a:defRPr>
          </a:lvl5pPr>
          <a:lvl6pPr marL="2286000" indent="0">
            <a:defRPr sz="1100">
              <a:solidFill>
                <a:srgbClr val="FFFFFF"/>
              </a:solidFill>
              <a:latin typeface="+mj-lt"/>
              <a:ea typeface="+mj-ea"/>
              <a:cs typeface="+mj-cs"/>
            </a:defRPr>
          </a:lvl6pPr>
          <a:lvl7pPr marL="2743200" indent="0">
            <a:defRPr sz="1100">
              <a:solidFill>
                <a:srgbClr val="FFFFFF"/>
              </a:solidFill>
              <a:latin typeface="+mj-lt"/>
              <a:ea typeface="+mj-ea"/>
              <a:cs typeface="+mj-cs"/>
            </a:defRPr>
          </a:lvl7pPr>
          <a:lvl8pPr marL="3200400" indent="0">
            <a:defRPr sz="1100">
              <a:solidFill>
                <a:srgbClr val="FFFFFF"/>
              </a:solidFill>
              <a:latin typeface="+mj-lt"/>
              <a:ea typeface="+mj-ea"/>
              <a:cs typeface="+mj-cs"/>
            </a:defRPr>
          </a:lvl8pPr>
          <a:lvl9pPr marL="3657600" indent="0">
            <a:defRPr sz="1100">
              <a:solidFill>
                <a:srgbClr val="FFFFFF"/>
              </a:solidFill>
              <a:latin typeface="+mj-lt"/>
              <a:ea typeface="+mj-ea"/>
              <a:cs typeface="+mj-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66</xdr:col>
      <xdr:colOff>38100</xdr:colOff>
      <xdr:row>28</xdr:row>
      <xdr:rowOff>76200</xdr:rowOff>
    </xdr:from>
    <xdr:to>
      <xdr:col>97</xdr:col>
      <xdr:colOff>0</xdr:colOff>
      <xdr:row>29</xdr:row>
      <xdr:rowOff>152400</xdr:rowOff>
    </xdr:to>
    <xdr:sp macro="" textlink="">
      <xdr:nvSpPr>
        <xdr:cNvPr id="8" name="Rectángulo redondeado 11">
          <a:extLst>
            <a:ext uri="{FF2B5EF4-FFF2-40B4-BE49-F238E27FC236}">
              <a16:creationId xmlns:a16="http://schemas.microsoft.com/office/drawing/2014/main" id="{00000000-0008-0000-0200-000008000000}"/>
            </a:ext>
            <a:ext uri="{147F2762-F138-4A5C-976F-8EAC2B608ADB}">
              <a16:predDERef xmlns:a16="http://schemas.microsoft.com/office/drawing/2014/main" pred="{B1E8A08A-0BB8-4810-A994-69ECFBBBB86B}"/>
            </a:ext>
          </a:extLst>
        </xdr:cNvPr>
        <xdr:cNvSpPr/>
      </xdr:nvSpPr>
      <xdr:spPr bwMode="auto">
        <a:xfrm>
          <a:off x="17907000" y="5410200"/>
          <a:ext cx="822960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7</xdr:col>
      <xdr:colOff>0</xdr:colOff>
      <xdr:row>28</xdr:row>
      <xdr:rowOff>0</xdr:rowOff>
    </xdr:from>
    <xdr:ext cx="184731" cy="264560"/>
    <xdr:sp macro="" textlink="">
      <xdr:nvSpPr>
        <xdr:cNvPr id="9" name="TextBox 1">
          <a:extLst>
            <a:ext uri="{FF2B5EF4-FFF2-40B4-BE49-F238E27FC236}">
              <a16:creationId xmlns:a16="http://schemas.microsoft.com/office/drawing/2014/main" id="{00000000-0008-0000-0200-000009000000}"/>
            </a:ext>
            <a:ext uri="{147F2762-F138-4A5C-976F-8EAC2B608ADB}">
              <a16:predDERef xmlns:a16="http://schemas.microsoft.com/office/drawing/2014/main" pred="{F73D94E5-85D5-42E3-B373-82CF5C1421D6}"/>
            </a:ext>
          </a:extLst>
        </xdr:cNvPr>
        <xdr:cNvSpPr txBox="1"/>
      </xdr:nvSpPr>
      <xdr:spPr>
        <a:xfrm>
          <a:off x="8001000" y="10477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0" name="TextBox 2">
          <a:extLst>
            <a:ext uri="{FF2B5EF4-FFF2-40B4-BE49-F238E27FC236}">
              <a16:creationId xmlns:a16="http://schemas.microsoft.com/office/drawing/2014/main" id="{00000000-0008-0000-0200-00000A000000}"/>
            </a:ext>
            <a:ext uri="{147F2762-F138-4A5C-976F-8EAC2B608ADB}">
              <a16:predDERef xmlns:a16="http://schemas.microsoft.com/office/drawing/2014/main" pred="{286AB426-4BC2-4A13-9074-CC65685BE19D}"/>
            </a:ext>
          </a:extLst>
        </xdr:cNvPr>
        <xdr:cNvSpPr txBox="1"/>
      </xdr:nvSpPr>
      <xdr:spPr>
        <a:xfrm>
          <a:off x="8001000" y="10477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1" name="TextBox 4">
          <a:extLst>
            <a:ext uri="{FF2B5EF4-FFF2-40B4-BE49-F238E27FC236}">
              <a16:creationId xmlns:a16="http://schemas.microsoft.com/office/drawing/2014/main" id="{00000000-0008-0000-0200-00000B000000}"/>
            </a:ext>
            <a:ext uri="{147F2762-F138-4A5C-976F-8EAC2B608ADB}">
              <a16:predDERef xmlns:a16="http://schemas.microsoft.com/office/drawing/2014/main" pred="{5A5713F4-4BDE-4859-B621-774AFE0AF62F}"/>
            </a:ext>
          </a:extLst>
        </xdr:cNvPr>
        <xdr:cNvSpPr txBox="1"/>
      </xdr:nvSpPr>
      <xdr:spPr>
        <a:xfrm>
          <a:off x="8001000" y="10477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28</xdr:row>
      <xdr:rowOff>0</xdr:rowOff>
    </xdr:from>
    <xdr:ext cx="184731" cy="264560"/>
    <xdr:sp macro="" textlink="">
      <xdr:nvSpPr>
        <xdr:cNvPr id="12" name="TextBox 5">
          <a:extLst>
            <a:ext uri="{FF2B5EF4-FFF2-40B4-BE49-F238E27FC236}">
              <a16:creationId xmlns:a16="http://schemas.microsoft.com/office/drawing/2014/main" id="{00000000-0008-0000-0200-00000C000000}"/>
            </a:ext>
            <a:ext uri="{147F2762-F138-4A5C-976F-8EAC2B608ADB}">
              <a16:predDERef xmlns:a16="http://schemas.microsoft.com/office/drawing/2014/main" pred="{B73DFB89-70CA-40B7-BC87-3448FCFF1155}"/>
            </a:ext>
          </a:extLst>
        </xdr:cNvPr>
        <xdr:cNvSpPr txBox="1"/>
      </xdr:nvSpPr>
      <xdr:spPr>
        <a:xfrm>
          <a:off x="8001000" y="10477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3" name="TextBox 51">
          <a:extLst>
            <a:ext uri="{FF2B5EF4-FFF2-40B4-BE49-F238E27FC236}">
              <a16:creationId xmlns:a16="http://schemas.microsoft.com/office/drawing/2014/main" id="{00000000-0008-0000-0200-00000D000000}"/>
            </a:ext>
            <a:ext uri="{147F2762-F138-4A5C-976F-8EAC2B608ADB}">
              <a16:predDERef xmlns:a16="http://schemas.microsoft.com/office/drawing/2014/main" pred="{78461A6D-B028-408C-84EB-D8F1B30B37CE}"/>
            </a:ext>
          </a:extLst>
        </xdr:cNvPr>
        <xdr:cNvSpPr txBox="1"/>
      </xdr:nvSpPr>
      <xdr:spPr>
        <a:xfrm>
          <a:off x="8001000" y="8763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4" name="TextBox 52">
          <a:extLst>
            <a:ext uri="{FF2B5EF4-FFF2-40B4-BE49-F238E27FC236}">
              <a16:creationId xmlns:a16="http://schemas.microsoft.com/office/drawing/2014/main" id="{00000000-0008-0000-0200-00000E000000}"/>
            </a:ext>
            <a:ext uri="{147F2762-F138-4A5C-976F-8EAC2B608ADB}">
              <a16:predDERef xmlns:a16="http://schemas.microsoft.com/office/drawing/2014/main" pred="{A6FC9433-28EB-4C1B-84B1-21EE93925DA7}"/>
            </a:ext>
          </a:extLst>
        </xdr:cNvPr>
        <xdr:cNvSpPr txBox="1"/>
      </xdr:nvSpPr>
      <xdr:spPr>
        <a:xfrm>
          <a:off x="8001000" y="8763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19</xdr:row>
      <xdr:rowOff>0</xdr:rowOff>
    </xdr:from>
    <xdr:ext cx="184731" cy="264560"/>
    <xdr:sp macro="" textlink="">
      <xdr:nvSpPr>
        <xdr:cNvPr id="15" name="TextBox 4">
          <a:extLst>
            <a:ext uri="{FF2B5EF4-FFF2-40B4-BE49-F238E27FC236}">
              <a16:creationId xmlns:a16="http://schemas.microsoft.com/office/drawing/2014/main" id="{00000000-0008-0000-0200-00000F000000}"/>
            </a:ext>
            <a:ext uri="{147F2762-F138-4A5C-976F-8EAC2B608ADB}">
              <a16:predDERef xmlns:a16="http://schemas.microsoft.com/office/drawing/2014/main" pred="{6EB7FA2B-827D-42BA-AB64-747C74D63A21}"/>
            </a:ext>
          </a:extLst>
        </xdr:cNvPr>
        <xdr:cNvSpPr txBox="1"/>
      </xdr:nvSpPr>
      <xdr:spPr>
        <a:xfrm>
          <a:off x="8001000" y="8763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6" name="TextBox 1">
          <a:extLst>
            <a:ext uri="{FF2B5EF4-FFF2-40B4-BE49-F238E27FC236}">
              <a16:creationId xmlns:a16="http://schemas.microsoft.com/office/drawing/2014/main" id="{00000000-0008-0000-0200-000010000000}"/>
            </a:ext>
            <a:ext uri="{147F2762-F138-4A5C-976F-8EAC2B608ADB}">
              <a16:predDERef xmlns:a16="http://schemas.microsoft.com/office/drawing/2014/main" pred="{63978082-A7FC-48EA-A7BF-1164C33EC0C0}"/>
            </a:ext>
          </a:extLst>
        </xdr:cNvPr>
        <xdr:cNvSpPr txBox="1"/>
      </xdr:nvSpPr>
      <xdr:spPr>
        <a:xfrm>
          <a:off x="8001000" y="1219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7" name="TextBox 2">
          <a:extLst>
            <a:ext uri="{FF2B5EF4-FFF2-40B4-BE49-F238E27FC236}">
              <a16:creationId xmlns:a16="http://schemas.microsoft.com/office/drawing/2014/main" id="{00000000-0008-0000-0200-000011000000}"/>
            </a:ext>
            <a:ext uri="{147F2762-F138-4A5C-976F-8EAC2B608ADB}">
              <a16:predDERef xmlns:a16="http://schemas.microsoft.com/office/drawing/2014/main" pred="{2B492F46-51CB-429F-827B-A7DBC3EAA366}"/>
            </a:ext>
          </a:extLst>
        </xdr:cNvPr>
        <xdr:cNvSpPr txBox="1"/>
      </xdr:nvSpPr>
      <xdr:spPr>
        <a:xfrm>
          <a:off x="8001000" y="1219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8" name="TextBox 4">
          <a:extLst>
            <a:ext uri="{FF2B5EF4-FFF2-40B4-BE49-F238E27FC236}">
              <a16:creationId xmlns:a16="http://schemas.microsoft.com/office/drawing/2014/main" id="{00000000-0008-0000-0200-000012000000}"/>
            </a:ext>
            <a:ext uri="{147F2762-F138-4A5C-976F-8EAC2B608ADB}">
              <a16:predDERef xmlns:a16="http://schemas.microsoft.com/office/drawing/2014/main" pred="{84ED2C32-2C48-46C8-B02A-B2CBC6D15BE1}"/>
            </a:ext>
          </a:extLst>
        </xdr:cNvPr>
        <xdr:cNvSpPr txBox="1"/>
      </xdr:nvSpPr>
      <xdr:spPr>
        <a:xfrm>
          <a:off x="8001000" y="1219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37</xdr:row>
      <xdr:rowOff>0</xdr:rowOff>
    </xdr:from>
    <xdr:ext cx="184731" cy="264560"/>
    <xdr:sp macro="" textlink="">
      <xdr:nvSpPr>
        <xdr:cNvPr id="19" name="TextBox 5">
          <a:extLst>
            <a:ext uri="{FF2B5EF4-FFF2-40B4-BE49-F238E27FC236}">
              <a16:creationId xmlns:a16="http://schemas.microsoft.com/office/drawing/2014/main" id="{00000000-0008-0000-0200-000013000000}"/>
            </a:ext>
            <a:ext uri="{147F2762-F138-4A5C-976F-8EAC2B608ADB}">
              <a16:predDERef xmlns:a16="http://schemas.microsoft.com/office/drawing/2014/main" pred="{0B4FE376-EBC9-4BDC-AE9B-27F2E88EEF46}"/>
            </a:ext>
          </a:extLst>
        </xdr:cNvPr>
        <xdr:cNvSpPr txBox="1"/>
      </xdr:nvSpPr>
      <xdr:spPr>
        <a:xfrm>
          <a:off x="8001000" y="12192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102</xdr:col>
      <xdr:colOff>19050</xdr:colOff>
      <xdr:row>3</xdr:row>
      <xdr:rowOff>38100</xdr:rowOff>
    </xdr:from>
    <xdr:to>
      <xdr:col>102</xdr:col>
      <xdr:colOff>19050</xdr:colOff>
      <xdr:row>74</xdr:row>
      <xdr:rowOff>28575</xdr:rowOff>
    </xdr:to>
    <xdr:cxnSp macro="">
      <xdr:nvCxnSpPr>
        <xdr:cNvPr id="20" name="Straight Arrow Connector 205">
          <a:extLst>
            <a:ext uri="{FF2B5EF4-FFF2-40B4-BE49-F238E27FC236}">
              <a16:creationId xmlns:a16="http://schemas.microsoft.com/office/drawing/2014/main" id="{00000000-0008-0000-0200-000014000000}"/>
            </a:ext>
            <a:ext uri="{147F2762-F138-4A5C-976F-8EAC2B608ADB}">
              <a16:predDERef xmlns:a16="http://schemas.microsoft.com/office/drawing/2014/main" pred="{D62C1D58-CC3C-4E74-92DF-5CD989C45226}"/>
            </a:ext>
          </a:extLst>
        </xdr:cNvPr>
        <xdr:cNvCxnSpPr>
          <a:cxnSpLocks/>
        </xdr:cNvCxnSpPr>
      </xdr:nvCxnSpPr>
      <xdr:spPr bwMode="auto">
        <a:xfrm flipH="1" flipV="1">
          <a:off x="27489150" y="609600"/>
          <a:ext cx="0" cy="13515975"/>
        </a:xfrm>
        <a:prstGeom prst="straightConnector1">
          <a:avLst/>
        </a:prstGeom>
        <a:solidFill>
          <a:srgbClr val="FFFFFF"/>
        </a:solidFill>
        <a:ln w="38100" cap="flat" cmpd="sng" algn="ctr">
          <a:solidFill>
            <a:srgbClr val="FF0000"/>
          </a:solidFill>
          <a:prstDash val="solid"/>
          <a:round/>
          <a:headEnd type="diamond" w="med" len="med"/>
          <a:tailEnd type="diamond" w="med" len="med"/>
        </a:ln>
        <a:effectLst/>
      </xdr:spPr>
    </xdr:cxnSp>
    <xdr:clientData/>
  </xdr:twoCellAnchor>
  <xdr:twoCellAnchor>
    <xdr:from>
      <xdr:col>91</xdr:col>
      <xdr:colOff>0</xdr:colOff>
      <xdr:row>47</xdr:row>
      <xdr:rowOff>16934</xdr:rowOff>
    </xdr:from>
    <xdr:to>
      <xdr:col>91</xdr:col>
      <xdr:colOff>0</xdr:colOff>
      <xdr:row>55</xdr:row>
      <xdr:rowOff>16933</xdr:rowOff>
    </xdr:to>
    <xdr:cxnSp macro="">
      <xdr:nvCxnSpPr>
        <xdr:cNvPr id="21" name="Straight Arrow Connector 57">
          <a:extLst>
            <a:ext uri="{FF2B5EF4-FFF2-40B4-BE49-F238E27FC236}">
              <a16:creationId xmlns:a16="http://schemas.microsoft.com/office/drawing/2014/main" id="{00000000-0008-0000-0200-000015000000}"/>
            </a:ext>
            <a:ext uri="{147F2762-F138-4A5C-976F-8EAC2B608ADB}">
              <a16:predDERef xmlns:a16="http://schemas.microsoft.com/office/drawing/2014/main" pred="{0CB09FA7-D543-41D8-BF34-860189C555B8}"/>
            </a:ext>
          </a:extLst>
        </xdr:cNvPr>
        <xdr:cNvCxnSpPr>
          <a:cxnSpLocks/>
        </xdr:cNvCxnSpPr>
      </xdr:nvCxnSpPr>
      <xdr:spPr>
        <a:xfrm>
          <a:off x="24536400" y="8970434"/>
          <a:ext cx="0" cy="1523999"/>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97</xdr:col>
      <xdr:colOff>209550</xdr:colOff>
      <xdr:row>49</xdr:row>
      <xdr:rowOff>28575</xdr:rowOff>
    </xdr:from>
    <xdr:to>
      <xdr:col>97</xdr:col>
      <xdr:colOff>219075</xdr:colOff>
      <xdr:row>57</xdr:row>
      <xdr:rowOff>9525</xdr:rowOff>
    </xdr:to>
    <xdr:cxnSp macro="">
      <xdr:nvCxnSpPr>
        <xdr:cNvPr id="22" name="Straight Arrow Connector 57">
          <a:extLst>
            <a:ext uri="{FF2B5EF4-FFF2-40B4-BE49-F238E27FC236}">
              <a16:creationId xmlns:a16="http://schemas.microsoft.com/office/drawing/2014/main" id="{00000000-0008-0000-0200-000016000000}"/>
            </a:ext>
            <a:ext uri="{147F2762-F138-4A5C-976F-8EAC2B608ADB}">
              <a16:predDERef xmlns:a16="http://schemas.microsoft.com/office/drawing/2014/main" pred="{B1E8A08A-0BB8-4810-A994-69ECFBBBB86B}"/>
            </a:ext>
          </a:extLst>
        </xdr:cNvPr>
        <xdr:cNvCxnSpPr>
          <a:cxnSpLocks/>
        </xdr:cNvCxnSpPr>
      </xdr:nvCxnSpPr>
      <xdr:spPr>
        <a:xfrm>
          <a:off x="26346150" y="9363075"/>
          <a:ext cx="9525" cy="150495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72</xdr:col>
      <xdr:colOff>0</xdr:colOff>
      <xdr:row>31</xdr:row>
      <xdr:rowOff>38100</xdr:rowOff>
    </xdr:from>
    <xdr:to>
      <xdr:col>72</xdr:col>
      <xdr:colOff>0</xdr:colOff>
      <xdr:row>60</xdr:row>
      <xdr:rowOff>180975</xdr:rowOff>
    </xdr:to>
    <xdr:cxnSp macro="">
      <xdr:nvCxnSpPr>
        <xdr:cNvPr id="23" name="Straight Arrow Connector 58">
          <a:extLst>
            <a:ext uri="{FF2B5EF4-FFF2-40B4-BE49-F238E27FC236}">
              <a16:creationId xmlns:a16="http://schemas.microsoft.com/office/drawing/2014/main" id="{00000000-0008-0000-0200-000017000000}"/>
            </a:ext>
            <a:ext uri="{147F2762-F138-4A5C-976F-8EAC2B608ADB}">
              <a16:predDERef xmlns:a16="http://schemas.microsoft.com/office/drawing/2014/main" pred="{B18F45A7-0A0D-4DE6-8DCC-0EDF5AA0ADBF}"/>
            </a:ext>
          </a:extLst>
        </xdr:cNvPr>
        <xdr:cNvCxnSpPr>
          <a:cxnSpLocks/>
        </xdr:cNvCxnSpPr>
      </xdr:nvCxnSpPr>
      <xdr:spPr>
        <a:xfrm flipV="1">
          <a:off x="19469100" y="5943600"/>
          <a:ext cx="0" cy="56673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59</xdr:col>
      <xdr:colOff>6756</xdr:colOff>
      <xdr:row>24</xdr:row>
      <xdr:rowOff>0</xdr:rowOff>
    </xdr:from>
    <xdr:to>
      <xdr:col>59</xdr:col>
      <xdr:colOff>20091</xdr:colOff>
      <xdr:row>55</xdr:row>
      <xdr:rowOff>38100</xdr:rowOff>
    </xdr:to>
    <xdr:cxnSp macro="">
      <xdr:nvCxnSpPr>
        <xdr:cNvPr id="24" name="Straight Arrow Connector 56">
          <a:extLst>
            <a:ext uri="{FF2B5EF4-FFF2-40B4-BE49-F238E27FC236}">
              <a16:creationId xmlns:a16="http://schemas.microsoft.com/office/drawing/2014/main" id="{00000000-0008-0000-0200-000018000000}"/>
            </a:ext>
            <a:ext uri="{147F2762-F138-4A5C-976F-8EAC2B608ADB}">
              <a16:predDERef xmlns:a16="http://schemas.microsoft.com/office/drawing/2014/main" pred="{AA573EAB-59EE-4B08-B6A2-5ED52169D76B}"/>
            </a:ext>
          </a:extLst>
        </xdr:cNvPr>
        <xdr:cNvCxnSpPr>
          <a:cxnSpLocks/>
        </xdr:cNvCxnSpPr>
      </xdr:nvCxnSpPr>
      <xdr:spPr>
        <a:xfrm>
          <a:off x="16008756" y="4572000"/>
          <a:ext cx="13335" cy="5943600"/>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7</xdr:col>
      <xdr:colOff>0</xdr:colOff>
      <xdr:row>49</xdr:row>
      <xdr:rowOff>0</xdr:rowOff>
    </xdr:from>
    <xdr:ext cx="184731" cy="264560"/>
    <xdr:sp macro="" textlink="">
      <xdr:nvSpPr>
        <xdr:cNvPr id="25" name="TextBox 24">
          <a:extLst>
            <a:ext uri="{FF2B5EF4-FFF2-40B4-BE49-F238E27FC236}">
              <a16:creationId xmlns:a16="http://schemas.microsoft.com/office/drawing/2014/main" id="{00000000-0008-0000-0200-000019000000}"/>
            </a:ext>
          </a:extLst>
        </xdr:cNvPr>
        <xdr:cNvSpPr txBox="1"/>
      </xdr:nvSpPr>
      <xdr:spPr>
        <a:xfrm>
          <a:off x="12268200" y="857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6" name="TextBox 25">
          <a:extLst>
            <a:ext uri="{FF2B5EF4-FFF2-40B4-BE49-F238E27FC236}">
              <a16:creationId xmlns:a16="http://schemas.microsoft.com/office/drawing/2014/main" id="{00000000-0008-0000-0200-00001A000000}"/>
            </a:ext>
          </a:extLst>
        </xdr:cNvPr>
        <xdr:cNvSpPr txBox="1"/>
      </xdr:nvSpPr>
      <xdr:spPr>
        <a:xfrm>
          <a:off x="12268200" y="857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7" name="TextBox 4">
          <a:extLst>
            <a:ext uri="{FF2B5EF4-FFF2-40B4-BE49-F238E27FC236}">
              <a16:creationId xmlns:a16="http://schemas.microsoft.com/office/drawing/2014/main" id="{00000000-0008-0000-0200-00001B000000}"/>
            </a:ext>
          </a:extLst>
        </xdr:cNvPr>
        <xdr:cNvSpPr txBox="1"/>
      </xdr:nvSpPr>
      <xdr:spPr>
        <a:xfrm>
          <a:off x="12268200" y="857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7</xdr:col>
      <xdr:colOff>0</xdr:colOff>
      <xdr:row>49</xdr:row>
      <xdr:rowOff>0</xdr:rowOff>
    </xdr:from>
    <xdr:ext cx="184731" cy="264560"/>
    <xdr:sp macro="" textlink="">
      <xdr:nvSpPr>
        <xdr:cNvPr id="28" name="TextBox 5">
          <a:extLst>
            <a:ext uri="{FF2B5EF4-FFF2-40B4-BE49-F238E27FC236}">
              <a16:creationId xmlns:a16="http://schemas.microsoft.com/office/drawing/2014/main" id="{00000000-0008-0000-0200-00001C000000}"/>
            </a:ext>
          </a:extLst>
        </xdr:cNvPr>
        <xdr:cNvSpPr txBox="1"/>
      </xdr:nvSpPr>
      <xdr:spPr>
        <a:xfrm>
          <a:off x="12268200" y="857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113241</xdr:colOff>
      <xdr:row>16</xdr:row>
      <xdr:rowOff>113242</xdr:rowOff>
    </xdr:from>
    <xdr:to>
      <xdr:col>56</xdr:col>
      <xdr:colOff>50800</xdr:colOff>
      <xdr:row>17</xdr:row>
      <xdr:rowOff>169334</xdr:rowOff>
    </xdr:to>
    <xdr:sp macro="" textlink="">
      <xdr:nvSpPr>
        <xdr:cNvPr id="33" name="Rectángulo redondeado 11">
          <a:extLst>
            <a:ext uri="{FF2B5EF4-FFF2-40B4-BE49-F238E27FC236}">
              <a16:creationId xmlns:a16="http://schemas.microsoft.com/office/drawing/2014/main" id="{00000000-0008-0000-0200-000021000000}"/>
            </a:ext>
            <a:ext uri="{147F2762-F138-4A5C-976F-8EAC2B608ADB}">
              <a16:predDERef xmlns:a16="http://schemas.microsoft.com/office/drawing/2014/main" pred="{9C0259C5-2CB9-42BA-90DD-E18476E08AC4}"/>
            </a:ext>
          </a:extLst>
        </xdr:cNvPr>
        <xdr:cNvSpPr/>
      </xdr:nvSpPr>
      <xdr:spPr bwMode="auto">
        <a:xfrm>
          <a:off x="13181541" y="3161242"/>
          <a:ext cx="2071159" cy="24659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29</xdr:row>
      <xdr:rowOff>0</xdr:rowOff>
    </xdr:from>
    <xdr:ext cx="184731" cy="264560"/>
    <xdr:sp macro="" textlink="">
      <xdr:nvSpPr>
        <xdr:cNvPr id="34" name="TextBox 1">
          <a:extLst>
            <a:ext uri="{FF2B5EF4-FFF2-40B4-BE49-F238E27FC236}">
              <a16:creationId xmlns:a16="http://schemas.microsoft.com/office/drawing/2014/main" id="{00000000-0008-0000-0200-000022000000}"/>
            </a:ext>
            <a:ext uri="{147F2762-F138-4A5C-976F-8EAC2B608ADB}">
              <a16:predDERef xmlns:a16="http://schemas.microsoft.com/office/drawing/2014/main" pred="{00000000-0008-0000-0000-00000E000000}"/>
            </a:ext>
          </a:extLst>
        </xdr:cNvPr>
        <xdr:cNvSpPr txBox="1"/>
      </xdr:nvSpPr>
      <xdr:spPr>
        <a:xfrm>
          <a:off x="8534400" y="1066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5" name="TextBox 2">
          <a:extLst>
            <a:ext uri="{FF2B5EF4-FFF2-40B4-BE49-F238E27FC236}">
              <a16:creationId xmlns:a16="http://schemas.microsoft.com/office/drawing/2014/main" id="{00000000-0008-0000-0200-000023000000}"/>
            </a:ext>
            <a:ext uri="{147F2762-F138-4A5C-976F-8EAC2B608ADB}">
              <a16:predDERef xmlns:a16="http://schemas.microsoft.com/office/drawing/2014/main" pred="{00000000-0008-0000-0000-000052000000}"/>
            </a:ext>
          </a:extLst>
        </xdr:cNvPr>
        <xdr:cNvSpPr txBox="1"/>
      </xdr:nvSpPr>
      <xdr:spPr>
        <a:xfrm>
          <a:off x="8534400" y="1066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6" name="TextBox 4">
          <a:extLst>
            <a:ext uri="{FF2B5EF4-FFF2-40B4-BE49-F238E27FC236}">
              <a16:creationId xmlns:a16="http://schemas.microsoft.com/office/drawing/2014/main" id="{00000000-0008-0000-0200-000024000000}"/>
            </a:ext>
            <a:ext uri="{147F2762-F138-4A5C-976F-8EAC2B608ADB}">
              <a16:predDERef xmlns:a16="http://schemas.microsoft.com/office/drawing/2014/main" pred="{00000000-0008-0000-0000-000050000000}"/>
            </a:ext>
          </a:extLst>
        </xdr:cNvPr>
        <xdr:cNvSpPr txBox="1"/>
      </xdr:nvSpPr>
      <xdr:spPr>
        <a:xfrm>
          <a:off x="8534400" y="1066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29</xdr:row>
      <xdr:rowOff>0</xdr:rowOff>
    </xdr:from>
    <xdr:ext cx="184731" cy="264560"/>
    <xdr:sp macro="" textlink="">
      <xdr:nvSpPr>
        <xdr:cNvPr id="37" name="TextBox 5">
          <a:extLst>
            <a:ext uri="{FF2B5EF4-FFF2-40B4-BE49-F238E27FC236}">
              <a16:creationId xmlns:a16="http://schemas.microsoft.com/office/drawing/2014/main" id="{00000000-0008-0000-0200-000025000000}"/>
            </a:ext>
            <a:ext uri="{147F2762-F138-4A5C-976F-8EAC2B608ADB}">
              <a16:predDERef xmlns:a16="http://schemas.microsoft.com/office/drawing/2014/main" pred="{00000000-0008-0000-0000-000051000000}"/>
            </a:ext>
          </a:extLst>
        </xdr:cNvPr>
        <xdr:cNvSpPr txBox="1"/>
      </xdr:nvSpPr>
      <xdr:spPr>
        <a:xfrm>
          <a:off x="8534400" y="10668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8" name="TextBox 1">
          <a:extLst>
            <a:ext uri="{FF2B5EF4-FFF2-40B4-BE49-F238E27FC236}">
              <a16:creationId xmlns:a16="http://schemas.microsoft.com/office/drawing/2014/main" id="{00000000-0008-0000-0200-000026000000}"/>
            </a:ext>
          </a:extLst>
        </xdr:cNvPr>
        <xdr:cNvSpPr txBox="1"/>
      </xdr:nvSpPr>
      <xdr:spPr>
        <a:xfrm>
          <a:off x="58674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39" name="TextBox 2">
          <a:extLst>
            <a:ext uri="{FF2B5EF4-FFF2-40B4-BE49-F238E27FC236}">
              <a16:creationId xmlns:a16="http://schemas.microsoft.com/office/drawing/2014/main" id="{00000000-0008-0000-0200-000027000000}"/>
            </a:ext>
          </a:extLst>
        </xdr:cNvPr>
        <xdr:cNvSpPr txBox="1"/>
      </xdr:nvSpPr>
      <xdr:spPr>
        <a:xfrm>
          <a:off x="58674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40" name="TextBox 4">
          <a:extLst>
            <a:ext uri="{FF2B5EF4-FFF2-40B4-BE49-F238E27FC236}">
              <a16:creationId xmlns:a16="http://schemas.microsoft.com/office/drawing/2014/main" id="{00000000-0008-0000-0200-000028000000}"/>
            </a:ext>
          </a:extLst>
        </xdr:cNvPr>
        <xdr:cNvSpPr txBox="1"/>
      </xdr:nvSpPr>
      <xdr:spPr>
        <a:xfrm>
          <a:off x="58674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21</xdr:col>
      <xdr:colOff>0</xdr:colOff>
      <xdr:row>8</xdr:row>
      <xdr:rowOff>0</xdr:rowOff>
    </xdr:from>
    <xdr:ext cx="184731" cy="264560"/>
    <xdr:sp macro="" textlink="">
      <xdr:nvSpPr>
        <xdr:cNvPr id="41" name="TextBox 5">
          <a:extLst>
            <a:ext uri="{FF2B5EF4-FFF2-40B4-BE49-F238E27FC236}">
              <a16:creationId xmlns:a16="http://schemas.microsoft.com/office/drawing/2014/main" id="{00000000-0008-0000-0200-000029000000}"/>
            </a:ext>
          </a:extLst>
        </xdr:cNvPr>
        <xdr:cNvSpPr txBox="1"/>
      </xdr:nvSpPr>
      <xdr:spPr>
        <a:xfrm>
          <a:off x="5867400" y="15240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24</xdr:col>
      <xdr:colOff>209550</xdr:colOff>
      <xdr:row>11</xdr:row>
      <xdr:rowOff>38100</xdr:rowOff>
    </xdr:from>
    <xdr:to>
      <xdr:col>36</xdr:col>
      <xdr:colOff>190500</xdr:colOff>
      <xdr:row>12</xdr:row>
      <xdr:rowOff>114300</xdr:rowOff>
    </xdr:to>
    <xdr:sp macro="" textlink="">
      <xdr:nvSpPr>
        <xdr:cNvPr id="42" name="Rectángulo redondeado 11">
          <a:extLst>
            <a:ext uri="{FF2B5EF4-FFF2-40B4-BE49-F238E27FC236}">
              <a16:creationId xmlns:a16="http://schemas.microsoft.com/office/drawing/2014/main" id="{00000000-0008-0000-0200-00002A000000}"/>
            </a:ext>
            <a:ext uri="{147F2762-F138-4A5C-976F-8EAC2B608ADB}">
              <a16:predDERef xmlns:a16="http://schemas.microsoft.com/office/drawing/2014/main" pred="{66AB60BB-B961-4419-9FFA-3D4B3D5F61BB}"/>
            </a:ext>
          </a:extLst>
        </xdr:cNvPr>
        <xdr:cNvSpPr/>
      </xdr:nvSpPr>
      <xdr:spPr bwMode="auto">
        <a:xfrm>
          <a:off x="6877050" y="2133600"/>
          <a:ext cx="3181350" cy="266700"/>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20</xdr:row>
      <xdr:rowOff>0</xdr:rowOff>
    </xdr:from>
    <xdr:ext cx="184731" cy="264560"/>
    <xdr:sp macro="" textlink="">
      <xdr:nvSpPr>
        <xdr:cNvPr id="43" name="TextBox 51">
          <a:extLst>
            <a:ext uri="{FF2B5EF4-FFF2-40B4-BE49-F238E27FC236}">
              <a16:creationId xmlns:a16="http://schemas.microsoft.com/office/drawing/2014/main" id="{00000000-0008-0000-0200-00002B000000}"/>
            </a:ext>
            <a:ext uri="{147F2762-F138-4A5C-976F-8EAC2B608ADB}">
              <a16:predDERef xmlns:a16="http://schemas.microsoft.com/office/drawing/2014/main" pred="{00000000-0008-0000-0000-000040000000}"/>
            </a:ext>
          </a:extLst>
        </xdr:cNvPr>
        <xdr:cNvSpPr txBox="1"/>
      </xdr:nvSpPr>
      <xdr:spPr>
        <a:xfrm>
          <a:off x="8534400" y="8953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4" name="TextBox 52">
          <a:extLst>
            <a:ext uri="{FF2B5EF4-FFF2-40B4-BE49-F238E27FC236}">
              <a16:creationId xmlns:a16="http://schemas.microsoft.com/office/drawing/2014/main" id="{00000000-0008-0000-0200-00002C000000}"/>
            </a:ext>
            <a:ext uri="{147F2762-F138-4A5C-976F-8EAC2B608ADB}">
              <a16:predDERef xmlns:a16="http://schemas.microsoft.com/office/drawing/2014/main" pred="{00000000-0008-0000-0000-000044000000}"/>
            </a:ext>
          </a:extLst>
        </xdr:cNvPr>
        <xdr:cNvSpPr txBox="1"/>
      </xdr:nvSpPr>
      <xdr:spPr>
        <a:xfrm>
          <a:off x="8534400" y="8953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20</xdr:row>
      <xdr:rowOff>0</xdr:rowOff>
    </xdr:from>
    <xdr:ext cx="184731" cy="264560"/>
    <xdr:sp macro="" textlink="">
      <xdr:nvSpPr>
        <xdr:cNvPr id="45" name="TextBox 4">
          <a:extLst>
            <a:ext uri="{FF2B5EF4-FFF2-40B4-BE49-F238E27FC236}">
              <a16:creationId xmlns:a16="http://schemas.microsoft.com/office/drawing/2014/main" id="{00000000-0008-0000-0200-00002D000000}"/>
            </a:ext>
            <a:ext uri="{147F2762-F138-4A5C-976F-8EAC2B608ADB}">
              <a16:predDERef xmlns:a16="http://schemas.microsoft.com/office/drawing/2014/main" pred="{00000000-0008-0000-0000-000046000000}"/>
            </a:ext>
          </a:extLst>
        </xdr:cNvPr>
        <xdr:cNvSpPr txBox="1"/>
      </xdr:nvSpPr>
      <xdr:spPr>
        <a:xfrm>
          <a:off x="8534400" y="8953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37</xdr:col>
      <xdr:colOff>55076</xdr:colOff>
      <xdr:row>12</xdr:row>
      <xdr:rowOff>14424</xdr:rowOff>
    </xdr:from>
    <xdr:to>
      <xdr:col>48</xdr:col>
      <xdr:colOff>53999</xdr:colOff>
      <xdr:row>13</xdr:row>
      <xdr:rowOff>107176</xdr:rowOff>
    </xdr:to>
    <xdr:sp macro="" textlink="">
      <xdr:nvSpPr>
        <xdr:cNvPr id="46" name="Rectángulo redondeado 11">
          <a:extLst>
            <a:ext uri="{FF2B5EF4-FFF2-40B4-BE49-F238E27FC236}">
              <a16:creationId xmlns:a16="http://schemas.microsoft.com/office/drawing/2014/main" id="{00000000-0008-0000-0200-00002E000000}"/>
            </a:ext>
            <a:ext uri="{147F2762-F138-4A5C-976F-8EAC2B608ADB}">
              <a16:predDERef xmlns:a16="http://schemas.microsoft.com/office/drawing/2014/main" pred="{00000000-0008-0000-0200-000009000000}"/>
            </a:ext>
          </a:extLst>
        </xdr:cNvPr>
        <xdr:cNvSpPr/>
      </xdr:nvSpPr>
      <xdr:spPr bwMode="auto">
        <a:xfrm>
          <a:off x="10189676" y="2300424"/>
          <a:ext cx="2932623" cy="283252"/>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6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endParaRPr lang="en-US" sz="11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oneCellAnchor>
    <xdr:from>
      <xdr:col>9</xdr:col>
      <xdr:colOff>0</xdr:colOff>
      <xdr:row>38</xdr:row>
      <xdr:rowOff>0</xdr:rowOff>
    </xdr:from>
    <xdr:ext cx="184731" cy="264560"/>
    <xdr:sp macro="" textlink="">
      <xdr:nvSpPr>
        <xdr:cNvPr id="47" name="TextBox 1">
          <a:extLst>
            <a:ext uri="{FF2B5EF4-FFF2-40B4-BE49-F238E27FC236}">
              <a16:creationId xmlns:a16="http://schemas.microsoft.com/office/drawing/2014/main" id="{00000000-0008-0000-0200-00002F000000}"/>
            </a:ext>
            <a:ext uri="{147F2762-F138-4A5C-976F-8EAC2B608ADB}">
              <a16:predDERef xmlns:a16="http://schemas.microsoft.com/office/drawing/2014/main" pred="{00000000-0008-0000-0000-00003A000000}"/>
            </a:ext>
          </a:extLst>
        </xdr:cNvPr>
        <xdr:cNvSpPr txBox="1"/>
      </xdr:nvSpPr>
      <xdr:spPr>
        <a:xfrm>
          <a:off x="8534400" y="1238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8" name="TextBox 2">
          <a:extLst>
            <a:ext uri="{FF2B5EF4-FFF2-40B4-BE49-F238E27FC236}">
              <a16:creationId xmlns:a16="http://schemas.microsoft.com/office/drawing/2014/main" id="{00000000-0008-0000-0200-000030000000}"/>
            </a:ext>
            <a:ext uri="{147F2762-F138-4A5C-976F-8EAC2B608ADB}">
              <a16:predDERef xmlns:a16="http://schemas.microsoft.com/office/drawing/2014/main" pred="{00000000-0008-0000-0000-000022000000}"/>
            </a:ext>
          </a:extLst>
        </xdr:cNvPr>
        <xdr:cNvSpPr txBox="1"/>
      </xdr:nvSpPr>
      <xdr:spPr>
        <a:xfrm>
          <a:off x="8534400" y="1238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49" name="TextBox 4">
          <a:extLst>
            <a:ext uri="{FF2B5EF4-FFF2-40B4-BE49-F238E27FC236}">
              <a16:creationId xmlns:a16="http://schemas.microsoft.com/office/drawing/2014/main" id="{00000000-0008-0000-0200-000031000000}"/>
            </a:ext>
            <a:ext uri="{147F2762-F138-4A5C-976F-8EAC2B608ADB}">
              <a16:predDERef xmlns:a16="http://schemas.microsoft.com/office/drawing/2014/main" pred="{00000000-0008-0000-0000-000023000000}"/>
            </a:ext>
          </a:extLst>
        </xdr:cNvPr>
        <xdr:cNvSpPr txBox="1"/>
      </xdr:nvSpPr>
      <xdr:spPr>
        <a:xfrm>
          <a:off x="8534400" y="1238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9</xdr:col>
      <xdr:colOff>0</xdr:colOff>
      <xdr:row>38</xdr:row>
      <xdr:rowOff>0</xdr:rowOff>
    </xdr:from>
    <xdr:ext cx="184731" cy="264560"/>
    <xdr:sp macro="" textlink="">
      <xdr:nvSpPr>
        <xdr:cNvPr id="50" name="TextBox 5">
          <a:extLst>
            <a:ext uri="{FF2B5EF4-FFF2-40B4-BE49-F238E27FC236}">
              <a16:creationId xmlns:a16="http://schemas.microsoft.com/office/drawing/2014/main" id="{00000000-0008-0000-0200-000032000000}"/>
            </a:ext>
            <a:ext uri="{147F2762-F138-4A5C-976F-8EAC2B608ADB}">
              <a16:predDERef xmlns:a16="http://schemas.microsoft.com/office/drawing/2014/main" pred="{00000000-0008-0000-0000-000025000000}"/>
            </a:ext>
          </a:extLst>
        </xdr:cNvPr>
        <xdr:cNvSpPr txBox="1"/>
      </xdr:nvSpPr>
      <xdr:spPr>
        <a:xfrm>
          <a:off x="8534400" y="123825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48</xdr:col>
      <xdr:colOff>0</xdr:colOff>
      <xdr:row>15</xdr:row>
      <xdr:rowOff>9525</xdr:rowOff>
    </xdr:from>
    <xdr:to>
      <xdr:col>48</xdr:col>
      <xdr:colOff>0</xdr:colOff>
      <xdr:row>18</xdr:row>
      <xdr:rowOff>0</xdr:rowOff>
    </xdr:to>
    <xdr:cxnSp macro="">
      <xdr:nvCxnSpPr>
        <xdr:cNvPr id="51" name="Straight Arrow Connector 38">
          <a:extLst>
            <a:ext uri="{FF2B5EF4-FFF2-40B4-BE49-F238E27FC236}">
              <a16:creationId xmlns:a16="http://schemas.microsoft.com/office/drawing/2014/main" id="{00000000-0008-0000-0200-000033000000}"/>
            </a:ext>
            <a:ext uri="{147F2762-F138-4A5C-976F-8EAC2B608ADB}">
              <a16:predDERef xmlns:a16="http://schemas.microsoft.com/office/drawing/2014/main" pred="{9C4DCDF0-8E31-407E-A985-8E938F4B5335}"/>
            </a:ext>
          </a:extLst>
        </xdr:cNvPr>
        <xdr:cNvCxnSpPr>
          <a:cxnSpLocks/>
        </xdr:cNvCxnSpPr>
      </xdr:nvCxnSpPr>
      <xdr:spPr>
        <a:xfrm>
          <a:off x="13068300" y="2867025"/>
          <a:ext cx="0" cy="561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75</xdr:col>
      <xdr:colOff>209550</xdr:colOff>
      <xdr:row>33</xdr:row>
      <xdr:rowOff>161925</xdr:rowOff>
    </xdr:from>
    <xdr:to>
      <xdr:col>75</xdr:col>
      <xdr:colOff>209550</xdr:colOff>
      <xdr:row>58</xdr:row>
      <xdr:rowOff>152400</xdr:rowOff>
    </xdr:to>
    <xdr:cxnSp macro="">
      <xdr:nvCxnSpPr>
        <xdr:cNvPr id="52" name="Straight Arrow Connector 51">
          <a:extLst>
            <a:ext uri="{FF2B5EF4-FFF2-40B4-BE49-F238E27FC236}">
              <a16:creationId xmlns:a16="http://schemas.microsoft.com/office/drawing/2014/main" id="{00000000-0008-0000-0200-000034000000}"/>
            </a:ext>
            <a:ext uri="{147F2762-F138-4A5C-976F-8EAC2B608ADB}">
              <a16:predDERef xmlns:a16="http://schemas.microsoft.com/office/drawing/2014/main" pred="{A5CF1BE8-1DAF-4D97-84AE-5F054D5DAF8D}"/>
            </a:ext>
          </a:extLst>
        </xdr:cNvPr>
        <xdr:cNvCxnSpPr>
          <a:cxnSpLocks/>
        </xdr:cNvCxnSpPr>
      </xdr:nvCxnSpPr>
      <xdr:spPr>
        <a:xfrm flipV="1">
          <a:off x="20478750" y="6448425"/>
          <a:ext cx="0" cy="4752975"/>
        </a:xfrm>
        <a:prstGeom prst="straightConnector1">
          <a:avLst/>
        </a:prstGeom>
        <a:ln w="3810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79</xdr:col>
      <xdr:colOff>27893</xdr:colOff>
      <xdr:row>6</xdr:row>
      <xdr:rowOff>15034</xdr:rowOff>
    </xdr:from>
    <xdr:to>
      <xdr:col>79</xdr:col>
      <xdr:colOff>212976</xdr:colOff>
      <xdr:row>6</xdr:row>
      <xdr:rowOff>176245</xdr:rowOff>
    </xdr:to>
    <xdr:sp macro="" textlink="">
      <xdr:nvSpPr>
        <xdr:cNvPr id="53" name="Diamond 59">
          <a:extLst>
            <a:ext uri="{FF2B5EF4-FFF2-40B4-BE49-F238E27FC236}">
              <a16:creationId xmlns:a16="http://schemas.microsoft.com/office/drawing/2014/main" id="{00000000-0008-0000-0200-000035000000}"/>
            </a:ext>
          </a:extLst>
        </xdr:cNvPr>
        <xdr:cNvSpPr/>
      </xdr:nvSpPr>
      <xdr:spPr bwMode="auto">
        <a:xfrm>
          <a:off x="21363893" y="115803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83</xdr:col>
      <xdr:colOff>25195</xdr:colOff>
      <xdr:row>5</xdr:row>
      <xdr:rowOff>12335</xdr:rowOff>
    </xdr:from>
    <xdr:to>
      <xdr:col>83</xdr:col>
      <xdr:colOff>210278</xdr:colOff>
      <xdr:row>5</xdr:row>
      <xdr:rowOff>173546</xdr:rowOff>
    </xdr:to>
    <xdr:sp macro="" textlink="">
      <xdr:nvSpPr>
        <xdr:cNvPr id="54" name="Diamond 59">
          <a:extLst>
            <a:ext uri="{FF2B5EF4-FFF2-40B4-BE49-F238E27FC236}">
              <a16:creationId xmlns:a16="http://schemas.microsoft.com/office/drawing/2014/main" id="{00000000-0008-0000-0200-000036000000}"/>
            </a:ext>
          </a:extLst>
        </xdr:cNvPr>
        <xdr:cNvSpPr/>
      </xdr:nvSpPr>
      <xdr:spPr bwMode="auto">
        <a:xfrm>
          <a:off x="22427995" y="964835"/>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47</xdr:col>
      <xdr:colOff>33716</xdr:colOff>
      <xdr:row>5</xdr:row>
      <xdr:rowOff>17533</xdr:rowOff>
    </xdr:from>
    <xdr:to>
      <xdr:col>47</xdr:col>
      <xdr:colOff>218799</xdr:colOff>
      <xdr:row>5</xdr:row>
      <xdr:rowOff>178744</xdr:rowOff>
    </xdr:to>
    <xdr:sp macro="" textlink="">
      <xdr:nvSpPr>
        <xdr:cNvPr id="55" name="Diamond 59">
          <a:extLst>
            <a:ext uri="{FF2B5EF4-FFF2-40B4-BE49-F238E27FC236}">
              <a16:creationId xmlns:a16="http://schemas.microsoft.com/office/drawing/2014/main" id="{00000000-0008-0000-0200-000037000000}"/>
            </a:ext>
          </a:extLst>
        </xdr:cNvPr>
        <xdr:cNvSpPr/>
      </xdr:nvSpPr>
      <xdr:spPr bwMode="auto">
        <a:xfrm>
          <a:off x="12835316"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36</xdr:col>
      <xdr:colOff>17532</xdr:colOff>
      <xdr:row>5</xdr:row>
      <xdr:rowOff>17533</xdr:rowOff>
    </xdr:from>
    <xdr:to>
      <xdr:col>36</xdr:col>
      <xdr:colOff>202615</xdr:colOff>
      <xdr:row>5</xdr:row>
      <xdr:rowOff>178744</xdr:rowOff>
    </xdr:to>
    <xdr:sp macro="" textlink="">
      <xdr:nvSpPr>
        <xdr:cNvPr id="56" name="Diamond 59">
          <a:extLst>
            <a:ext uri="{FF2B5EF4-FFF2-40B4-BE49-F238E27FC236}">
              <a16:creationId xmlns:a16="http://schemas.microsoft.com/office/drawing/2014/main" id="{00000000-0008-0000-0200-000038000000}"/>
            </a:ext>
          </a:extLst>
        </xdr:cNvPr>
        <xdr:cNvSpPr/>
      </xdr:nvSpPr>
      <xdr:spPr bwMode="auto">
        <a:xfrm>
          <a:off x="9885432"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64</xdr:col>
      <xdr:colOff>10789</xdr:colOff>
      <xdr:row>5</xdr:row>
      <xdr:rowOff>17533</xdr:rowOff>
    </xdr:from>
    <xdr:to>
      <xdr:col>64</xdr:col>
      <xdr:colOff>195872</xdr:colOff>
      <xdr:row>5</xdr:row>
      <xdr:rowOff>178744</xdr:rowOff>
    </xdr:to>
    <xdr:sp macro="" textlink="">
      <xdr:nvSpPr>
        <xdr:cNvPr id="57" name="Diamond 59">
          <a:extLst>
            <a:ext uri="{FF2B5EF4-FFF2-40B4-BE49-F238E27FC236}">
              <a16:creationId xmlns:a16="http://schemas.microsoft.com/office/drawing/2014/main" id="{00000000-0008-0000-0200-000039000000}"/>
            </a:ext>
          </a:extLst>
        </xdr:cNvPr>
        <xdr:cNvSpPr/>
      </xdr:nvSpPr>
      <xdr:spPr bwMode="auto">
        <a:xfrm>
          <a:off x="17346289" y="9700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96</xdr:col>
      <xdr:colOff>55295</xdr:colOff>
      <xdr:row>5</xdr:row>
      <xdr:rowOff>35065</xdr:rowOff>
    </xdr:from>
    <xdr:to>
      <xdr:col>97</xdr:col>
      <xdr:colOff>4360</xdr:colOff>
      <xdr:row>6</xdr:row>
      <xdr:rowOff>7462</xdr:rowOff>
    </xdr:to>
    <xdr:sp macro="" textlink="">
      <xdr:nvSpPr>
        <xdr:cNvPr id="58" name="Diamond 59">
          <a:extLst>
            <a:ext uri="{FF2B5EF4-FFF2-40B4-BE49-F238E27FC236}">
              <a16:creationId xmlns:a16="http://schemas.microsoft.com/office/drawing/2014/main" id="{00000000-0008-0000-0200-00003A000000}"/>
            </a:ext>
          </a:extLst>
        </xdr:cNvPr>
        <xdr:cNvSpPr/>
      </xdr:nvSpPr>
      <xdr:spPr bwMode="auto">
        <a:xfrm>
          <a:off x="25925195" y="987565"/>
          <a:ext cx="215765" cy="1628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85</xdr:col>
      <xdr:colOff>32368</xdr:colOff>
      <xdr:row>6</xdr:row>
      <xdr:rowOff>12138</xdr:rowOff>
    </xdr:from>
    <xdr:to>
      <xdr:col>85</xdr:col>
      <xdr:colOff>217451</xdr:colOff>
      <xdr:row>6</xdr:row>
      <xdr:rowOff>173349</xdr:rowOff>
    </xdr:to>
    <xdr:sp macro="" textlink="">
      <xdr:nvSpPr>
        <xdr:cNvPr id="59" name="Diamond 59">
          <a:extLst>
            <a:ext uri="{FF2B5EF4-FFF2-40B4-BE49-F238E27FC236}">
              <a16:creationId xmlns:a16="http://schemas.microsoft.com/office/drawing/2014/main" id="{00000000-0008-0000-0200-00003B000000}"/>
            </a:ext>
          </a:extLst>
        </xdr:cNvPr>
        <xdr:cNvSpPr/>
      </xdr:nvSpPr>
      <xdr:spPr bwMode="auto">
        <a:xfrm>
          <a:off x="22968568" y="11551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24</xdr:col>
      <xdr:colOff>192585</xdr:colOff>
      <xdr:row>21</xdr:row>
      <xdr:rowOff>119744</xdr:rowOff>
    </xdr:from>
    <xdr:to>
      <xdr:col>35</xdr:col>
      <xdr:colOff>90285</xdr:colOff>
      <xdr:row>30</xdr:row>
      <xdr:rowOff>85875</xdr:rowOff>
    </xdr:to>
    <xdr:pic>
      <xdr:nvPicPr>
        <xdr:cNvPr id="61" name="Picture 206">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98185" y="4386944"/>
          <a:ext cx="2971100" cy="1794931"/>
        </a:xfrm>
        <a:prstGeom prst="rect">
          <a:avLst/>
        </a:prstGeom>
        <a:ln w="3175">
          <a:solidFill>
            <a:srgbClr val="7030A0"/>
          </a:solidFill>
        </a:ln>
      </xdr:spPr>
    </xdr:pic>
    <xdr:clientData/>
  </xdr:twoCellAnchor>
  <xdr:twoCellAnchor>
    <xdr:from>
      <xdr:col>1</xdr:col>
      <xdr:colOff>229098</xdr:colOff>
      <xdr:row>5</xdr:row>
      <xdr:rowOff>996</xdr:rowOff>
    </xdr:from>
    <xdr:to>
      <xdr:col>12</xdr:col>
      <xdr:colOff>33867</xdr:colOff>
      <xdr:row>9</xdr:row>
      <xdr:rowOff>84666</xdr:rowOff>
    </xdr:to>
    <xdr:sp macro="" textlink="">
      <xdr:nvSpPr>
        <xdr:cNvPr id="62" name="Rectangle 41">
          <a:extLst>
            <a:ext uri="{FF2B5EF4-FFF2-40B4-BE49-F238E27FC236}">
              <a16:creationId xmlns:a16="http://schemas.microsoft.com/office/drawing/2014/main" id="{00000000-0008-0000-0200-00003E000000}"/>
            </a:ext>
          </a:extLst>
        </xdr:cNvPr>
        <xdr:cNvSpPr/>
      </xdr:nvSpPr>
      <xdr:spPr bwMode="auto">
        <a:xfrm>
          <a:off x="500031" y="932329"/>
          <a:ext cx="2785036" cy="828737"/>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800" b="1">
              <a:latin typeface="Century Gothic" panose="020B0502020202020204" pitchFamily="34" charset="0"/>
            </a:rPr>
            <a:t>Neuroscience</a:t>
          </a:r>
          <a:r>
            <a:rPr lang="en-US" sz="1800" b="1" baseline="0">
              <a:latin typeface="Century Gothic" panose="020B0502020202020204" pitchFamily="34" charset="0"/>
            </a:rPr>
            <a:t> Institute Takt Plan</a:t>
          </a:r>
          <a:endParaRPr lang="en-US" sz="1800" b="1">
            <a:latin typeface="Century Gothic" panose="020B0502020202020204" pitchFamily="34" charset="0"/>
          </a:endParaRPr>
        </a:p>
      </xdr:txBody>
    </xdr:sp>
    <xdr:clientData/>
  </xdr:twoCellAnchor>
  <xdr:twoCellAnchor>
    <xdr:from>
      <xdr:col>24</xdr:col>
      <xdr:colOff>163556</xdr:colOff>
      <xdr:row>31</xdr:row>
      <xdr:rowOff>110874</xdr:rowOff>
    </xdr:from>
    <xdr:to>
      <xdr:col>35</xdr:col>
      <xdr:colOff>61256</xdr:colOff>
      <xdr:row>40</xdr:row>
      <xdr:rowOff>77006</xdr:rowOff>
    </xdr:to>
    <xdr:pic>
      <xdr:nvPicPr>
        <xdr:cNvPr id="68" name="Picture 206">
          <a:extLst>
            <a:ext uri="{FF2B5EF4-FFF2-40B4-BE49-F238E27FC236}">
              <a16:creationId xmlns:a16="http://schemas.microsoft.com/office/drawing/2014/main" id="{00000000-0008-0000-0200-000044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69156" y="6410074"/>
          <a:ext cx="2971100" cy="1794932"/>
        </a:xfrm>
        <a:prstGeom prst="rect">
          <a:avLst/>
        </a:prstGeom>
        <a:ln w="3175">
          <a:solidFill>
            <a:srgbClr val="7030A0"/>
          </a:solidFill>
        </a:ln>
      </xdr:spPr>
    </xdr:pic>
    <xdr:clientData/>
  </xdr:twoCellAnchor>
  <xdr:twoCellAnchor>
    <xdr:from>
      <xdr:col>24</xdr:col>
      <xdr:colOff>174845</xdr:colOff>
      <xdr:row>41</xdr:row>
      <xdr:rowOff>122162</xdr:rowOff>
    </xdr:from>
    <xdr:to>
      <xdr:col>35</xdr:col>
      <xdr:colOff>72545</xdr:colOff>
      <xdr:row>50</xdr:row>
      <xdr:rowOff>88294</xdr:rowOff>
    </xdr:to>
    <xdr:pic>
      <xdr:nvPicPr>
        <xdr:cNvPr id="69" name="Picture 206">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80445" y="8453362"/>
          <a:ext cx="2971100" cy="1794932"/>
        </a:xfrm>
        <a:prstGeom prst="rect">
          <a:avLst/>
        </a:prstGeom>
        <a:ln w="3175">
          <a:solidFill>
            <a:srgbClr val="7030A0"/>
          </a:solidFill>
        </a:ln>
      </xdr:spPr>
    </xdr:pic>
    <xdr:clientData/>
  </xdr:twoCellAnchor>
  <xdr:twoCellAnchor>
    <xdr:from>
      <xdr:col>24</xdr:col>
      <xdr:colOff>174845</xdr:colOff>
      <xdr:row>51</xdr:row>
      <xdr:rowOff>162480</xdr:rowOff>
    </xdr:from>
    <xdr:to>
      <xdr:col>35</xdr:col>
      <xdr:colOff>72545</xdr:colOff>
      <xdr:row>60</xdr:row>
      <xdr:rowOff>128612</xdr:rowOff>
    </xdr:to>
    <xdr:pic>
      <xdr:nvPicPr>
        <xdr:cNvPr id="70" name="Picture 206">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80445" y="10525680"/>
          <a:ext cx="2971100" cy="1794932"/>
        </a:xfrm>
        <a:prstGeom prst="rect">
          <a:avLst/>
        </a:prstGeom>
        <a:ln w="3175">
          <a:solidFill>
            <a:srgbClr val="7030A0"/>
          </a:solidFill>
        </a:ln>
      </xdr:spPr>
    </xdr:pic>
    <xdr:clientData/>
  </xdr:twoCellAnchor>
  <xdr:twoCellAnchor>
    <xdr:from>
      <xdr:col>24</xdr:col>
      <xdr:colOff>186134</xdr:colOff>
      <xdr:row>61</xdr:row>
      <xdr:rowOff>173769</xdr:rowOff>
    </xdr:from>
    <xdr:to>
      <xdr:col>35</xdr:col>
      <xdr:colOff>83834</xdr:colOff>
      <xdr:row>70</xdr:row>
      <xdr:rowOff>139901</xdr:rowOff>
    </xdr:to>
    <xdr:pic>
      <xdr:nvPicPr>
        <xdr:cNvPr id="71" name="Picture 206">
          <a:extLst>
            <a:ext uri="{FF2B5EF4-FFF2-40B4-BE49-F238E27FC236}">
              <a16:creationId xmlns:a16="http://schemas.microsoft.com/office/drawing/2014/main" id="{00000000-0008-0000-0200-000047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91734" y="12568969"/>
          <a:ext cx="2971100" cy="1794932"/>
        </a:xfrm>
        <a:prstGeom prst="rect">
          <a:avLst/>
        </a:prstGeom>
        <a:ln w="3175">
          <a:solidFill>
            <a:srgbClr val="7030A0"/>
          </a:solidFill>
        </a:ln>
      </xdr:spPr>
    </xdr:pic>
    <xdr:clientData/>
  </xdr:twoCellAnchor>
  <xdr:twoCellAnchor editAs="oneCell">
    <xdr:from>
      <xdr:col>2</xdr:col>
      <xdr:colOff>67732</xdr:colOff>
      <xdr:row>0</xdr:row>
      <xdr:rowOff>135466</xdr:rowOff>
    </xdr:from>
    <xdr:to>
      <xdr:col>13</xdr:col>
      <xdr:colOff>1083</xdr:colOff>
      <xdr:row>3</xdr:row>
      <xdr:rowOff>101599</xdr:rowOff>
    </xdr:to>
    <xdr:pic>
      <xdr:nvPicPr>
        <xdr:cNvPr id="94" name="Picture 93">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09599" y="135466"/>
          <a:ext cx="2913617" cy="524933"/>
        </a:xfrm>
        <a:prstGeom prst="rect">
          <a:avLst/>
        </a:prstGeom>
      </xdr:spPr>
    </xdr:pic>
    <xdr:clientData/>
  </xdr:twoCellAnchor>
  <xdr:twoCellAnchor>
    <xdr:from>
      <xdr:col>41</xdr:col>
      <xdr:colOff>33716</xdr:colOff>
      <xdr:row>6</xdr:row>
      <xdr:rowOff>25153</xdr:rowOff>
    </xdr:from>
    <xdr:to>
      <xdr:col>41</xdr:col>
      <xdr:colOff>218799</xdr:colOff>
      <xdr:row>6</xdr:row>
      <xdr:rowOff>186364</xdr:rowOff>
    </xdr:to>
    <xdr:sp macro="" textlink="">
      <xdr:nvSpPr>
        <xdr:cNvPr id="30" name="Diamond 59">
          <a:extLst>
            <a:ext uri="{FF2B5EF4-FFF2-40B4-BE49-F238E27FC236}">
              <a16:creationId xmlns:a16="http://schemas.microsoft.com/office/drawing/2014/main" id="{00000000-0008-0000-0200-00001E000000}"/>
            </a:ext>
          </a:extLst>
        </xdr:cNvPr>
        <xdr:cNvSpPr/>
      </xdr:nvSpPr>
      <xdr:spPr bwMode="auto">
        <a:xfrm>
          <a:off x="10864276" y="118339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50</xdr:col>
      <xdr:colOff>33716</xdr:colOff>
      <xdr:row>4</xdr:row>
      <xdr:rowOff>25153</xdr:rowOff>
    </xdr:from>
    <xdr:to>
      <xdr:col>50</xdr:col>
      <xdr:colOff>218799</xdr:colOff>
      <xdr:row>4</xdr:row>
      <xdr:rowOff>186364</xdr:rowOff>
    </xdr:to>
    <xdr:sp macro="" textlink="">
      <xdr:nvSpPr>
        <xdr:cNvPr id="31" name="Diamond 59">
          <a:extLst>
            <a:ext uri="{FF2B5EF4-FFF2-40B4-BE49-F238E27FC236}">
              <a16:creationId xmlns:a16="http://schemas.microsoft.com/office/drawing/2014/main" id="{00000000-0008-0000-0200-00001F000000}"/>
            </a:ext>
          </a:extLst>
        </xdr:cNvPr>
        <xdr:cNvSpPr/>
      </xdr:nvSpPr>
      <xdr:spPr bwMode="auto">
        <a:xfrm>
          <a:off x="10864276" y="118339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58</xdr:col>
      <xdr:colOff>33716</xdr:colOff>
      <xdr:row>6</xdr:row>
      <xdr:rowOff>25153</xdr:rowOff>
    </xdr:from>
    <xdr:to>
      <xdr:col>58</xdr:col>
      <xdr:colOff>218799</xdr:colOff>
      <xdr:row>6</xdr:row>
      <xdr:rowOff>186364</xdr:rowOff>
    </xdr:to>
    <xdr:sp macro="" textlink="">
      <xdr:nvSpPr>
        <xdr:cNvPr id="32" name="Diamond 59">
          <a:extLst>
            <a:ext uri="{FF2B5EF4-FFF2-40B4-BE49-F238E27FC236}">
              <a16:creationId xmlns:a16="http://schemas.microsoft.com/office/drawing/2014/main" id="{00000000-0008-0000-0200-000020000000}"/>
            </a:ext>
          </a:extLst>
        </xdr:cNvPr>
        <xdr:cNvSpPr/>
      </xdr:nvSpPr>
      <xdr:spPr bwMode="auto">
        <a:xfrm>
          <a:off x="13241716" y="118339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88</xdr:col>
      <xdr:colOff>33716</xdr:colOff>
      <xdr:row>5</xdr:row>
      <xdr:rowOff>25153</xdr:rowOff>
    </xdr:from>
    <xdr:to>
      <xdr:col>88</xdr:col>
      <xdr:colOff>218799</xdr:colOff>
      <xdr:row>5</xdr:row>
      <xdr:rowOff>186364</xdr:rowOff>
    </xdr:to>
    <xdr:sp macro="" textlink="">
      <xdr:nvSpPr>
        <xdr:cNvPr id="60" name="Diamond 59">
          <a:extLst>
            <a:ext uri="{FF2B5EF4-FFF2-40B4-BE49-F238E27FC236}">
              <a16:creationId xmlns:a16="http://schemas.microsoft.com/office/drawing/2014/main" id="{00000000-0008-0000-0200-00003C000000}"/>
            </a:ext>
          </a:extLst>
        </xdr:cNvPr>
        <xdr:cNvSpPr/>
      </xdr:nvSpPr>
      <xdr:spPr bwMode="auto">
        <a:xfrm>
          <a:off x="15502316" y="1168153"/>
          <a:ext cx="185083" cy="161211"/>
        </a:xfrm>
        <a:prstGeom prst="diamond">
          <a:avLst/>
        </a:prstGeom>
        <a:solidFill>
          <a:srgbClr val="6031BD"/>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79</xdr:col>
      <xdr:colOff>12700</xdr:colOff>
      <xdr:row>6</xdr:row>
      <xdr:rowOff>176245</xdr:rowOff>
    </xdr:from>
    <xdr:to>
      <xdr:col>79</xdr:col>
      <xdr:colOff>241757</xdr:colOff>
      <xdr:row>28</xdr:row>
      <xdr:rowOff>76664</xdr:rowOff>
    </xdr:to>
    <xdr:grpSp>
      <xdr:nvGrpSpPr>
        <xdr:cNvPr id="63" name="Group 62">
          <a:extLst>
            <a:ext uri="{FF2B5EF4-FFF2-40B4-BE49-F238E27FC236}">
              <a16:creationId xmlns:a16="http://schemas.microsoft.com/office/drawing/2014/main" id="{00000000-0008-0000-0200-00003F000000}"/>
            </a:ext>
          </a:extLst>
        </xdr:cNvPr>
        <xdr:cNvGrpSpPr/>
      </xdr:nvGrpSpPr>
      <xdr:grpSpPr>
        <a:xfrm>
          <a:off x="21416433" y="1293845"/>
          <a:ext cx="229057" cy="3998286"/>
          <a:chOff x="36572714" y="1086829"/>
          <a:chExt cx="233247" cy="3872791"/>
        </a:xfrm>
      </xdr:grpSpPr>
      <xdr:cxnSp macro="">
        <xdr:nvCxnSpPr>
          <xdr:cNvPr id="64" name="Straight Connector 63">
            <a:extLst>
              <a:ext uri="{FF2B5EF4-FFF2-40B4-BE49-F238E27FC236}">
                <a16:creationId xmlns:a16="http://schemas.microsoft.com/office/drawing/2014/main" id="{00000000-0008-0000-0200-000040000000}"/>
              </a:ext>
            </a:extLst>
          </xdr:cNvPr>
          <xdr:cNvCxnSpPr>
            <a:stCxn id="53" idx="2"/>
          </xdr:cNvCxnSpPr>
        </xdr:nvCxnSpPr>
        <xdr:spPr bwMode="auto">
          <a:xfrm>
            <a:off x="36682420" y="1086829"/>
            <a:ext cx="9144" cy="387279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65" name="TextBox 32767">
            <a:extLst>
              <a:ext uri="{FF2B5EF4-FFF2-40B4-BE49-F238E27FC236}">
                <a16:creationId xmlns:a16="http://schemas.microsoft.com/office/drawing/2014/main" id="{00000000-0008-0000-0200-000041000000}"/>
              </a:ext>
            </a:extLst>
          </xdr:cNvPr>
          <xdr:cNvSpPr txBox="1"/>
        </xdr:nvSpPr>
        <xdr:spPr>
          <a:xfrm>
            <a:off x="36572714" y="2876710"/>
            <a:ext cx="233247" cy="1191597"/>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POWER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twoCellAnchor>
    <xdr:from>
      <xdr:col>83</xdr:col>
      <xdr:colOff>20267</xdr:colOff>
      <xdr:row>5</xdr:row>
      <xdr:rowOff>173546</xdr:rowOff>
    </xdr:from>
    <xdr:to>
      <xdr:col>83</xdr:col>
      <xdr:colOff>214703</xdr:colOff>
      <xdr:row>28</xdr:row>
      <xdr:rowOff>114300</xdr:rowOff>
    </xdr:to>
    <xdr:grpSp>
      <xdr:nvGrpSpPr>
        <xdr:cNvPr id="73" name="Group 72">
          <a:extLst>
            <a:ext uri="{FF2B5EF4-FFF2-40B4-BE49-F238E27FC236}">
              <a16:creationId xmlns:a16="http://schemas.microsoft.com/office/drawing/2014/main" id="{00000000-0008-0000-0200-000049000000}"/>
            </a:ext>
          </a:extLst>
        </xdr:cNvPr>
        <xdr:cNvGrpSpPr/>
      </xdr:nvGrpSpPr>
      <xdr:grpSpPr>
        <a:xfrm>
          <a:off x="22507734" y="1104879"/>
          <a:ext cx="194436" cy="4224888"/>
          <a:chOff x="37136512" y="612106"/>
          <a:chExt cx="225172" cy="4384608"/>
        </a:xfrm>
      </xdr:grpSpPr>
      <xdr:cxnSp macro="">
        <xdr:nvCxnSpPr>
          <xdr:cNvPr id="74" name="Straight Connector 73">
            <a:extLst>
              <a:ext uri="{FF2B5EF4-FFF2-40B4-BE49-F238E27FC236}">
                <a16:creationId xmlns:a16="http://schemas.microsoft.com/office/drawing/2014/main" id="{00000000-0008-0000-0200-00004A000000}"/>
              </a:ext>
            </a:extLst>
          </xdr:cNvPr>
          <xdr:cNvCxnSpPr>
            <a:stCxn id="54" idx="2"/>
          </xdr:cNvCxnSpPr>
        </xdr:nvCxnSpPr>
        <xdr:spPr bwMode="auto">
          <a:xfrm flipH="1">
            <a:off x="37245472" y="612106"/>
            <a:ext cx="3980" cy="4384608"/>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75" name="TextBox 32767">
            <a:extLst>
              <a:ext uri="{FF2B5EF4-FFF2-40B4-BE49-F238E27FC236}">
                <a16:creationId xmlns:a16="http://schemas.microsoft.com/office/drawing/2014/main" id="{00000000-0008-0000-0200-00004B000000}"/>
              </a:ext>
            </a:extLst>
          </xdr:cNvPr>
          <xdr:cNvSpPr txBox="1"/>
        </xdr:nvSpPr>
        <xdr:spPr>
          <a:xfrm>
            <a:off x="37136512" y="2716123"/>
            <a:ext cx="225172" cy="1274265"/>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200" b="1">
                <a:solidFill>
                  <a:sysClr val="windowText" lastClr="000000"/>
                </a:solidFill>
                <a:latin typeface="Century Gothic" panose="020B0502020202020204" pitchFamily="34" charset="0"/>
              </a:rPr>
              <a:t>AIR</a:t>
            </a:r>
            <a:r>
              <a:rPr lang="en-US" sz="1200" b="1" baseline="0">
                <a:solidFill>
                  <a:sysClr val="windowText" lastClr="000000"/>
                </a:solidFill>
                <a:latin typeface="Century Gothic" panose="020B0502020202020204" pitchFamily="34" charset="0"/>
              </a:rPr>
              <a:t> ON</a:t>
            </a:r>
            <a:endParaRPr lang="en-US" sz="1200" b="1">
              <a:solidFill>
                <a:sysClr val="windowText" lastClr="000000"/>
              </a:solidFill>
              <a:latin typeface="Century Gothic" panose="020B0502020202020204" pitchFamily="34" charset="0"/>
            </a:endParaRPr>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293</xdr:col>
      <xdr:colOff>4728</xdr:colOff>
      <xdr:row>61</xdr:row>
      <xdr:rowOff>31673</xdr:rowOff>
    </xdr:from>
    <xdr:to>
      <xdr:col>293</xdr:col>
      <xdr:colOff>18143</xdr:colOff>
      <xdr:row>63</xdr:row>
      <xdr:rowOff>0</xdr:rowOff>
    </xdr:to>
    <xdr:cxnSp macro="">
      <xdr:nvCxnSpPr>
        <xdr:cNvPr id="2" name="Straight Arrow Connector 14">
          <a:extLst>
            <a:ext uri="{FF2B5EF4-FFF2-40B4-BE49-F238E27FC236}">
              <a16:creationId xmlns:a16="http://schemas.microsoft.com/office/drawing/2014/main" id="{00000000-0008-0000-0300-000002000000}"/>
            </a:ext>
            <a:ext uri="{147F2762-F138-4A5C-976F-8EAC2B608ADB}">
              <a16:predDERef xmlns:a16="http://schemas.microsoft.com/office/drawing/2014/main" pred="{4BE788B5-58AC-4959-9A87-183AA8BC13DF}"/>
            </a:ext>
          </a:extLst>
        </xdr:cNvPr>
        <xdr:cNvCxnSpPr>
          <a:cxnSpLocks/>
        </xdr:cNvCxnSpPr>
      </xdr:nvCxnSpPr>
      <xdr:spPr>
        <a:xfrm>
          <a:off x="85501128" y="14789073"/>
          <a:ext cx="13415" cy="4763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308</xdr:col>
      <xdr:colOff>0</xdr:colOff>
      <xdr:row>68</xdr:row>
      <xdr:rowOff>44562</xdr:rowOff>
    </xdr:from>
    <xdr:to>
      <xdr:col>308</xdr:col>
      <xdr:colOff>0</xdr:colOff>
      <xdr:row>69</xdr:row>
      <xdr:rowOff>235857</xdr:rowOff>
    </xdr:to>
    <xdr:cxnSp macro="">
      <xdr:nvCxnSpPr>
        <xdr:cNvPr id="3" name="Straight Arrow Connector 14">
          <a:extLst>
            <a:ext uri="{FF2B5EF4-FFF2-40B4-BE49-F238E27FC236}">
              <a16:creationId xmlns:a16="http://schemas.microsoft.com/office/drawing/2014/main" id="{00000000-0008-0000-0300-000003000000}"/>
            </a:ext>
            <a:ext uri="{147F2762-F138-4A5C-976F-8EAC2B608ADB}">
              <a16:predDERef xmlns:a16="http://schemas.microsoft.com/office/drawing/2014/main" pred="{4BE788B5-58AC-4959-9A87-183AA8BC13DF}"/>
            </a:ext>
          </a:extLst>
        </xdr:cNvPr>
        <xdr:cNvCxnSpPr>
          <a:cxnSpLocks/>
        </xdr:cNvCxnSpPr>
      </xdr:nvCxnSpPr>
      <xdr:spPr>
        <a:xfrm>
          <a:off x="89877900" y="16579962"/>
          <a:ext cx="0" cy="4452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253</xdr:col>
      <xdr:colOff>254566</xdr:colOff>
      <xdr:row>43</xdr:row>
      <xdr:rowOff>39951</xdr:rowOff>
    </xdr:from>
    <xdr:to>
      <xdr:col>302</xdr:col>
      <xdr:colOff>75973</xdr:colOff>
      <xdr:row>44</xdr:row>
      <xdr:rowOff>195036</xdr:rowOff>
    </xdr:to>
    <xdr:sp macro="" textlink="">
      <xdr:nvSpPr>
        <xdr:cNvPr id="4" name="Rectángulo redondeado 11">
          <a:extLst>
            <a:ext uri="{FF2B5EF4-FFF2-40B4-BE49-F238E27FC236}">
              <a16:creationId xmlns:a16="http://schemas.microsoft.com/office/drawing/2014/main" id="{00000000-0008-0000-0300-000004000000}"/>
            </a:ext>
            <a:ext uri="{147F2762-F138-4A5C-976F-8EAC2B608ADB}">
              <a16:predDERef xmlns:a16="http://schemas.microsoft.com/office/drawing/2014/main" pred="{B1E8A08A-0BB8-4810-A994-69ECFBBBB86B}"/>
            </a:ext>
          </a:extLst>
        </xdr:cNvPr>
        <xdr:cNvSpPr/>
      </xdr:nvSpPr>
      <xdr:spPr bwMode="auto">
        <a:xfrm>
          <a:off x="74092366" y="10225351"/>
          <a:ext cx="14108907" cy="409085"/>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260</xdr:col>
      <xdr:colOff>0</xdr:colOff>
      <xdr:row>48</xdr:row>
      <xdr:rowOff>0</xdr:rowOff>
    </xdr:from>
    <xdr:to>
      <xdr:col>260</xdr:col>
      <xdr:colOff>13415</xdr:colOff>
      <xdr:row>49</xdr:row>
      <xdr:rowOff>222327</xdr:rowOff>
    </xdr:to>
    <xdr:cxnSp macro="">
      <xdr:nvCxnSpPr>
        <xdr:cNvPr id="5" name="Straight Arrow Connector 14">
          <a:extLst>
            <a:ext uri="{FF2B5EF4-FFF2-40B4-BE49-F238E27FC236}">
              <a16:creationId xmlns:a16="http://schemas.microsoft.com/office/drawing/2014/main" id="{00000000-0008-0000-0300-000005000000}"/>
            </a:ext>
            <a:ext uri="{147F2762-F138-4A5C-976F-8EAC2B608ADB}">
              <a16:predDERef xmlns:a16="http://schemas.microsoft.com/office/drawing/2014/main" pred="{4BE788B5-58AC-4959-9A87-183AA8BC13DF}"/>
            </a:ext>
          </a:extLst>
        </xdr:cNvPr>
        <xdr:cNvCxnSpPr>
          <a:cxnSpLocks/>
        </xdr:cNvCxnSpPr>
      </xdr:nvCxnSpPr>
      <xdr:spPr>
        <a:xfrm>
          <a:off x="75857100" y="11455400"/>
          <a:ext cx="13415" cy="476327"/>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335</xdr:col>
      <xdr:colOff>0</xdr:colOff>
      <xdr:row>79</xdr:row>
      <xdr:rowOff>0</xdr:rowOff>
    </xdr:from>
    <xdr:to>
      <xdr:col>335</xdr:col>
      <xdr:colOff>0</xdr:colOff>
      <xdr:row>80</xdr:row>
      <xdr:rowOff>191295</xdr:rowOff>
    </xdr:to>
    <xdr:cxnSp macro="">
      <xdr:nvCxnSpPr>
        <xdr:cNvPr id="6" name="Straight Arrow Connector 14">
          <a:extLst>
            <a:ext uri="{FF2B5EF4-FFF2-40B4-BE49-F238E27FC236}">
              <a16:creationId xmlns:a16="http://schemas.microsoft.com/office/drawing/2014/main" id="{00000000-0008-0000-0300-000006000000}"/>
            </a:ext>
            <a:ext uri="{147F2762-F138-4A5C-976F-8EAC2B608ADB}">
              <a16:predDERef xmlns:a16="http://schemas.microsoft.com/office/drawing/2014/main" pred="{4BE788B5-58AC-4959-9A87-183AA8BC13DF}"/>
            </a:ext>
          </a:extLst>
        </xdr:cNvPr>
        <xdr:cNvCxnSpPr>
          <a:cxnSpLocks/>
        </xdr:cNvCxnSpPr>
      </xdr:nvCxnSpPr>
      <xdr:spPr>
        <a:xfrm>
          <a:off x="97764600" y="19329400"/>
          <a:ext cx="0" cy="445295"/>
        </a:xfrm>
        <a:prstGeom prst="straightConnector1">
          <a:avLst/>
        </a:prstGeom>
        <a:ln w="28575">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281</xdr:col>
      <xdr:colOff>6350</xdr:colOff>
      <xdr:row>50</xdr:row>
      <xdr:rowOff>217714</xdr:rowOff>
    </xdr:from>
    <xdr:to>
      <xdr:col>281</xdr:col>
      <xdr:colOff>6350</xdr:colOff>
      <xdr:row>84</xdr:row>
      <xdr:rowOff>218281</xdr:rowOff>
    </xdr:to>
    <xdr:cxnSp macro="">
      <xdr:nvCxnSpPr>
        <xdr:cNvPr id="7" name="Straight Arrow Connector 58">
          <a:extLst>
            <a:ext uri="{FF2B5EF4-FFF2-40B4-BE49-F238E27FC236}">
              <a16:creationId xmlns:a16="http://schemas.microsoft.com/office/drawing/2014/main" id="{00000000-0008-0000-0300-000007000000}"/>
            </a:ext>
            <a:ext uri="{147F2762-F138-4A5C-976F-8EAC2B608ADB}">
              <a16:predDERef xmlns:a16="http://schemas.microsoft.com/office/drawing/2014/main" pred="{B18F45A7-0A0D-4DE6-8DCC-0EDF5AA0ADBF}"/>
            </a:ext>
          </a:extLst>
        </xdr:cNvPr>
        <xdr:cNvCxnSpPr>
          <a:cxnSpLocks/>
        </xdr:cNvCxnSpPr>
      </xdr:nvCxnSpPr>
      <xdr:spPr>
        <a:xfrm flipV="1">
          <a:off x="81997550" y="12181114"/>
          <a:ext cx="0" cy="8636567"/>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266</xdr:col>
      <xdr:colOff>0</xdr:colOff>
      <xdr:row>45</xdr:row>
      <xdr:rowOff>145143</xdr:rowOff>
    </xdr:from>
    <xdr:to>
      <xdr:col>266</xdr:col>
      <xdr:colOff>0</xdr:colOff>
      <xdr:row>83</xdr:row>
      <xdr:rowOff>198437</xdr:rowOff>
    </xdr:to>
    <xdr:cxnSp macro="">
      <xdr:nvCxnSpPr>
        <xdr:cNvPr id="8" name="Straight Arrow Connector 58">
          <a:extLst>
            <a:ext uri="{FF2B5EF4-FFF2-40B4-BE49-F238E27FC236}">
              <a16:creationId xmlns:a16="http://schemas.microsoft.com/office/drawing/2014/main" id="{00000000-0008-0000-0300-000008000000}"/>
            </a:ext>
            <a:ext uri="{147F2762-F138-4A5C-976F-8EAC2B608ADB}">
              <a16:predDERef xmlns:a16="http://schemas.microsoft.com/office/drawing/2014/main" pred="{B18F45A7-0A0D-4DE6-8DCC-0EDF5AA0ADBF}"/>
            </a:ext>
          </a:extLst>
        </xdr:cNvPr>
        <xdr:cNvCxnSpPr>
          <a:cxnSpLocks/>
        </xdr:cNvCxnSpPr>
      </xdr:nvCxnSpPr>
      <xdr:spPr>
        <a:xfrm flipV="1">
          <a:off x="77609700" y="10838543"/>
          <a:ext cx="0" cy="9705294"/>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217</xdr:col>
      <xdr:colOff>174627</xdr:colOff>
      <xdr:row>77</xdr:row>
      <xdr:rowOff>49325</xdr:rowOff>
    </xdr:from>
    <xdr:to>
      <xdr:col>247</xdr:col>
      <xdr:colOff>238125</xdr:colOff>
      <xdr:row>78</xdr:row>
      <xdr:rowOff>158749</xdr:rowOff>
    </xdr:to>
    <xdr:sp macro="" textlink="">
      <xdr:nvSpPr>
        <xdr:cNvPr id="9" name="Rectángulo redondeado 11">
          <a:extLst>
            <a:ext uri="{FF2B5EF4-FFF2-40B4-BE49-F238E27FC236}">
              <a16:creationId xmlns:a16="http://schemas.microsoft.com/office/drawing/2014/main" id="{00000000-0008-0000-0300-000009000000}"/>
            </a:ext>
            <a:ext uri="{147F2762-F138-4A5C-976F-8EAC2B608ADB}">
              <a16:predDERef xmlns:a16="http://schemas.microsoft.com/office/drawing/2014/main" pred="{B1E8A08A-0BB8-4810-A994-69ECFBBBB86B}"/>
            </a:ext>
          </a:extLst>
        </xdr:cNvPr>
        <xdr:cNvSpPr/>
      </xdr:nvSpPr>
      <xdr:spPr bwMode="auto">
        <a:xfrm>
          <a:off x="65630427" y="18870725"/>
          <a:ext cx="6769098" cy="363424"/>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Exteriors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151</xdr:col>
      <xdr:colOff>130036</xdr:colOff>
      <xdr:row>29</xdr:row>
      <xdr:rowOff>104588</xdr:rowOff>
    </xdr:from>
    <xdr:to>
      <xdr:col>186</xdr:col>
      <xdr:colOff>39688</xdr:colOff>
      <xdr:row>30</xdr:row>
      <xdr:rowOff>178594</xdr:rowOff>
    </xdr:to>
    <xdr:sp macro="" textlink="">
      <xdr:nvSpPr>
        <xdr:cNvPr id="10" name="Rectángulo redondeado 11">
          <a:extLst>
            <a:ext uri="{FF2B5EF4-FFF2-40B4-BE49-F238E27FC236}">
              <a16:creationId xmlns:a16="http://schemas.microsoft.com/office/drawing/2014/main" id="{00000000-0008-0000-0300-00000A000000}"/>
            </a:ext>
            <a:ext uri="{147F2762-F138-4A5C-976F-8EAC2B608ADB}">
              <a16:predDERef xmlns:a16="http://schemas.microsoft.com/office/drawing/2014/main" pred="{B1E8A08A-0BB8-4810-A994-69ECFBBBB86B}"/>
            </a:ext>
          </a:extLst>
        </xdr:cNvPr>
        <xdr:cNvSpPr/>
      </xdr:nvSpPr>
      <xdr:spPr bwMode="auto">
        <a:xfrm>
          <a:off x="47145436" y="6733988"/>
          <a:ext cx="9688652" cy="328006"/>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Structure</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95</xdr:col>
      <xdr:colOff>215378</xdr:colOff>
      <xdr:row>22</xdr:row>
      <xdr:rowOff>6575</xdr:rowOff>
    </xdr:from>
    <xdr:to>
      <xdr:col>113</xdr:col>
      <xdr:colOff>87210</xdr:colOff>
      <xdr:row>23</xdr:row>
      <xdr:rowOff>139551</xdr:rowOff>
    </xdr:to>
    <xdr:sp macro="" textlink="">
      <xdr:nvSpPr>
        <xdr:cNvPr id="11" name="Rectángulo redondeado 11">
          <a:extLst>
            <a:ext uri="{FF2B5EF4-FFF2-40B4-BE49-F238E27FC236}">
              <a16:creationId xmlns:a16="http://schemas.microsoft.com/office/drawing/2014/main" id="{00000000-0008-0000-0300-00000B000000}"/>
            </a:ext>
            <a:ext uri="{147F2762-F138-4A5C-976F-8EAC2B608ADB}">
              <a16:predDERef xmlns:a16="http://schemas.microsoft.com/office/drawing/2014/main" pred="{B1E8A08A-0BB8-4810-A994-69ECFBBBB86B}"/>
            </a:ext>
          </a:extLst>
        </xdr:cNvPr>
        <xdr:cNvSpPr/>
      </xdr:nvSpPr>
      <xdr:spPr bwMode="auto">
        <a:xfrm>
          <a:off x="31247552" y="4939329"/>
          <a:ext cx="4841397" cy="39065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Foundations</a:t>
          </a: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215</xdr:col>
      <xdr:colOff>42335</xdr:colOff>
      <xdr:row>37</xdr:row>
      <xdr:rowOff>25400</xdr:rowOff>
    </xdr:from>
    <xdr:to>
      <xdr:col>215</xdr:col>
      <xdr:colOff>42335</xdr:colOff>
      <xdr:row>79</xdr:row>
      <xdr:rowOff>0</xdr:rowOff>
    </xdr:to>
    <xdr:cxnSp macro="">
      <xdr:nvCxnSpPr>
        <xdr:cNvPr id="12" name="Straight Arrow Connector 58">
          <a:extLst>
            <a:ext uri="{FF2B5EF4-FFF2-40B4-BE49-F238E27FC236}">
              <a16:creationId xmlns:a16="http://schemas.microsoft.com/office/drawing/2014/main" id="{00000000-0008-0000-0300-00000C000000}"/>
            </a:ext>
            <a:ext uri="{147F2762-F138-4A5C-976F-8EAC2B608ADB}">
              <a16:predDERef xmlns:a16="http://schemas.microsoft.com/office/drawing/2014/main" pred="{B18F45A7-0A0D-4DE6-8DCC-0EDF5AA0ADBF}"/>
            </a:ext>
          </a:extLst>
        </xdr:cNvPr>
        <xdr:cNvCxnSpPr>
          <a:cxnSpLocks/>
        </xdr:cNvCxnSpPr>
      </xdr:nvCxnSpPr>
      <xdr:spPr>
        <a:xfrm>
          <a:off x="64939335" y="8686800"/>
          <a:ext cx="0" cy="106426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153</xdr:col>
      <xdr:colOff>254000</xdr:colOff>
      <xdr:row>26</xdr:row>
      <xdr:rowOff>76200</xdr:rowOff>
    </xdr:from>
    <xdr:to>
      <xdr:col>153</xdr:col>
      <xdr:colOff>254000</xdr:colOff>
      <xdr:row>31</xdr:row>
      <xdr:rowOff>101600</xdr:rowOff>
    </xdr:to>
    <xdr:cxnSp macro="">
      <xdr:nvCxnSpPr>
        <xdr:cNvPr id="13" name="Straight Arrow Connector 58">
          <a:extLst>
            <a:ext uri="{FF2B5EF4-FFF2-40B4-BE49-F238E27FC236}">
              <a16:creationId xmlns:a16="http://schemas.microsoft.com/office/drawing/2014/main" id="{00000000-0008-0000-0300-00000D000000}"/>
            </a:ext>
            <a:ext uri="{147F2762-F138-4A5C-976F-8EAC2B608ADB}">
              <a16:predDERef xmlns:a16="http://schemas.microsoft.com/office/drawing/2014/main" pred="{B18F45A7-0A0D-4DE6-8DCC-0EDF5AA0ADBF}"/>
            </a:ext>
          </a:extLst>
        </xdr:cNvPr>
        <xdr:cNvCxnSpPr>
          <a:cxnSpLocks/>
        </xdr:cNvCxnSpPr>
      </xdr:nvCxnSpPr>
      <xdr:spPr>
        <a:xfrm>
          <a:off x="47828200" y="5943600"/>
          <a:ext cx="0" cy="129540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95</xdr:col>
      <xdr:colOff>14725</xdr:colOff>
      <xdr:row>17</xdr:row>
      <xdr:rowOff>86139</xdr:rowOff>
    </xdr:from>
    <xdr:to>
      <xdr:col>95</xdr:col>
      <xdr:colOff>14725</xdr:colOff>
      <xdr:row>24</xdr:row>
      <xdr:rowOff>18406</xdr:rowOff>
    </xdr:to>
    <xdr:cxnSp macro="">
      <xdr:nvCxnSpPr>
        <xdr:cNvPr id="14" name="Straight Arrow Connector 58">
          <a:extLst>
            <a:ext uri="{FF2B5EF4-FFF2-40B4-BE49-F238E27FC236}">
              <a16:creationId xmlns:a16="http://schemas.microsoft.com/office/drawing/2014/main" id="{00000000-0008-0000-0300-00000E000000}"/>
            </a:ext>
            <a:ext uri="{147F2762-F138-4A5C-976F-8EAC2B608ADB}">
              <a16:predDERef xmlns:a16="http://schemas.microsoft.com/office/drawing/2014/main" pred="{B18F45A7-0A0D-4DE6-8DCC-0EDF5AA0ADBF}"/>
            </a:ext>
          </a:extLst>
        </xdr:cNvPr>
        <xdr:cNvCxnSpPr>
          <a:cxnSpLocks/>
        </xdr:cNvCxnSpPr>
      </xdr:nvCxnSpPr>
      <xdr:spPr>
        <a:xfrm>
          <a:off x="31046899" y="3730487"/>
          <a:ext cx="0" cy="1736035"/>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23</xdr:col>
      <xdr:colOff>269034</xdr:colOff>
      <xdr:row>13</xdr:row>
      <xdr:rowOff>141796</xdr:rowOff>
    </xdr:from>
    <xdr:to>
      <xdr:col>34</xdr:col>
      <xdr:colOff>183121</xdr:colOff>
      <xdr:row>14</xdr:row>
      <xdr:rowOff>185855</xdr:rowOff>
    </xdr:to>
    <xdr:sp macro="" textlink="">
      <xdr:nvSpPr>
        <xdr:cNvPr id="15" name="Rectángulo redondeado 11">
          <a:extLst>
            <a:ext uri="{FF2B5EF4-FFF2-40B4-BE49-F238E27FC236}">
              <a16:creationId xmlns:a16="http://schemas.microsoft.com/office/drawing/2014/main" id="{00000000-0008-0000-0300-00000F000000}"/>
            </a:ext>
            <a:ext uri="{147F2762-F138-4A5C-976F-8EAC2B608ADB}">
              <a16:predDERef xmlns:a16="http://schemas.microsoft.com/office/drawing/2014/main" pred="{B1E8A08A-0BB8-4810-A994-69ECFBBBB86B}"/>
            </a:ext>
          </a:extLst>
        </xdr:cNvPr>
        <xdr:cNvSpPr/>
      </xdr:nvSpPr>
      <xdr:spPr bwMode="auto">
        <a:xfrm>
          <a:off x="11521234" y="2707196"/>
          <a:ext cx="2987487" cy="298059"/>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0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Sitework Phase</a:t>
          </a:r>
          <a:endPar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twoCellAnchor>
    <xdr:from>
      <xdr:col>250</xdr:col>
      <xdr:colOff>253999</xdr:colOff>
      <xdr:row>41</xdr:row>
      <xdr:rowOff>36285</xdr:rowOff>
    </xdr:from>
    <xdr:to>
      <xdr:col>250</xdr:col>
      <xdr:colOff>253999</xdr:colOff>
      <xdr:row>45</xdr:row>
      <xdr:rowOff>72571</xdr:rowOff>
    </xdr:to>
    <xdr:cxnSp macro="">
      <xdr:nvCxnSpPr>
        <xdr:cNvPr id="16" name="Straight Arrow Connector 58">
          <a:extLst>
            <a:ext uri="{FF2B5EF4-FFF2-40B4-BE49-F238E27FC236}">
              <a16:creationId xmlns:a16="http://schemas.microsoft.com/office/drawing/2014/main" id="{00000000-0008-0000-0300-000010000000}"/>
            </a:ext>
            <a:ext uri="{147F2762-F138-4A5C-976F-8EAC2B608ADB}">
              <a16:predDERef xmlns:a16="http://schemas.microsoft.com/office/drawing/2014/main" pred="{B18F45A7-0A0D-4DE6-8DCC-0EDF5AA0ADBF}"/>
            </a:ext>
          </a:extLst>
        </xdr:cNvPr>
        <xdr:cNvCxnSpPr>
          <a:cxnSpLocks/>
        </xdr:cNvCxnSpPr>
      </xdr:nvCxnSpPr>
      <xdr:spPr>
        <a:xfrm>
          <a:off x="73253599" y="9713685"/>
          <a:ext cx="0" cy="1052286"/>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326</xdr:col>
      <xdr:colOff>22902</xdr:colOff>
      <xdr:row>95</xdr:row>
      <xdr:rowOff>41639</xdr:rowOff>
    </xdr:from>
    <xdr:to>
      <xdr:col>326</xdr:col>
      <xdr:colOff>22902</xdr:colOff>
      <xdr:row>99</xdr:row>
      <xdr:rowOff>243070</xdr:rowOff>
    </xdr:to>
    <xdr:cxnSp macro="">
      <xdr:nvCxnSpPr>
        <xdr:cNvPr id="17" name="Straight Arrow Connector 58">
          <a:extLst>
            <a:ext uri="{FF2B5EF4-FFF2-40B4-BE49-F238E27FC236}">
              <a16:creationId xmlns:a16="http://schemas.microsoft.com/office/drawing/2014/main" id="{00000000-0008-0000-0300-000011000000}"/>
            </a:ext>
            <a:ext uri="{147F2762-F138-4A5C-976F-8EAC2B608ADB}">
              <a16:predDERef xmlns:a16="http://schemas.microsoft.com/office/drawing/2014/main" pred="{B18F45A7-0A0D-4DE6-8DCC-0EDF5AA0ADBF}"/>
            </a:ext>
          </a:extLst>
        </xdr:cNvPr>
        <xdr:cNvCxnSpPr>
          <a:cxnSpLocks/>
        </xdr:cNvCxnSpPr>
      </xdr:nvCxnSpPr>
      <xdr:spPr>
        <a:xfrm>
          <a:off x="95158602" y="23435039"/>
          <a:ext cx="0" cy="1217431"/>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350</xdr:col>
      <xdr:colOff>270657</xdr:colOff>
      <xdr:row>101</xdr:row>
      <xdr:rowOff>83279</xdr:rowOff>
    </xdr:from>
    <xdr:to>
      <xdr:col>350</xdr:col>
      <xdr:colOff>270657</xdr:colOff>
      <xdr:row>105</xdr:row>
      <xdr:rowOff>62460</xdr:rowOff>
    </xdr:to>
    <xdr:cxnSp macro="">
      <xdr:nvCxnSpPr>
        <xdr:cNvPr id="18" name="Straight Arrow Connector 58">
          <a:extLst>
            <a:ext uri="{FF2B5EF4-FFF2-40B4-BE49-F238E27FC236}">
              <a16:creationId xmlns:a16="http://schemas.microsoft.com/office/drawing/2014/main" id="{00000000-0008-0000-0300-000012000000}"/>
            </a:ext>
            <a:ext uri="{147F2762-F138-4A5C-976F-8EAC2B608ADB}">
              <a16:predDERef xmlns:a16="http://schemas.microsoft.com/office/drawing/2014/main" pred="{B18F45A7-0A0D-4DE6-8DCC-0EDF5AA0ADBF}"/>
            </a:ext>
          </a:extLst>
        </xdr:cNvPr>
        <xdr:cNvCxnSpPr>
          <a:cxnSpLocks/>
        </xdr:cNvCxnSpPr>
      </xdr:nvCxnSpPr>
      <xdr:spPr>
        <a:xfrm>
          <a:off x="102416757" y="25000679"/>
          <a:ext cx="0" cy="995181"/>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369</xdr:col>
      <xdr:colOff>0</xdr:colOff>
      <xdr:row>79</xdr:row>
      <xdr:rowOff>-1</xdr:rowOff>
    </xdr:from>
    <xdr:to>
      <xdr:col>369</xdr:col>
      <xdr:colOff>0</xdr:colOff>
      <xdr:row>93</xdr:row>
      <xdr:rowOff>20819</xdr:rowOff>
    </xdr:to>
    <xdr:cxnSp macro="">
      <xdr:nvCxnSpPr>
        <xdr:cNvPr id="19" name="Straight Arrow Connector 58">
          <a:extLst>
            <a:ext uri="{FF2B5EF4-FFF2-40B4-BE49-F238E27FC236}">
              <a16:creationId xmlns:a16="http://schemas.microsoft.com/office/drawing/2014/main" id="{00000000-0008-0000-0300-000013000000}"/>
            </a:ext>
            <a:ext uri="{147F2762-F138-4A5C-976F-8EAC2B608ADB}">
              <a16:predDERef xmlns:a16="http://schemas.microsoft.com/office/drawing/2014/main" pred="{B18F45A7-0A0D-4DE6-8DCC-0EDF5AA0ADBF}"/>
            </a:ext>
          </a:extLst>
        </xdr:cNvPr>
        <xdr:cNvCxnSpPr>
          <a:cxnSpLocks/>
        </xdr:cNvCxnSpPr>
      </xdr:nvCxnSpPr>
      <xdr:spPr>
        <a:xfrm>
          <a:off x="107403900" y="19329399"/>
          <a:ext cx="0" cy="3576820"/>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419</xdr:col>
      <xdr:colOff>50800</xdr:colOff>
      <xdr:row>2</xdr:row>
      <xdr:rowOff>145737</xdr:rowOff>
    </xdr:from>
    <xdr:to>
      <xdr:col>419</xdr:col>
      <xdr:colOff>50800</xdr:colOff>
      <xdr:row>116</xdr:row>
      <xdr:rowOff>62459</xdr:rowOff>
    </xdr:to>
    <xdr:cxnSp macro="">
      <xdr:nvCxnSpPr>
        <xdr:cNvPr id="20" name="Straight Arrow Connector 205">
          <a:extLst>
            <a:ext uri="{FF2B5EF4-FFF2-40B4-BE49-F238E27FC236}">
              <a16:creationId xmlns:a16="http://schemas.microsoft.com/office/drawing/2014/main" id="{00000000-0008-0000-0300-000014000000}"/>
            </a:ext>
            <a:ext uri="{147F2762-F138-4A5C-976F-8EAC2B608ADB}">
              <a16:predDERef xmlns:a16="http://schemas.microsoft.com/office/drawing/2014/main" pred="{D62C1D58-CC3C-4E74-92DF-5CD989C45226}"/>
            </a:ext>
          </a:extLst>
        </xdr:cNvPr>
        <xdr:cNvCxnSpPr>
          <a:cxnSpLocks/>
        </xdr:cNvCxnSpPr>
      </xdr:nvCxnSpPr>
      <xdr:spPr bwMode="auto">
        <a:xfrm flipV="1">
          <a:off x="124104400" y="653737"/>
          <a:ext cx="0" cy="281361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oneCellAnchor>
    <xdr:from>
      <xdr:col>6</xdr:col>
      <xdr:colOff>0</xdr:colOff>
      <xdr:row>31</xdr:row>
      <xdr:rowOff>0</xdr:rowOff>
    </xdr:from>
    <xdr:ext cx="184731" cy="264560"/>
    <xdr:sp macro="" textlink="">
      <xdr:nvSpPr>
        <xdr:cNvPr id="21" name="TextBox 1">
          <a:extLst>
            <a:ext uri="{FF2B5EF4-FFF2-40B4-BE49-F238E27FC236}">
              <a16:creationId xmlns:a16="http://schemas.microsoft.com/office/drawing/2014/main" id="{00000000-0008-0000-0300-000015000000}"/>
            </a:ext>
            <a:ext uri="{147F2762-F138-4A5C-976F-8EAC2B608ADB}">
              <a16:predDERef xmlns:a16="http://schemas.microsoft.com/office/drawing/2014/main" pred="{F73D94E5-85D5-42E3-B373-82CF5C1421D6}"/>
            </a:ext>
          </a:extLst>
        </xdr:cNvPr>
        <xdr:cNvSpPr txBox="1"/>
      </xdr:nvSpPr>
      <xdr:spPr>
        <a:xfrm>
          <a:off x="14325600" y="9169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31</xdr:row>
      <xdr:rowOff>0</xdr:rowOff>
    </xdr:from>
    <xdr:ext cx="184731" cy="264560"/>
    <xdr:sp macro="" textlink="">
      <xdr:nvSpPr>
        <xdr:cNvPr id="22" name="TextBox 2">
          <a:extLst>
            <a:ext uri="{FF2B5EF4-FFF2-40B4-BE49-F238E27FC236}">
              <a16:creationId xmlns:a16="http://schemas.microsoft.com/office/drawing/2014/main" id="{00000000-0008-0000-0300-000016000000}"/>
            </a:ext>
            <a:ext uri="{147F2762-F138-4A5C-976F-8EAC2B608ADB}">
              <a16:predDERef xmlns:a16="http://schemas.microsoft.com/office/drawing/2014/main" pred="{286AB426-4BC2-4A13-9074-CC65685BE19D}"/>
            </a:ext>
          </a:extLst>
        </xdr:cNvPr>
        <xdr:cNvSpPr txBox="1"/>
      </xdr:nvSpPr>
      <xdr:spPr>
        <a:xfrm>
          <a:off x="14325600" y="9169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31</xdr:row>
      <xdr:rowOff>0</xdr:rowOff>
    </xdr:from>
    <xdr:ext cx="184731" cy="264560"/>
    <xdr:sp macro="" textlink="">
      <xdr:nvSpPr>
        <xdr:cNvPr id="23" name="TextBox 4">
          <a:extLst>
            <a:ext uri="{FF2B5EF4-FFF2-40B4-BE49-F238E27FC236}">
              <a16:creationId xmlns:a16="http://schemas.microsoft.com/office/drawing/2014/main" id="{00000000-0008-0000-0300-000017000000}"/>
            </a:ext>
            <a:ext uri="{147F2762-F138-4A5C-976F-8EAC2B608ADB}">
              <a16:predDERef xmlns:a16="http://schemas.microsoft.com/office/drawing/2014/main" pred="{5A5713F4-4BDE-4859-B621-774AFE0AF62F}"/>
            </a:ext>
          </a:extLst>
        </xdr:cNvPr>
        <xdr:cNvSpPr txBox="1"/>
      </xdr:nvSpPr>
      <xdr:spPr>
        <a:xfrm>
          <a:off x="14325600" y="9169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31</xdr:row>
      <xdr:rowOff>0</xdr:rowOff>
    </xdr:from>
    <xdr:ext cx="184731" cy="264560"/>
    <xdr:sp macro="" textlink="">
      <xdr:nvSpPr>
        <xdr:cNvPr id="24" name="TextBox 5">
          <a:extLst>
            <a:ext uri="{FF2B5EF4-FFF2-40B4-BE49-F238E27FC236}">
              <a16:creationId xmlns:a16="http://schemas.microsoft.com/office/drawing/2014/main" id="{00000000-0008-0000-0300-000018000000}"/>
            </a:ext>
            <a:ext uri="{147F2762-F138-4A5C-976F-8EAC2B608ADB}">
              <a16:predDERef xmlns:a16="http://schemas.microsoft.com/office/drawing/2014/main" pred="{B73DFB89-70CA-40B7-BC87-3448FCFF1155}"/>
            </a:ext>
          </a:extLst>
        </xdr:cNvPr>
        <xdr:cNvSpPr txBox="1"/>
      </xdr:nvSpPr>
      <xdr:spPr>
        <a:xfrm>
          <a:off x="14325600" y="9169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20</xdr:row>
      <xdr:rowOff>0</xdr:rowOff>
    </xdr:from>
    <xdr:ext cx="184731" cy="264560"/>
    <xdr:sp macro="" textlink="">
      <xdr:nvSpPr>
        <xdr:cNvPr id="25" name="TextBox 51">
          <a:extLst>
            <a:ext uri="{FF2B5EF4-FFF2-40B4-BE49-F238E27FC236}">
              <a16:creationId xmlns:a16="http://schemas.microsoft.com/office/drawing/2014/main" id="{00000000-0008-0000-0300-000019000000}"/>
            </a:ext>
            <a:ext uri="{147F2762-F138-4A5C-976F-8EAC2B608ADB}">
              <a16:predDERef xmlns:a16="http://schemas.microsoft.com/office/drawing/2014/main" pred="{78461A6D-B028-408C-84EB-D8F1B30B37CE}"/>
            </a:ext>
          </a:extLst>
        </xdr:cNvPr>
        <xdr:cNvSpPr txBox="1"/>
      </xdr:nvSpPr>
      <xdr:spPr>
        <a:xfrm>
          <a:off x="143256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20</xdr:row>
      <xdr:rowOff>0</xdr:rowOff>
    </xdr:from>
    <xdr:ext cx="184731" cy="264560"/>
    <xdr:sp macro="" textlink="">
      <xdr:nvSpPr>
        <xdr:cNvPr id="26" name="TextBox 52">
          <a:extLst>
            <a:ext uri="{FF2B5EF4-FFF2-40B4-BE49-F238E27FC236}">
              <a16:creationId xmlns:a16="http://schemas.microsoft.com/office/drawing/2014/main" id="{00000000-0008-0000-0300-00001A000000}"/>
            </a:ext>
            <a:ext uri="{147F2762-F138-4A5C-976F-8EAC2B608ADB}">
              <a16:predDERef xmlns:a16="http://schemas.microsoft.com/office/drawing/2014/main" pred="{A6FC9433-28EB-4C1B-84B1-21EE93925DA7}"/>
            </a:ext>
          </a:extLst>
        </xdr:cNvPr>
        <xdr:cNvSpPr txBox="1"/>
      </xdr:nvSpPr>
      <xdr:spPr>
        <a:xfrm>
          <a:off x="143256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20</xdr:row>
      <xdr:rowOff>0</xdr:rowOff>
    </xdr:from>
    <xdr:ext cx="184731" cy="264560"/>
    <xdr:sp macro="" textlink="">
      <xdr:nvSpPr>
        <xdr:cNvPr id="27" name="TextBox 4">
          <a:extLst>
            <a:ext uri="{FF2B5EF4-FFF2-40B4-BE49-F238E27FC236}">
              <a16:creationId xmlns:a16="http://schemas.microsoft.com/office/drawing/2014/main" id="{00000000-0008-0000-0300-00001B000000}"/>
            </a:ext>
            <a:ext uri="{147F2762-F138-4A5C-976F-8EAC2B608ADB}">
              <a16:predDERef xmlns:a16="http://schemas.microsoft.com/office/drawing/2014/main" pred="{6EB7FA2B-827D-42BA-AB64-747C74D63A21}"/>
            </a:ext>
          </a:extLst>
        </xdr:cNvPr>
        <xdr:cNvSpPr txBox="1"/>
      </xdr:nvSpPr>
      <xdr:spPr>
        <a:xfrm>
          <a:off x="143256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41</xdr:row>
      <xdr:rowOff>0</xdr:rowOff>
    </xdr:from>
    <xdr:ext cx="184731" cy="264560"/>
    <xdr:sp macro="" textlink="">
      <xdr:nvSpPr>
        <xdr:cNvPr id="28" name="TextBox 1">
          <a:extLst>
            <a:ext uri="{FF2B5EF4-FFF2-40B4-BE49-F238E27FC236}">
              <a16:creationId xmlns:a16="http://schemas.microsoft.com/office/drawing/2014/main" id="{00000000-0008-0000-0300-00001C000000}"/>
            </a:ext>
            <a:ext uri="{147F2762-F138-4A5C-976F-8EAC2B608ADB}">
              <a16:predDERef xmlns:a16="http://schemas.microsoft.com/office/drawing/2014/main" pred="{63978082-A7FC-48EA-A7BF-1164C33EC0C0}"/>
            </a:ext>
          </a:extLst>
        </xdr:cNvPr>
        <xdr:cNvSpPr txBox="1"/>
      </xdr:nvSpPr>
      <xdr:spPr>
        <a:xfrm>
          <a:off x="42545000" y="891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41</xdr:row>
      <xdr:rowOff>0</xdr:rowOff>
    </xdr:from>
    <xdr:ext cx="184731" cy="264560"/>
    <xdr:sp macro="" textlink="">
      <xdr:nvSpPr>
        <xdr:cNvPr id="29" name="TextBox 2">
          <a:extLst>
            <a:ext uri="{FF2B5EF4-FFF2-40B4-BE49-F238E27FC236}">
              <a16:creationId xmlns:a16="http://schemas.microsoft.com/office/drawing/2014/main" id="{00000000-0008-0000-0300-00001D000000}"/>
            </a:ext>
            <a:ext uri="{147F2762-F138-4A5C-976F-8EAC2B608ADB}">
              <a16:predDERef xmlns:a16="http://schemas.microsoft.com/office/drawing/2014/main" pred="{2B492F46-51CB-429F-827B-A7DBC3EAA366}"/>
            </a:ext>
          </a:extLst>
        </xdr:cNvPr>
        <xdr:cNvSpPr txBox="1"/>
      </xdr:nvSpPr>
      <xdr:spPr>
        <a:xfrm>
          <a:off x="42545000" y="891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41</xdr:row>
      <xdr:rowOff>0</xdr:rowOff>
    </xdr:from>
    <xdr:ext cx="184731" cy="264560"/>
    <xdr:sp macro="" textlink="">
      <xdr:nvSpPr>
        <xdr:cNvPr id="30" name="TextBox 4">
          <a:extLst>
            <a:ext uri="{FF2B5EF4-FFF2-40B4-BE49-F238E27FC236}">
              <a16:creationId xmlns:a16="http://schemas.microsoft.com/office/drawing/2014/main" id="{00000000-0008-0000-0300-00001E000000}"/>
            </a:ext>
            <a:ext uri="{147F2762-F138-4A5C-976F-8EAC2B608ADB}">
              <a16:predDERef xmlns:a16="http://schemas.microsoft.com/office/drawing/2014/main" pred="{84ED2C32-2C48-46C8-B02A-B2CBC6D15BE1}"/>
            </a:ext>
          </a:extLst>
        </xdr:cNvPr>
        <xdr:cNvSpPr txBox="1"/>
      </xdr:nvSpPr>
      <xdr:spPr>
        <a:xfrm>
          <a:off x="42545000" y="891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41</xdr:row>
      <xdr:rowOff>0</xdr:rowOff>
    </xdr:from>
    <xdr:ext cx="184731" cy="264560"/>
    <xdr:sp macro="" textlink="">
      <xdr:nvSpPr>
        <xdr:cNvPr id="31" name="TextBox 5">
          <a:extLst>
            <a:ext uri="{FF2B5EF4-FFF2-40B4-BE49-F238E27FC236}">
              <a16:creationId xmlns:a16="http://schemas.microsoft.com/office/drawing/2014/main" id="{00000000-0008-0000-0300-00001F000000}"/>
            </a:ext>
            <a:ext uri="{147F2762-F138-4A5C-976F-8EAC2B608ADB}">
              <a16:predDERef xmlns:a16="http://schemas.microsoft.com/office/drawing/2014/main" pred="{0B4FE376-EBC9-4BDC-AE9B-27F2E88EEF46}"/>
            </a:ext>
          </a:extLst>
        </xdr:cNvPr>
        <xdr:cNvSpPr txBox="1"/>
      </xdr:nvSpPr>
      <xdr:spPr>
        <a:xfrm>
          <a:off x="42545000" y="8915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45</xdr:row>
      <xdr:rowOff>0</xdr:rowOff>
    </xdr:from>
    <xdr:ext cx="184731" cy="264560"/>
    <xdr:sp macro="" textlink="">
      <xdr:nvSpPr>
        <xdr:cNvPr id="32" name="TextBox 31">
          <a:extLst>
            <a:ext uri="{FF2B5EF4-FFF2-40B4-BE49-F238E27FC236}">
              <a16:creationId xmlns:a16="http://schemas.microsoft.com/office/drawing/2014/main" id="{00000000-0008-0000-0300-000020000000}"/>
            </a:ext>
          </a:extLst>
        </xdr:cNvPr>
        <xdr:cNvSpPr txBox="1"/>
      </xdr:nvSpPr>
      <xdr:spPr>
        <a:xfrm>
          <a:off x="60706000" y="1094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45</xdr:row>
      <xdr:rowOff>0</xdr:rowOff>
    </xdr:from>
    <xdr:ext cx="184731" cy="264560"/>
    <xdr:sp macro="" textlink="">
      <xdr:nvSpPr>
        <xdr:cNvPr id="33" name="TextBox 32">
          <a:extLst>
            <a:ext uri="{FF2B5EF4-FFF2-40B4-BE49-F238E27FC236}">
              <a16:creationId xmlns:a16="http://schemas.microsoft.com/office/drawing/2014/main" id="{00000000-0008-0000-0300-000021000000}"/>
            </a:ext>
          </a:extLst>
        </xdr:cNvPr>
        <xdr:cNvSpPr txBox="1"/>
      </xdr:nvSpPr>
      <xdr:spPr>
        <a:xfrm>
          <a:off x="60706000" y="1094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45</xdr:row>
      <xdr:rowOff>0</xdr:rowOff>
    </xdr:from>
    <xdr:ext cx="184731" cy="264560"/>
    <xdr:sp macro="" textlink="">
      <xdr:nvSpPr>
        <xdr:cNvPr id="34" name="TextBox 4">
          <a:extLst>
            <a:ext uri="{FF2B5EF4-FFF2-40B4-BE49-F238E27FC236}">
              <a16:creationId xmlns:a16="http://schemas.microsoft.com/office/drawing/2014/main" id="{00000000-0008-0000-0300-000022000000}"/>
            </a:ext>
          </a:extLst>
        </xdr:cNvPr>
        <xdr:cNvSpPr txBox="1"/>
      </xdr:nvSpPr>
      <xdr:spPr>
        <a:xfrm>
          <a:off x="60706000" y="1094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6</xdr:col>
      <xdr:colOff>0</xdr:colOff>
      <xdr:row>45</xdr:row>
      <xdr:rowOff>0</xdr:rowOff>
    </xdr:from>
    <xdr:ext cx="184731" cy="264560"/>
    <xdr:sp macro="" textlink="">
      <xdr:nvSpPr>
        <xdr:cNvPr id="35" name="TextBox 5">
          <a:extLst>
            <a:ext uri="{FF2B5EF4-FFF2-40B4-BE49-F238E27FC236}">
              <a16:creationId xmlns:a16="http://schemas.microsoft.com/office/drawing/2014/main" id="{00000000-0008-0000-0300-000023000000}"/>
            </a:ext>
          </a:extLst>
        </xdr:cNvPr>
        <xdr:cNvSpPr txBox="1"/>
      </xdr:nvSpPr>
      <xdr:spPr>
        <a:xfrm>
          <a:off x="60706000" y="1094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34</xdr:row>
      <xdr:rowOff>0</xdr:rowOff>
    </xdr:from>
    <xdr:ext cx="184731" cy="264560"/>
    <xdr:sp macro="" textlink="">
      <xdr:nvSpPr>
        <xdr:cNvPr id="36" name="TextBox 1">
          <a:extLst>
            <a:ext uri="{FF2B5EF4-FFF2-40B4-BE49-F238E27FC236}">
              <a16:creationId xmlns:a16="http://schemas.microsoft.com/office/drawing/2014/main" id="{00000000-0008-0000-0300-000024000000}"/>
            </a:ext>
            <a:ext uri="{147F2762-F138-4A5C-976F-8EAC2B608ADB}">
              <a16:predDERef xmlns:a16="http://schemas.microsoft.com/office/drawing/2014/main" pred="{00000000-0008-0000-0000-00000E000000}"/>
            </a:ext>
          </a:extLst>
        </xdr:cNvPr>
        <xdr:cNvSpPr txBox="1"/>
      </xdr:nvSpPr>
      <xdr:spPr>
        <a:xfrm>
          <a:off x="431038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34</xdr:row>
      <xdr:rowOff>0</xdr:rowOff>
    </xdr:from>
    <xdr:ext cx="184731" cy="264560"/>
    <xdr:sp macro="" textlink="">
      <xdr:nvSpPr>
        <xdr:cNvPr id="37" name="TextBox 2">
          <a:extLst>
            <a:ext uri="{FF2B5EF4-FFF2-40B4-BE49-F238E27FC236}">
              <a16:creationId xmlns:a16="http://schemas.microsoft.com/office/drawing/2014/main" id="{00000000-0008-0000-0300-000025000000}"/>
            </a:ext>
            <a:ext uri="{147F2762-F138-4A5C-976F-8EAC2B608ADB}">
              <a16:predDERef xmlns:a16="http://schemas.microsoft.com/office/drawing/2014/main" pred="{00000000-0008-0000-0000-000052000000}"/>
            </a:ext>
          </a:extLst>
        </xdr:cNvPr>
        <xdr:cNvSpPr txBox="1"/>
      </xdr:nvSpPr>
      <xdr:spPr>
        <a:xfrm>
          <a:off x="431038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34</xdr:row>
      <xdr:rowOff>0</xdr:rowOff>
    </xdr:from>
    <xdr:ext cx="184731" cy="264560"/>
    <xdr:sp macro="" textlink="">
      <xdr:nvSpPr>
        <xdr:cNvPr id="38" name="TextBox 4">
          <a:extLst>
            <a:ext uri="{FF2B5EF4-FFF2-40B4-BE49-F238E27FC236}">
              <a16:creationId xmlns:a16="http://schemas.microsoft.com/office/drawing/2014/main" id="{00000000-0008-0000-0300-000026000000}"/>
            </a:ext>
            <a:ext uri="{147F2762-F138-4A5C-976F-8EAC2B608ADB}">
              <a16:predDERef xmlns:a16="http://schemas.microsoft.com/office/drawing/2014/main" pred="{00000000-0008-0000-0000-000050000000}"/>
            </a:ext>
          </a:extLst>
        </xdr:cNvPr>
        <xdr:cNvSpPr txBox="1"/>
      </xdr:nvSpPr>
      <xdr:spPr>
        <a:xfrm>
          <a:off x="431038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34</xdr:row>
      <xdr:rowOff>0</xdr:rowOff>
    </xdr:from>
    <xdr:ext cx="184731" cy="264560"/>
    <xdr:sp macro="" textlink="">
      <xdr:nvSpPr>
        <xdr:cNvPr id="39" name="TextBox 5">
          <a:extLst>
            <a:ext uri="{FF2B5EF4-FFF2-40B4-BE49-F238E27FC236}">
              <a16:creationId xmlns:a16="http://schemas.microsoft.com/office/drawing/2014/main" id="{00000000-0008-0000-0300-000027000000}"/>
            </a:ext>
            <a:ext uri="{147F2762-F138-4A5C-976F-8EAC2B608ADB}">
              <a16:predDERef xmlns:a16="http://schemas.microsoft.com/office/drawing/2014/main" pred="{00000000-0008-0000-0000-000051000000}"/>
            </a:ext>
          </a:extLst>
        </xdr:cNvPr>
        <xdr:cNvSpPr txBox="1"/>
      </xdr:nvSpPr>
      <xdr:spPr>
        <a:xfrm>
          <a:off x="43103800" y="6883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23</xdr:row>
      <xdr:rowOff>0</xdr:rowOff>
    </xdr:from>
    <xdr:ext cx="184731" cy="264560"/>
    <xdr:sp macro="" textlink="">
      <xdr:nvSpPr>
        <xdr:cNvPr id="40" name="TextBox 51">
          <a:extLst>
            <a:ext uri="{FF2B5EF4-FFF2-40B4-BE49-F238E27FC236}">
              <a16:creationId xmlns:a16="http://schemas.microsoft.com/office/drawing/2014/main" id="{00000000-0008-0000-0300-000028000000}"/>
            </a:ext>
            <a:ext uri="{147F2762-F138-4A5C-976F-8EAC2B608ADB}">
              <a16:predDERef xmlns:a16="http://schemas.microsoft.com/office/drawing/2014/main" pred="{00000000-0008-0000-0000-000040000000}"/>
            </a:ext>
          </a:extLst>
        </xdr:cNvPr>
        <xdr:cNvSpPr txBox="1"/>
      </xdr:nvSpPr>
      <xdr:spPr>
        <a:xfrm>
          <a:off x="14884400" y="713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23</xdr:row>
      <xdr:rowOff>0</xdr:rowOff>
    </xdr:from>
    <xdr:ext cx="184731" cy="264560"/>
    <xdr:sp macro="" textlink="">
      <xdr:nvSpPr>
        <xdr:cNvPr id="41" name="TextBox 52">
          <a:extLst>
            <a:ext uri="{FF2B5EF4-FFF2-40B4-BE49-F238E27FC236}">
              <a16:creationId xmlns:a16="http://schemas.microsoft.com/office/drawing/2014/main" id="{00000000-0008-0000-0300-000029000000}"/>
            </a:ext>
            <a:ext uri="{147F2762-F138-4A5C-976F-8EAC2B608ADB}">
              <a16:predDERef xmlns:a16="http://schemas.microsoft.com/office/drawing/2014/main" pred="{00000000-0008-0000-0000-000044000000}"/>
            </a:ext>
          </a:extLst>
        </xdr:cNvPr>
        <xdr:cNvSpPr txBox="1"/>
      </xdr:nvSpPr>
      <xdr:spPr>
        <a:xfrm>
          <a:off x="14884400" y="713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23</xdr:row>
      <xdr:rowOff>0</xdr:rowOff>
    </xdr:from>
    <xdr:ext cx="184731" cy="264560"/>
    <xdr:sp macro="" textlink="">
      <xdr:nvSpPr>
        <xdr:cNvPr id="42" name="TextBox 4">
          <a:extLst>
            <a:ext uri="{FF2B5EF4-FFF2-40B4-BE49-F238E27FC236}">
              <a16:creationId xmlns:a16="http://schemas.microsoft.com/office/drawing/2014/main" id="{00000000-0008-0000-0300-00002A000000}"/>
            </a:ext>
            <a:ext uri="{147F2762-F138-4A5C-976F-8EAC2B608ADB}">
              <a16:predDERef xmlns:a16="http://schemas.microsoft.com/office/drawing/2014/main" pred="{00000000-0008-0000-0000-000046000000}"/>
            </a:ext>
          </a:extLst>
        </xdr:cNvPr>
        <xdr:cNvSpPr txBox="1"/>
      </xdr:nvSpPr>
      <xdr:spPr>
        <a:xfrm>
          <a:off x="14884400" y="7137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72</xdr:row>
      <xdr:rowOff>0</xdr:rowOff>
    </xdr:from>
    <xdr:ext cx="184731" cy="264560"/>
    <xdr:sp macro="" textlink="">
      <xdr:nvSpPr>
        <xdr:cNvPr id="43" name="TextBox 1">
          <a:extLst>
            <a:ext uri="{FF2B5EF4-FFF2-40B4-BE49-F238E27FC236}">
              <a16:creationId xmlns:a16="http://schemas.microsoft.com/office/drawing/2014/main" id="{00000000-0008-0000-0300-00002B000000}"/>
            </a:ext>
            <a:ext uri="{147F2762-F138-4A5C-976F-8EAC2B608ADB}">
              <a16:predDERef xmlns:a16="http://schemas.microsoft.com/office/drawing/2014/main" pred="{00000000-0008-0000-0000-00003A000000}"/>
            </a:ext>
          </a:extLst>
        </xdr:cNvPr>
        <xdr:cNvSpPr txBox="1"/>
      </xdr:nvSpPr>
      <xdr:spPr>
        <a:xfrm>
          <a:off x="61264800" y="16281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72</xdr:row>
      <xdr:rowOff>0</xdr:rowOff>
    </xdr:from>
    <xdr:ext cx="184731" cy="264560"/>
    <xdr:sp macro="" textlink="">
      <xdr:nvSpPr>
        <xdr:cNvPr id="44" name="TextBox 2">
          <a:extLst>
            <a:ext uri="{FF2B5EF4-FFF2-40B4-BE49-F238E27FC236}">
              <a16:creationId xmlns:a16="http://schemas.microsoft.com/office/drawing/2014/main" id="{00000000-0008-0000-0300-00002C000000}"/>
            </a:ext>
            <a:ext uri="{147F2762-F138-4A5C-976F-8EAC2B608ADB}">
              <a16:predDERef xmlns:a16="http://schemas.microsoft.com/office/drawing/2014/main" pred="{00000000-0008-0000-0000-000022000000}"/>
            </a:ext>
          </a:extLst>
        </xdr:cNvPr>
        <xdr:cNvSpPr txBox="1"/>
      </xdr:nvSpPr>
      <xdr:spPr>
        <a:xfrm>
          <a:off x="61264800" y="16281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72</xdr:row>
      <xdr:rowOff>0</xdr:rowOff>
    </xdr:from>
    <xdr:ext cx="184731" cy="264560"/>
    <xdr:sp macro="" textlink="">
      <xdr:nvSpPr>
        <xdr:cNvPr id="45" name="TextBox 4">
          <a:extLst>
            <a:ext uri="{FF2B5EF4-FFF2-40B4-BE49-F238E27FC236}">
              <a16:creationId xmlns:a16="http://schemas.microsoft.com/office/drawing/2014/main" id="{00000000-0008-0000-0300-00002D000000}"/>
            </a:ext>
            <a:ext uri="{147F2762-F138-4A5C-976F-8EAC2B608ADB}">
              <a16:predDERef xmlns:a16="http://schemas.microsoft.com/office/drawing/2014/main" pred="{00000000-0008-0000-0000-000023000000}"/>
            </a:ext>
          </a:extLst>
        </xdr:cNvPr>
        <xdr:cNvSpPr txBox="1"/>
      </xdr:nvSpPr>
      <xdr:spPr>
        <a:xfrm>
          <a:off x="61264800" y="16281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8</xdr:col>
      <xdr:colOff>0</xdr:colOff>
      <xdr:row>72</xdr:row>
      <xdr:rowOff>0</xdr:rowOff>
    </xdr:from>
    <xdr:ext cx="184731" cy="264560"/>
    <xdr:sp macro="" textlink="">
      <xdr:nvSpPr>
        <xdr:cNvPr id="46" name="TextBox 5">
          <a:extLst>
            <a:ext uri="{FF2B5EF4-FFF2-40B4-BE49-F238E27FC236}">
              <a16:creationId xmlns:a16="http://schemas.microsoft.com/office/drawing/2014/main" id="{00000000-0008-0000-0300-00002E000000}"/>
            </a:ext>
            <a:ext uri="{147F2762-F138-4A5C-976F-8EAC2B608ADB}">
              <a16:predDERef xmlns:a16="http://schemas.microsoft.com/office/drawing/2014/main" pred="{00000000-0008-0000-0000-000025000000}"/>
            </a:ext>
          </a:extLst>
        </xdr:cNvPr>
        <xdr:cNvSpPr txBox="1"/>
      </xdr:nvSpPr>
      <xdr:spPr>
        <a:xfrm>
          <a:off x="61264800" y="162814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10</xdr:row>
      <xdr:rowOff>0</xdr:rowOff>
    </xdr:from>
    <xdr:ext cx="184731" cy="264560"/>
    <xdr:sp macro="" textlink="">
      <xdr:nvSpPr>
        <xdr:cNvPr id="47" name="TextBox 1">
          <a:extLst>
            <a:ext uri="{FF2B5EF4-FFF2-40B4-BE49-F238E27FC236}">
              <a16:creationId xmlns:a16="http://schemas.microsoft.com/office/drawing/2014/main" id="{00000000-0008-0000-0300-00002F000000}"/>
            </a:ext>
          </a:extLst>
        </xdr:cNvPr>
        <xdr:cNvSpPr txBox="1"/>
      </xdr:nvSpPr>
      <xdr:spPr>
        <a:xfrm>
          <a:off x="6223000" y="187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10</xdr:row>
      <xdr:rowOff>0</xdr:rowOff>
    </xdr:from>
    <xdr:ext cx="184731" cy="264560"/>
    <xdr:sp macro="" textlink="">
      <xdr:nvSpPr>
        <xdr:cNvPr id="48" name="TextBox 2">
          <a:extLst>
            <a:ext uri="{FF2B5EF4-FFF2-40B4-BE49-F238E27FC236}">
              <a16:creationId xmlns:a16="http://schemas.microsoft.com/office/drawing/2014/main" id="{00000000-0008-0000-0300-000030000000}"/>
            </a:ext>
          </a:extLst>
        </xdr:cNvPr>
        <xdr:cNvSpPr txBox="1"/>
      </xdr:nvSpPr>
      <xdr:spPr>
        <a:xfrm>
          <a:off x="6223000" y="187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10</xdr:row>
      <xdr:rowOff>0</xdr:rowOff>
    </xdr:from>
    <xdr:ext cx="184731" cy="264560"/>
    <xdr:sp macro="" textlink="">
      <xdr:nvSpPr>
        <xdr:cNvPr id="49" name="TextBox 4">
          <a:extLst>
            <a:ext uri="{FF2B5EF4-FFF2-40B4-BE49-F238E27FC236}">
              <a16:creationId xmlns:a16="http://schemas.microsoft.com/office/drawing/2014/main" id="{00000000-0008-0000-0300-000031000000}"/>
            </a:ext>
          </a:extLst>
        </xdr:cNvPr>
        <xdr:cNvSpPr txBox="1"/>
      </xdr:nvSpPr>
      <xdr:spPr>
        <a:xfrm>
          <a:off x="6223000" y="187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14</xdr:col>
      <xdr:colOff>0</xdr:colOff>
      <xdr:row>10</xdr:row>
      <xdr:rowOff>0</xdr:rowOff>
    </xdr:from>
    <xdr:ext cx="184731" cy="264560"/>
    <xdr:sp macro="" textlink="">
      <xdr:nvSpPr>
        <xdr:cNvPr id="50" name="TextBox 5">
          <a:extLst>
            <a:ext uri="{FF2B5EF4-FFF2-40B4-BE49-F238E27FC236}">
              <a16:creationId xmlns:a16="http://schemas.microsoft.com/office/drawing/2014/main" id="{00000000-0008-0000-0300-000032000000}"/>
            </a:ext>
          </a:extLst>
        </xdr:cNvPr>
        <xdr:cNvSpPr txBox="1"/>
      </xdr:nvSpPr>
      <xdr:spPr>
        <a:xfrm>
          <a:off x="6223000" y="18796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304</xdr:col>
      <xdr:colOff>27893</xdr:colOff>
      <xdr:row>7</xdr:row>
      <xdr:rowOff>103934</xdr:rowOff>
    </xdr:from>
    <xdr:to>
      <xdr:col>304</xdr:col>
      <xdr:colOff>212976</xdr:colOff>
      <xdr:row>7</xdr:row>
      <xdr:rowOff>265145</xdr:rowOff>
    </xdr:to>
    <xdr:sp macro="" textlink="">
      <xdr:nvSpPr>
        <xdr:cNvPr id="51" name="Diamond 59">
          <a:extLst>
            <a:ext uri="{FF2B5EF4-FFF2-40B4-BE49-F238E27FC236}">
              <a16:creationId xmlns:a16="http://schemas.microsoft.com/office/drawing/2014/main" id="{00000000-0008-0000-0300-000033000000}"/>
            </a:ext>
          </a:extLst>
        </xdr:cNvPr>
        <xdr:cNvSpPr/>
      </xdr:nvSpPr>
      <xdr:spPr bwMode="auto">
        <a:xfrm>
          <a:off x="85841793" y="1945434"/>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326</xdr:col>
      <xdr:colOff>25195</xdr:colOff>
      <xdr:row>6</xdr:row>
      <xdr:rowOff>31873</xdr:rowOff>
    </xdr:from>
    <xdr:to>
      <xdr:col>326</xdr:col>
      <xdr:colOff>210278</xdr:colOff>
      <xdr:row>6</xdr:row>
      <xdr:rowOff>193084</xdr:rowOff>
    </xdr:to>
    <xdr:sp macro="" textlink="">
      <xdr:nvSpPr>
        <xdr:cNvPr id="52" name="Diamond 59">
          <a:extLst>
            <a:ext uri="{FF2B5EF4-FFF2-40B4-BE49-F238E27FC236}">
              <a16:creationId xmlns:a16="http://schemas.microsoft.com/office/drawing/2014/main" id="{00000000-0008-0000-0300-000034000000}"/>
            </a:ext>
          </a:extLst>
        </xdr:cNvPr>
        <xdr:cNvSpPr/>
      </xdr:nvSpPr>
      <xdr:spPr bwMode="auto">
        <a:xfrm>
          <a:off x="96913495" y="104787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148</xdr:col>
      <xdr:colOff>33716</xdr:colOff>
      <xdr:row>7</xdr:row>
      <xdr:rowOff>119133</xdr:rowOff>
    </xdr:from>
    <xdr:to>
      <xdr:col>148</xdr:col>
      <xdr:colOff>218799</xdr:colOff>
      <xdr:row>7</xdr:row>
      <xdr:rowOff>280344</xdr:rowOff>
    </xdr:to>
    <xdr:sp macro="" textlink="">
      <xdr:nvSpPr>
        <xdr:cNvPr id="53" name="Diamond 59">
          <a:extLst>
            <a:ext uri="{FF2B5EF4-FFF2-40B4-BE49-F238E27FC236}">
              <a16:creationId xmlns:a16="http://schemas.microsoft.com/office/drawing/2014/main" id="{00000000-0008-0000-0300-000035000000}"/>
            </a:ext>
          </a:extLst>
        </xdr:cNvPr>
        <xdr:cNvSpPr/>
      </xdr:nvSpPr>
      <xdr:spPr bwMode="auto">
        <a:xfrm>
          <a:off x="41562716" y="19606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89</xdr:col>
      <xdr:colOff>17532</xdr:colOff>
      <xdr:row>7</xdr:row>
      <xdr:rowOff>17533</xdr:rowOff>
    </xdr:from>
    <xdr:to>
      <xdr:col>89</xdr:col>
      <xdr:colOff>202615</xdr:colOff>
      <xdr:row>7</xdr:row>
      <xdr:rowOff>178744</xdr:rowOff>
    </xdr:to>
    <xdr:sp macro="" textlink="">
      <xdr:nvSpPr>
        <xdr:cNvPr id="54" name="Diamond 59">
          <a:extLst>
            <a:ext uri="{FF2B5EF4-FFF2-40B4-BE49-F238E27FC236}">
              <a16:creationId xmlns:a16="http://schemas.microsoft.com/office/drawing/2014/main" id="{00000000-0008-0000-0300-000036000000}"/>
            </a:ext>
          </a:extLst>
        </xdr:cNvPr>
        <xdr:cNvSpPr/>
      </xdr:nvSpPr>
      <xdr:spPr bwMode="auto">
        <a:xfrm>
          <a:off x="29710132" y="12494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233</xdr:col>
      <xdr:colOff>10789</xdr:colOff>
      <xdr:row>7</xdr:row>
      <xdr:rowOff>17533</xdr:rowOff>
    </xdr:from>
    <xdr:to>
      <xdr:col>233</xdr:col>
      <xdr:colOff>195872</xdr:colOff>
      <xdr:row>7</xdr:row>
      <xdr:rowOff>178744</xdr:rowOff>
    </xdr:to>
    <xdr:sp macro="" textlink="">
      <xdr:nvSpPr>
        <xdr:cNvPr id="55" name="Diamond 59">
          <a:extLst>
            <a:ext uri="{FF2B5EF4-FFF2-40B4-BE49-F238E27FC236}">
              <a16:creationId xmlns:a16="http://schemas.microsoft.com/office/drawing/2014/main" id="{00000000-0008-0000-0300-000037000000}"/>
            </a:ext>
          </a:extLst>
        </xdr:cNvPr>
        <xdr:cNvSpPr/>
      </xdr:nvSpPr>
      <xdr:spPr bwMode="auto">
        <a:xfrm>
          <a:off x="69936989" y="1249433"/>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385</xdr:col>
      <xdr:colOff>55295</xdr:colOff>
      <xdr:row>7</xdr:row>
      <xdr:rowOff>35065</xdr:rowOff>
    </xdr:from>
    <xdr:to>
      <xdr:col>386</xdr:col>
      <xdr:colOff>4360</xdr:colOff>
      <xdr:row>8</xdr:row>
      <xdr:rowOff>7462</xdr:rowOff>
    </xdr:to>
    <xdr:sp macro="" textlink="">
      <xdr:nvSpPr>
        <xdr:cNvPr id="56" name="Diamond 59">
          <a:extLst>
            <a:ext uri="{FF2B5EF4-FFF2-40B4-BE49-F238E27FC236}">
              <a16:creationId xmlns:a16="http://schemas.microsoft.com/office/drawing/2014/main" id="{00000000-0008-0000-0300-000038000000}"/>
            </a:ext>
          </a:extLst>
        </xdr:cNvPr>
        <xdr:cNvSpPr/>
      </xdr:nvSpPr>
      <xdr:spPr bwMode="auto">
        <a:xfrm>
          <a:off x="114177495" y="1266965"/>
          <a:ext cx="241165" cy="188297"/>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319</xdr:col>
      <xdr:colOff>32368</xdr:colOff>
      <xdr:row>7</xdr:row>
      <xdr:rowOff>139138</xdr:rowOff>
    </xdr:from>
    <xdr:to>
      <xdr:col>319</xdr:col>
      <xdr:colOff>217451</xdr:colOff>
      <xdr:row>7</xdr:row>
      <xdr:rowOff>300349</xdr:rowOff>
    </xdr:to>
    <xdr:sp macro="" textlink="">
      <xdr:nvSpPr>
        <xdr:cNvPr id="57" name="Diamond 59">
          <a:extLst>
            <a:ext uri="{FF2B5EF4-FFF2-40B4-BE49-F238E27FC236}">
              <a16:creationId xmlns:a16="http://schemas.microsoft.com/office/drawing/2014/main" id="{00000000-0008-0000-0300-000039000000}"/>
            </a:ext>
          </a:extLst>
        </xdr:cNvPr>
        <xdr:cNvSpPr/>
      </xdr:nvSpPr>
      <xdr:spPr bwMode="auto">
        <a:xfrm>
          <a:off x="90227768" y="1980638"/>
          <a:ext cx="185083" cy="161211"/>
        </a:xfrm>
        <a:prstGeom prst="diamond">
          <a:avLst/>
        </a:prstGeom>
        <a:solidFill>
          <a:schemeClr val="accent2">
            <a:lumMod val="50000"/>
          </a:schemeClr>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439</xdr:col>
      <xdr:colOff>25400</xdr:colOff>
      <xdr:row>2</xdr:row>
      <xdr:rowOff>120337</xdr:rowOff>
    </xdr:from>
    <xdr:to>
      <xdr:col>439</xdr:col>
      <xdr:colOff>25400</xdr:colOff>
      <xdr:row>116</xdr:row>
      <xdr:rowOff>37059</xdr:rowOff>
    </xdr:to>
    <xdr:cxnSp macro="">
      <xdr:nvCxnSpPr>
        <xdr:cNvPr id="59" name="Straight Arrow Connector 205">
          <a:extLst>
            <a:ext uri="{FF2B5EF4-FFF2-40B4-BE49-F238E27FC236}">
              <a16:creationId xmlns:a16="http://schemas.microsoft.com/office/drawing/2014/main" id="{00000000-0008-0000-0300-00003B000000}"/>
            </a:ext>
            <a:ext uri="{147F2762-F138-4A5C-976F-8EAC2B608ADB}">
              <a16:predDERef xmlns:a16="http://schemas.microsoft.com/office/drawing/2014/main" pred="{D62C1D58-CC3C-4E74-92DF-5CD989C45226}"/>
            </a:ext>
          </a:extLst>
        </xdr:cNvPr>
        <xdr:cNvCxnSpPr>
          <a:cxnSpLocks/>
        </xdr:cNvCxnSpPr>
      </xdr:nvCxnSpPr>
      <xdr:spPr bwMode="auto">
        <a:xfrm flipV="1">
          <a:off x="129921000" y="628337"/>
          <a:ext cx="0" cy="28136122"/>
        </a:xfrm>
        <a:prstGeom prst="straightConnector1">
          <a:avLst/>
        </a:prstGeom>
        <a:solidFill>
          <a:srgbClr val="FFFFFF"/>
        </a:solidFill>
        <a:ln w="76200" cap="flat" cmpd="sng" algn="ctr">
          <a:solidFill>
            <a:srgbClr val="FF0000"/>
          </a:solidFill>
          <a:prstDash val="solid"/>
          <a:round/>
          <a:headEnd type="diamond" w="med" len="med"/>
          <a:tailEnd type="diamond" w="med" len="med"/>
        </a:ln>
        <a:effectLst/>
      </xdr:spPr>
    </xdr:cxnSp>
    <xdr:clientData/>
  </xdr:twoCellAnchor>
  <xdr:twoCellAnchor>
    <xdr:from>
      <xdr:col>24</xdr:col>
      <xdr:colOff>25400</xdr:colOff>
      <xdr:row>2</xdr:row>
      <xdr:rowOff>228600</xdr:rowOff>
    </xdr:from>
    <xdr:to>
      <xdr:col>24</xdr:col>
      <xdr:colOff>25400</xdr:colOff>
      <xdr:row>116</xdr:row>
      <xdr:rowOff>145322</xdr:rowOff>
    </xdr:to>
    <xdr:cxnSp macro="">
      <xdr:nvCxnSpPr>
        <xdr:cNvPr id="60" name="Straight Arrow Connector 205">
          <a:extLst>
            <a:ext uri="{FF2B5EF4-FFF2-40B4-BE49-F238E27FC236}">
              <a16:creationId xmlns:a16="http://schemas.microsoft.com/office/drawing/2014/main" id="{00000000-0008-0000-0300-00003C000000}"/>
            </a:ext>
            <a:ext uri="{147F2762-F138-4A5C-976F-8EAC2B608ADB}">
              <a16:predDERef xmlns:a16="http://schemas.microsoft.com/office/drawing/2014/main" pred="{D62C1D58-CC3C-4E74-92DF-5CD989C45226}"/>
            </a:ext>
          </a:extLst>
        </xdr:cNvPr>
        <xdr:cNvCxnSpPr>
          <a:cxnSpLocks/>
        </xdr:cNvCxnSpPr>
      </xdr:nvCxnSpPr>
      <xdr:spPr bwMode="auto">
        <a:xfrm flipV="1">
          <a:off x="11557000" y="736600"/>
          <a:ext cx="0" cy="28136122"/>
        </a:xfrm>
        <a:prstGeom prst="straightConnector1">
          <a:avLst/>
        </a:prstGeom>
        <a:solidFill>
          <a:srgbClr val="FFFFFF"/>
        </a:solidFill>
        <a:ln w="76200" cap="flat" cmpd="sng" algn="ctr">
          <a:solidFill>
            <a:srgbClr val="00B050"/>
          </a:solidFill>
          <a:prstDash val="solid"/>
          <a:round/>
          <a:headEnd type="diamond" w="med" len="med"/>
          <a:tailEnd type="diamond" w="med" len="med"/>
        </a:ln>
        <a:effectLst/>
      </xdr:spPr>
    </xdr:cxnSp>
    <xdr:clientData/>
  </xdr:twoCellAnchor>
  <xdr:twoCellAnchor>
    <xdr:from>
      <xdr:col>24</xdr:col>
      <xdr:colOff>17532</xdr:colOff>
      <xdr:row>7</xdr:row>
      <xdr:rowOff>17533</xdr:rowOff>
    </xdr:from>
    <xdr:to>
      <xdr:col>24</xdr:col>
      <xdr:colOff>202615</xdr:colOff>
      <xdr:row>7</xdr:row>
      <xdr:rowOff>178744</xdr:rowOff>
    </xdr:to>
    <xdr:sp macro="" textlink="">
      <xdr:nvSpPr>
        <xdr:cNvPr id="61" name="Diamond 59">
          <a:extLst>
            <a:ext uri="{FF2B5EF4-FFF2-40B4-BE49-F238E27FC236}">
              <a16:creationId xmlns:a16="http://schemas.microsoft.com/office/drawing/2014/main" id="{00000000-0008-0000-0300-00003D000000}"/>
            </a:ext>
          </a:extLst>
        </xdr:cNvPr>
        <xdr:cNvSpPr/>
      </xdr:nvSpPr>
      <xdr:spPr bwMode="auto">
        <a:xfrm>
          <a:off x="11549132" y="1249433"/>
          <a:ext cx="185083" cy="161211"/>
        </a:xfrm>
        <a:prstGeom prst="diamond">
          <a:avLst/>
        </a:prstGeom>
        <a:solidFill>
          <a:srgbClr val="00B050"/>
        </a:solidFill>
        <a:ln w="9525"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419</xdr:col>
      <xdr:colOff>55295</xdr:colOff>
      <xdr:row>7</xdr:row>
      <xdr:rowOff>35065</xdr:rowOff>
    </xdr:from>
    <xdr:to>
      <xdr:col>420</xdr:col>
      <xdr:colOff>4360</xdr:colOff>
      <xdr:row>8</xdr:row>
      <xdr:rowOff>7462</xdr:rowOff>
    </xdr:to>
    <xdr:sp macro="" textlink="">
      <xdr:nvSpPr>
        <xdr:cNvPr id="62" name="Diamond 59">
          <a:extLst>
            <a:ext uri="{FF2B5EF4-FFF2-40B4-BE49-F238E27FC236}">
              <a16:creationId xmlns:a16="http://schemas.microsoft.com/office/drawing/2014/main" id="{00000000-0008-0000-0300-00003E000000}"/>
            </a:ext>
          </a:extLst>
        </xdr:cNvPr>
        <xdr:cNvSpPr/>
      </xdr:nvSpPr>
      <xdr:spPr bwMode="auto">
        <a:xfrm>
          <a:off x="124108895" y="1266965"/>
          <a:ext cx="241165" cy="188297"/>
        </a:xfrm>
        <a:prstGeom prst="diamond">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439</xdr:col>
      <xdr:colOff>55295</xdr:colOff>
      <xdr:row>7</xdr:row>
      <xdr:rowOff>35065</xdr:rowOff>
    </xdr:from>
    <xdr:to>
      <xdr:col>440</xdr:col>
      <xdr:colOff>4360</xdr:colOff>
      <xdr:row>8</xdr:row>
      <xdr:rowOff>7462</xdr:rowOff>
    </xdr:to>
    <xdr:sp macro="" textlink="">
      <xdr:nvSpPr>
        <xdr:cNvPr id="63" name="Diamond 59">
          <a:extLst>
            <a:ext uri="{FF2B5EF4-FFF2-40B4-BE49-F238E27FC236}">
              <a16:creationId xmlns:a16="http://schemas.microsoft.com/office/drawing/2014/main" id="{00000000-0008-0000-0300-00003F000000}"/>
            </a:ext>
          </a:extLst>
        </xdr:cNvPr>
        <xdr:cNvSpPr/>
      </xdr:nvSpPr>
      <xdr:spPr bwMode="auto">
        <a:xfrm>
          <a:off x="129950895" y="1266965"/>
          <a:ext cx="241165" cy="188297"/>
        </a:xfrm>
        <a:prstGeom prst="diamond">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397</xdr:col>
      <xdr:colOff>0</xdr:colOff>
      <xdr:row>83</xdr:row>
      <xdr:rowOff>45357</xdr:rowOff>
    </xdr:from>
    <xdr:to>
      <xdr:col>397</xdr:col>
      <xdr:colOff>0</xdr:colOff>
      <xdr:row>95</xdr:row>
      <xdr:rowOff>156891</xdr:rowOff>
    </xdr:to>
    <xdr:cxnSp macro="">
      <xdr:nvCxnSpPr>
        <xdr:cNvPr id="64" name="Straight Arrow Connector 58">
          <a:extLst>
            <a:ext uri="{FF2B5EF4-FFF2-40B4-BE49-F238E27FC236}">
              <a16:creationId xmlns:a16="http://schemas.microsoft.com/office/drawing/2014/main" id="{00000000-0008-0000-0300-000040000000}"/>
            </a:ext>
            <a:ext uri="{147F2762-F138-4A5C-976F-8EAC2B608ADB}">
              <a16:predDERef xmlns:a16="http://schemas.microsoft.com/office/drawing/2014/main" pred="{B18F45A7-0A0D-4DE6-8DCC-0EDF5AA0ADBF}"/>
            </a:ext>
          </a:extLst>
        </xdr:cNvPr>
        <xdr:cNvCxnSpPr>
          <a:cxnSpLocks/>
        </xdr:cNvCxnSpPr>
      </xdr:nvCxnSpPr>
      <xdr:spPr>
        <a:xfrm>
          <a:off x="115570000" y="20115893"/>
          <a:ext cx="0" cy="3105105"/>
        </a:xfrm>
        <a:prstGeom prst="straightConnector1">
          <a:avLst/>
        </a:prstGeom>
        <a:ln w="57150">
          <a:solidFill>
            <a:srgbClr val="DD0031"/>
          </a:solidFill>
          <a:prstDash val="solid"/>
          <a:headEnd type="oval"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258</xdr:col>
      <xdr:colOff>253999</xdr:colOff>
      <xdr:row>0</xdr:row>
      <xdr:rowOff>87840</xdr:rowOff>
    </xdr:from>
    <xdr:to>
      <xdr:col>289</xdr:col>
      <xdr:colOff>-1</xdr:colOff>
      <xdr:row>104</xdr:row>
      <xdr:rowOff>148165</xdr:rowOff>
    </xdr:to>
    <xdr:sp macro="" textlink="">
      <xdr:nvSpPr>
        <xdr:cNvPr id="70" name="Rectangle: Rounded Corners 101">
          <a:extLst>
            <a:ext uri="{FF2B5EF4-FFF2-40B4-BE49-F238E27FC236}">
              <a16:creationId xmlns:a16="http://schemas.microsoft.com/office/drawing/2014/main" id="{00000000-0008-0000-0300-000046000000}"/>
            </a:ext>
            <a:ext uri="{147F2762-F138-4A5C-976F-8EAC2B608ADB}">
              <a16:predDERef xmlns:a16="http://schemas.microsoft.com/office/drawing/2014/main" pred="{00000000-0008-0000-0900-000040000000}"/>
            </a:ext>
          </a:extLst>
        </xdr:cNvPr>
        <xdr:cNvSpPr/>
      </xdr:nvSpPr>
      <xdr:spPr bwMode="auto">
        <a:xfrm>
          <a:off x="74523599" y="87840"/>
          <a:ext cx="8669867" cy="26781125"/>
        </a:xfrm>
        <a:prstGeom prst="roundRect">
          <a:avLst>
            <a:gd name="adj" fmla="val 4695"/>
          </a:avLst>
        </a:prstGeom>
        <a:noFill/>
        <a:ln w="762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6 Week Look Ahead</a:t>
          </a:r>
        </a:p>
      </xdr:txBody>
    </xdr:sp>
    <xdr:clientData/>
  </xdr:twoCellAnchor>
  <xdr:twoCellAnchor>
    <xdr:from>
      <xdr:col>1</xdr:col>
      <xdr:colOff>46893</xdr:colOff>
      <xdr:row>7</xdr:row>
      <xdr:rowOff>76200</xdr:rowOff>
    </xdr:from>
    <xdr:to>
      <xdr:col>10</xdr:col>
      <xdr:colOff>279400</xdr:colOff>
      <xdr:row>11</xdr:row>
      <xdr:rowOff>228600</xdr:rowOff>
    </xdr:to>
    <xdr:sp macro="" textlink="">
      <xdr:nvSpPr>
        <xdr:cNvPr id="66" name="Rectangle 41">
          <a:extLst>
            <a:ext uri="{FF2B5EF4-FFF2-40B4-BE49-F238E27FC236}">
              <a16:creationId xmlns:a16="http://schemas.microsoft.com/office/drawing/2014/main" id="{00000000-0008-0000-0300-000042000000}"/>
            </a:ext>
          </a:extLst>
        </xdr:cNvPr>
        <xdr:cNvSpPr/>
      </xdr:nvSpPr>
      <xdr:spPr bwMode="auto">
        <a:xfrm>
          <a:off x="351693" y="1473200"/>
          <a:ext cx="2975707" cy="1676400"/>
        </a:xfrm>
        <a:prstGeom prst="rect">
          <a:avLst/>
        </a:prstGeom>
        <a:solidFill>
          <a:schemeClr val="bg1">
            <a:lumMod val="95000"/>
          </a:schemeClr>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3200" b="1">
              <a:latin typeface="Century Gothic" panose="020B0502020202020204" pitchFamily="34" charset="0"/>
            </a:rPr>
            <a:t>Neuroscience</a:t>
          </a:r>
          <a:r>
            <a:rPr lang="en-US" sz="3200" b="1" baseline="0">
              <a:latin typeface="Century Gothic" panose="020B0502020202020204" pitchFamily="34" charset="0"/>
            </a:rPr>
            <a:t> Institute Takt Plan</a:t>
          </a:r>
          <a:endParaRPr lang="en-US" sz="3200" b="1">
            <a:latin typeface="Century Gothic" panose="020B0502020202020204" pitchFamily="34" charset="0"/>
          </a:endParaRPr>
        </a:p>
      </xdr:txBody>
    </xdr:sp>
    <xdr:clientData/>
  </xdr:twoCellAnchor>
  <xdr:twoCellAnchor editAs="oneCell">
    <xdr:from>
      <xdr:col>1</xdr:col>
      <xdr:colOff>203200</xdr:colOff>
      <xdr:row>1</xdr:row>
      <xdr:rowOff>3450</xdr:rowOff>
    </xdr:from>
    <xdr:to>
      <xdr:col>11</xdr:col>
      <xdr:colOff>228600</xdr:colOff>
      <xdr:row>3</xdr:row>
      <xdr:rowOff>78243</xdr:rowOff>
    </xdr:to>
    <xdr:pic>
      <xdr:nvPicPr>
        <xdr:cNvPr id="67" name="Picture 6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508000" y="257450"/>
          <a:ext cx="3073400" cy="582793"/>
        </a:xfrm>
        <a:prstGeom prst="rect">
          <a:avLst/>
        </a:prstGeom>
      </xdr:spPr>
    </xdr:pic>
    <xdr:clientData/>
  </xdr:twoCellAnchor>
  <xdr:twoCellAnchor>
    <xdr:from>
      <xdr:col>258</xdr:col>
      <xdr:colOff>282575</xdr:colOff>
      <xdr:row>0</xdr:row>
      <xdr:rowOff>105834</xdr:rowOff>
    </xdr:from>
    <xdr:to>
      <xdr:col>264</xdr:col>
      <xdr:colOff>0</xdr:colOff>
      <xdr:row>98</xdr:row>
      <xdr:rowOff>42334</xdr:rowOff>
    </xdr:to>
    <xdr:sp macro="" textlink="">
      <xdr:nvSpPr>
        <xdr:cNvPr id="74" name="Rectangle: Rounded Corners 101">
          <a:extLst>
            <a:ext uri="{FF2B5EF4-FFF2-40B4-BE49-F238E27FC236}">
              <a16:creationId xmlns:a16="http://schemas.microsoft.com/office/drawing/2014/main" id="{00000000-0008-0000-0300-00004A000000}"/>
            </a:ext>
            <a:ext uri="{147F2762-F138-4A5C-976F-8EAC2B608ADB}">
              <a16:predDERef xmlns:a16="http://schemas.microsoft.com/office/drawing/2014/main" pred="{00000000-0008-0000-0900-000040000000}"/>
            </a:ext>
          </a:extLst>
        </xdr:cNvPr>
        <xdr:cNvSpPr/>
      </xdr:nvSpPr>
      <xdr:spPr bwMode="auto">
        <a:xfrm>
          <a:off x="71762408" y="105834"/>
          <a:ext cx="1495425" cy="25082500"/>
        </a:xfrm>
        <a:prstGeom prst="roundRect">
          <a:avLst/>
        </a:prstGeom>
        <a:noFill/>
        <a:ln w="76200" cap="flat" cmpd="sng" algn="ctr">
          <a:solidFill>
            <a:srgbClr val="C0000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WWP</a:t>
          </a:r>
        </a:p>
      </xdr:txBody>
    </xdr:sp>
    <xdr:clientData/>
  </xdr:twoCellAnchor>
  <xdr:twoCellAnchor>
    <xdr:from>
      <xdr:col>27</xdr:col>
      <xdr:colOff>692</xdr:colOff>
      <xdr:row>31</xdr:row>
      <xdr:rowOff>66842</xdr:rowOff>
    </xdr:from>
    <xdr:to>
      <xdr:col>60</xdr:col>
      <xdr:colOff>66841</xdr:colOff>
      <xdr:row>56</xdr:row>
      <xdr:rowOff>93579</xdr:rowOff>
    </xdr:to>
    <xdr:grpSp>
      <xdr:nvGrpSpPr>
        <xdr:cNvPr id="76" name="Group 75">
          <a:extLst>
            <a:ext uri="{FF2B5EF4-FFF2-40B4-BE49-F238E27FC236}">
              <a16:creationId xmlns:a16="http://schemas.microsoft.com/office/drawing/2014/main" id="{00000000-0008-0000-0300-00004C000000}"/>
            </a:ext>
          </a:extLst>
        </xdr:cNvPr>
        <xdr:cNvGrpSpPr/>
      </xdr:nvGrpSpPr>
      <xdr:grpSpPr>
        <a:xfrm>
          <a:off x="7599872" y="8561268"/>
          <a:ext cx="8997789" cy="6272639"/>
          <a:chOff x="7687534" y="8422105"/>
          <a:chExt cx="8889307" cy="6710948"/>
        </a:xfrm>
      </xdr:grpSpPr>
      <xdr:pic>
        <xdr:nvPicPr>
          <xdr:cNvPr id="58" name="Picture 15">
            <a:extLst>
              <a:ext uri="{FF2B5EF4-FFF2-40B4-BE49-F238E27FC236}">
                <a16:creationId xmlns:a16="http://schemas.microsoft.com/office/drawing/2014/main" id="{00000000-0008-0000-0300-00003A000000}"/>
              </a:ext>
            </a:extLst>
          </xdr:cNvPr>
          <xdr:cNvPicPr>
            <a:picLocks noChangeAspect="1"/>
          </xdr:cNvPicPr>
        </xdr:nvPicPr>
        <xdr:blipFill rotWithShape="1">
          <a:blip xmlns:r="http://schemas.openxmlformats.org/officeDocument/2006/relationships" r:embed="rId2"/>
          <a:srcRect b="2817"/>
          <a:stretch/>
        </xdr:blipFill>
        <xdr:spPr>
          <a:xfrm>
            <a:off x="7687534" y="8784177"/>
            <a:ext cx="8889307" cy="6348876"/>
          </a:xfrm>
          <a:prstGeom prst="rect">
            <a:avLst/>
          </a:prstGeom>
          <a:ln w="76200">
            <a:solidFill>
              <a:srgbClr val="7030A0"/>
            </a:solidFill>
          </a:ln>
        </xdr:spPr>
      </xdr:pic>
      <xdr:sp macro="" textlink="">
        <xdr:nvSpPr>
          <xdr:cNvPr id="75" name="CuadroTexto 19">
            <a:extLst>
              <a:ext uri="{FF2B5EF4-FFF2-40B4-BE49-F238E27FC236}">
                <a16:creationId xmlns:a16="http://schemas.microsoft.com/office/drawing/2014/main" id="{00000000-0008-0000-0300-00004B000000}"/>
              </a:ext>
              <a:ext uri="{147F2762-F138-4A5C-976F-8EAC2B608ADB}">
                <a16:predDERef xmlns:a16="http://schemas.microsoft.com/office/drawing/2014/main" pred="{00000000-0008-0000-0300-00001A000000}"/>
              </a:ext>
            </a:extLst>
          </xdr:cNvPr>
          <xdr:cNvSpPr txBox="1"/>
        </xdr:nvSpPr>
        <xdr:spPr>
          <a:xfrm>
            <a:off x="7820527" y="8422105"/>
            <a:ext cx="8584754" cy="60158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3600" b="1">
                <a:solidFill>
                  <a:srgbClr val="FFFFFF"/>
                </a:solidFill>
                <a:latin typeface="Century Gothic" panose="020B0502020202020204" pitchFamily="34" charset="0"/>
                <a:ea typeface="+mn-lt"/>
                <a:cs typeface="+mn-lt"/>
              </a:rPr>
              <a:t>Zone Map</a:t>
            </a:r>
          </a:p>
        </xdr:txBody>
      </xdr:sp>
    </xdr:grpSp>
    <xdr:clientData/>
  </xdr:twoCellAnchor>
  <xdr:twoCellAnchor>
    <xdr:from>
      <xdr:col>303</xdr:col>
      <xdr:colOff>220136</xdr:colOff>
      <xdr:row>7</xdr:row>
      <xdr:rowOff>178533</xdr:rowOff>
    </xdr:from>
    <xdr:to>
      <xdr:col>305</xdr:col>
      <xdr:colOff>50803</xdr:colOff>
      <xdr:row>45</xdr:row>
      <xdr:rowOff>16933</xdr:rowOff>
    </xdr:to>
    <xdr:grpSp>
      <xdr:nvGrpSpPr>
        <xdr:cNvPr id="77" name="Group 76">
          <a:extLst>
            <a:ext uri="{FF2B5EF4-FFF2-40B4-BE49-F238E27FC236}">
              <a16:creationId xmlns:a16="http://schemas.microsoft.com/office/drawing/2014/main" id="{00000000-0008-0000-0300-00004D000000}"/>
            </a:ext>
          </a:extLst>
        </xdr:cNvPr>
        <xdr:cNvGrpSpPr/>
      </xdr:nvGrpSpPr>
      <xdr:grpSpPr>
        <a:xfrm>
          <a:off x="83644562" y="2052303"/>
          <a:ext cx="413618" cy="9956761"/>
          <a:chOff x="36469257" y="1086829"/>
          <a:chExt cx="413834" cy="9508461"/>
        </a:xfrm>
      </xdr:grpSpPr>
      <xdr:cxnSp macro="">
        <xdr:nvCxnSpPr>
          <xdr:cNvPr id="78" name="Straight Connector 77">
            <a:extLst>
              <a:ext uri="{FF2B5EF4-FFF2-40B4-BE49-F238E27FC236}">
                <a16:creationId xmlns:a16="http://schemas.microsoft.com/office/drawing/2014/main" id="{00000000-0008-0000-0300-00004E000000}"/>
              </a:ext>
            </a:extLst>
          </xdr:cNvPr>
          <xdr:cNvCxnSpPr/>
        </xdr:nvCxnSpPr>
        <xdr:spPr bwMode="auto">
          <a:xfrm>
            <a:off x="36682420" y="1086829"/>
            <a:ext cx="0" cy="9508461"/>
          </a:xfrm>
          <a:prstGeom prst="line">
            <a:avLst/>
          </a:prstGeom>
          <a:solidFill>
            <a:srgbClr val="FFFFFF"/>
          </a:solidFill>
          <a:ln w="38100" cap="flat" cmpd="sng" algn="ctr">
            <a:solidFill>
              <a:srgbClr val="FFC000"/>
            </a:solidFill>
            <a:prstDash val="sysDash"/>
            <a:round/>
            <a:headEnd type="none" w="med" len="med"/>
            <a:tailEnd type="none" w="med" len="med"/>
          </a:ln>
          <a:effectLst/>
        </xdr:spPr>
      </xdr:cxnSp>
      <xdr:sp macro="" textlink="">
        <xdr:nvSpPr>
          <xdr:cNvPr id="79" name="TextBox 32767">
            <a:extLst>
              <a:ext uri="{FF2B5EF4-FFF2-40B4-BE49-F238E27FC236}">
                <a16:creationId xmlns:a16="http://schemas.microsoft.com/office/drawing/2014/main" id="{00000000-0008-0000-0300-00004F000000}"/>
              </a:ext>
            </a:extLst>
          </xdr:cNvPr>
          <xdr:cNvSpPr txBox="1"/>
        </xdr:nvSpPr>
        <xdr:spPr>
          <a:xfrm>
            <a:off x="36469257" y="6683952"/>
            <a:ext cx="413834" cy="1469885"/>
          </a:xfrm>
          <a:prstGeom prst="rect">
            <a:avLst/>
          </a:prstGeom>
          <a:solidFill>
            <a:srgbClr val="FFC000"/>
          </a:solidFill>
          <a:ln w="9525" cmpd="sng">
            <a:solidFill>
              <a:srgbClr val="FFC000"/>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POWER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325</xdr:col>
      <xdr:colOff>215599</xdr:colOff>
      <xdr:row>6</xdr:row>
      <xdr:rowOff>186267</xdr:rowOff>
    </xdr:from>
    <xdr:to>
      <xdr:col>327</xdr:col>
      <xdr:colOff>67731</xdr:colOff>
      <xdr:row>55</xdr:row>
      <xdr:rowOff>16933</xdr:rowOff>
    </xdr:to>
    <xdr:grpSp>
      <xdr:nvGrpSpPr>
        <xdr:cNvPr id="80" name="Group 79">
          <a:extLst>
            <a:ext uri="{FF2B5EF4-FFF2-40B4-BE49-F238E27FC236}">
              <a16:creationId xmlns:a16="http://schemas.microsoft.com/office/drawing/2014/main" id="{00000000-0008-0000-0300-000050000000}"/>
            </a:ext>
          </a:extLst>
        </xdr:cNvPr>
        <xdr:cNvGrpSpPr/>
      </xdr:nvGrpSpPr>
      <xdr:grpSpPr>
        <a:xfrm>
          <a:off x="90052484" y="1685283"/>
          <a:ext cx="435083" cy="12822142"/>
          <a:chOff x="37018851" y="612106"/>
          <a:chExt cx="495501" cy="13119966"/>
        </a:xfrm>
      </xdr:grpSpPr>
      <xdr:cxnSp macro="">
        <xdr:nvCxnSpPr>
          <xdr:cNvPr id="81" name="Straight Connector 80">
            <a:extLst>
              <a:ext uri="{FF2B5EF4-FFF2-40B4-BE49-F238E27FC236}">
                <a16:creationId xmlns:a16="http://schemas.microsoft.com/office/drawing/2014/main" id="{00000000-0008-0000-0300-000051000000}"/>
              </a:ext>
            </a:extLst>
          </xdr:cNvPr>
          <xdr:cNvCxnSpPr/>
        </xdr:nvCxnSpPr>
        <xdr:spPr bwMode="auto">
          <a:xfrm>
            <a:off x="37249452" y="612106"/>
            <a:ext cx="0" cy="13119966"/>
          </a:xfrm>
          <a:prstGeom prst="line">
            <a:avLst/>
          </a:prstGeom>
          <a:solidFill>
            <a:srgbClr val="FFFFFF"/>
          </a:solidFill>
          <a:ln w="38100" cap="flat" cmpd="sng" algn="ctr">
            <a:solidFill>
              <a:schemeClr val="accent1">
                <a:lumMod val="60000"/>
                <a:lumOff val="40000"/>
              </a:schemeClr>
            </a:solidFill>
            <a:prstDash val="sysDash"/>
            <a:round/>
            <a:headEnd type="none" w="med" len="med"/>
            <a:tailEnd type="none" w="med" len="med"/>
          </a:ln>
          <a:effectLst/>
        </xdr:spPr>
      </xdr:cxnSp>
      <xdr:sp macro="" textlink="">
        <xdr:nvSpPr>
          <xdr:cNvPr id="82" name="TextBox 32767">
            <a:extLst>
              <a:ext uri="{FF2B5EF4-FFF2-40B4-BE49-F238E27FC236}">
                <a16:creationId xmlns:a16="http://schemas.microsoft.com/office/drawing/2014/main" id="{00000000-0008-0000-0300-000052000000}"/>
              </a:ext>
            </a:extLst>
          </xdr:cNvPr>
          <xdr:cNvSpPr txBox="1"/>
        </xdr:nvSpPr>
        <xdr:spPr>
          <a:xfrm>
            <a:off x="37018851" y="6874456"/>
            <a:ext cx="495501" cy="1629997"/>
          </a:xfrm>
          <a:prstGeom prst="rect">
            <a:avLst/>
          </a:prstGeom>
          <a:solidFill>
            <a:schemeClr val="accent1">
              <a:lumMod val="60000"/>
              <a:lumOff val="40000"/>
            </a:schemeClr>
          </a:solidFill>
          <a:ln w="9525" cmpd="sng">
            <a:solidFill>
              <a:schemeClr val="accent1">
                <a:lumMod val="60000"/>
                <a:lumOff val="4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vert="vert270" wrap="square" rtlCol="0" anchor="ctr"/>
          <a:lstStyle/>
          <a:p>
            <a:pPr algn="ctr"/>
            <a:r>
              <a:rPr lang="en-US" sz="1800" b="1">
                <a:solidFill>
                  <a:sysClr val="windowText" lastClr="000000"/>
                </a:solidFill>
                <a:latin typeface="Century Gothic" panose="020B0502020202020204" pitchFamily="34" charset="0"/>
              </a:rPr>
              <a:t>AIR</a:t>
            </a:r>
            <a:r>
              <a:rPr lang="en-US" sz="1800" b="1" baseline="0">
                <a:solidFill>
                  <a:sysClr val="windowText" lastClr="000000"/>
                </a:solidFill>
                <a:latin typeface="Century Gothic" panose="020B0502020202020204" pitchFamily="34" charset="0"/>
              </a:rPr>
              <a:t> ON</a:t>
            </a:r>
            <a:endParaRPr lang="en-US" sz="1800" b="1">
              <a:solidFill>
                <a:sysClr val="windowText" lastClr="000000"/>
              </a:solidFill>
              <a:latin typeface="Century Gothic" panose="020B0502020202020204" pitchFamily="34" charset="0"/>
            </a:endParaRPr>
          </a:p>
        </xdr:txBody>
      </xdr:sp>
    </xdr:grpSp>
    <xdr:clientData/>
  </xdr:twoCellAnchor>
  <xdr:twoCellAnchor>
    <xdr:from>
      <xdr:col>274</xdr:col>
      <xdr:colOff>19049</xdr:colOff>
      <xdr:row>5</xdr:row>
      <xdr:rowOff>50799</xdr:rowOff>
    </xdr:from>
    <xdr:to>
      <xdr:col>274</xdr:col>
      <xdr:colOff>249764</xdr:colOff>
      <xdr:row>5</xdr:row>
      <xdr:rowOff>239182</xdr:rowOff>
    </xdr:to>
    <xdr:sp macro="" textlink="">
      <xdr:nvSpPr>
        <xdr:cNvPr id="86" name="Isosceles Triangle 75">
          <a:extLst>
            <a:ext uri="{FF2B5EF4-FFF2-40B4-BE49-F238E27FC236}">
              <a16:creationId xmlns:a16="http://schemas.microsoft.com/office/drawing/2014/main" id="{00000000-0008-0000-0300-000056000000}"/>
            </a:ext>
          </a:extLst>
        </xdr:cNvPr>
        <xdr:cNvSpPr/>
      </xdr:nvSpPr>
      <xdr:spPr bwMode="auto">
        <a:xfrm rot="10800000">
          <a:off x="77069949" y="1320799"/>
          <a:ext cx="230715" cy="188383"/>
        </a:xfrm>
        <a:prstGeom prst="triangle">
          <a:avLst/>
        </a:prstGeom>
        <a:solidFill>
          <a:srgbClr val="F9B073"/>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279</xdr:col>
      <xdr:colOff>19050</xdr:colOff>
      <xdr:row>5</xdr:row>
      <xdr:rowOff>44450</xdr:rowOff>
    </xdr:from>
    <xdr:to>
      <xdr:col>279</xdr:col>
      <xdr:colOff>247648</xdr:colOff>
      <xdr:row>5</xdr:row>
      <xdr:rowOff>222250</xdr:rowOff>
    </xdr:to>
    <xdr:sp macro="" textlink="">
      <xdr:nvSpPr>
        <xdr:cNvPr id="87" name="Isosceles Triangle 75">
          <a:extLst>
            <a:ext uri="{FF2B5EF4-FFF2-40B4-BE49-F238E27FC236}">
              <a16:creationId xmlns:a16="http://schemas.microsoft.com/office/drawing/2014/main" id="{00000000-0008-0000-0300-000057000000}"/>
            </a:ext>
          </a:extLst>
        </xdr:cNvPr>
        <xdr:cNvSpPr/>
      </xdr:nvSpPr>
      <xdr:spPr bwMode="auto">
        <a:xfrm rot="10800000">
          <a:off x="78530450" y="1314450"/>
          <a:ext cx="228598" cy="177800"/>
        </a:xfrm>
        <a:prstGeom prst="triangle">
          <a:avLst/>
        </a:prstGeom>
        <a:solidFill>
          <a:srgbClr val="EC700A"/>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274</xdr:col>
      <xdr:colOff>6348</xdr:colOff>
      <xdr:row>4</xdr:row>
      <xdr:rowOff>74083</xdr:rowOff>
    </xdr:from>
    <xdr:to>
      <xdr:col>274</xdr:col>
      <xdr:colOff>281515</xdr:colOff>
      <xdr:row>5</xdr:row>
      <xdr:rowOff>10583</xdr:rowOff>
    </xdr:to>
    <xdr:sp macro="" textlink="">
      <xdr:nvSpPr>
        <xdr:cNvPr id="89" name="Isosceles Triangle 75">
          <a:extLst>
            <a:ext uri="{FF2B5EF4-FFF2-40B4-BE49-F238E27FC236}">
              <a16:creationId xmlns:a16="http://schemas.microsoft.com/office/drawing/2014/main" id="{00000000-0008-0000-0300-000059000000}"/>
            </a:ext>
          </a:extLst>
        </xdr:cNvPr>
        <xdr:cNvSpPr/>
      </xdr:nvSpPr>
      <xdr:spPr bwMode="auto">
        <a:xfrm rot="10800000">
          <a:off x="77057248" y="1090083"/>
          <a:ext cx="275167" cy="190500"/>
        </a:xfrm>
        <a:prstGeom prst="triangle">
          <a:avLst/>
        </a:prstGeom>
        <a:solidFill>
          <a:srgbClr val="009944"/>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twoCellAnchor>
    <xdr:from>
      <xdr:col>264</xdr:col>
      <xdr:colOff>15897</xdr:colOff>
      <xdr:row>5</xdr:row>
      <xdr:rowOff>35887</xdr:rowOff>
    </xdr:from>
    <xdr:to>
      <xdr:col>264</xdr:col>
      <xdr:colOff>291064</xdr:colOff>
      <xdr:row>5</xdr:row>
      <xdr:rowOff>230206</xdr:rowOff>
    </xdr:to>
    <xdr:sp macro="" textlink="">
      <xdr:nvSpPr>
        <xdr:cNvPr id="91" name="Isosceles Triangle 75">
          <a:extLst>
            <a:ext uri="{FF2B5EF4-FFF2-40B4-BE49-F238E27FC236}">
              <a16:creationId xmlns:a16="http://schemas.microsoft.com/office/drawing/2014/main" id="{00000000-0008-0000-0300-00005B000000}"/>
            </a:ext>
          </a:extLst>
        </xdr:cNvPr>
        <xdr:cNvSpPr/>
      </xdr:nvSpPr>
      <xdr:spPr bwMode="auto">
        <a:xfrm rot="10800000">
          <a:off x="73675897" y="1324985"/>
          <a:ext cx="275167" cy="194319"/>
        </a:xfrm>
        <a:prstGeom prst="triangle">
          <a:avLst/>
        </a:prstGeom>
        <a:solidFill>
          <a:srgbClr val="41BE02"/>
        </a:solidFill>
        <a:ln w="9525" cap="flat" cmpd="sng" algn="ctr">
          <a:solidFill>
            <a:schemeClr val="tx1">
              <a:lumMod val="50000"/>
              <a:lumOff val="50000"/>
            </a:schemeClr>
          </a:solidFill>
          <a:prstDash val="solid"/>
          <a:round/>
          <a:headEnd type="none" w="med" len="med"/>
          <a:tailEnd type="none" w="med" len="med"/>
        </a:ln>
        <a:effectLst/>
      </xdr:spPr>
      <xdr:txBody>
        <a:bodyPr vertOverflow="clip" wrap="square" lIns="18288" tIns="0" rIns="0" bIns="0" rtlCol="0" anchor="ctr" upright="1"/>
        <a:lstStyle/>
        <a:p>
          <a:pPr algn="l"/>
          <a:endParaRPr lang="es-MX"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118533</xdr:colOff>
      <xdr:row>0</xdr:row>
      <xdr:rowOff>33867</xdr:rowOff>
    </xdr:from>
    <xdr:to>
      <xdr:col>6</xdr:col>
      <xdr:colOff>1213908</xdr:colOff>
      <xdr:row>6</xdr:row>
      <xdr:rowOff>33867</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rotWithShape="1">
        <a:blip xmlns:r="http://schemas.openxmlformats.org/officeDocument/2006/relationships" r:embed="rId1"/>
        <a:srcRect t="15033" b="22221"/>
        <a:stretch/>
      </xdr:blipFill>
      <xdr:spPr>
        <a:xfrm>
          <a:off x="118533" y="33867"/>
          <a:ext cx="8241816" cy="83949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9525</xdr:colOff>
      <xdr:row>1</xdr:row>
      <xdr:rowOff>9525</xdr:rowOff>
    </xdr:from>
    <xdr:to>
      <xdr:col>3</xdr:col>
      <xdr:colOff>790575</xdr:colOff>
      <xdr:row>5</xdr:row>
      <xdr:rowOff>9525</xdr:rowOff>
    </xdr:to>
    <xdr:sp macro="" textlink="">
      <xdr:nvSpPr>
        <xdr:cNvPr id="2" name="Rectangle 1">
          <a:extLst>
            <a:ext uri="{FF2B5EF4-FFF2-40B4-BE49-F238E27FC236}">
              <a16:creationId xmlns:a16="http://schemas.microsoft.com/office/drawing/2014/main" id="{00000000-0008-0000-0500-000002000000}"/>
            </a:ext>
          </a:extLst>
        </xdr:cNvPr>
        <xdr:cNvSpPr/>
      </xdr:nvSpPr>
      <xdr:spPr bwMode="auto">
        <a:xfrm>
          <a:off x="276225" y="200025"/>
          <a:ext cx="2838450" cy="711200"/>
        </a:xfrm>
        <a:prstGeom prst="rect">
          <a:avLst/>
        </a:prstGeom>
        <a:solidFill>
          <a:srgbClr val="7030A0"/>
        </a:solidFill>
        <a:ln w="9525" cap="flat" cmpd="sng" algn="ctr">
          <a:solidFill>
            <a:schemeClr val="tx1"/>
          </a:solid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chemeClr val="bg1"/>
              </a:solidFill>
              <a:latin typeface="Century Gothic" panose="020B0502020202020204" pitchFamily="34" charset="0"/>
            </a:rPr>
            <a:t>Optimize</a:t>
          </a:r>
          <a:r>
            <a:rPr lang="en-US" sz="2000" b="1" baseline="0">
              <a:solidFill>
                <a:schemeClr val="bg1"/>
              </a:solidFill>
              <a:latin typeface="Century Gothic" panose="020B0502020202020204" pitchFamily="34" charset="0"/>
            </a:rPr>
            <a:t> the </a:t>
          </a:r>
        </a:p>
        <a:p>
          <a:pPr algn="ctr"/>
          <a:r>
            <a:rPr lang="en-US" sz="2000" b="1" baseline="0">
              <a:solidFill>
                <a:schemeClr val="bg1"/>
              </a:solidFill>
              <a:latin typeface="Century Gothic" panose="020B0502020202020204" pitchFamily="34" charset="0"/>
            </a:rPr>
            <a:t>Takt Phase</a:t>
          </a:r>
          <a:endParaRPr lang="en-US" sz="2000" b="1">
            <a:solidFill>
              <a:schemeClr val="bg1"/>
            </a:solidFill>
            <a:latin typeface="Century Gothic" panose="020B0502020202020204" pitchFamily="34" charset="0"/>
          </a:endParaRPr>
        </a:p>
      </xdr:txBody>
    </xdr:sp>
    <xdr:clientData/>
  </xdr:twoCellAnchor>
  <xdr:twoCellAnchor>
    <xdr:from>
      <xdr:col>0</xdr:col>
      <xdr:colOff>262818</xdr:colOff>
      <xdr:row>40</xdr:row>
      <xdr:rowOff>119943</xdr:rowOff>
    </xdr:from>
    <xdr:to>
      <xdr:col>19</xdr:col>
      <xdr:colOff>56444</xdr:colOff>
      <xdr:row>84</xdr:row>
      <xdr:rowOff>169334</xdr:rowOff>
    </xdr:to>
    <xdr:graphicFrame macro="">
      <xdr:nvGraphicFramePr>
        <xdr:cNvPr id="3" name="Chart 2">
          <a:extLst>
            <a:ext uri="{FF2B5EF4-FFF2-40B4-BE49-F238E27FC236}">
              <a16:creationId xmlns:a16="http://schemas.microsoft.com/office/drawing/2014/main" id="{00000000-0008-0000-0500-000003000000}"/>
            </a:ext>
            <a:ext uri="{147F2762-F138-4A5C-976F-8EAC2B608ADB}">
              <a16:predDERef xmlns:a16="http://schemas.microsoft.com/office/drawing/2014/main" pred="{00000000-0008-0000-1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21</xdr:col>
      <xdr:colOff>162278</xdr:colOff>
      <xdr:row>70</xdr:row>
      <xdr:rowOff>42335</xdr:rowOff>
    </xdr:from>
    <xdr:to>
      <xdr:col>29</xdr:col>
      <xdr:colOff>28223</xdr:colOff>
      <xdr:row>76</xdr:row>
      <xdr:rowOff>77613</xdr:rowOff>
    </xdr:to>
    <xdr:sp macro="" textlink="">
      <xdr:nvSpPr>
        <xdr:cNvPr id="4" name="Octagon 3">
          <a:extLst>
            <a:ext uri="{FF2B5EF4-FFF2-40B4-BE49-F238E27FC236}">
              <a16:creationId xmlns:a16="http://schemas.microsoft.com/office/drawing/2014/main" id="{00000000-0008-0000-0500-000004000000}"/>
            </a:ext>
          </a:extLst>
        </xdr:cNvPr>
        <xdr:cNvSpPr/>
      </xdr:nvSpPr>
      <xdr:spPr bwMode="auto">
        <a:xfrm>
          <a:off x="13052778" y="12107335"/>
          <a:ext cx="1728612" cy="1051278"/>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xdr:twoCellAnchor>
    <xdr:from>
      <xdr:col>21</xdr:col>
      <xdr:colOff>103011</xdr:colOff>
      <xdr:row>24</xdr:row>
      <xdr:rowOff>53623</xdr:rowOff>
    </xdr:from>
    <xdr:to>
      <xdr:col>28</xdr:col>
      <xdr:colOff>131234</xdr:colOff>
      <xdr:row>30</xdr:row>
      <xdr:rowOff>117123</xdr:rowOff>
    </xdr:to>
    <xdr:sp macro="" textlink="">
      <xdr:nvSpPr>
        <xdr:cNvPr id="5" name="Octagon 4">
          <a:extLst>
            <a:ext uri="{FF2B5EF4-FFF2-40B4-BE49-F238E27FC236}">
              <a16:creationId xmlns:a16="http://schemas.microsoft.com/office/drawing/2014/main" id="{00000000-0008-0000-0500-000005000000}"/>
            </a:ext>
          </a:extLst>
        </xdr:cNvPr>
        <xdr:cNvSpPr/>
      </xdr:nvSpPr>
      <xdr:spPr bwMode="auto">
        <a:xfrm>
          <a:off x="12993511" y="4265790"/>
          <a:ext cx="1658056" cy="1100666"/>
        </a:xfrm>
        <a:prstGeom prst="octagon">
          <a:avLst/>
        </a:prstGeom>
        <a:noFill/>
        <a:ln w="57150" cap="flat" cmpd="sng" algn="ctr">
          <a:solidFill>
            <a:schemeClr val="bg1">
              <a:lumMod val="85000"/>
            </a:schemeClr>
          </a:solidFill>
          <a:prstDash val="solid"/>
          <a:round/>
          <a:headEnd type="none" w="med" len="med"/>
          <a:tailEnd type="none" w="med" len="med"/>
        </a:ln>
        <a:effectLst/>
      </xdr:spPr>
      <xdr:txBody>
        <a:bodyPr vertOverflow="clip" wrap="square" lIns="18288" tIns="0" rIns="0" bIns="0" rtlCol="0" anchor="ctr" upright="1"/>
        <a:lstStyle/>
        <a:p>
          <a:pPr algn="ctr"/>
          <a:r>
            <a:rPr lang="en-US" sz="1600">
              <a:solidFill>
                <a:schemeClr val="bg1">
                  <a:lumMod val="85000"/>
                </a:schemeClr>
              </a:solidFill>
            </a:rPr>
            <a:t>Overflow Warning</a:t>
          </a:r>
        </a:p>
      </xdr:txBody>
    </xdr:sp>
    <xdr:clientData/>
  </xdr:twoCellAnchor>
  <mc:AlternateContent xmlns:mc="http://schemas.openxmlformats.org/markup-compatibility/2006">
    <mc:Choice xmlns:a14="http://schemas.microsoft.com/office/drawing/2010/main" Requires="a14">
      <xdr:twoCellAnchor editAs="oneCell">
        <xdr:from>
          <xdr:col>19</xdr:col>
          <xdr:colOff>0</xdr:colOff>
          <xdr:row>2</xdr:row>
          <xdr:rowOff>152400</xdr:rowOff>
        </xdr:from>
        <xdr:to>
          <xdr:col>19</xdr:col>
          <xdr:colOff>279400</xdr:colOff>
          <xdr:row>4</xdr:row>
          <xdr:rowOff>88900</xdr:rowOff>
        </xdr:to>
        <xdr:sp macro="" textlink="">
          <xdr:nvSpPr>
            <xdr:cNvPr id="47105" name="Option Button 1" hidden="1">
              <a:extLst>
                <a:ext uri="{63B3BB69-23CF-44E3-9099-C40C66FF867C}">
                  <a14:compatExt spid="_x0000_s47105"/>
                </a:ext>
                <a:ext uri="{FF2B5EF4-FFF2-40B4-BE49-F238E27FC236}">
                  <a16:creationId xmlns:a16="http://schemas.microsoft.com/office/drawing/2014/main" id="{00000000-0008-0000-0500-000001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xdr:row>
          <xdr:rowOff>139700</xdr:rowOff>
        </xdr:from>
        <xdr:to>
          <xdr:col>19</xdr:col>
          <xdr:colOff>279400</xdr:colOff>
          <xdr:row>5</xdr:row>
          <xdr:rowOff>38100</xdr:rowOff>
        </xdr:to>
        <xdr:sp macro="" textlink="">
          <xdr:nvSpPr>
            <xdr:cNvPr id="47106" name="Option Button 2" hidden="1">
              <a:extLst>
                <a:ext uri="{63B3BB69-23CF-44E3-9099-C40C66FF867C}">
                  <a14:compatExt spid="_x0000_s47106"/>
                </a:ext>
                <a:ext uri="{FF2B5EF4-FFF2-40B4-BE49-F238E27FC236}">
                  <a16:creationId xmlns:a16="http://schemas.microsoft.com/office/drawing/2014/main" id="{00000000-0008-0000-0500-000002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4</xdr:row>
          <xdr:rowOff>139700</xdr:rowOff>
        </xdr:from>
        <xdr:to>
          <xdr:col>19</xdr:col>
          <xdr:colOff>279400</xdr:colOff>
          <xdr:row>6</xdr:row>
          <xdr:rowOff>38100</xdr:rowOff>
        </xdr:to>
        <xdr:sp macro="" textlink="">
          <xdr:nvSpPr>
            <xdr:cNvPr id="47107" name="Option Button 3" hidden="1">
              <a:extLst>
                <a:ext uri="{63B3BB69-23CF-44E3-9099-C40C66FF867C}">
                  <a14:compatExt spid="_x0000_s47107"/>
                </a:ext>
                <a:ext uri="{FF2B5EF4-FFF2-40B4-BE49-F238E27FC236}">
                  <a16:creationId xmlns:a16="http://schemas.microsoft.com/office/drawing/2014/main" id="{00000000-0008-0000-0500-000003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5</xdr:row>
          <xdr:rowOff>139700</xdr:rowOff>
        </xdr:from>
        <xdr:to>
          <xdr:col>19</xdr:col>
          <xdr:colOff>279400</xdr:colOff>
          <xdr:row>7</xdr:row>
          <xdr:rowOff>38100</xdr:rowOff>
        </xdr:to>
        <xdr:sp macro="" textlink="">
          <xdr:nvSpPr>
            <xdr:cNvPr id="47108" name="Option Button 4" hidden="1">
              <a:extLst>
                <a:ext uri="{63B3BB69-23CF-44E3-9099-C40C66FF867C}">
                  <a14:compatExt spid="_x0000_s47108"/>
                </a:ext>
                <a:ext uri="{FF2B5EF4-FFF2-40B4-BE49-F238E27FC236}">
                  <a16:creationId xmlns:a16="http://schemas.microsoft.com/office/drawing/2014/main" id="{00000000-0008-0000-0500-000004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6</xdr:row>
          <xdr:rowOff>139700</xdr:rowOff>
        </xdr:from>
        <xdr:to>
          <xdr:col>19</xdr:col>
          <xdr:colOff>279400</xdr:colOff>
          <xdr:row>8</xdr:row>
          <xdr:rowOff>88900</xdr:rowOff>
        </xdr:to>
        <xdr:sp macro="" textlink="">
          <xdr:nvSpPr>
            <xdr:cNvPr id="47109" name="Option Button 5" hidden="1">
              <a:extLst>
                <a:ext uri="{63B3BB69-23CF-44E3-9099-C40C66FF867C}">
                  <a14:compatExt spid="_x0000_s47109"/>
                </a:ext>
                <a:ext uri="{FF2B5EF4-FFF2-40B4-BE49-F238E27FC236}">
                  <a16:creationId xmlns:a16="http://schemas.microsoft.com/office/drawing/2014/main" id="{00000000-0008-0000-0500-000005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7</xdr:row>
          <xdr:rowOff>139700</xdr:rowOff>
        </xdr:from>
        <xdr:to>
          <xdr:col>19</xdr:col>
          <xdr:colOff>279400</xdr:colOff>
          <xdr:row>9</xdr:row>
          <xdr:rowOff>38100</xdr:rowOff>
        </xdr:to>
        <xdr:sp macro="" textlink="">
          <xdr:nvSpPr>
            <xdr:cNvPr id="47110" name="Option Button 6" hidden="1">
              <a:extLst>
                <a:ext uri="{63B3BB69-23CF-44E3-9099-C40C66FF867C}">
                  <a14:compatExt spid="_x0000_s47110"/>
                </a:ext>
                <a:ext uri="{FF2B5EF4-FFF2-40B4-BE49-F238E27FC236}">
                  <a16:creationId xmlns:a16="http://schemas.microsoft.com/office/drawing/2014/main" id="{00000000-0008-0000-0500-000006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8</xdr:row>
          <xdr:rowOff>139700</xdr:rowOff>
        </xdr:from>
        <xdr:to>
          <xdr:col>19</xdr:col>
          <xdr:colOff>279400</xdr:colOff>
          <xdr:row>10</xdr:row>
          <xdr:rowOff>38100</xdr:rowOff>
        </xdr:to>
        <xdr:sp macro="" textlink="">
          <xdr:nvSpPr>
            <xdr:cNvPr id="47111" name="Option Button 7" hidden="1">
              <a:extLst>
                <a:ext uri="{63B3BB69-23CF-44E3-9099-C40C66FF867C}">
                  <a14:compatExt spid="_x0000_s47111"/>
                </a:ext>
                <a:ext uri="{FF2B5EF4-FFF2-40B4-BE49-F238E27FC236}">
                  <a16:creationId xmlns:a16="http://schemas.microsoft.com/office/drawing/2014/main" id="{00000000-0008-0000-0500-000007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9</xdr:row>
          <xdr:rowOff>139700</xdr:rowOff>
        </xdr:from>
        <xdr:to>
          <xdr:col>19</xdr:col>
          <xdr:colOff>279400</xdr:colOff>
          <xdr:row>11</xdr:row>
          <xdr:rowOff>38100</xdr:rowOff>
        </xdr:to>
        <xdr:sp macro="" textlink="">
          <xdr:nvSpPr>
            <xdr:cNvPr id="47112" name="Option Button 8" hidden="1">
              <a:extLst>
                <a:ext uri="{63B3BB69-23CF-44E3-9099-C40C66FF867C}">
                  <a14:compatExt spid="_x0000_s47112"/>
                </a:ext>
                <a:ext uri="{FF2B5EF4-FFF2-40B4-BE49-F238E27FC236}">
                  <a16:creationId xmlns:a16="http://schemas.microsoft.com/office/drawing/2014/main" id="{00000000-0008-0000-0500-000008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10</xdr:row>
          <xdr:rowOff>139700</xdr:rowOff>
        </xdr:from>
        <xdr:to>
          <xdr:col>19</xdr:col>
          <xdr:colOff>279400</xdr:colOff>
          <xdr:row>12</xdr:row>
          <xdr:rowOff>38100</xdr:rowOff>
        </xdr:to>
        <xdr:sp macro="" textlink="">
          <xdr:nvSpPr>
            <xdr:cNvPr id="47113" name="Option Button 9" hidden="1">
              <a:extLst>
                <a:ext uri="{63B3BB69-23CF-44E3-9099-C40C66FF867C}">
                  <a14:compatExt spid="_x0000_s47113"/>
                </a:ext>
                <a:ext uri="{FF2B5EF4-FFF2-40B4-BE49-F238E27FC236}">
                  <a16:creationId xmlns:a16="http://schemas.microsoft.com/office/drawing/2014/main" id="{00000000-0008-0000-0500-000009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11</xdr:row>
          <xdr:rowOff>127000</xdr:rowOff>
        </xdr:from>
        <xdr:to>
          <xdr:col>19</xdr:col>
          <xdr:colOff>279400</xdr:colOff>
          <xdr:row>13</xdr:row>
          <xdr:rowOff>38100</xdr:rowOff>
        </xdr:to>
        <xdr:sp macro="" textlink="">
          <xdr:nvSpPr>
            <xdr:cNvPr id="47114" name="Option Button 10" hidden="1">
              <a:extLst>
                <a:ext uri="{63B3BB69-23CF-44E3-9099-C40C66FF867C}">
                  <a14:compatExt spid="_x0000_s47114"/>
                </a:ext>
                <a:ext uri="{FF2B5EF4-FFF2-40B4-BE49-F238E27FC236}">
                  <a16:creationId xmlns:a16="http://schemas.microsoft.com/office/drawing/2014/main" id="{00000000-0008-0000-0500-00000A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12</xdr:row>
          <xdr:rowOff>127000</xdr:rowOff>
        </xdr:from>
        <xdr:to>
          <xdr:col>19</xdr:col>
          <xdr:colOff>279400</xdr:colOff>
          <xdr:row>14</xdr:row>
          <xdr:rowOff>38100</xdr:rowOff>
        </xdr:to>
        <xdr:sp macro="" textlink="">
          <xdr:nvSpPr>
            <xdr:cNvPr id="47115" name="Option Button 11" hidden="1">
              <a:extLst>
                <a:ext uri="{63B3BB69-23CF-44E3-9099-C40C66FF867C}">
                  <a14:compatExt spid="_x0000_s47115"/>
                </a:ext>
                <a:ext uri="{FF2B5EF4-FFF2-40B4-BE49-F238E27FC236}">
                  <a16:creationId xmlns:a16="http://schemas.microsoft.com/office/drawing/2014/main" id="{00000000-0008-0000-0500-00000B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13</xdr:row>
          <xdr:rowOff>127000</xdr:rowOff>
        </xdr:from>
        <xdr:to>
          <xdr:col>19</xdr:col>
          <xdr:colOff>279400</xdr:colOff>
          <xdr:row>15</xdr:row>
          <xdr:rowOff>38100</xdr:rowOff>
        </xdr:to>
        <xdr:sp macro="" textlink="">
          <xdr:nvSpPr>
            <xdr:cNvPr id="47116" name="Option Button 12" hidden="1">
              <a:extLst>
                <a:ext uri="{63B3BB69-23CF-44E3-9099-C40C66FF867C}">
                  <a14:compatExt spid="_x0000_s47116"/>
                </a:ext>
                <a:ext uri="{FF2B5EF4-FFF2-40B4-BE49-F238E27FC236}">
                  <a16:creationId xmlns:a16="http://schemas.microsoft.com/office/drawing/2014/main" id="{00000000-0008-0000-0500-00000C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14</xdr:row>
          <xdr:rowOff>127000</xdr:rowOff>
        </xdr:from>
        <xdr:to>
          <xdr:col>19</xdr:col>
          <xdr:colOff>279400</xdr:colOff>
          <xdr:row>16</xdr:row>
          <xdr:rowOff>38100</xdr:rowOff>
        </xdr:to>
        <xdr:sp macro="" textlink="">
          <xdr:nvSpPr>
            <xdr:cNvPr id="47117" name="Option Button 13" hidden="1">
              <a:extLst>
                <a:ext uri="{63B3BB69-23CF-44E3-9099-C40C66FF867C}">
                  <a14:compatExt spid="_x0000_s47117"/>
                </a:ext>
                <a:ext uri="{FF2B5EF4-FFF2-40B4-BE49-F238E27FC236}">
                  <a16:creationId xmlns:a16="http://schemas.microsoft.com/office/drawing/2014/main" id="{00000000-0008-0000-0500-00000D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15</xdr:row>
          <xdr:rowOff>127000</xdr:rowOff>
        </xdr:from>
        <xdr:to>
          <xdr:col>19</xdr:col>
          <xdr:colOff>279400</xdr:colOff>
          <xdr:row>17</xdr:row>
          <xdr:rowOff>38100</xdr:rowOff>
        </xdr:to>
        <xdr:sp macro="" textlink="">
          <xdr:nvSpPr>
            <xdr:cNvPr id="47118" name="Option Button 14" hidden="1">
              <a:extLst>
                <a:ext uri="{63B3BB69-23CF-44E3-9099-C40C66FF867C}">
                  <a14:compatExt spid="_x0000_s47118"/>
                </a:ext>
                <a:ext uri="{FF2B5EF4-FFF2-40B4-BE49-F238E27FC236}">
                  <a16:creationId xmlns:a16="http://schemas.microsoft.com/office/drawing/2014/main" id="{00000000-0008-0000-0500-00000E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16</xdr:row>
          <xdr:rowOff>127000</xdr:rowOff>
        </xdr:from>
        <xdr:to>
          <xdr:col>19</xdr:col>
          <xdr:colOff>279400</xdr:colOff>
          <xdr:row>18</xdr:row>
          <xdr:rowOff>38100</xdr:rowOff>
        </xdr:to>
        <xdr:sp macro="" textlink="">
          <xdr:nvSpPr>
            <xdr:cNvPr id="47119" name="Option Button 15" hidden="1">
              <a:extLst>
                <a:ext uri="{63B3BB69-23CF-44E3-9099-C40C66FF867C}">
                  <a14:compatExt spid="_x0000_s47119"/>
                </a:ext>
                <a:ext uri="{FF2B5EF4-FFF2-40B4-BE49-F238E27FC236}">
                  <a16:creationId xmlns:a16="http://schemas.microsoft.com/office/drawing/2014/main" id="{00000000-0008-0000-0500-00000F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17</xdr:row>
          <xdr:rowOff>127000</xdr:rowOff>
        </xdr:from>
        <xdr:to>
          <xdr:col>19</xdr:col>
          <xdr:colOff>279400</xdr:colOff>
          <xdr:row>19</xdr:row>
          <xdr:rowOff>38100</xdr:rowOff>
        </xdr:to>
        <xdr:sp macro="" textlink="">
          <xdr:nvSpPr>
            <xdr:cNvPr id="47120" name="Option Button 16" hidden="1">
              <a:extLst>
                <a:ext uri="{63B3BB69-23CF-44E3-9099-C40C66FF867C}">
                  <a14:compatExt spid="_x0000_s47120"/>
                </a:ext>
                <a:ext uri="{FF2B5EF4-FFF2-40B4-BE49-F238E27FC236}">
                  <a16:creationId xmlns:a16="http://schemas.microsoft.com/office/drawing/2014/main" id="{00000000-0008-0000-0500-000010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18</xdr:row>
          <xdr:rowOff>114300</xdr:rowOff>
        </xdr:from>
        <xdr:to>
          <xdr:col>19</xdr:col>
          <xdr:colOff>279400</xdr:colOff>
          <xdr:row>20</xdr:row>
          <xdr:rowOff>38100</xdr:rowOff>
        </xdr:to>
        <xdr:sp macro="" textlink="">
          <xdr:nvSpPr>
            <xdr:cNvPr id="47121" name="Option Button 17" hidden="1">
              <a:extLst>
                <a:ext uri="{63B3BB69-23CF-44E3-9099-C40C66FF867C}">
                  <a14:compatExt spid="_x0000_s47121"/>
                </a:ext>
                <a:ext uri="{FF2B5EF4-FFF2-40B4-BE49-F238E27FC236}">
                  <a16:creationId xmlns:a16="http://schemas.microsoft.com/office/drawing/2014/main" id="{00000000-0008-0000-0500-000011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19</xdr:row>
          <xdr:rowOff>114300</xdr:rowOff>
        </xdr:from>
        <xdr:to>
          <xdr:col>19</xdr:col>
          <xdr:colOff>279400</xdr:colOff>
          <xdr:row>21</xdr:row>
          <xdr:rowOff>25400</xdr:rowOff>
        </xdr:to>
        <xdr:sp macro="" textlink="">
          <xdr:nvSpPr>
            <xdr:cNvPr id="47122" name="Option Button 18" hidden="1">
              <a:extLst>
                <a:ext uri="{63B3BB69-23CF-44E3-9099-C40C66FF867C}">
                  <a14:compatExt spid="_x0000_s47122"/>
                </a:ext>
                <a:ext uri="{FF2B5EF4-FFF2-40B4-BE49-F238E27FC236}">
                  <a16:creationId xmlns:a16="http://schemas.microsoft.com/office/drawing/2014/main" id="{00000000-0008-0000-0500-000012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20</xdr:row>
          <xdr:rowOff>114300</xdr:rowOff>
        </xdr:from>
        <xdr:to>
          <xdr:col>19</xdr:col>
          <xdr:colOff>279400</xdr:colOff>
          <xdr:row>22</xdr:row>
          <xdr:rowOff>38100</xdr:rowOff>
        </xdr:to>
        <xdr:sp macro="" textlink="">
          <xdr:nvSpPr>
            <xdr:cNvPr id="47123" name="Option Button 19" hidden="1">
              <a:extLst>
                <a:ext uri="{63B3BB69-23CF-44E3-9099-C40C66FF867C}">
                  <a14:compatExt spid="_x0000_s47123"/>
                </a:ext>
                <a:ext uri="{FF2B5EF4-FFF2-40B4-BE49-F238E27FC236}">
                  <a16:creationId xmlns:a16="http://schemas.microsoft.com/office/drawing/2014/main" id="{00000000-0008-0000-0500-000013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21</xdr:row>
          <xdr:rowOff>114300</xdr:rowOff>
        </xdr:from>
        <xdr:to>
          <xdr:col>19</xdr:col>
          <xdr:colOff>279400</xdr:colOff>
          <xdr:row>23</xdr:row>
          <xdr:rowOff>38100</xdr:rowOff>
        </xdr:to>
        <xdr:sp macro="" textlink="">
          <xdr:nvSpPr>
            <xdr:cNvPr id="47124" name="Option Button 20" hidden="1">
              <a:extLst>
                <a:ext uri="{63B3BB69-23CF-44E3-9099-C40C66FF867C}">
                  <a14:compatExt spid="_x0000_s47124"/>
                </a:ext>
                <a:ext uri="{FF2B5EF4-FFF2-40B4-BE49-F238E27FC236}">
                  <a16:creationId xmlns:a16="http://schemas.microsoft.com/office/drawing/2014/main" id="{00000000-0008-0000-0500-000014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22</xdr:row>
          <xdr:rowOff>114300</xdr:rowOff>
        </xdr:from>
        <xdr:to>
          <xdr:col>19</xdr:col>
          <xdr:colOff>279400</xdr:colOff>
          <xdr:row>24</xdr:row>
          <xdr:rowOff>38100</xdr:rowOff>
        </xdr:to>
        <xdr:sp macro="" textlink="">
          <xdr:nvSpPr>
            <xdr:cNvPr id="47125" name="Option Button 21" hidden="1">
              <a:extLst>
                <a:ext uri="{63B3BB69-23CF-44E3-9099-C40C66FF867C}">
                  <a14:compatExt spid="_x0000_s47125"/>
                </a:ext>
                <a:ext uri="{FF2B5EF4-FFF2-40B4-BE49-F238E27FC236}">
                  <a16:creationId xmlns:a16="http://schemas.microsoft.com/office/drawing/2014/main" id="{00000000-0008-0000-0500-000015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23</xdr:row>
          <xdr:rowOff>114300</xdr:rowOff>
        </xdr:from>
        <xdr:to>
          <xdr:col>19</xdr:col>
          <xdr:colOff>279400</xdr:colOff>
          <xdr:row>25</xdr:row>
          <xdr:rowOff>38100</xdr:rowOff>
        </xdr:to>
        <xdr:sp macro="" textlink="">
          <xdr:nvSpPr>
            <xdr:cNvPr id="47126" name="Option Button 22" hidden="1">
              <a:extLst>
                <a:ext uri="{63B3BB69-23CF-44E3-9099-C40C66FF867C}">
                  <a14:compatExt spid="_x0000_s47126"/>
                </a:ext>
                <a:ext uri="{FF2B5EF4-FFF2-40B4-BE49-F238E27FC236}">
                  <a16:creationId xmlns:a16="http://schemas.microsoft.com/office/drawing/2014/main" id="{00000000-0008-0000-0500-000016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24</xdr:row>
          <xdr:rowOff>114300</xdr:rowOff>
        </xdr:from>
        <xdr:to>
          <xdr:col>19</xdr:col>
          <xdr:colOff>279400</xdr:colOff>
          <xdr:row>26</xdr:row>
          <xdr:rowOff>38100</xdr:rowOff>
        </xdr:to>
        <xdr:sp macro="" textlink="">
          <xdr:nvSpPr>
            <xdr:cNvPr id="47127" name="Option Button 23" hidden="1">
              <a:extLst>
                <a:ext uri="{63B3BB69-23CF-44E3-9099-C40C66FF867C}">
                  <a14:compatExt spid="_x0000_s47127"/>
                </a:ext>
                <a:ext uri="{FF2B5EF4-FFF2-40B4-BE49-F238E27FC236}">
                  <a16:creationId xmlns:a16="http://schemas.microsoft.com/office/drawing/2014/main" id="{00000000-0008-0000-0500-000017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25</xdr:row>
          <xdr:rowOff>114300</xdr:rowOff>
        </xdr:from>
        <xdr:to>
          <xdr:col>19</xdr:col>
          <xdr:colOff>279400</xdr:colOff>
          <xdr:row>27</xdr:row>
          <xdr:rowOff>38100</xdr:rowOff>
        </xdr:to>
        <xdr:sp macro="" textlink="">
          <xdr:nvSpPr>
            <xdr:cNvPr id="47128" name="Option Button 24" hidden="1">
              <a:extLst>
                <a:ext uri="{63B3BB69-23CF-44E3-9099-C40C66FF867C}">
                  <a14:compatExt spid="_x0000_s47128"/>
                </a:ext>
                <a:ext uri="{FF2B5EF4-FFF2-40B4-BE49-F238E27FC236}">
                  <a16:creationId xmlns:a16="http://schemas.microsoft.com/office/drawing/2014/main" id="{00000000-0008-0000-0500-000018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26</xdr:row>
          <xdr:rowOff>114300</xdr:rowOff>
        </xdr:from>
        <xdr:to>
          <xdr:col>19</xdr:col>
          <xdr:colOff>279400</xdr:colOff>
          <xdr:row>28</xdr:row>
          <xdr:rowOff>25400</xdr:rowOff>
        </xdr:to>
        <xdr:sp macro="" textlink="">
          <xdr:nvSpPr>
            <xdr:cNvPr id="47129" name="Option Button 25" hidden="1">
              <a:extLst>
                <a:ext uri="{63B3BB69-23CF-44E3-9099-C40C66FF867C}">
                  <a14:compatExt spid="_x0000_s47129"/>
                </a:ext>
                <a:ext uri="{FF2B5EF4-FFF2-40B4-BE49-F238E27FC236}">
                  <a16:creationId xmlns:a16="http://schemas.microsoft.com/office/drawing/2014/main" id="{00000000-0008-0000-0500-000019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27</xdr:row>
          <xdr:rowOff>114300</xdr:rowOff>
        </xdr:from>
        <xdr:to>
          <xdr:col>19</xdr:col>
          <xdr:colOff>279400</xdr:colOff>
          <xdr:row>29</xdr:row>
          <xdr:rowOff>25400</xdr:rowOff>
        </xdr:to>
        <xdr:sp macro="" textlink="">
          <xdr:nvSpPr>
            <xdr:cNvPr id="47130" name="Option Button 26" hidden="1">
              <a:extLst>
                <a:ext uri="{63B3BB69-23CF-44E3-9099-C40C66FF867C}">
                  <a14:compatExt spid="_x0000_s47130"/>
                </a:ext>
                <a:ext uri="{FF2B5EF4-FFF2-40B4-BE49-F238E27FC236}">
                  <a16:creationId xmlns:a16="http://schemas.microsoft.com/office/drawing/2014/main" id="{00000000-0008-0000-0500-00001A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28</xdr:row>
          <xdr:rowOff>114300</xdr:rowOff>
        </xdr:from>
        <xdr:to>
          <xdr:col>19</xdr:col>
          <xdr:colOff>279400</xdr:colOff>
          <xdr:row>30</xdr:row>
          <xdr:rowOff>38100</xdr:rowOff>
        </xdr:to>
        <xdr:sp macro="" textlink="">
          <xdr:nvSpPr>
            <xdr:cNvPr id="47131" name="Option Button 27" hidden="1">
              <a:extLst>
                <a:ext uri="{63B3BB69-23CF-44E3-9099-C40C66FF867C}">
                  <a14:compatExt spid="_x0000_s47131"/>
                </a:ext>
                <a:ext uri="{FF2B5EF4-FFF2-40B4-BE49-F238E27FC236}">
                  <a16:creationId xmlns:a16="http://schemas.microsoft.com/office/drawing/2014/main" id="{00000000-0008-0000-0500-00001B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29</xdr:row>
          <xdr:rowOff>127000</xdr:rowOff>
        </xdr:from>
        <xdr:to>
          <xdr:col>19</xdr:col>
          <xdr:colOff>279400</xdr:colOff>
          <xdr:row>31</xdr:row>
          <xdr:rowOff>38100</xdr:rowOff>
        </xdr:to>
        <xdr:sp macro="" textlink="">
          <xdr:nvSpPr>
            <xdr:cNvPr id="47132" name="Option Button 28" hidden="1">
              <a:extLst>
                <a:ext uri="{63B3BB69-23CF-44E3-9099-C40C66FF867C}">
                  <a14:compatExt spid="_x0000_s47132"/>
                </a:ext>
                <a:ext uri="{FF2B5EF4-FFF2-40B4-BE49-F238E27FC236}">
                  <a16:creationId xmlns:a16="http://schemas.microsoft.com/office/drawing/2014/main" id="{00000000-0008-0000-0500-00001C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30</xdr:row>
          <xdr:rowOff>114300</xdr:rowOff>
        </xdr:from>
        <xdr:to>
          <xdr:col>19</xdr:col>
          <xdr:colOff>279400</xdr:colOff>
          <xdr:row>32</xdr:row>
          <xdr:rowOff>38100</xdr:rowOff>
        </xdr:to>
        <xdr:sp macro="" textlink="">
          <xdr:nvSpPr>
            <xdr:cNvPr id="47133" name="Option Button 29" hidden="1">
              <a:extLst>
                <a:ext uri="{63B3BB69-23CF-44E3-9099-C40C66FF867C}">
                  <a14:compatExt spid="_x0000_s47133"/>
                </a:ext>
                <a:ext uri="{FF2B5EF4-FFF2-40B4-BE49-F238E27FC236}">
                  <a16:creationId xmlns:a16="http://schemas.microsoft.com/office/drawing/2014/main" id="{00000000-0008-0000-0500-00001D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31</xdr:row>
          <xdr:rowOff>114300</xdr:rowOff>
        </xdr:from>
        <xdr:to>
          <xdr:col>19</xdr:col>
          <xdr:colOff>279400</xdr:colOff>
          <xdr:row>33</xdr:row>
          <xdr:rowOff>38100</xdr:rowOff>
        </xdr:to>
        <xdr:sp macro="" textlink="">
          <xdr:nvSpPr>
            <xdr:cNvPr id="47134" name="Option Button 30" hidden="1">
              <a:extLst>
                <a:ext uri="{63B3BB69-23CF-44E3-9099-C40C66FF867C}">
                  <a14:compatExt spid="_x0000_s47134"/>
                </a:ext>
                <a:ext uri="{FF2B5EF4-FFF2-40B4-BE49-F238E27FC236}">
                  <a16:creationId xmlns:a16="http://schemas.microsoft.com/office/drawing/2014/main" id="{00000000-0008-0000-0500-00001E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32</xdr:row>
          <xdr:rowOff>127000</xdr:rowOff>
        </xdr:from>
        <xdr:to>
          <xdr:col>19</xdr:col>
          <xdr:colOff>279400</xdr:colOff>
          <xdr:row>34</xdr:row>
          <xdr:rowOff>38100</xdr:rowOff>
        </xdr:to>
        <xdr:sp macro="" textlink="">
          <xdr:nvSpPr>
            <xdr:cNvPr id="47135" name="Option Button 31" hidden="1">
              <a:extLst>
                <a:ext uri="{63B3BB69-23CF-44E3-9099-C40C66FF867C}">
                  <a14:compatExt spid="_x0000_s47135"/>
                </a:ext>
                <a:ext uri="{FF2B5EF4-FFF2-40B4-BE49-F238E27FC236}">
                  <a16:creationId xmlns:a16="http://schemas.microsoft.com/office/drawing/2014/main" id="{00000000-0008-0000-0500-00001F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33</xdr:row>
          <xdr:rowOff>114300</xdr:rowOff>
        </xdr:from>
        <xdr:to>
          <xdr:col>19</xdr:col>
          <xdr:colOff>279400</xdr:colOff>
          <xdr:row>35</xdr:row>
          <xdr:rowOff>38100</xdr:rowOff>
        </xdr:to>
        <xdr:sp macro="" textlink="">
          <xdr:nvSpPr>
            <xdr:cNvPr id="47136" name="Option Button 32" hidden="1">
              <a:extLst>
                <a:ext uri="{63B3BB69-23CF-44E3-9099-C40C66FF867C}">
                  <a14:compatExt spid="_x0000_s47136"/>
                </a:ext>
                <a:ext uri="{FF2B5EF4-FFF2-40B4-BE49-F238E27FC236}">
                  <a16:creationId xmlns:a16="http://schemas.microsoft.com/office/drawing/2014/main" id="{00000000-0008-0000-0500-000020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34</xdr:row>
          <xdr:rowOff>139700</xdr:rowOff>
        </xdr:from>
        <xdr:to>
          <xdr:col>19</xdr:col>
          <xdr:colOff>279400</xdr:colOff>
          <xdr:row>36</xdr:row>
          <xdr:rowOff>38100</xdr:rowOff>
        </xdr:to>
        <xdr:sp macro="" textlink="">
          <xdr:nvSpPr>
            <xdr:cNvPr id="47137" name="Option Button 33" hidden="1">
              <a:extLst>
                <a:ext uri="{63B3BB69-23CF-44E3-9099-C40C66FF867C}">
                  <a14:compatExt spid="_x0000_s47137"/>
                </a:ext>
                <a:ext uri="{FF2B5EF4-FFF2-40B4-BE49-F238E27FC236}">
                  <a16:creationId xmlns:a16="http://schemas.microsoft.com/office/drawing/2014/main" id="{00000000-0008-0000-0500-000021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35</xdr:row>
          <xdr:rowOff>127000</xdr:rowOff>
        </xdr:from>
        <xdr:to>
          <xdr:col>19</xdr:col>
          <xdr:colOff>279400</xdr:colOff>
          <xdr:row>37</xdr:row>
          <xdr:rowOff>88900</xdr:rowOff>
        </xdr:to>
        <xdr:sp macro="" textlink="">
          <xdr:nvSpPr>
            <xdr:cNvPr id="47138" name="Option Button 34" hidden="1">
              <a:extLst>
                <a:ext uri="{63B3BB69-23CF-44E3-9099-C40C66FF867C}">
                  <a14:compatExt spid="_x0000_s47138"/>
                </a:ext>
                <a:ext uri="{FF2B5EF4-FFF2-40B4-BE49-F238E27FC236}">
                  <a16:creationId xmlns:a16="http://schemas.microsoft.com/office/drawing/2014/main" id="{00000000-0008-0000-0500-000022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36</xdr:row>
          <xdr:rowOff>152400</xdr:rowOff>
        </xdr:from>
        <xdr:to>
          <xdr:col>19</xdr:col>
          <xdr:colOff>279400</xdr:colOff>
          <xdr:row>38</xdr:row>
          <xdr:rowOff>88900</xdr:rowOff>
        </xdr:to>
        <xdr:sp macro="" textlink="">
          <xdr:nvSpPr>
            <xdr:cNvPr id="47139" name="Option Button 35" hidden="1">
              <a:extLst>
                <a:ext uri="{63B3BB69-23CF-44E3-9099-C40C66FF867C}">
                  <a14:compatExt spid="_x0000_s47139"/>
                </a:ext>
                <a:ext uri="{FF2B5EF4-FFF2-40B4-BE49-F238E27FC236}">
                  <a16:creationId xmlns:a16="http://schemas.microsoft.com/office/drawing/2014/main" id="{00000000-0008-0000-0500-000023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0</xdr:colOff>
          <xdr:row>37</xdr:row>
          <xdr:rowOff>152400</xdr:rowOff>
        </xdr:from>
        <xdr:to>
          <xdr:col>19</xdr:col>
          <xdr:colOff>279400</xdr:colOff>
          <xdr:row>39</xdr:row>
          <xdr:rowOff>88900</xdr:rowOff>
        </xdr:to>
        <xdr:sp macro="" textlink="">
          <xdr:nvSpPr>
            <xdr:cNvPr id="47140" name="Option Button 36" hidden="1">
              <a:extLst>
                <a:ext uri="{63B3BB69-23CF-44E3-9099-C40C66FF867C}">
                  <a14:compatExt spid="_x0000_s47140"/>
                </a:ext>
                <a:ext uri="{FF2B5EF4-FFF2-40B4-BE49-F238E27FC236}">
                  <a16:creationId xmlns:a16="http://schemas.microsoft.com/office/drawing/2014/main" id="{00000000-0008-0000-0500-000024B80000}"/>
                </a:ext>
              </a:extLst>
            </xdr:cNvPr>
            <xdr:cNvSpPr/>
          </xdr:nvSpPr>
          <xdr:spPr bwMode="auto">
            <a:xfrm>
              <a:off x="0" y="0"/>
              <a:ext cx="0" cy="0"/>
            </a:xfrm>
            <a:prstGeom prst="rect">
              <a:avLst/>
            </a:prstGeom>
            <a:noFill/>
            <a:ln>
              <a:noFill/>
            </a:ln>
            <a:extLst>
              <a:ext uri="{909E8E84-426E-40DD-AFC4-6F175D3DCCD1}">
                <a14:hiddenFill>
                  <a:solidFill>
                    <a:srgbClr val="FFFFFF"/>
                  </a:solidFill>
                </a14:hiddenFill>
              </a:ext>
              <a:ext uri="{91240B29-F687-4F45-9708-019B960494DF}">
                <a14:hiddenLine w="9525">
                  <a:solidFill>
                    <a:srgbClr val="000000"/>
                  </a:solid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xdr:from>
      <xdr:col>71</xdr:col>
      <xdr:colOff>66675</xdr:colOff>
      <xdr:row>5</xdr:row>
      <xdr:rowOff>95250</xdr:rowOff>
    </xdr:from>
    <xdr:to>
      <xdr:col>81</xdr:col>
      <xdr:colOff>28575</xdr:colOff>
      <xdr:row>10</xdr:row>
      <xdr:rowOff>171450</xdr:rowOff>
    </xdr:to>
    <xdr:sp macro="" textlink="">
      <xdr:nvSpPr>
        <xdr:cNvPr id="12" name="Right Arrow 4">
          <a:extLst>
            <a:ext uri="{FF2B5EF4-FFF2-40B4-BE49-F238E27FC236}">
              <a16:creationId xmlns:a16="http://schemas.microsoft.com/office/drawing/2014/main" id="{61817E50-B5E0-4EC4-ABB7-0DD8BE87205E}"/>
            </a:ext>
            <a:ext uri="{147F2762-F138-4A5C-976F-8EAC2B608ADB}">
              <a16:predDERef xmlns:a16="http://schemas.microsoft.com/office/drawing/2014/main" pred="{00000000-0008-0000-0300-00000F000000}"/>
            </a:ext>
          </a:extLst>
        </xdr:cNvPr>
        <xdr:cNvSpPr/>
      </xdr:nvSpPr>
      <xdr:spPr>
        <a:xfrm>
          <a:off x="12954000" y="1095375"/>
          <a:ext cx="1771650" cy="108585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indent="0" algn="ctr"/>
          <a:r>
            <a:rPr lang="en-US" sz="2000" b="1">
              <a:solidFill>
                <a:schemeClr val="lt1"/>
              </a:solidFill>
              <a:latin typeface="Century Gothic" panose="020B0502020202020204" pitchFamily="34" charset="0"/>
            </a:rPr>
            <a:t>Start Here</a:t>
          </a:r>
        </a:p>
      </xdr:txBody>
    </xdr:sp>
    <xdr:clientData/>
  </xdr:twoCellAnchor>
  <xdr:twoCellAnchor>
    <xdr:from>
      <xdr:col>3</xdr:col>
      <xdr:colOff>170181</xdr:colOff>
      <xdr:row>7</xdr:row>
      <xdr:rowOff>60960</xdr:rowOff>
    </xdr:from>
    <xdr:to>
      <xdr:col>23</xdr:col>
      <xdr:colOff>114300</xdr:colOff>
      <xdr:row>18</xdr:row>
      <xdr:rowOff>101600</xdr:rowOff>
    </xdr:to>
    <xdr:sp macro="" textlink="">
      <xdr:nvSpPr>
        <xdr:cNvPr id="2" name="Rectangle 41">
          <a:extLst>
            <a:ext uri="{FF2B5EF4-FFF2-40B4-BE49-F238E27FC236}">
              <a16:creationId xmlns:a16="http://schemas.microsoft.com/office/drawing/2014/main" id="{00000000-0008-0000-0600-000002000000}"/>
            </a:ext>
          </a:extLst>
        </xdr:cNvPr>
        <xdr:cNvSpPr/>
      </xdr:nvSpPr>
      <xdr:spPr bwMode="auto">
        <a:xfrm>
          <a:off x="779781" y="1496060"/>
          <a:ext cx="4008119" cy="227584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400" b="1">
              <a:solidFill>
                <a:srgbClr val="8B70BE"/>
              </a:solidFill>
              <a:latin typeface="Century Gothic" panose="020B0502020202020204" pitchFamily="34" charset="0"/>
            </a:rPr>
            <a:t>General process:</a:t>
          </a:r>
        </a:p>
        <a:p>
          <a:pPr marL="0" marR="0" lvl="0" indent="0" algn="ctr" defTabSz="914400" eaLnBrk="1" fontAlgn="auto" latinLnBrk="0" hangingPunct="1">
            <a:lnSpc>
              <a:spcPct val="100000"/>
            </a:lnSpc>
            <a:spcBef>
              <a:spcPts val="0"/>
            </a:spcBef>
            <a:spcAft>
              <a:spcPts val="0"/>
            </a:spcAft>
            <a:buClrTx/>
            <a:buSzTx/>
            <a:buFontTx/>
            <a:buNone/>
            <a:tabLst/>
            <a:defRPr/>
          </a:pPr>
          <a:endParaRPr lang="en-US" sz="9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1.</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Study the drawings &amp;</a:t>
          </a:r>
          <a:r>
            <a:rPr lang="en-US" sz="1200" b="1" baseline="0">
              <a:solidFill>
                <a:srgbClr val="5A487A"/>
              </a:solidFill>
              <a:latin typeface="Century Gothic" panose="020B0502020202020204" pitchFamily="34" charset="0"/>
            </a:rPr>
            <a:t> understand the level of effor of each area</a:t>
          </a:r>
          <a:endParaRPr lang="en-US" sz="1200" b="1">
            <a:solidFill>
              <a:srgbClr val="5A487A"/>
            </a:solidFill>
            <a:latin typeface="Century Gothic" panose="020B0502020202020204" pitchFamily="34" charset="0"/>
          </a:endParaRPr>
        </a:p>
        <a:p>
          <a:pPr algn="l"/>
          <a:r>
            <a:rPr lang="en-US" sz="1200" b="1">
              <a:solidFill>
                <a:srgbClr val="5A487A"/>
              </a:solidFill>
              <a:latin typeface="Century Gothic" panose="020B0502020202020204" pitchFamily="34" charset="0"/>
            </a:rPr>
            <a:t>2. Create your scale and example.</a:t>
          </a:r>
          <a:r>
            <a:rPr lang="en-US" sz="1200" b="1" baseline="0">
              <a:solidFill>
                <a:srgbClr val="5A487A"/>
              </a:solidFill>
              <a:latin typeface="Century Gothic" panose="020B0502020202020204" pitchFamily="34" charset="0"/>
            </a:rPr>
            <a:t> </a:t>
          </a:r>
          <a:r>
            <a:rPr lang="en-US" sz="1200" b="1">
              <a:solidFill>
                <a:srgbClr val="5A487A"/>
              </a:solidFill>
              <a:latin typeface="Century Gothic" panose="020B0502020202020204" pitchFamily="34" charset="0"/>
            </a:rPr>
            <a:t>Make notes by column square on all drawings </a:t>
          </a:r>
        </a:p>
        <a:p>
          <a:pPr algn="l"/>
          <a:r>
            <a:rPr lang="en-US" sz="1200" b="1">
              <a:solidFill>
                <a:srgbClr val="5A487A"/>
              </a:solidFill>
              <a:latin typeface="Century Gothic" panose="020B0502020202020204" pitchFamily="34" charset="0"/>
            </a:rPr>
            <a:t>3. Identify any one-off scopes of work that do not represent the average and note them</a:t>
          </a:r>
        </a:p>
        <a:p>
          <a:pPr algn="l"/>
          <a:r>
            <a:rPr lang="en-US" sz="1200" b="1">
              <a:solidFill>
                <a:srgbClr val="5A487A"/>
              </a:solidFill>
              <a:latin typeface="Century Gothic" panose="020B0502020202020204" pitchFamily="34" charset="0"/>
            </a:rPr>
            <a:t>4. Aggregate your scores </a:t>
          </a:r>
        </a:p>
        <a:p>
          <a:pPr algn="l"/>
          <a:r>
            <a:rPr lang="en-US" sz="1200" b="1">
              <a:solidFill>
                <a:srgbClr val="5A487A"/>
              </a:solidFill>
              <a:latin typeface="Century Gothic" panose="020B0502020202020204" pitchFamily="34" charset="0"/>
            </a:rPr>
            <a:t>5. Create work densities by column square </a:t>
          </a:r>
        </a:p>
        <a:p>
          <a:pPr algn="l"/>
          <a:r>
            <a:rPr lang="en-US" sz="1200" b="1">
              <a:solidFill>
                <a:srgbClr val="5A487A"/>
              </a:solidFill>
              <a:latin typeface="Century Gothic" panose="020B0502020202020204" pitchFamily="34" charset="0"/>
            </a:rPr>
            <a:t>6.</a:t>
          </a:r>
          <a:r>
            <a:rPr lang="en-US" sz="1200" b="1" baseline="0">
              <a:solidFill>
                <a:srgbClr val="5A487A"/>
              </a:solidFill>
              <a:latin typeface="Century Gothic" panose="020B0502020202020204" pitchFamily="34" charset="0"/>
            </a:rPr>
            <a:t> Adjust if needed</a:t>
          </a:r>
          <a:endParaRPr lang="en-US" sz="1200" b="1">
            <a:solidFill>
              <a:srgbClr val="5A487A"/>
            </a:solidFill>
            <a:latin typeface="Century Gothic" panose="020B0502020202020204" pitchFamily="34" charset="0"/>
          </a:endParaRPr>
        </a:p>
      </xdr:txBody>
    </xdr:sp>
    <xdr:clientData/>
  </xdr:twoCellAnchor>
  <xdr:twoCellAnchor>
    <xdr:from>
      <xdr:col>39</xdr:col>
      <xdr:colOff>20919</xdr:colOff>
      <xdr:row>7</xdr:row>
      <xdr:rowOff>26495</xdr:rowOff>
    </xdr:from>
    <xdr:to>
      <xdr:col>59</xdr:col>
      <xdr:colOff>135467</xdr:colOff>
      <xdr:row>19</xdr:row>
      <xdr:rowOff>16935</xdr:rowOff>
    </xdr:to>
    <xdr:pic>
      <xdr:nvPicPr>
        <xdr:cNvPr id="3" name="Pictur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alphaModFix/>
        </a:blip>
        <a:stretch>
          <a:fillRect/>
        </a:stretch>
      </xdr:blipFill>
      <xdr:spPr>
        <a:xfrm>
          <a:off x="7945719" y="1465828"/>
          <a:ext cx="4229348" cy="2445774"/>
        </a:xfrm>
        <a:prstGeom prst="rect">
          <a:avLst/>
        </a:prstGeom>
        <a:ln w="19050">
          <a:solidFill>
            <a:srgbClr val="6031BD"/>
          </a:solidFill>
        </a:ln>
      </xdr:spPr>
    </xdr:pic>
    <xdr:clientData/>
  </xdr:twoCellAnchor>
  <xdr:twoCellAnchor>
    <xdr:from>
      <xdr:col>17</xdr:col>
      <xdr:colOff>179494</xdr:colOff>
      <xdr:row>40</xdr:row>
      <xdr:rowOff>138854</xdr:rowOff>
    </xdr:from>
    <xdr:to>
      <xdr:col>44</xdr:col>
      <xdr:colOff>37254</xdr:colOff>
      <xdr:row>55</xdr:row>
      <xdr:rowOff>27093</xdr:rowOff>
    </xdr:to>
    <xdr:pic>
      <xdr:nvPicPr>
        <xdr:cNvPr id="4" name="Picture 3">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1">
          <a:alphaModFix amt="56000"/>
        </a:blip>
        <a:srcRect l="9249" t="9625" r="3297" b="9130"/>
        <a:stretch/>
      </xdr:blipFill>
      <xdr:spPr>
        <a:xfrm>
          <a:off x="6734333" y="8018316"/>
          <a:ext cx="5443029" cy="3056411"/>
        </a:xfrm>
        <a:prstGeom prst="rect">
          <a:avLst/>
        </a:prstGeom>
        <a:ln w="9525">
          <a:solidFill>
            <a:srgbClr val="6031BD"/>
          </a:solidFill>
        </a:ln>
      </xdr:spPr>
    </xdr:pic>
    <xdr:clientData/>
  </xdr:twoCellAnchor>
  <xdr:twoCellAnchor editAs="oneCell">
    <xdr:from>
      <xdr:col>22</xdr:col>
      <xdr:colOff>202442</xdr:colOff>
      <xdr:row>98</xdr:row>
      <xdr:rowOff>108286</xdr:rowOff>
    </xdr:from>
    <xdr:to>
      <xdr:col>49</xdr:col>
      <xdr:colOff>152401</xdr:colOff>
      <xdr:row>114</xdr:row>
      <xdr:rowOff>45585</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2"/>
        <a:stretch>
          <a:fillRect/>
        </a:stretch>
      </xdr:blipFill>
      <xdr:spPr>
        <a:xfrm>
          <a:off x="4708894" y="20605813"/>
          <a:ext cx="5480604" cy="3214719"/>
        </a:xfrm>
        <a:prstGeom prst="rect">
          <a:avLst/>
        </a:prstGeom>
        <a:ln w="76200">
          <a:solidFill>
            <a:srgbClr val="6031BD"/>
          </a:solidFill>
        </a:ln>
      </xdr:spPr>
    </xdr:pic>
    <xdr:clientData/>
  </xdr:twoCellAnchor>
  <xdr:twoCellAnchor editAs="oneCell">
    <xdr:from>
      <xdr:col>26</xdr:col>
      <xdr:colOff>150519</xdr:colOff>
      <xdr:row>6</xdr:row>
      <xdr:rowOff>207154</xdr:rowOff>
    </xdr:from>
    <xdr:to>
      <xdr:col>36</xdr:col>
      <xdr:colOff>48306</xdr:colOff>
      <xdr:row>18</xdr:row>
      <xdr:rowOff>166276</xdr:rowOff>
    </xdr:to>
    <xdr:pic>
      <xdr:nvPicPr>
        <xdr:cNvPr id="10" name="Picture 9">
          <a:extLst>
            <a:ext uri="{FF2B5EF4-FFF2-40B4-BE49-F238E27FC236}">
              <a16:creationId xmlns:a16="http://schemas.microsoft.com/office/drawing/2014/main" id="{00000000-0008-0000-0600-00000A000000}"/>
            </a:ext>
          </a:extLst>
        </xdr:cNvPr>
        <xdr:cNvPicPr>
          <a:picLocks noChangeAspect="1"/>
        </xdr:cNvPicPr>
      </xdr:nvPicPr>
      <xdr:blipFill rotWithShape="1">
        <a:blip xmlns:r="http://schemas.openxmlformats.org/officeDocument/2006/relationships" r:embed="rId3"/>
        <a:srcRect l="3021" t="3202" r="3730" b="2879"/>
        <a:stretch/>
      </xdr:blipFill>
      <xdr:spPr>
        <a:xfrm>
          <a:off x="5531556" y="1448932"/>
          <a:ext cx="1967417" cy="2508530"/>
        </a:xfrm>
        <a:prstGeom prst="rect">
          <a:avLst/>
        </a:prstGeom>
        <a:ln w="19050">
          <a:solidFill>
            <a:srgbClr val="6031BD"/>
          </a:solidFill>
        </a:ln>
      </xdr:spPr>
    </xdr:pic>
    <xdr:clientData/>
  </xdr:twoCellAnchor>
  <xdr:twoCellAnchor>
    <xdr:from>
      <xdr:col>26</xdr:col>
      <xdr:colOff>46182</xdr:colOff>
      <xdr:row>19</xdr:row>
      <xdr:rowOff>115900</xdr:rowOff>
    </xdr:from>
    <xdr:to>
      <xdr:col>36</xdr:col>
      <xdr:colOff>172720</xdr:colOff>
      <xdr:row>21</xdr:row>
      <xdr:rowOff>50048</xdr:rowOff>
    </xdr:to>
    <xdr:sp macro="" textlink="">
      <xdr:nvSpPr>
        <xdr:cNvPr id="11" name="Rectangle 41">
          <a:extLst>
            <a:ext uri="{FF2B5EF4-FFF2-40B4-BE49-F238E27FC236}">
              <a16:creationId xmlns:a16="http://schemas.microsoft.com/office/drawing/2014/main" id="{00000000-0008-0000-0600-00000B000000}"/>
            </a:ext>
          </a:extLst>
        </xdr:cNvPr>
        <xdr:cNvSpPr/>
      </xdr:nvSpPr>
      <xdr:spPr bwMode="auto">
        <a:xfrm>
          <a:off x="5449455" y="4087536"/>
          <a:ext cx="2204720" cy="34978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t" upright="1"/>
        <a:lstStyle/>
        <a:p>
          <a:pPr algn="ctr"/>
          <a:r>
            <a:rPr lang="en-US" sz="1000" b="1" i="1">
              <a:solidFill>
                <a:srgbClr val="8B70BE"/>
              </a:solidFill>
              <a:latin typeface="Century Gothic" panose="020B0502020202020204" pitchFamily="34" charset="0"/>
            </a:rPr>
            <a:t>* Example</a:t>
          </a:r>
          <a:r>
            <a:rPr lang="en-US" sz="1000" b="1" i="1" baseline="0">
              <a:solidFill>
                <a:srgbClr val="8B70BE"/>
              </a:solidFill>
              <a:latin typeface="Century Gothic" panose="020B0502020202020204" pitchFamily="34" charset="0"/>
            </a:rPr>
            <a:t> scale for analyising Level of Effort for an interiors phase</a:t>
          </a:r>
          <a:endParaRPr lang="en-US" sz="1000" b="1" i="1">
            <a:solidFill>
              <a:srgbClr val="8B70BE"/>
            </a:solidFill>
            <a:latin typeface="Century Gothic" panose="020B0502020202020204" pitchFamily="34" charset="0"/>
          </a:endParaRPr>
        </a:p>
      </xdr:txBody>
    </xdr:sp>
    <xdr:clientData/>
  </xdr:twoCellAnchor>
  <xdr:twoCellAnchor>
    <xdr:from>
      <xdr:col>35</xdr:col>
      <xdr:colOff>54624</xdr:colOff>
      <xdr:row>95</xdr:row>
      <xdr:rowOff>81935</xdr:rowOff>
    </xdr:from>
    <xdr:to>
      <xdr:col>35</xdr:col>
      <xdr:colOff>54624</xdr:colOff>
      <xdr:row>98</xdr:row>
      <xdr:rowOff>0</xdr:rowOff>
    </xdr:to>
    <xdr:cxnSp macro="">
      <xdr:nvCxnSpPr>
        <xdr:cNvPr id="13" name="Straight Arrow Connector 12">
          <a:extLst>
            <a:ext uri="{FF2B5EF4-FFF2-40B4-BE49-F238E27FC236}">
              <a16:creationId xmlns:a16="http://schemas.microsoft.com/office/drawing/2014/main" id="{00000000-0008-0000-0600-00000D000000}"/>
            </a:ext>
          </a:extLst>
        </xdr:cNvPr>
        <xdr:cNvCxnSpPr/>
      </xdr:nvCxnSpPr>
      <xdr:spPr bwMode="auto">
        <a:xfrm>
          <a:off x="7223979" y="19964946"/>
          <a:ext cx="0" cy="532581"/>
        </a:xfrm>
        <a:prstGeom prst="straightConnector1">
          <a:avLst/>
        </a:prstGeom>
        <a:solidFill>
          <a:srgbClr val="FFFFFF"/>
        </a:solidFill>
        <a:ln w="57150" cap="flat" cmpd="sng" algn="ctr">
          <a:solidFill>
            <a:srgbClr val="6031BD"/>
          </a:solidFill>
          <a:prstDash val="solid"/>
          <a:round/>
          <a:headEnd type="none" w="med" len="med"/>
          <a:tailEnd type="triangle"/>
        </a:ln>
        <a:effectLst/>
      </xdr:spPr>
    </xdr:cxnSp>
    <xdr:clientData/>
  </xdr:twoCellAnchor>
  <xdr:twoCellAnchor editAs="oneCell">
    <xdr:from>
      <xdr:col>3</xdr:col>
      <xdr:colOff>54044</xdr:colOff>
      <xdr:row>25</xdr:row>
      <xdr:rowOff>2837</xdr:rowOff>
    </xdr:from>
    <xdr:to>
      <xdr:col>28</xdr:col>
      <xdr:colOff>84666</xdr:colOff>
      <xdr:row>39</xdr:row>
      <xdr:rowOff>46824</xdr:rowOff>
    </xdr:to>
    <xdr:pic>
      <xdr:nvPicPr>
        <xdr:cNvPr id="14" name="Picture 13">
          <a:hlinkClick xmlns:r="http://schemas.openxmlformats.org/officeDocument/2006/relationships" r:id="rId4"/>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5"/>
        <a:stretch>
          <a:fillRect/>
        </a:stretch>
      </xdr:blipFill>
      <xdr:spPr>
        <a:xfrm>
          <a:off x="663644" y="5201370"/>
          <a:ext cx="5110622" cy="2990387"/>
        </a:xfrm>
        <a:prstGeom prst="rect">
          <a:avLst/>
        </a:prstGeom>
      </xdr:spPr>
    </xdr:pic>
    <xdr:clientData/>
  </xdr:twoCellAnchor>
  <xdr:twoCellAnchor editAs="oneCell">
    <xdr:from>
      <xdr:col>3</xdr:col>
      <xdr:colOff>4616</xdr:colOff>
      <xdr:row>0</xdr:row>
      <xdr:rowOff>63500</xdr:rowOff>
    </xdr:from>
    <xdr:to>
      <xdr:col>59</xdr:col>
      <xdr:colOff>161635</xdr:colOff>
      <xdr:row>6</xdr:row>
      <xdr:rowOff>15993</xdr:rowOff>
    </xdr:to>
    <xdr:pic>
      <xdr:nvPicPr>
        <xdr:cNvPr id="15" name="Picture 14">
          <a:extLst>
            <a:ext uri="{FF2B5EF4-FFF2-40B4-BE49-F238E27FC236}">
              <a16:creationId xmlns:a16="http://schemas.microsoft.com/office/drawing/2014/main" id="{00000000-0008-0000-0600-00000F000000}"/>
            </a:ext>
          </a:extLst>
        </xdr:cNvPr>
        <xdr:cNvPicPr>
          <a:picLocks noChangeAspect="1"/>
        </xdr:cNvPicPr>
      </xdr:nvPicPr>
      <xdr:blipFill rotWithShape="1">
        <a:blip xmlns:r="http://schemas.openxmlformats.org/officeDocument/2006/relationships" r:embed="rId6"/>
        <a:srcRect t="15790" b="23025"/>
        <a:stretch/>
      </xdr:blipFill>
      <xdr:spPr>
        <a:xfrm>
          <a:off x="608640" y="63500"/>
          <a:ext cx="11478605" cy="11699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98</xdr:col>
      <xdr:colOff>66675</xdr:colOff>
      <xdr:row>4</xdr:row>
      <xdr:rowOff>133350</xdr:rowOff>
    </xdr:from>
    <xdr:to>
      <xdr:col>105</xdr:col>
      <xdr:colOff>133350</xdr:colOff>
      <xdr:row>9</xdr:row>
      <xdr:rowOff>104775</xdr:rowOff>
    </xdr:to>
    <xdr:sp macro="" textlink="">
      <xdr:nvSpPr>
        <xdr:cNvPr id="14" name="Arrow: Right 29">
          <a:extLst>
            <a:ext uri="{FF2B5EF4-FFF2-40B4-BE49-F238E27FC236}">
              <a16:creationId xmlns:a16="http://schemas.microsoft.com/office/drawing/2014/main" id="{00000000-0008-0000-0500-00001A000000}"/>
            </a:ext>
            <a:ext uri="{147F2762-F138-4A5C-976F-8EAC2B608ADB}">
              <a16:predDERef xmlns:a16="http://schemas.microsoft.com/office/drawing/2014/main" pred="{00000000-0008-0000-0500-000017000000}"/>
            </a:ext>
          </a:extLst>
        </xdr:cNvPr>
        <xdr:cNvSpPr/>
      </xdr:nvSpPr>
      <xdr:spPr>
        <a:xfrm>
          <a:off x="22469475" y="971550"/>
          <a:ext cx="1666875" cy="1019175"/>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66</xdr:col>
      <xdr:colOff>49179</xdr:colOff>
      <xdr:row>72</xdr:row>
      <xdr:rowOff>47854</xdr:rowOff>
    </xdr:from>
    <xdr:to>
      <xdr:col>84</xdr:col>
      <xdr:colOff>209826</xdr:colOff>
      <xdr:row>73</xdr:row>
      <xdr:rowOff>99737</xdr:rowOff>
    </xdr:to>
    <xdr:sp macro="" textlink="">
      <xdr:nvSpPr>
        <xdr:cNvPr id="2" name="CuadroTexto 19">
          <a:extLst>
            <a:ext uri="{FF2B5EF4-FFF2-40B4-BE49-F238E27FC236}">
              <a16:creationId xmlns:a16="http://schemas.microsoft.com/office/drawing/2014/main" id="{00000000-0008-0000-0700-000002000000}"/>
            </a:ext>
            <a:ext uri="{147F2762-F138-4A5C-976F-8EAC2B608ADB}">
              <a16:predDERef xmlns:a16="http://schemas.microsoft.com/office/drawing/2014/main" pred="{00000000-0008-0000-0300-00001A000000}"/>
            </a:ext>
          </a:extLst>
        </xdr:cNvPr>
        <xdr:cNvSpPr txBox="1"/>
      </xdr:nvSpPr>
      <xdr:spPr>
        <a:xfrm>
          <a:off x="15517779" y="18615254"/>
          <a:ext cx="4961247" cy="26778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16933</xdr:colOff>
      <xdr:row>12</xdr:row>
      <xdr:rowOff>67733</xdr:rowOff>
    </xdr:from>
    <xdr:to>
      <xdr:col>92</xdr:col>
      <xdr:colOff>240862</xdr:colOff>
      <xdr:row>13</xdr:row>
      <xdr:rowOff>119615</xdr:rowOff>
    </xdr:to>
    <xdr:sp macro="" textlink="">
      <xdr:nvSpPr>
        <xdr:cNvPr id="3" name="CuadroTexto 19">
          <a:extLst>
            <a:ext uri="{FF2B5EF4-FFF2-40B4-BE49-F238E27FC236}">
              <a16:creationId xmlns:a16="http://schemas.microsoft.com/office/drawing/2014/main" id="{00000000-0008-0000-0700-000003000000}"/>
            </a:ext>
            <a:ext uri="{147F2762-F138-4A5C-976F-8EAC2B608ADB}">
              <a16:predDERef xmlns:a16="http://schemas.microsoft.com/office/drawing/2014/main" pred="{00000000-0008-0000-0300-00001A000000}"/>
            </a:ext>
          </a:extLst>
        </xdr:cNvPr>
        <xdr:cNvSpPr txBox="1"/>
      </xdr:nvSpPr>
      <xdr:spPr>
        <a:xfrm>
          <a:off x="15485533" y="2658533"/>
          <a:ext cx="7158129" cy="26778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a:t>
          </a:r>
        </a:p>
      </xdr:txBody>
    </xdr:sp>
    <xdr:clientData/>
  </xdr:twoCellAnchor>
  <xdr:twoCellAnchor>
    <xdr:from>
      <xdr:col>66</xdr:col>
      <xdr:colOff>7559</xdr:colOff>
      <xdr:row>72</xdr:row>
      <xdr:rowOff>0</xdr:rowOff>
    </xdr:from>
    <xdr:to>
      <xdr:col>66</xdr:col>
      <xdr:colOff>7559</xdr:colOff>
      <xdr:row>85</xdr:row>
      <xdr:rowOff>136071</xdr:rowOff>
    </xdr:to>
    <xdr:cxnSp macro="">
      <xdr:nvCxnSpPr>
        <xdr:cNvPr id="4" name="Straight Arrow Connector 7">
          <a:extLst>
            <a:ext uri="{FF2B5EF4-FFF2-40B4-BE49-F238E27FC236}">
              <a16:creationId xmlns:a16="http://schemas.microsoft.com/office/drawing/2014/main" id="{00000000-0008-0000-0700-000004000000}"/>
            </a:ext>
          </a:extLst>
        </xdr:cNvPr>
        <xdr:cNvCxnSpPr/>
      </xdr:nvCxnSpPr>
      <xdr:spPr>
        <a:xfrm>
          <a:off x="18701959" y="16069733"/>
          <a:ext cx="0" cy="2997805"/>
        </a:xfrm>
        <a:prstGeom prst="straightConnector1">
          <a:avLst/>
        </a:prstGeom>
        <a:ln w="28575"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oneCellAnchor>
    <xdr:from>
      <xdr:col>50</xdr:col>
      <xdr:colOff>0</xdr:colOff>
      <xdr:row>79</xdr:row>
      <xdr:rowOff>68036</xdr:rowOff>
    </xdr:from>
    <xdr:ext cx="184731" cy="264560"/>
    <xdr:sp macro="" textlink="">
      <xdr:nvSpPr>
        <xdr:cNvPr id="5" name="TextBox 1">
          <a:extLst>
            <a:ext uri="{FF2B5EF4-FFF2-40B4-BE49-F238E27FC236}">
              <a16:creationId xmlns:a16="http://schemas.microsoft.com/office/drawing/2014/main" id="{00000000-0008-0000-0700-000005000000}"/>
            </a:ext>
          </a:extLst>
        </xdr:cNvPr>
        <xdr:cNvSpPr txBox="1"/>
      </xdr:nvSpPr>
      <xdr:spPr>
        <a:xfrm>
          <a:off x="5867400" y="20362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50</xdr:col>
      <xdr:colOff>0</xdr:colOff>
      <xdr:row>79</xdr:row>
      <xdr:rowOff>68036</xdr:rowOff>
    </xdr:from>
    <xdr:ext cx="184731" cy="264560"/>
    <xdr:sp macro="" textlink="">
      <xdr:nvSpPr>
        <xdr:cNvPr id="6" name="TextBox 2">
          <a:extLst>
            <a:ext uri="{FF2B5EF4-FFF2-40B4-BE49-F238E27FC236}">
              <a16:creationId xmlns:a16="http://schemas.microsoft.com/office/drawing/2014/main" id="{00000000-0008-0000-0700-000006000000}"/>
            </a:ext>
          </a:extLst>
        </xdr:cNvPr>
        <xdr:cNvSpPr txBox="1"/>
      </xdr:nvSpPr>
      <xdr:spPr>
        <a:xfrm>
          <a:off x="5867400" y="203626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7" name="TextBox 6">
          <a:extLst>
            <a:ext uri="{FF2B5EF4-FFF2-40B4-BE49-F238E27FC236}">
              <a16:creationId xmlns:a16="http://schemas.microsoft.com/office/drawing/2014/main" id="{00000000-0008-0000-0700-000007000000}"/>
            </a:ext>
          </a:extLst>
        </xdr:cNvPr>
        <xdr:cNvSpPr txBox="1"/>
      </xdr:nvSpPr>
      <xdr:spPr>
        <a:xfrm>
          <a:off x="6400800" y="1057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32</xdr:col>
      <xdr:colOff>0</xdr:colOff>
      <xdr:row>51</xdr:row>
      <xdr:rowOff>0</xdr:rowOff>
    </xdr:from>
    <xdr:ext cx="184731" cy="264560"/>
    <xdr:sp macro="" textlink="">
      <xdr:nvSpPr>
        <xdr:cNvPr id="8" name="TextBox 7">
          <a:extLst>
            <a:ext uri="{FF2B5EF4-FFF2-40B4-BE49-F238E27FC236}">
              <a16:creationId xmlns:a16="http://schemas.microsoft.com/office/drawing/2014/main" id="{00000000-0008-0000-0700-000008000000}"/>
            </a:ext>
          </a:extLst>
        </xdr:cNvPr>
        <xdr:cNvSpPr txBox="1"/>
      </xdr:nvSpPr>
      <xdr:spPr>
        <a:xfrm>
          <a:off x="6400800" y="1057910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93</xdr:col>
      <xdr:colOff>672</xdr:colOff>
      <xdr:row>1</xdr:row>
      <xdr:rowOff>183193</xdr:rowOff>
    </xdr:from>
    <xdr:to>
      <xdr:col>93</xdr:col>
      <xdr:colOff>672</xdr:colOff>
      <xdr:row>28</xdr:row>
      <xdr:rowOff>156308</xdr:rowOff>
    </xdr:to>
    <xdr:cxnSp macro="">
      <xdr:nvCxnSpPr>
        <xdr:cNvPr id="9" name="Straight Arrow Connector 3">
          <a:extLst>
            <a:ext uri="{FF2B5EF4-FFF2-40B4-BE49-F238E27FC236}">
              <a16:creationId xmlns:a16="http://schemas.microsoft.com/office/drawing/2014/main" id="{00000000-0008-0000-0700-000009000000}"/>
            </a:ext>
            <a:ext uri="{147F2762-F138-4A5C-976F-8EAC2B608ADB}">
              <a16:predDERef xmlns:a16="http://schemas.microsoft.com/office/drawing/2014/main" pred="{00000000-0008-0000-0200-00000F000000}"/>
            </a:ext>
          </a:extLst>
        </xdr:cNvPr>
        <xdr:cNvCxnSpPr>
          <a:cxnSpLocks/>
        </xdr:cNvCxnSpPr>
      </xdr:nvCxnSpPr>
      <xdr:spPr>
        <a:xfrm>
          <a:off x="23251441" y="398116"/>
          <a:ext cx="0" cy="5776038"/>
        </a:xfrm>
        <a:prstGeom prst="straightConnector1">
          <a:avLst/>
        </a:prstGeom>
        <a:ln w="38100">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80</xdr:col>
      <xdr:colOff>244489</xdr:colOff>
      <xdr:row>10</xdr:row>
      <xdr:rowOff>0</xdr:rowOff>
    </xdr:from>
    <xdr:to>
      <xdr:col>80</xdr:col>
      <xdr:colOff>244489</xdr:colOff>
      <xdr:row>14</xdr:row>
      <xdr:rowOff>21394</xdr:rowOff>
    </xdr:to>
    <xdr:cxnSp macro="">
      <xdr:nvCxnSpPr>
        <xdr:cNvPr id="10" name="Straight Arrow Connector 204">
          <a:extLst>
            <a:ext uri="{FF2B5EF4-FFF2-40B4-BE49-F238E27FC236}">
              <a16:creationId xmlns:a16="http://schemas.microsoft.com/office/drawing/2014/main" id="{00000000-0008-0000-0700-00000A000000}"/>
            </a:ext>
          </a:extLst>
        </xdr:cNvPr>
        <xdr:cNvCxnSpPr/>
      </xdr:nvCxnSpPr>
      <xdr:spPr bwMode="auto">
        <a:xfrm>
          <a:off x="19446889" y="2159000"/>
          <a:ext cx="0" cy="884994"/>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83</xdr:col>
      <xdr:colOff>5537</xdr:colOff>
      <xdr:row>9</xdr:row>
      <xdr:rowOff>23738</xdr:rowOff>
    </xdr:from>
    <xdr:to>
      <xdr:col>83</xdr:col>
      <xdr:colOff>5537</xdr:colOff>
      <xdr:row>14</xdr:row>
      <xdr:rowOff>39853</xdr:rowOff>
    </xdr:to>
    <xdr:cxnSp macro="">
      <xdr:nvCxnSpPr>
        <xdr:cNvPr id="11" name="Straight Arrow Connector 204">
          <a:extLst>
            <a:ext uri="{FF2B5EF4-FFF2-40B4-BE49-F238E27FC236}">
              <a16:creationId xmlns:a16="http://schemas.microsoft.com/office/drawing/2014/main" id="{00000000-0008-0000-0700-00000B000000}"/>
            </a:ext>
          </a:extLst>
        </xdr:cNvPr>
        <xdr:cNvCxnSpPr/>
      </xdr:nvCxnSpPr>
      <xdr:spPr bwMode="auto">
        <a:xfrm>
          <a:off x="20008037" y="1966838"/>
          <a:ext cx="0" cy="1095615"/>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84</xdr:col>
      <xdr:colOff>1359</xdr:colOff>
      <xdr:row>8</xdr:row>
      <xdr:rowOff>23738</xdr:rowOff>
    </xdr:from>
    <xdr:to>
      <xdr:col>84</xdr:col>
      <xdr:colOff>1359</xdr:colOff>
      <xdr:row>14</xdr:row>
      <xdr:rowOff>46339</xdr:rowOff>
    </xdr:to>
    <xdr:cxnSp macro="">
      <xdr:nvCxnSpPr>
        <xdr:cNvPr id="12" name="Straight Arrow Connector 204">
          <a:extLst>
            <a:ext uri="{FF2B5EF4-FFF2-40B4-BE49-F238E27FC236}">
              <a16:creationId xmlns:a16="http://schemas.microsoft.com/office/drawing/2014/main" id="{00000000-0008-0000-0700-00000C000000}"/>
            </a:ext>
          </a:extLst>
        </xdr:cNvPr>
        <xdr:cNvCxnSpPr/>
      </xdr:nvCxnSpPr>
      <xdr:spPr bwMode="auto">
        <a:xfrm>
          <a:off x="20270559" y="1750938"/>
          <a:ext cx="0" cy="1318001"/>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26</xdr:col>
      <xdr:colOff>0</xdr:colOff>
      <xdr:row>0</xdr:row>
      <xdr:rowOff>0</xdr:rowOff>
    </xdr:from>
    <xdr:to>
      <xdr:col>99</xdr:col>
      <xdr:colOff>268940</xdr:colOff>
      <xdr:row>4</xdr:row>
      <xdr:rowOff>0</xdr:rowOff>
    </xdr:to>
    <xdr:sp macro="" textlink="">
      <xdr:nvSpPr>
        <xdr:cNvPr id="13" name="Rectangle 5">
          <a:extLst>
            <a:ext uri="{FF2B5EF4-FFF2-40B4-BE49-F238E27FC236}">
              <a16:creationId xmlns:a16="http://schemas.microsoft.com/office/drawing/2014/main" id="{00000000-0008-0000-0700-00000D000000}"/>
            </a:ext>
          </a:extLst>
        </xdr:cNvPr>
        <xdr:cNvSpPr/>
      </xdr:nvSpPr>
      <xdr:spPr bwMode="auto">
        <a:xfrm>
          <a:off x="7799294" y="0"/>
          <a:ext cx="19901646" cy="836706"/>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66</xdr:col>
      <xdr:colOff>13803</xdr:colOff>
      <xdr:row>1</xdr:row>
      <xdr:rowOff>97692</xdr:rowOff>
    </xdr:from>
    <xdr:to>
      <xdr:col>66</xdr:col>
      <xdr:colOff>13803</xdr:colOff>
      <xdr:row>28</xdr:row>
      <xdr:rowOff>74839</xdr:rowOff>
    </xdr:to>
    <xdr:cxnSp macro="">
      <xdr:nvCxnSpPr>
        <xdr:cNvPr id="15" name="Straight Arrow Connector 7">
          <a:extLst>
            <a:ext uri="{FF2B5EF4-FFF2-40B4-BE49-F238E27FC236}">
              <a16:creationId xmlns:a16="http://schemas.microsoft.com/office/drawing/2014/main" id="{00000000-0008-0000-0700-00000F000000}"/>
            </a:ext>
          </a:extLst>
        </xdr:cNvPr>
        <xdr:cNvCxnSpPr/>
      </xdr:nvCxnSpPr>
      <xdr:spPr>
        <a:xfrm>
          <a:off x="15879034" y="312615"/>
          <a:ext cx="0" cy="5780070"/>
        </a:xfrm>
        <a:prstGeom prst="straightConnector1">
          <a:avLst/>
        </a:prstGeom>
        <a:ln w="38100" cap="flat" cmpd="sng" algn="ctr">
          <a:solidFill>
            <a:schemeClr val="dk1"/>
          </a:solidFill>
          <a:prstDash val="dash"/>
          <a:round/>
          <a:headEnd type="none" w="med" len="med"/>
          <a:tailEnd type="non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73</xdr:col>
      <xdr:colOff>17358</xdr:colOff>
      <xdr:row>69</xdr:row>
      <xdr:rowOff>18823</xdr:rowOff>
    </xdr:from>
    <xdr:to>
      <xdr:col>73</xdr:col>
      <xdr:colOff>17358</xdr:colOff>
      <xdr:row>74</xdr:row>
      <xdr:rowOff>2873</xdr:rowOff>
    </xdr:to>
    <xdr:cxnSp macro="">
      <xdr:nvCxnSpPr>
        <xdr:cNvPr id="17" name="Straight Arrow Connector 204">
          <a:extLst>
            <a:ext uri="{FF2B5EF4-FFF2-40B4-BE49-F238E27FC236}">
              <a16:creationId xmlns:a16="http://schemas.microsoft.com/office/drawing/2014/main" id="{00000000-0008-0000-0700-000011000000}"/>
            </a:ext>
          </a:extLst>
        </xdr:cNvPr>
        <xdr:cNvCxnSpPr/>
      </xdr:nvCxnSpPr>
      <xdr:spPr bwMode="auto">
        <a:xfrm>
          <a:off x="17352858" y="17938523"/>
          <a:ext cx="0" cy="106355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75</xdr:col>
      <xdr:colOff>10114</xdr:colOff>
      <xdr:row>68</xdr:row>
      <xdr:rowOff>31915</xdr:rowOff>
    </xdr:from>
    <xdr:to>
      <xdr:col>75</xdr:col>
      <xdr:colOff>10114</xdr:colOff>
      <xdr:row>73</xdr:row>
      <xdr:rowOff>217551</xdr:rowOff>
    </xdr:to>
    <xdr:cxnSp macro="">
      <xdr:nvCxnSpPr>
        <xdr:cNvPr id="18" name="Straight Arrow Connector 204">
          <a:extLst>
            <a:ext uri="{FF2B5EF4-FFF2-40B4-BE49-F238E27FC236}">
              <a16:creationId xmlns:a16="http://schemas.microsoft.com/office/drawing/2014/main" id="{00000000-0008-0000-0700-000012000000}"/>
            </a:ext>
          </a:extLst>
        </xdr:cNvPr>
        <xdr:cNvCxnSpPr/>
      </xdr:nvCxnSpPr>
      <xdr:spPr bwMode="auto">
        <a:xfrm>
          <a:off x="17879014" y="17735715"/>
          <a:ext cx="0" cy="1265136"/>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76</xdr:col>
      <xdr:colOff>3250</xdr:colOff>
      <xdr:row>67</xdr:row>
      <xdr:rowOff>17087</xdr:rowOff>
    </xdr:from>
    <xdr:to>
      <xdr:col>76</xdr:col>
      <xdr:colOff>3250</xdr:colOff>
      <xdr:row>73</xdr:row>
      <xdr:rowOff>211667</xdr:rowOff>
    </xdr:to>
    <xdr:cxnSp macro="">
      <xdr:nvCxnSpPr>
        <xdr:cNvPr id="19" name="Straight Arrow Connector 204">
          <a:extLst>
            <a:ext uri="{FF2B5EF4-FFF2-40B4-BE49-F238E27FC236}">
              <a16:creationId xmlns:a16="http://schemas.microsoft.com/office/drawing/2014/main" id="{00000000-0008-0000-0700-000013000000}"/>
            </a:ext>
          </a:extLst>
        </xdr:cNvPr>
        <xdr:cNvCxnSpPr/>
      </xdr:nvCxnSpPr>
      <xdr:spPr bwMode="auto">
        <a:xfrm>
          <a:off x="18138850" y="17504987"/>
          <a:ext cx="0" cy="1489980"/>
        </a:xfrm>
        <a:prstGeom prst="straightConnector1">
          <a:avLst/>
        </a:prstGeom>
        <a:ln w="12700" cap="flat" cmpd="sng" algn="ctr">
          <a:solidFill>
            <a:schemeClr val="accent6">
              <a:lumMod val="75000"/>
            </a:schemeClr>
          </a:solidFill>
          <a:prstDash val="dash"/>
          <a:round/>
          <a:headEnd type="oval" w="med" len="med"/>
          <a:tailEnd type="triangle" w="med" len="med"/>
        </a:ln>
      </xdr:spPr>
      <xdr:style>
        <a:lnRef idx="0">
          <a:scrgbClr r="0" g="0" b="0"/>
        </a:lnRef>
        <a:fillRef idx="0">
          <a:scrgbClr r="0" g="0" b="0"/>
        </a:fillRef>
        <a:effectRef idx="0">
          <a:scrgbClr r="0" g="0" b="0"/>
        </a:effectRef>
        <a:fontRef idx="minor">
          <a:schemeClr val="tx1"/>
        </a:fontRef>
      </xdr:style>
    </xdr:cxnSp>
    <xdr:clientData/>
  </xdr:twoCellAnchor>
  <xdr:twoCellAnchor>
    <xdr:from>
      <xdr:col>2</xdr:col>
      <xdr:colOff>260839</xdr:colOff>
      <xdr:row>38</xdr:row>
      <xdr:rowOff>203200</xdr:rowOff>
    </xdr:from>
    <xdr:to>
      <xdr:col>47</xdr:col>
      <xdr:colOff>177801</xdr:colOff>
      <xdr:row>42</xdr:row>
      <xdr:rowOff>127000</xdr:rowOff>
    </xdr:to>
    <xdr:sp macro="" textlink="">
      <xdr:nvSpPr>
        <xdr:cNvPr id="20" name="Rectangle 41">
          <a:extLst>
            <a:ext uri="{FF2B5EF4-FFF2-40B4-BE49-F238E27FC236}">
              <a16:creationId xmlns:a16="http://schemas.microsoft.com/office/drawing/2014/main" id="{00000000-0008-0000-0700-000014000000}"/>
            </a:ext>
          </a:extLst>
        </xdr:cNvPr>
        <xdr:cNvSpPr/>
      </xdr:nvSpPr>
      <xdr:spPr bwMode="auto">
        <a:xfrm>
          <a:off x="819639" y="8890000"/>
          <a:ext cx="12489962" cy="838200"/>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l"/>
          <a:r>
            <a:rPr lang="en-US" sz="4800" b="1">
              <a:solidFill>
                <a:srgbClr val="5A487A"/>
              </a:solidFill>
              <a:latin typeface="Century Gothic" panose="020B0502020202020204" pitchFamily="34" charset="0"/>
            </a:rPr>
            <a:t>Optimazing </a:t>
          </a:r>
          <a:r>
            <a:rPr lang="en-US" sz="4800" b="1" baseline="0">
              <a:solidFill>
                <a:srgbClr val="5A487A"/>
              </a:solidFill>
              <a:latin typeface="Century Gothic" panose="020B0502020202020204" pitchFamily="34" charset="0"/>
            </a:rPr>
            <a:t>Takt Plan in the Macro Level </a:t>
          </a:r>
          <a:endParaRPr lang="en-US" sz="4800" b="1">
            <a:solidFill>
              <a:srgbClr val="5A487A"/>
            </a:solidFill>
            <a:latin typeface="Century Gothic" panose="020B0502020202020204" pitchFamily="34" charset="0"/>
          </a:endParaRPr>
        </a:p>
      </xdr:txBody>
    </xdr:sp>
    <xdr:clientData/>
  </xdr:twoCellAnchor>
  <xdr:twoCellAnchor>
    <xdr:from>
      <xdr:col>85</xdr:col>
      <xdr:colOff>7737</xdr:colOff>
      <xdr:row>72</xdr:row>
      <xdr:rowOff>0</xdr:rowOff>
    </xdr:from>
    <xdr:to>
      <xdr:col>85</xdr:col>
      <xdr:colOff>7737</xdr:colOff>
      <xdr:row>84</xdr:row>
      <xdr:rowOff>162560</xdr:rowOff>
    </xdr:to>
    <xdr:cxnSp macro="">
      <xdr:nvCxnSpPr>
        <xdr:cNvPr id="21" name="Straight Arrow Connector 3">
          <a:extLst>
            <a:ext uri="{FF2B5EF4-FFF2-40B4-BE49-F238E27FC236}">
              <a16:creationId xmlns:a16="http://schemas.microsoft.com/office/drawing/2014/main" id="{00000000-0008-0000-0700-000015000000}"/>
            </a:ext>
            <a:ext uri="{147F2762-F138-4A5C-976F-8EAC2B608ADB}">
              <a16:predDERef xmlns:a16="http://schemas.microsoft.com/office/drawing/2014/main" pred="{00000000-0008-0000-0200-00000F000000}"/>
            </a:ext>
          </a:extLst>
        </xdr:cNvPr>
        <xdr:cNvCxnSpPr>
          <a:cxnSpLocks/>
        </xdr:cNvCxnSpPr>
      </xdr:nvCxnSpPr>
      <xdr:spPr>
        <a:xfrm>
          <a:off x="20543637" y="18567400"/>
          <a:ext cx="0" cy="27533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66</xdr:col>
      <xdr:colOff>30238</xdr:colOff>
      <xdr:row>72</xdr:row>
      <xdr:rowOff>81280</xdr:rowOff>
    </xdr:from>
    <xdr:to>
      <xdr:col>69</xdr:col>
      <xdr:colOff>239563</xdr:colOff>
      <xdr:row>84</xdr:row>
      <xdr:rowOff>36812</xdr:rowOff>
    </xdr:to>
    <xdr:sp macro="" textlink="">
      <xdr:nvSpPr>
        <xdr:cNvPr id="22" name="Rectangle: Rounded Corners 101">
          <a:extLst>
            <a:ext uri="{FF2B5EF4-FFF2-40B4-BE49-F238E27FC236}">
              <a16:creationId xmlns:a16="http://schemas.microsoft.com/office/drawing/2014/main" id="{00000000-0008-0000-0700-000016000000}"/>
            </a:ext>
          </a:extLst>
        </xdr:cNvPr>
        <xdr:cNvSpPr/>
      </xdr:nvSpPr>
      <xdr:spPr bwMode="auto">
        <a:xfrm>
          <a:off x="17810238" y="16204758"/>
          <a:ext cx="982368" cy="2605967"/>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1800">
              <a:ln w="3175">
                <a:solidFill>
                  <a:schemeClr val="tx1"/>
                </a:solidFill>
              </a:ln>
              <a:solidFill>
                <a:srgbClr val="7030A0"/>
              </a:solidFill>
            </a:rPr>
            <a:t>4 Week Look Ahead</a:t>
          </a:r>
        </a:p>
      </xdr:txBody>
    </xdr:sp>
    <xdr:clientData/>
  </xdr:twoCellAnchor>
  <xdr:twoCellAnchor>
    <xdr:from>
      <xdr:col>4</xdr:col>
      <xdr:colOff>82417</xdr:colOff>
      <xdr:row>65</xdr:row>
      <xdr:rowOff>38664</xdr:rowOff>
    </xdr:from>
    <xdr:to>
      <xdr:col>38</xdr:col>
      <xdr:colOff>228600</xdr:colOff>
      <xdr:row>95</xdr:row>
      <xdr:rowOff>76200</xdr:rowOff>
    </xdr:to>
    <xdr:grpSp>
      <xdr:nvGrpSpPr>
        <xdr:cNvPr id="23" name="Group 22">
          <a:extLst>
            <a:ext uri="{FF2B5EF4-FFF2-40B4-BE49-F238E27FC236}">
              <a16:creationId xmlns:a16="http://schemas.microsoft.com/office/drawing/2014/main" id="{00000000-0008-0000-0700-000017000000}"/>
            </a:ext>
          </a:extLst>
        </xdr:cNvPr>
        <xdr:cNvGrpSpPr/>
      </xdr:nvGrpSpPr>
      <xdr:grpSpPr>
        <a:xfrm>
          <a:off x="1183084" y="13796997"/>
          <a:ext cx="9501849" cy="6387536"/>
          <a:chOff x="19169743" y="14906171"/>
          <a:chExt cx="6560192" cy="4511351"/>
        </a:xfrm>
      </xdr:grpSpPr>
      <xdr:pic>
        <xdr:nvPicPr>
          <xdr:cNvPr id="24" name="Picture 2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25" name="Rounded Rectangle 24">
            <a:extLst>
              <a:ext uri="{FF2B5EF4-FFF2-40B4-BE49-F238E27FC236}">
                <a16:creationId xmlns:a16="http://schemas.microsoft.com/office/drawing/2014/main" id="{00000000-0008-0000-0700-000019000000}"/>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98</xdr:col>
      <xdr:colOff>67734</xdr:colOff>
      <xdr:row>4</xdr:row>
      <xdr:rowOff>129491</xdr:rowOff>
    </xdr:from>
    <xdr:to>
      <xdr:col>104</xdr:col>
      <xdr:colOff>211498</xdr:colOff>
      <xdr:row>8</xdr:row>
      <xdr:rowOff>169333</xdr:rowOff>
    </xdr:to>
    <xdr:sp macro="" textlink="">
      <xdr:nvSpPr>
        <xdr:cNvPr id="26" name="Arrow: Right 29">
          <a:extLst>
            <a:ext uri="{FF2B5EF4-FFF2-40B4-BE49-F238E27FC236}">
              <a16:creationId xmlns:a16="http://schemas.microsoft.com/office/drawing/2014/main" id="{00000000-0008-0000-0700-00001A000000}"/>
            </a:ext>
          </a:extLst>
        </xdr:cNvPr>
        <xdr:cNvSpPr/>
      </xdr:nvSpPr>
      <xdr:spPr>
        <a:xfrm>
          <a:off x="27432001" y="1010024"/>
          <a:ext cx="1769364" cy="920376"/>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000" b="1">
              <a:latin typeface="Century Gothic" panose="020B0502020202020204" pitchFamily="34" charset="0"/>
            </a:rPr>
            <a:t>Start Here</a:t>
          </a:r>
        </a:p>
      </xdr:txBody>
    </xdr:sp>
    <xdr:clientData/>
  </xdr:twoCellAnchor>
  <xdr:twoCellAnchor>
    <xdr:from>
      <xdr:col>45</xdr:col>
      <xdr:colOff>0</xdr:colOff>
      <xdr:row>16</xdr:row>
      <xdr:rowOff>185347</xdr:rowOff>
    </xdr:from>
    <xdr:to>
      <xdr:col>64</xdr:col>
      <xdr:colOff>67733</xdr:colOff>
      <xdr:row>32</xdr:row>
      <xdr:rowOff>50799</xdr:rowOff>
    </xdr:to>
    <xdr:grpSp>
      <xdr:nvGrpSpPr>
        <xdr:cNvPr id="27" name="Group 26">
          <a:extLst>
            <a:ext uri="{FF2B5EF4-FFF2-40B4-BE49-F238E27FC236}">
              <a16:creationId xmlns:a16="http://schemas.microsoft.com/office/drawing/2014/main" id="{00000000-0008-0000-0700-00001B000000}"/>
            </a:ext>
          </a:extLst>
        </xdr:cNvPr>
        <xdr:cNvGrpSpPr/>
      </xdr:nvGrpSpPr>
      <xdr:grpSpPr>
        <a:xfrm>
          <a:off x="12382500" y="3572014"/>
          <a:ext cx="5295900" cy="3252118"/>
          <a:chOff x="9036878" y="3554160"/>
          <a:chExt cx="5103559" cy="3394396"/>
        </a:xfrm>
      </xdr:grpSpPr>
      <xdr:pic>
        <xdr:nvPicPr>
          <xdr:cNvPr id="28" name="Imagen 13">
            <a:extLst>
              <a:ext uri="{FF2B5EF4-FFF2-40B4-BE49-F238E27FC236}">
                <a16:creationId xmlns:a16="http://schemas.microsoft.com/office/drawing/2014/main" id="{00000000-0008-0000-0700-00001C000000}"/>
              </a:ext>
              <a:ext uri="{147F2762-F138-4A5C-976F-8EAC2B608ADB}">
                <a16:predDERef xmlns:a16="http://schemas.microsoft.com/office/drawing/2014/main" pred="{00000000-0008-0000-0200-00000D000000}"/>
              </a:ext>
            </a:extLst>
          </xdr:cNvPr>
          <xdr:cNvPicPr>
            <a:picLocks noChangeAspect="1"/>
          </xdr:cNvPicPr>
        </xdr:nvPicPr>
        <xdr:blipFill>
          <a:blip xmlns:r="http://schemas.openxmlformats.org/officeDocument/2006/relationships" r:embed="rId2"/>
          <a:stretch>
            <a:fillRect/>
          </a:stretch>
        </xdr:blipFill>
        <xdr:spPr>
          <a:xfrm>
            <a:off x="9109952" y="3940841"/>
            <a:ext cx="4957200" cy="3007715"/>
          </a:xfrm>
          <a:prstGeom prst="rect">
            <a:avLst/>
          </a:prstGeom>
          <a:ln w="76200">
            <a:solidFill>
              <a:srgbClr val="7030A0"/>
            </a:solidFill>
          </a:ln>
        </xdr:spPr>
      </xdr:pic>
      <xdr:sp macro="" textlink="">
        <xdr:nvSpPr>
          <xdr:cNvPr id="29" name="CuadroTexto 19">
            <a:extLst>
              <a:ext uri="{FF2B5EF4-FFF2-40B4-BE49-F238E27FC236}">
                <a16:creationId xmlns:a16="http://schemas.microsoft.com/office/drawing/2014/main" id="{00000000-0008-0000-0700-00001D000000}"/>
              </a:ext>
              <a:ext uri="{147F2762-F138-4A5C-976F-8EAC2B608ADB}">
                <a16:predDERef xmlns:a16="http://schemas.microsoft.com/office/drawing/2014/main" pred="{00000000-0008-0000-0300-00001A000000}"/>
              </a:ext>
            </a:extLst>
          </xdr:cNvPr>
          <xdr:cNvSpPr txBox="1"/>
        </xdr:nvSpPr>
        <xdr:spPr>
          <a:xfrm>
            <a:off x="9036878" y="3554160"/>
            <a:ext cx="5103559"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25</xdr:col>
      <xdr:colOff>107280</xdr:colOff>
      <xdr:row>6</xdr:row>
      <xdr:rowOff>62034</xdr:rowOff>
    </xdr:from>
    <xdr:to>
      <xdr:col>42</xdr:col>
      <xdr:colOff>143564</xdr:colOff>
      <xdr:row>7</xdr:row>
      <xdr:rowOff>113915</xdr:rowOff>
    </xdr:to>
    <xdr:sp macro="" textlink="">
      <xdr:nvSpPr>
        <xdr:cNvPr id="30" name="CuadroTexto 19">
          <a:extLst>
            <a:ext uri="{FF2B5EF4-FFF2-40B4-BE49-F238E27FC236}">
              <a16:creationId xmlns:a16="http://schemas.microsoft.com/office/drawing/2014/main" id="{00000000-0008-0000-0700-00001E000000}"/>
            </a:ext>
            <a:ext uri="{147F2762-F138-4A5C-976F-8EAC2B608ADB}">
              <a16:predDERef xmlns:a16="http://schemas.microsoft.com/office/drawing/2014/main" pred="{00000000-0008-0000-0300-00001A000000}"/>
            </a:ext>
          </a:extLst>
        </xdr:cNvPr>
        <xdr:cNvSpPr txBox="1"/>
      </xdr:nvSpPr>
      <xdr:spPr>
        <a:xfrm>
          <a:off x="4613019" y="1387251"/>
          <a:ext cx="4542023" cy="27275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xdr:from>
      <xdr:col>62</xdr:col>
      <xdr:colOff>255655</xdr:colOff>
      <xdr:row>85</xdr:row>
      <xdr:rowOff>73625</xdr:rowOff>
    </xdr:from>
    <xdr:to>
      <xdr:col>76</xdr:col>
      <xdr:colOff>254000</xdr:colOff>
      <xdr:row>96</xdr:row>
      <xdr:rowOff>101601</xdr:rowOff>
    </xdr:to>
    <xdr:grpSp>
      <xdr:nvGrpSpPr>
        <xdr:cNvPr id="31" name="Group 30">
          <a:extLst>
            <a:ext uri="{FF2B5EF4-FFF2-40B4-BE49-F238E27FC236}">
              <a16:creationId xmlns:a16="http://schemas.microsoft.com/office/drawing/2014/main" id="{00000000-0008-0000-0700-00001F000000}"/>
            </a:ext>
          </a:extLst>
        </xdr:cNvPr>
        <xdr:cNvGrpSpPr/>
      </xdr:nvGrpSpPr>
      <xdr:grpSpPr>
        <a:xfrm>
          <a:off x="17315988" y="18065292"/>
          <a:ext cx="3850679" cy="2356309"/>
          <a:chOff x="9566080" y="20927101"/>
          <a:chExt cx="4624790" cy="3810291"/>
        </a:xfrm>
      </xdr:grpSpPr>
      <xdr:pic>
        <xdr:nvPicPr>
          <xdr:cNvPr id="32" name="Picture 206">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84041" y="21503020"/>
            <a:ext cx="4556906" cy="3234372"/>
          </a:xfrm>
          <a:prstGeom prst="rect">
            <a:avLst/>
          </a:prstGeom>
          <a:ln w="76200">
            <a:solidFill>
              <a:srgbClr val="7030A0"/>
            </a:solidFill>
          </a:ln>
        </xdr:spPr>
      </xdr:pic>
      <xdr:sp macro="" textlink="">
        <xdr:nvSpPr>
          <xdr:cNvPr id="33" name="CuadroTexto 19">
            <a:extLst>
              <a:ext uri="{FF2B5EF4-FFF2-40B4-BE49-F238E27FC236}">
                <a16:creationId xmlns:a16="http://schemas.microsoft.com/office/drawing/2014/main" id="{00000000-0008-0000-0700-000021000000}"/>
              </a:ext>
              <a:ext uri="{147F2762-F138-4A5C-976F-8EAC2B608ADB}">
                <a16:predDERef xmlns:a16="http://schemas.microsoft.com/office/drawing/2014/main" pred="{00000000-0008-0000-0300-00001A000000}"/>
              </a:ext>
            </a:extLst>
          </xdr:cNvPr>
          <xdr:cNvSpPr txBox="1"/>
        </xdr:nvSpPr>
        <xdr:spPr>
          <a:xfrm>
            <a:off x="9566080" y="20927101"/>
            <a:ext cx="4624790" cy="43098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Zone Map</a:t>
            </a:r>
          </a:p>
        </xdr:txBody>
      </xdr:sp>
    </xdr:grpSp>
    <xdr:clientData/>
  </xdr:twoCellAnchor>
  <xdr:twoCellAnchor>
    <xdr:from>
      <xdr:col>44</xdr:col>
      <xdr:colOff>127001</xdr:colOff>
      <xdr:row>71</xdr:row>
      <xdr:rowOff>58529</xdr:rowOff>
    </xdr:from>
    <xdr:to>
      <xdr:col>61</xdr:col>
      <xdr:colOff>142240</xdr:colOff>
      <xdr:row>72</xdr:row>
      <xdr:rowOff>134647</xdr:rowOff>
    </xdr:to>
    <xdr:sp macro="" textlink="">
      <xdr:nvSpPr>
        <xdr:cNvPr id="34" name="CuadroTexto 19">
          <a:extLst>
            <a:ext uri="{FF2B5EF4-FFF2-40B4-BE49-F238E27FC236}">
              <a16:creationId xmlns:a16="http://schemas.microsoft.com/office/drawing/2014/main" id="{00000000-0008-0000-0700-000022000000}"/>
            </a:ext>
            <a:ext uri="{147F2762-F138-4A5C-976F-8EAC2B608ADB}">
              <a16:predDERef xmlns:a16="http://schemas.microsoft.com/office/drawing/2014/main" pred="{00000000-0008-0000-0300-00001A000000}"/>
            </a:ext>
          </a:extLst>
        </xdr:cNvPr>
        <xdr:cNvSpPr txBox="1"/>
      </xdr:nvSpPr>
      <xdr:spPr>
        <a:xfrm>
          <a:off x="20731481" y="13286849"/>
          <a:ext cx="4505959" cy="289478"/>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1600" b="1">
              <a:solidFill>
                <a:srgbClr val="FFFFFF"/>
              </a:solidFill>
              <a:latin typeface="Century Gothic" panose="020B0502020202020204" pitchFamily="34" charset="0"/>
              <a:ea typeface="+mn-lt"/>
              <a:cs typeface="+mn-lt"/>
            </a:rPr>
            <a:t>Interiors Legend</a:t>
          </a:r>
        </a:p>
      </xdr:txBody>
    </xdr:sp>
    <xdr:clientData/>
  </xdr:twoCellAnchor>
  <xdr:twoCellAnchor editAs="oneCell">
    <xdr:from>
      <xdr:col>4</xdr:col>
      <xdr:colOff>62208</xdr:colOff>
      <xdr:row>11</xdr:row>
      <xdr:rowOff>39894</xdr:rowOff>
    </xdr:from>
    <xdr:to>
      <xdr:col>20</xdr:col>
      <xdr:colOff>196123</xdr:colOff>
      <xdr:row>31</xdr:row>
      <xdr:rowOff>0</xdr:rowOff>
    </xdr:to>
    <xdr:pic>
      <xdr:nvPicPr>
        <xdr:cNvPr id="35" name="Picture 3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179808" y="2554494"/>
          <a:ext cx="4604315" cy="4532106"/>
        </a:xfrm>
        <a:prstGeom prst="rect">
          <a:avLst/>
        </a:prstGeom>
      </xdr:spPr>
    </xdr:pic>
    <xdr:clientData/>
  </xdr:twoCellAnchor>
  <xdr:twoCellAnchor>
    <xdr:from>
      <xdr:col>6</xdr:col>
      <xdr:colOff>78860</xdr:colOff>
      <xdr:row>7</xdr:row>
      <xdr:rowOff>208308</xdr:rowOff>
    </xdr:from>
    <xdr:to>
      <xdr:col>18</xdr:col>
      <xdr:colOff>25400</xdr:colOff>
      <xdr:row>10</xdr:row>
      <xdr:rowOff>203200</xdr:rowOff>
    </xdr:to>
    <xdr:sp macro="" textlink="">
      <xdr:nvSpPr>
        <xdr:cNvPr id="36" name="Rectangle 41">
          <a:extLst>
            <a:ext uri="{FF2B5EF4-FFF2-40B4-BE49-F238E27FC236}">
              <a16:creationId xmlns:a16="http://schemas.microsoft.com/office/drawing/2014/main" id="{00000000-0008-0000-0700-000024000000}"/>
            </a:ext>
          </a:extLst>
        </xdr:cNvPr>
        <xdr:cNvSpPr/>
      </xdr:nvSpPr>
      <xdr:spPr bwMode="auto">
        <a:xfrm>
          <a:off x="1755260" y="1808508"/>
          <a:ext cx="3299340" cy="680692"/>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800" b="1">
              <a:solidFill>
                <a:srgbClr val="8B70BE"/>
              </a:solidFill>
              <a:latin typeface="Century Gothic" panose="020B0502020202020204" pitchFamily="34" charset="0"/>
            </a:rPr>
            <a:t>Scan QR Code Below With Smart Phone Camera</a:t>
          </a:r>
        </a:p>
      </xdr:txBody>
    </xdr:sp>
    <xdr:clientData/>
  </xdr:twoCellAnchor>
  <xdr:twoCellAnchor editAs="oneCell">
    <xdr:from>
      <xdr:col>7</xdr:col>
      <xdr:colOff>165963</xdr:colOff>
      <xdr:row>0</xdr:row>
      <xdr:rowOff>159872</xdr:rowOff>
    </xdr:from>
    <xdr:to>
      <xdr:col>18</xdr:col>
      <xdr:colOff>121140</xdr:colOff>
      <xdr:row>3</xdr:row>
      <xdr:rowOff>115490</xdr:rowOff>
    </xdr:to>
    <xdr:pic>
      <xdr:nvPicPr>
        <xdr:cNvPr id="37" name="Picture 36">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401163" y="159872"/>
          <a:ext cx="3028577" cy="641418"/>
        </a:xfrm>
        <a:prstGeom prst="rect">
          <a:avLst/>
        </a:prstGeom>
      </xdr:spPr>
    </xdr:pic>
    <xdr:clientData/>
  </xdr:twoCellAnchor>
  <xdr:twoCellAnchor>
    <xdr:from>
      <xdr:col>92</xdr:col>
      <xdr:colOff>261737</xdr:colOff>
      <xdr:row>72</xdr:row>
      <xdr:rowOff>12700</xdr:rowOff>
    </xdr:from>
    <xdr:to>
      <xdr:col>92</xdr:col>
      <xdr:colOff>261737</xdr:colOff>
      <xdr:row>84</xdr:row>
      <xdr:rowOff>162560</xdr:rowOff>
    </xdr:to>
    <xdr:cxnSp macro="">
      <xdr:nvCxnSpPr>
        <xdr:cNvPr id="38" name="Straight Arrow Connector 3">
          <a:extLst>
            <a:ext uri="{FF2B5EF4-FFF2-40B4-BE49-F238E27FC236}">
              <a16:creationId xmlns:a16="http://schemas.microsoft.com/office/drawing/2014/main" id="{00000000-0008-0000-0700-000026000000}"/>
            </a:ext>
            <a:ext uri="{147F2762-F138-4A5C-976F-8EAC2B608ADB}">
              <a16:predDERef xmlns:a16="http://schemas.microsoft.com/office/drawing/2014/main" pred="{00000000-0008-0000-0200-00000F000000}"/>
            </a:ext>
          </a:extLst>
        </xdr:cNvPr>
        <xdr:cNvCxnSpPr>
          <a:cxnSpLocks/>
        </xdr:cNvCxnSpPr>
      </xdr:nvCxnSpPr>
      <xdr:spPr>
        <a:xfrm>
          <a:off x="22664537" y="18580100"/>
          <a:ext cx="0" cy="2740660"/>
        </a:xfrm>
        <a:prstGeom prst="straightConnector1">
          <a:avLst/>
        </a:prstGeom>
        <a:ln w="28575">
          <a:solidFill>
            <a:schemeClr val="tx1"/>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85</xdr:col>
      <xdr:colOff>12700</xdr:colOff>
      <xdr:row>84</xdr:row>
      <xdr:rowOff>210793</xdr:rowOff>
    </xdr:from>
    <xdr:to>
      <xdr:col>93</xdr:col>
      <xdr:colOff>31911</xdr:colOff>
      <xdr:row>84</xdr:row>
      <xdr:rowOff>210793</xdr:rowOff>
    </xdr:to>
    <xdr:cxnSp macro="">
      <xdr:nvCxnSpPr>
        <xdr:cNvPr id="39" name="Straight Arrow Connector 38">
          <a:extLst>
            <a:ext uri="{FF2B5EF4-FFF2-40B4-BE49-F238E27FC236}">
              <a16:creationId xmlns:a16="http://schemas.microsoft.com/office/drawing/2014/main" id="{00000000-0008-0000-0700-000027000000}"/>
            </a:ext>
          </a:extLst>
        </xdr:cNvPr>
        <xdr:cNvCxnSpPr/>
      </xdr:nvCxnSpPr>
      <xdr:spPr bwMode="auto">
        <a:xfrm>
          <a:off x="20548600" y="21368993"/>
          <a:ext cx="2152811"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86</xdr:col>
      <xdr:colOff>204603</xdr:colOff>
      <xdr:row>83</xdr:row>
      <xdr:rowOff>101600</xdr:rowOff>
    </xdr:from>
    <xdr:to>
      <xdr:col>91</xdr:col>
      <xdr:colOff>130789</xdr:colOff>
      <xdr:row>85</xdr:row>
      <xdr:rowOff>21003</xdr:rowOff>
    </xdr:to>
    <xdr:sp macro="" textlink="">
      <xdr:nvSpPr>
        <xdr:cNvPr id="40" name="Rectangle 39">
          <a:extLst>
            <a:ext uri="{FF2B5EF4-FFF2-40B4-BE49-F238E27FC236}">
              <a16:creationId xmlns:a16="http://schemas.microsoft.com/office/drawing/2014/main" id="{00000000-0008-0000-0700-000028000000}"/>
            </a:ext>
          </a:extLst>
        </xdr:cNvPr>
        <xdr:cNvSpPr/>
      </xdr:nvSpPr>
      <xdr:spPr bwMode="auto">
        <a:xfrm>
          <a:off x="21007203" y="21043900"/>
          <a:ext cx="1259686" cy="351203"/>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a:t>
          </a:r>
        </a:p>
      </xdr:txBody>
    </xdr:sp>
    <xdr:clientData/>
  </xdr:twoCellAnchor>
  <xdr:twoCellAnchor>
    <xdr:from>
      <xdr:col>4</xdr:col>
      <xdr:colOff>48697</xdr:colOff>
      <xdr:row>47</xdr:row>
      <xdr:rowOff>107758</xdr:rowOff>
    </xdr:from>
    <xdr:to>
      <xdr:col>38</xdr:col>
      <xdr:colOff>254000</xdr:colOff>
      <xdr:row>56</xdr:row>
      <xdr:rowOff>78154</xdr:rowOff>
    </xdr:to>
    <xdr:sp macro="" textlink="">
      <xdr:nvSpPr>
        <xdr:cNvPr id="41" name="Rectangle 41">
          <a:extLst>
            <a:ext uri="{FF2B5EF4-FFF2-40B4-BE49-F238E27FC236}">
              <a16:creationId xmlns:a16="http://schemas.microsoft.com/office/drawing/2014/main" id="{00000000-0008-0000-0700-000029000000}"/>
            </a:ext>
          </a:extLst>
        </xdr:cNvPr>
        <xdr:cNvSpPr/>
      </xdr:nvSpPr>
      <xdr:spPr bwMode="auto">
        <a:xfrm>
          <a:off x="1445697" y="11080558"/>
          <a:ext cx="10263703" cy="202779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a:solidFill>
                <a:srgbClr val="8B70BE"/>
              </a:solidFill>
              <a:latin typeface="Century Gothic" panose="020B0502020202020204" pitchFamily="34" charset="0"/>
            </a:rPr>
            <a:t>Rules</a:t>
          </a:r>
          <a:r>
            <a:rPr lang="en-US" sz="3200" b="1" baseline="0">
              <a:solidFill>
                <a:srgbClr val="8B70BE"/>
              </a:solidFill>
              <a:latin typeface="Century Gothic" panose="020B0502020202020204" pitchFamily="34" charset="0"/>
            </a:rPr>
            <a:t> of Thumb:</a:t>
          </a:r>
          <a:endParaRPr lang="en-US" sz="2000" b="1">
            <a:solidFill>
              <a:srgbClr val="5A487A"/>
            </a:solidFill>
            <a:latin typeface="Century Gothic" panose="020B0502020202020204" pitchFamily="34" charset="0"/>
          </a:endParaRPr>
        </a:p>
        <a:p>
          <a:pPr algn="l"/>
          <a:r>
            <a:rPr lang="en-US" sz="2000" b="1">
              <a:solidFill>
                <a:srgbClr val="5A487A"/>
              </a:solidFill>
              <a:latin typeface="Century Gothic" panose="020B0502020202020204" pitchFamily="34" charset="0"/>
            </a:rPr>
            <a:t>1. Check the plan with your calculator</a:t>
          </a:r>
        </a:p>
        <a:p>
          <a:pPr algn="l"/>
          <a:r>
            <a:rPr lang="en-US" sz="2000" b="1">
              <a:solidFill>
                <a:srgbClr val="5A487A"/>
              </a:solidFill>
              <a:latin typeface="Century Gothic" panose="020B0502020202020204" pitchFamily="34" charset="0"/>
            </a:rPr>
            <a:t>2. Check the shape</a:t>
          </a:r>
        </a:p>
        <a:p>
          <a:pPr algn="l"/>
          <a:r>
            <a:rPr lang="en-US" sz="2000" b="1">
              <a:solidFill>
                <a:srgbClr val="5A487A"/>
              </a:solidFill>
              <a:latin typeface="Century Gothic" panose="020B0502020202020204" pitchFamily="34" charset="0"/>
            </a:rPr>
            <a:t>3. Check for conservative or aggressive packaging</a:t>
          </a:r>
        </a:p>
        <a:p>
          <a:pPr algn="l"/>
          <a:r>
            <a:rPr lang="en-US" sz="2000" b="1">
              <a:solidFill>
                <a:srgbClr val="5A487A"/>
              </a:solidFill>
              <a:latin typeface="Century Gothic" panose="020B0502020202020204" pitchFamily="34" charset="0"/>
            </a:rPr>
            <a:t>4. Check for the balance between divisions and additions</a:t>
          </a:r>
        </a:p>
      </xdr:txBody>
    </xdr:sp>
    <xdr:clientData/>
  </xdr:twoCellAnchor>
  <xdr:twoCellAnchor editAs="oneCell">
    <xdr:from>
      <xdr:col>43</xdr:col>
      <xdr:colOff>101601</xdr:colOff>
      <xdr:row>48</xdr:row>
      <xdr:rowOff>169334</xdr:rowOff>
    </xdr:from>
    <xdr:to>
      <xdr:col>98</xdr:col>
      <xdr:colOff>254002</xdr:colOff>
      <xdr:row>53</xdr:row>
      <xdr:rowOff>9899</xdr:rowOff>
    </xdr:to>
    <xdr:pic>
      <xdr:nvPicPr>
        <xdr:cNvPr id="42" name="Picture 41">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6"/>
        <a:stretch>
          <a:fillRect/>
        </a:stretch>
      </xdr:blipFill>
      <xdr:spPr>
        <a:xfrm>
          <a:off x="12564534" y="10955867"/>
          <a:ext cx="15053734" cy="941232"/>
        </a:xfrm>
        <a:prstGeom prst="rect">
          <a:avLst/>
        </a:prstGeom>
      </xdr:spPr>
    </xdr:pic>
    <xdr:clientData/>
  </xdr:twoCellAnchor>
  <xdr:twoCellAnchor>
    <xdr:from>
      <xdr:col>6</xdr:col>
      <xdr:colOff>0</xdr:colOff>
      <xdr:row>104</xdr:row>
      <xdr:rowOff>22087</xdr:rowOff>
    </xdr:from>
    <xdr:to>
      <xdr:col>7</xdr:col>
      <xdr:colOff>165652</xdr:colOff>
      <xdr:row>109</xdr:row>
      <xdr:rowOff>22087</xdr:rowOff>
    </xdr:to>
    <xdr:sp macro="" textlink="">
      <xdr:nvSpPr>
        <xdr:cNvPr id="44" name="Rectangle 43">
          <a:extLst>
            <a:ext uri="{FF2B5EF4-FFF2-40B4-BE49-F238E27FC236}">
              <a16:creationId xmlns:a16="http://schemas.microsoft.com/office/drawing/2014/main" id="{00000000-0008-0000-0700-00002C000000}"/>
            </a:ext>
          </a:extLst>
        </xdr:cNvPr>
        <xdr:cNvSpPr/>
      </xdr:nvSpPr>
      <xdr:spPr bwMode="auto">
        <a:xfrm>
          <a:off x="1066800" y="24850587"/>
          <a:ext cx="432352" cy="107950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clientData/>
  </xdr:twoCellAnchor>
  <xdr:twoCellAnchor>
    <xdr:from>
      <xdr:col>6</xdr:col>
      <xdr:colOff>0</xdr:colOff>
      <xdr:row>111</xdr:row>
      <xdr:rowOff>11044</xdr:rowOff>
    </xdr:from>
    <xdr:to>
      <xdr:col>7</xdr:col>
      <xdr:colOff>165652</xdr:colOff>
      <xdr:row>116</xdr:row>
      <xdr:rowOff>11045</xdr:rowOff>
    </xdr:to>
    <xdr:sp macro="" textlink="">
      <xdr:nvSpPr>
        <xdr:cNvPr id="45" name="Rectangle 44">
          <a:extLst>
            <a:ext uri="{FF2B5EF4-FFF2-40B4-BE49-F238E27FC236}">
              <a16:creationId xmlns:a16="http://schemas.microsoft.com/office/drawing/2014/main" id="{00000000-0008-0000-0700-00002D000000}"/>
            </a:ext>
          </a:extLst>
        </xdr:cNvPr>
        <xdr:cNvSpPr/>
      </xdr:nvSpPr>
      <xdr:spPr bwMode="auto">
        <a:xfrm>
          <a:off x="1066800" y="26350844"/>
          <a:ext cx="432352" cy="1079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clientData/>
  </xdr:twoCellAnchor>
  <xdr:twoCellAnchor>
    <xdr:from>
      <xdr:col>20</xdr:col>
      <xdr:colOff>219806</xdr:colOff>
      <xdr:row>110</xdr:row>
      <xdr:rowOff>73269</xdr:rowOff>
    </xdr:from>
    <xdr:to>
      <xdr:col>28</xdr:col>
      <xdr:colOff>184255</xdr:colOff>
      <xdr:row>117</xdr:row>
      <xdr:rowOff>23291</xdr:rowOff>
    </xdr:to>
    <xdr:grpSp>
      <xdr:nvGrpSpPr>
        <xdr:cNvPr id="46" name="Group 45">
          <a:extLst>
            <a:ext uri="{FF2B5EF4-FFF2-40B4-BE49-F238E27FC236}">
              <a16:creationId xmlns:a16="http://schemas.microsoft.com/office/drawing/2014/main" id="{00000000-0008-0000-0700-00002E000000}"/>
            </a:ext>
          </a:extLst>
        </xdr:cNvPr>
        <xdr:cNvGrpSpPr/>
      </xdr:nvGrpSpPr>
      <xdr:grpSpPr>
        <a:xfrm>
          <a:off x="5723139" y="23356602"/>
          <a:ext cx="2165783" cy="1431689"/>
          <a:chOff x="19169743" y="14906171"/>
          <a:chExt cx="6560192" cy="4511351"/>
        </a:xfrm>
      </xdr:grpSpPr>
      <xdr:pic>
        <xdr:nvPicPr>
          <xdr:cNvPr id="47" name="Picture 46">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1"/>
          <a:stretch>
            <a:fillRect/>
          </a:stretch>
        </xdr:blipFill>
        <xdr:spPr>
          <a:xfrm>
            <a:off x="19169743" y="14906171"/>
            <a:ext cx="6551386" cy="4511351"/>
          </a:xfrm>
          <a:prstGeom prst="rect">
            <a:avLst/>
          </a:prstGeom>
        </xdr:spPr>
      </xdr:pic>
      <xdr:sp macro="" textlink="">
        <xdr:nvSpPr>
          <xdr:cNvPr id="48" name="Rounded Rectangle 42">
            <a:extLst>
              <a:ext uri="{FF2B5EF4-FFF2-40B4-BE49-F238E27FC236}">
                <a16:creationId xmlns:a16="http://schemas.microsoft.com/office/drawing/2014/main" id="{00000000-0008-0000-0700-000030000000}"/>
              </a:ext>
            </a:extLst>
          </xdr:cNvPr>
          <xdr:cNvSpPr/>
        </xdr:nvSpPr>
        <xdr:spPr bwMode="auto">
          <a:xfrm>
            <a:off x="21172714" y="15490396"/>
            <a:ext cx="4557221" cy="151946"/>
          </a:xfrm>
          <a:prstGeom prst="roundRect">
            <a:avLst/>
          </a:prstGeom>
          <a:noFill/>
          <a:ln w="38100" cap="flat" cmpd="sng" algn="ctr">
            <a:solidFill>
              <a:srgbClr val="7030A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grpSp>
    <xdr:clientData/>
  </xdr:twoCellAnchor>
  <xdr:twoCellAnchor>
    <xdr:from>
      <xdr:col>6</xdr:col>
      <xdr:colOff>5861</xdr:colOff>
      <xdr:row>118</xdr:row>
      <xdr:rowOff>2252</xdr:rowOff>
    </xdr:from>
    <xdr:to>
      <xdr:col>7</xdr:col>
      <xdr:colOff>171513</xdr:colOff>
      <xdr:row>123</xdr:row>
      <xdr:rowOff>2253</xdr:rowOff>
    </xdr:to>
    <xdr:sp macro="" textlink="">
      <xdr:nvSpPr>
        <xdr:cNvPr id="49" name="Rectangle 48">
          <a:extLst>
            <a:ext uri="{FF2B5EF4-FFF2-40B4-BE49-F238E27FC236}">
              <a16:creationId xmlns:a16="http://schemas.microsoft.com/office/drawing/2014/main" id="{00000000-0008-0000-0700-000031000000}"/>
            </a:ext>
          </a:extLst>
        </xdr:cNvPr>
        <xdr:cNvSpPr/>
      </xdr:nvSpPr>
      <xdr:spPr bwMode="auto">
        <a:xfrm>
          <a:off x="1072661" y="27853352"/>
          <a:ext cx="432352" cy="10795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clientData/>
  </xdr:twoCellAnchor>
  <xdr:twoCellAnchor>
    <xdr:from>
      <xdr:col>6</xdr:col>
      <xdr:colOff>35169</xdr:colOff>
      <xdr:row>125</xdr:row>
      <xdr:rowOff>16906</xdr:rowOff>
    </xdr:from>
    <xdr:to>
      <xdr:col>7</xdr:col>
      <xdr:colOff>200821</xdr:colOff>
      <xdr:row>130</xdr:row>
      <xdr:rowOff>16907</xdr:rowOff>
    </xdr:to>
    <xdr:sp macro="" textlink="">
      <xdr:nvSpPr>
        <xdr:cNvPr id="50" name="Rectangle 49">
          <a:extLst>
            <a:ext uri="{FF2B5EF4-FFF2-40B4-BE49-F238E27FC236}">
              <a16:creationId xmlns:a16="http://schemas.microsoft.com/office/drawing/2014/main" id="{00000000-0008-0000-0700-000032000000}"/>
            </a:ext>
          </a:extLst>
        </xdr:cNvPr>
        <xdr:cNvSpPr/>
      </xdr:nvSpPr>
      <xdr:spPr bwMode="auto">
        <a:xfrm>
          <a:off x="1101969" y="29379306"/>
          <a:ext cx="432352" cy="1079501"/>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clientData/>
  </xdr:twoCellAnchor>
  <xdr:twoCellAnchor>
    <xdr:from>
      <xdr:col>8</xdr:col>
      <xdr:colOff>216522</xdr:colOff>
      <xdr:row>117</xdr:row>
      <xdr:rowOff>164772</xdr:rowOff>
    </xdr:from>
    <xdr:to>
      <xdr:col>37</xdr:col>
      <xdr:colOff>146538</xdr:colOff>
      <xdr:row>123</xdr:row>
      <xdr:rowOff>146539</xdr:rowOff>
    </xdr:to>
    <xdr:sp macro="" textlink="">
      <xdr:nvSpPr>
        <xdr:cNvPr id="51" name="Rectangle 50">
          <a:extLst>
            <a:ext uri="{FF2B5EF4-FFF2-40B4-BE49-F238E27FC236}">
              <a16:creationId xmlns:a16="http://schemas.microsoft.com/office/drawing/2014/main" id="{00000000-0008-0000-0700-000033000000}"/>
            </a:ext>
          </a:extLst>
        </xdr:cNvPr>
        <xdr:cNvSpPr/>
      </xdr:nvSpPr>
      <xdr:spPr bwMode="auto">
        <a:xfrm>
          <a:off x="1816722" y="27799972"/>
          <a:ext cx="7664316" cy="1277167"/>
        </a:xfrm>
        <a:prstGeom prst="rect">
          <a:avLst/>
        </a:prstGeom>
        <a:noFill/>
        <a:ln w="9525" cap="flat" cmpd="sng" algn="ctr">
          <a:solidFill>
            <a:srgbClr val="5A487A"/>
          </a:solidFill>
          <a:prstDash val="dash"/>
          <a:round/>
          <a:headEnd type="none" w="med" len="med"/>
          <a:tailEnd type="none" w="med" len="med"/>
        </a:ln>
        <a:effectLst/>
      </xdr:spPr>
      <xdr:txBody>
        <a:bodyPr vertOverflow="clip" wrap="square" lIns="18288" tIns="0" rIns="0" bIns="0" rtlCol="0" anchor="ctr" upright="1"/>
        <a:lstStyle/>
        <a:p>
          <a:pPr algn="l"/>
          <a:endParaRPr lang="en-US" sz="1100"/>
        </a:p>
      </xdr:txBody>
    </xdr:sp>
    <xdr:clientData/>
  </xdr:twoCellAnchor>
  <xdr:twoCellAnchor>
    <xdr:from>
      <xdr:col>11</xdr:col>
      <xdr:colOff>1</xdr:colOff>
      <xdr:row>105</xdr:row>
      <xdr:rowOff>190500</xdr:rowOff>
    </xdr:from>
    <xdr:to>
      <xdr:col>11</xdr:col>
      <xdr:colOff>1</xdr:colOff>
      <xdr:row>127</xdr:row>
      <xdr:rowOff>205154</xdr:rowOff>
    </xdr:to>
    <xdr:cxnSp macro="">
      <xdr:nvCxnSpPr>
        <xdr:cNvPr id="52" name="Straight Connector 51">
          <a:extLst>
            <a:ext uri="{FF2B5EF4-FFF2-40B4-BE49-F238E27FC236}">
              <a16:creationId xmlns:a16="http://schemas.microsoft.com/office/drawing/2014/main" id="{00000000-0008-0000-0700-000034000000}"/>
            </a:ext>
          </a:extLst>
        </xdr:cNvPr>
        <xdr:cNvCxnSpPr/>
      </xdr:nvCxnSpPr>
      <xdr:spPr bwMode="auto">
        <a:xfrm>
          <a:off x="2400301" y="25234900"/>
          <a:ext cx="0" cy="4764454"/>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38</xdr:col>
      <xdr:colOff>5863</xdr:colOff>
      <xdr:row>109</xdr:row>
      <xdr:rowOff>5861</xdr:rowOff>
    </xdr:from>
    <xdr:to>
      <xdr:col>38</xdr:col>
      <xdr:colOff>5863</xdr:colOff>
      <xdr:row>132</xdr:row>
      <xdr:rowOff>29308</xdr:rowOff>
    </xdr:to>
    <xdr:cxnSp macro="">
      <xdr:nvCxnSpPr>
        <xdr:cNvPr id="53" name="Straight Connector 52">
          <a:extLst>
            <a:ext uri="{FF2B5EF4-FFF2-40B4-BE49-F238E27FC236}">
              <a16:creationId xmlns:a16="http://schemas.microsoft.com/office/drawing/2014/main" id="{00000000-0008-0000-0700-000035000000}"/>
            </a:ext>
          </a:extLst>
        </xdr:cNvPr>
        <xdr:cNvCxnSpPr/>
      </xdr:nvCxnSpPr>
      <xdr:spPr bwMode="auto">
        <a:xfrm>
          <a:off x="9607063" y="25913861"/>
          <a:ext cx="0" cy="4989147"/>
        </a:xfrm>
        <a:prstGeom prst="line">
          <a:avLst/>
        </a:prstGeom>
        <a:solidFill>
          <a:srgbClr val="FFFFFF"/>
        </a:solidFill>
        <a:ln w="28575" cap="flat" cmpd="sng" algn="ctr">
          <a:solidFill>
            <a:srgbClr val="5A487A"/>
          </a:solidFill>
          <a:prstDash val="dash"/>
          <a:round/>
          <a:headEnd type="none" w="med" len="med"/>
          <a:tailEnd type="none" w="med" len="med"/>
        </a:ln>
        <a:effectLst/>
      </xdr:spPr>
    </xdr:cxnSp>
    <xdr:clientData/>
  </xdr:twoCellAnchor>
  <xdr:twoCellAnchor>
    <xdr:from>
      <xdr:col>29</xdr:col>
      <xdr:colOff>219808</xdr:colOff>
      <xdr:row>132</xdr:row>
      <xdr:rowOff>29308</xdr:rowOff>
    </xdr:from>
    <xdr:to>
      <xdr:col>37</xdr:col>
      <xdr:colOff>205153</xdr:colOff>
      <xdr:row>132</xdr:row>
      <xdr:rowOff>29308</xdr:rowOff>
    </xdr:to>
    <xdr:cxnSp macro="">
      <xdr:nvCxnSpPr>
        <xdr:cNvPr id="54" name="Straight Arrow Connector 53">
          <a:extLst>
            <a:ext uri="{FF2B5EF4-FFF2-40B4-BE49-F238E27FC236}">
              <a16:creationId xmlns:a16="http://schemas.microsoft.com/office/drawing/2014/main" id="{00000000-0008-0000-0700-000036000000}"/>
            </a:ext>
          </a:extLst>
        </xdr:cNvPr>
        <xdr:cNvCxnSpPr/>
      </xdr:nvCxnSpPr>
      <xdr:spPr bwMode="auto">
        <a:xfrm>
          <a:off x="7420708" y="30903008"/>
          <a:ext cx="2118945" cy="0"/>
        </a:xfrm>
        <a:prstGeom prst="straightConnector1">
          <a:avLst/>
        </a:prstGeom>
        <a:solidFill>
          <a:srgbClr val="FFFFFF"/>
        </a:solidFill>
        <a:ln w="28575" cap="flat" cmpd="sng" algn="ctr">
          <a:solidFill>
            <a:srgbClr val="5A487A"/>
          </a:solidFill>
          <a:prstDash val="solid"/>
          <a:round/>
          <a:headEnd type="triangle"/>
          <a:tailEnd type="triangle"/>
        </a:ln>
        <a:effectLst/>
      </xdr:spPr>
    </xdr:cxnSp>
    <xdr:clientData/>
  </xdr:twoCellAnchor>
  <xdr:twoCellAnchor>
    <xdr:from>
      <xdr:col>31</xdr:col>
      <xdr:colOff>136545</xdr:colOff>
      <xdr:row>130</xdr:row>
      <xdr:rowOff>144482</xdr:rowOff>
    </xdr:from>
    <xdr:to>
      <xdr:col>36</xdr:col>
      <xdr:colOff>41564</xdr:colOff>
      <xdr:row>132</xdr:row>
      <xdr:rowOff>55418</xdr:rowOff>
    </xdr:to>
    <xdr:sp macro="" textlink="">
      <xdr:nvSpPr>
        <xdr:cNvPr id="55" name="Rectangle 41">
          <a:extLst>
            <a:ext uri="{FF2B5EF4-FFF2-40B4-BE49-F238E27FC236}">
              <a16:creationId xmlns:a16="http://schemas.microsoft.com/office/drawing/2014/main" id="{00000000-0008-0000-0700-000037000000}"/>
            </a:ext>
          </a:extLst>
        </xdr:cNvPr>
        <xdr:cNvSpPr/>
      </xdr:nvSpPr>
      <xdr:spPr bwMode="auto">
        <a:xfrm>
          <a:off x="7870845" y="30586382"/>
          <a:ext cx="1238519" cy="342736"/>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000" b="1">
              <a:solidFill>
                <a:srgbClr val="5A487A"/>
              </a:solidFill>
              <a:latin typeface="Century Gothic" panose="020B0502020202020204" pitchFamily="34" charset="0"/>
            </a:rPr>
            <a:t>Buffers</a:t>
          </a:r>
        </a:p>
      </xdr:txBody>
    </xdr:sp>
    <xdr:clientData/>
  </xdr:twoCellAnchor>
  <xdr:twoCellAnchor>
    <xdr:from>
      <xdr:col>4</xdr:col>
      <xdr:colOff>19538</xdr:colOff>
      <xdr:row>43</xdr:row>
      <xdr:rowOff>206770</xdr:rowOff>
    </xdr:from>
    <xdr:to>
      <xdr:col>38</xdr:col>
      <xdr:colOff>254000</xdr:colOff>
      <xdr:row>47</xdr:row>
      <xdr:rowOff>53726</xdr:rowOff>
    </xdr:to>
    <xdr:grpSp>
      <xdr:nvGrpSpPr>
        <xdr:cNvPr id="56" name="Group 55">
          <a:extLst>
            <a:ext uri="{FF2B5EF4-FFF2-40B4-BE49-F238E27FC236}">
              <a16:creationId xmlns:a16="http://schemas.microsoft.com/office/drawing/2014/main" id="{00000000-0008-0000-0700-000038000000}"/>
            </a:ext>
          </a:extLst>
        </xdr:cNvPr>
        <xdr:cNvGrpSpPr/>
      </xdr:nvGrpSpPr>
      <xdr:grpSpPr>
        <a:xfrm>
          <a:off x="1120205" y="9308437"/>
          <a:ext cx="9590128" cy="693622"/>
          <a:chOff x="1296215" y="8891598"/>
          <a:chExt cx="7561566" cy="709602"/>
        </a:xfrm>
      </xdr:grpSpPr>
      <xdr:sp macro="" textlink="">
        <xdr:nvSpPr>
          <xdr:cNvPr id="57" name="Rectangle 29">
            <a:extLst>
              <a:ext uri="{FF2B5EF4-FFF2-40B4-BE49-F238E27FC236}">
                <a16:creationId xmlns:a16="http://schemas.microsoft.com/office/drawing/2014/main" id="{00000000-0008-0000-0700-000039000000}"/>
              </a:ext>
            </a:extLst>
          </xdr:cNvPr>
          <xdr:cNvSpPr/>
        </xdr:nvSpPr>
        <xdr:spPr bwMode="auto">
          <a:xfrm>
            <a:off x="1736051" y="8894233"/>
            <a:ext cx="7121730" cy="706967"/>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1: Check Rules</a:t>
            </a:r>
            <a:r>
              <a:rPr lang="en-US" sz="2800" b="1" baseline="0">
                <a:solidFill>
                  <a:schemeClr val="bg1"/>
                </a:solidFill>
                <a:latin typeface="Century Gothic" panose="020B0502020202020204" pitchFamily="34" charset="0"/>
              </a:rPr>
              <a:t> of Thumb</a:t>
            </a:r>
            <a:endParaRPr lang="en-US" sz="2800" b="1">
              <a:solidFill>
                <a:schemeClr val="bg1"/>
              </a:solidFill>
              <a:latin typeface="Century Gothic" panose="020B0502020202020204" pitchFamily="34" charset="0"/>
            </a:endParaRPr>
          </a:p>
        </xdr:txBody>
      </xdr:sp>
      <xdr:sp macro="" textlink="">
        <xdr:nvSpPr>
          <xdr:cNvPr id="58" name="Rectangle 57">
            <a:extLst>
              <a:ext uri="{FF2B5EF4-FFF2-40B4-BE49-F238E27FC236}">
                <a16:creationId xmlns:a16="http://schemas.microsoft.com/office/drawing/2014/main" id="{00000000-0008-0000-0700-00003A000000}"/>
              </a:ext>
            </a:extLst>
          </xdr:cNvPr>
          <xdr:cNvSpPr/>
        </xdr:nvSpPr>
        <xdr:spPr bwMode="auto">
          <a:xfrm>
            <a:off x="1296215" y="8891598"/>
            <a:ext cx="363802" cy="701780"/>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algn="ctr"/>
            <a:r>
              <a:rPr lang="en-US" sz="4400" b="1">
                <a:solidFill>
                  <a:schemeClr val="bg1"/>
                </a:solidFill>
                <a:latin typeface="Century Gothic" panose="020B0502020202020204" pitchFamily="34" charset="0"/>
              </a:rPr>
              <a:t>1</a:t>
            </a:r>
          </a:p>
        </xdr:txBody>
      </xdr:sp>
    </xdr:grpSp>
    <xdr:clientData/>
  </xdr:twoCellAnchor>
  <xdr:twoCellAnchor>
    <xdr:from>
      <xdr:col>4</xdr:col>
      <xdr:colOff>58616</xdr:colOff>
      <xdr:row>59</xdr:row>
      <xdr:rowOff>8472</xdr:rowOff>
    </xdr:from>
    <xdr:to>
      <xdr:col>38</xdr:col>
      <xdr:colOff>156308</xdr:colOff>
      <xdr:row>62</xdr:row>
      <xdr:rowOff>63493</xdr:rowOff>
    </xdr:to>
    <xdr:grpSp>
      <xdr:nvGrpSpPr>
        <xdr:cNvPr id="59" name="Group 58">
          <a:extLst>
            <a:ext uri="{FF2B5EF4-FFF2-40B4-BE49-F238E27FC236}">
              <a16:creationId xmlns:a16="http://schemas.microsoft.com/office/drawing/2014/main" id="{00000000-0008-0000-0700-00003B000000}"/>
            </a:ext>
          </a:extLst>
        </xdr:cNvPr>
        <xdr:cNvGrpSpPr/>
      </xdr:nvGrpSpPr>
      <xdr:grpSpPr>
        <a:xfrm>
          <a:off x="1159283" y="12496805"/>
          <a:ext cx="9453358" cy="690021"/>
          <a:chOff x="7998483" y="8860367"/>
          <a:chExt cx="7307525" cy="702735"/>
        </a:xfrm>
      </xdr:grpSpPr>
      <xdr:sp macro="" textlink="">
        <xdr:nvSpPr>
          <xdr:cNvPr id="60" name="Rectangle 29">
            <a:extLst>
              <a:ext uri="{FF2B5EF4-FFF2-40B4-BE49-F238E27FC236}">
                <a16:creationId xmlns:a16="http://schemas.microsoft.com/office/drawing/2014/main" id="{00000000-0008-0000-0700-00003C000000}"/>
              </a:ext>
            </a:extLst>
          </xdr:cNvPr>
          <xdr:cNvSpPr/>
        </xdr:nvSpPr>
        <xdr:spPr bwMode="auto">
          <a:xfrm>
            <a:off x="8445498" y="8860367"/>
            <a:ext cx="6860510" cy="702735"/>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solidFill>
                  <a:schemeClr val="bg1"/>
                </a:solidFill>
                <a:latin typeface="Century Gothic" panose="020B0502020202020204" pitchFamily="34" charset="0"/>
              </a:rPr>
              <a:t>Step 2: Optimization</a:t>
            </a:r>
          </a:p>
        </xdr:txBody>
      </xdr:sp>
      <xdr:sp macro="" textlink="">
        <xdr:nvSpPr>
          <xdr:cNvPr id="61" name="Rectangle 60">
            <a:extLst>
              <a:ext uri="{FF2B5EF4-FFF2-40B4-BE49-F238E27FC236}">
                <a16:creationId xmlns:a16="http://schemas.microsoft.com/office/drawing/2014/main" id="{00000000-0008-0000-0700-00003D000000}"/>
              </a:ext>
            </a:extLst>
          </xdr:cNvPr>
          <xdr:cNvSpPr/>
        </xdr:nvSpPr>
        <xdr:spPr bwMode="auto">
          <a:xfrm>
            <a:off x="7998483" y="8864601"/>
            <a:ext cx="358669" cy="689067"/>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2</a:t>
            </a:r>
          </a:p>
        </xdr:txBody>
      </xdr:sp>
    </xdr:grpSp>
    <xdr:clientData/>
  </xdr:twoCellAnchor>
  <xdr:twoCellAnchor>
    <xdr:from>
      <xdr:col>43</xdr:col>
      <xdr:colOff>64478</xdr:colOff>
      <xdr:row>44</xdr:row>
      <xdr:rowOff>13325</xdr:rowOff>
    </xdr:from>
    <xdr:to>
      <xdr:col>98</xdr:col>
      <xdr:colOff>214926</xdr:colOff>
      <xdr:row>47</xdr:row>
      <xdr:rowOff>61871</xdr:rowOff>
    </xdr:to>
    <xdr:grpSp>
      <xdr:nvGrpSpPr>
        <xdr:cNvPr id="62" name="Group 61">
          <a:extLst>
            <a:ext uri="{FF2B5EF4-FFF2-40B4-BE49-F238E27FC236}">
              <a16:creationId xmlns:a16="http://schemas.microsoft.com/office/drawing/2014/main" id="{00000000-0008-0000-0700-00003E000000}"/>
            </a:ext>
          </a:extLst>
        </xdr:cNvPr>
        <xdr:cNvGrpSpPr/>
      </xdr:nvGrpSpPr>
      <xdr:grpSpPr>
        <a:xfrm>
          <a:off x="11896645" y="9326658"/>
          <a:ext cx="15284614" cy="683546"/>
          <a:chOff x="15625503" y="9033932"/>
          <a:chExt cx="11628190" cy="723114"/>
        </a:xfrm>
      </xdr:grpSpPr>
      <xdr:sp macro="" textlink="">
        <xdr:nvSpPr>
          <xdr:cNvPr id="63" name="Rectangle 29">
            <a:extLst>
              <a:ext uri="{FF2B5EF4-FFF2-40B4-BE49-F238E27FC236}">
                <a16:creationId xmlns:a16="http://schemas.microsoft.com/office/drawing/2014/main" id="{00000000-0008-0000-0700-00003F000000}"/>
              </a:ext>
            </a:extLst>
          </xdr:cNvPr>
          <xdr:cNvSpPr/>
        </xdr:nvSpPr>
        <xdr:spPr bwMode="auto">
          <a:xfrm>
            <a:off x="16054627" y="9033932"/>
            <a:ext cx="11199066" cy="702735"/>
          </a:xfrm>
          <a:prstGeom prst="rect">
            <a:avLst/>
          </a:prstGeom>
          <a:solidFill>
            <a:srgbClr val="A584E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3: Repackage</a:t>
            </a:r>
            <a:endParaRPr lang="en-US" sz="2800" b="1">
              <a:solidFill>
                <a:schemeClr val="bg1"/>
              </a:solidFill>
              <a:latin typeface="Century Gothic" panose="020B0502020202020204" pitchFamily="34" charset="0"/>
              <a:ea typeface="+mn-ea"/>
              <a:cs typeface="+mn-cs"/>
            </a:endParaRPr>
          </a:p>
        </xdr:txBody>
      </xdr:sp>
      <xdr:sp macro="" textlink="">
        <xdr:nvSpPr>
          <xdr:cNvPr id="64" name="Rectangle 63">
            <a:extLst>
              <a:ext uri="{FF2B5EF4-FFF2-40B4-BE49-F238E27FC236}">
                <a16:creationId xmlns:a16="http://schemas.microsoft.com/office/drawing/2014/main" id="{00000000-0008-0000-0700-000040000000}"/>
              </a:ext>
            </a:extLst>
          </xdr:cNvPr>
          <xdr:cNvSpPr/>
        </xdr:nvSpPr>
        <xdr:spPr bwMode="auto">
          <a:xfrm>
            <a:off x="15625503" y="9045845"/>
            <a:ext cx="354363" cy="711201"/>
          </a:xfrm>
          <a:prstGeom prst="rect">
            <a:avLst/>
          </a:prstGeom>
          <a:solidFill>
            <a:srgbClr val="A584E0"/>
          </a:solidFill>
          <a:ln w="9525" cap="flat" cmpd="sng" algn="ctr">
            <a:solidFill>
              <a:srgbClr val="A584E0"/>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400" b="1">
                <a:solidFill>
                  <a:schemeClr val="bg1"/>
                </a:solidFill>
                <a:latin typeface="Century Gothic" panose="020B0502020202020204" pitchFamily="34" charset="0"/>
                <a:ea typeface="+mn-ea"/>
                <a:cs typeface="+mn-cs"/>
              </a:rPr>
              <a:t>3</a:t>
            </a:r>
          </a:p>
        </xdr:txBody>
      </xdr:sp>
    </xdr:grpSp>
    <xdr:clientData/>
  </xdr:twoCellAnchor>
  <xdr:twoCellAnchor>
    <xdr:from>
      <xdr:col>43</xdr:col>
      <xdr:colOff>78155</xdr:colOff>
      <xdr:row>58</xdr:row>
      <xdr:rowOff>170446</xdr:rowOff>
    </xdr:from>
    <xdr:to>
      <xdr:col>99</xdr:col>
      <xdr:colOff>24749</xdr:colOff>
      <xdr:row>62</xdr:row>
      <xdr:rowOff>17528</xdr:rowOff>
    </xdr:to>
    <xdr:grpSp>
      <xdr:nvGrpSpPr>
        <xdr:cNvPr id="65" name="Group 64">
          <a:extLst>
            <a:ext uri="{FF2B5EF4-FFF2-40B4-BE49-F238E27FC236}">
              <a16:creationId xmlns:a16="http://schemas.microsoft.com/office/drawing/2014/main" id="{00000000-0008-0000-0700-000041000000}"/>
            </a:ext>
          </a:extLst>
        </xdr:cNvPr>
        <xdr:cNvGrpSpPr/>
      </xdr:nvGrpSpPr>
      <xdr:grpSpPr>
        <a:xfrm>
          <a:off x="11910322" y="12447113"/>
          <a:ext cx="15355927" cy="693748"/>
          <a:chOff x="971678" y="14956118"/>
          <a:chExt cx="15008828" cy="702235"/>
        </a:xfrm>
      </xdr:grpSpPr>
      <xdr:sp macro="" textlink="">
        <xdr:nvSpPr>
          <xdr:cNvPr id="66" name="Rectangle 29">
            <a:extLst>
              <a:ext uri="{FF2B5EF4-FFF2-40B4-BE49-F238E27FC236}">
                <a16:creationId xmlns:a16="http://schemas.microsoft.com/office/drawing/2014/main" id="{00000000-0008-0000-0700-000042000000}"/>
              </a:ext>
            </a:extLst>
          </xdr:cNvPr>
          <xdr:cNvSpPr/>
        </xdr:nvSpPr>
        <xdr:spPr bwMode="auto">
          <a:xfrm>
            <a:off x="1537130" y="14965829"/>
            <a:ext cx="14443376" cy="691030"/>
          </a:xfrm>
          <a:prstGeom prst="rect">
            <a:avLst/>
          </a:prstGeom>
          <a:solidFill>
            <a:srgbClr val="8B70BE"/>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a:solidFill>
                  <a:schemeClr val="bg1"/>
                </a:solidFill>
                <a:latin typeface="Century Gothic" panose="020B0502020202020204" pitchFamily="34" charset="0"/>
                <a:ea typeface="+mn-ea"/>
                <a:cs typeface="+mn-cs"/>
              </a:rPr>
              <a:t>Step</a:t>
            </a:r>
            <a:r>
              <a:rPr lang="en-US" sz="2800" b="1" baseline="0">
                <a:solidFill>
                  <a:schemeClr val="bg1"/>
                </a:solidFill>
                <a:latin typeface="Century Gothic" panose="020B0502020202020204" pitchFamily="34" charset="0"/>
                <a:ea typeface="+mn-ea"/>
                <a:cs typeface="+mn-cs"/>
              </a:rPr>
              <a:t> 4:</a:t>
            </a:r>
            <a:r>
              <a:rPr lang="en-US" sz="2800" b="1">
                <a:solidFill>
                  <a:schemeClr val="bg1"/>
                </a:solidFill>
                <a:latin typeface="Century Gothic" panose="020B0502020202020204" pitchFamily="34" charset="0"/>
                <a:ea typeface="+mn-ea"/>
                <a:cs typeface="+mn-cs"/>
              </a:rPr>
              <a:t> Map</a:t>
            </a:r>
            <a:r>
              <a:rPr lang="en-US" sz="2800" b="1" baseline="0">
                <a:solidFill>
                  <a:schemeClr val="bg1"/>
                </a:solidFill>
                <a:latin typeface="Century Gothic" panose="020B0502020202020204" pitchFamily="34" charset="0"/>
                <a:ea typeface="+mn-ea"/>
                <a:cs typeface="+mn-cs"/>
              </a:rPr>
              <a:t> Out The Optimized Takt Plan Including Buffers</a:t>
            </a:r>
            <a:endParaRPr lang="en-US" sz="2800" b="1">
              <a:solidFill>
                <a:schemeClr val="bg1"/>
              </a:solidFill>
              <a:latin typeface="Century Gothic" panose="020B0502020202020204" pitchFamily="34" charset="0"/>
              <a:ea typeface="+mn-ea"/>
              <a:cs typeface="+mn-cs"/>
            </a:endParaRPr>
          </a:p>
        </xdr:txBody>
      </xdr:sp>
      <xdr:sp macro="" textlink="">
        <xdr:nvSpPr>
          <xdr:cNvPr id="67" name="Rectangle 66">
            <a:extLst>
              <a:ext uri="{FF2B5EF4-FFF2-40B4-BE49-F238E27FC236}">
                <a16:creationId xmlns:a16="http://schemas.microsoft.com/office/drawing/2014/main" id="{00000000-0008-0000-0700-000043000000}"/>
              </a:ext>
            </a:extLst>
          </xdr:cNvPr>
          <xdr:cNvSpPr/>
        </xdr:nvSpPr>
        <xdr:spPr bwMode="auto">
          <a:xfrm>
            <a:off x="971678" y="14956118"/>
            <a:ext cx="463975" cy="702235"/>
          </a:xfrm>
          <a:prstGeom prst="rect">
            <a:avLst/>
          </a:prstGeom>
          <a:solidFill>
            <a:srgbClr val="8B70BE"/>
          </a:solidFill>
          <a:ln w="9525" cap="flat" cmpd="sng" algn="ctr">
            <a:solidFill>
              <a:srgbClr val="8B70BE"/>
            </a:solidFill>
            <a:prstDash val="solid"/>
            <a:round/>
            <a:headEnd type="none" w="med" len="med"/>
            <a:tailEnd type="none" w="med" len="med"/>
          </a:ln>
          <a:effectLst/>
        </xdr:spPr>
        <xdr:txBody>
          <a:bodyPr vertOverflow="clip" wrap="square" lIns="18288" tIns="0" rIns="0" bIns="0" rtlCol="0" anchor="ctr" upright="1"/>
          <a:lstStyle/>
          <a:p>
            <a:pPr marL="0" indent="0" algn="ctr"/>
            <a:r>
              <a:rPr lang="en-US" sz="4000" b="1">
                <a:solidFill>
                  <a:schemeClr val="bg1"/>
                </a:solidFill>
                <a:latin typeface="Century Gothic" panose="020B0502020202020204" pitchFamily="34" charset="0"/>
                <a:ea typeface="+mn-ea"/>
                <a:cs typeface="+mn-cs"/>
              </a:rPr>
              <a:t>4</a:t>
            </a:r>
          </a:p>
        </xdr:txBody>
      </xdr:sp>
    </xdr:grpSp>
    <xdr:clientData/>
  </xdr:twoCellAnchor>
  <xdr:twoCellAnchor>
    <xdr:from>
      <xdr:col>6</xdr:col>
      <xdr:colOff>0</xdr:colOff>
      <xdr:row>101</xdr:row>
      <xdr:rowOff>40967</xdr:rowOff>
    </xdr:from>
    <xdr:to>
      <xdr:col>23</xdr:col>
      <xdr:colOff>168578</xdr:colOff>
      <xdr:row>103</xdr:row>
      <xdr:rowOff>107337</xdr:rowOff>
    </xdr:to>
    <xdr:sp macro="" textlink="">
      <xdr:nvSpPr>
        <xdr:cNvPr id="73" name="Rectangle 72">
          <a:extLst>
            <a:ext uri="{FF2B5EF4-FFF2-40B4-BE49-F238E27FC236}">
              <a16:creationId xmlns:a16="http://schemas.microsoft.com/office/drawing/2014/main" id="{00000000-0008-0000-0700-000049000000}"/>
            </a:ext>
            <a:ext uri="{147F2762-F138-4A5C-976F-8EAC2B608ADB}">
              <a16:predDERef xmlns:a16="http://schemas.microsoft.com/office/drawing/2014/main" pred="{00000000-0008-0000-0200-000008000000}"/>
            </a:ext>
          </a:extLst>
        </xdr:cNvPr>
        <xdr:cNvSpPr/>
      </xdr:nvSpPr>
      <xdr:spPr bwMode="auto">
        <a:xfrm>
          <a:off x="1597742" y="22798548"/>
          <a:ext cx="4695513" cy="517015"/>
        </a:xfrm>
        <a:prstGeom prst="rect">
          <a:avLst/>
        </a:prstGeom>
        <a:solidFill>
          <a:srgbClr val="5A487A"/>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marL="0" indent="0" algn="ctr"/>
          <a:r>
            <a:rPr lang="en-US" sz="2800" b="1" i="0">
              <a:solidFill>
                <a:schemeClr val="bg1"/>
              </a:solidFill>
              <a:latin typeface="Century Gothic" panose="020B0502020202020204" pitchFamily="34" charset="0"/>
              <a:ea typeface="+mn-ea"/>
              <a:cs typeface="+mn-cs"/>
            </a:rPr>
            <a:t>Steps Summary:</a:t>
          </a:r>
        </a:p>
      </xdr:txBody>
    </xdr:sp>
    <xdr:clientData/>
  </xdr:twoCellAnchor>
  <xdr:twoCellAnchor editAs="oneCell">
    <xdr:from>
      <xdr:col>43</xdr:col>
      <xdr:colOff>254000</xdr:colOff>
      <xdr:row>103</xdr:row>
      <xdr:rowOff>187301</xdr:rowOff>
    </xdr:from>
    <xdr:to>
      <xdr:col>99</xdr:col>
      <xdr:colOff>177800</xdr:colOff>
      <xdr:row>132</xdr:row>
      <xdr:rowOff>40967</xdr:rowOff>
    </xdr:to>
    <xdr:pic>
      <xdr:nvPicPr>
        <xdr:cNvPr id="75" name="Picture 74">
          <a:extLst>
            <a:ext uri="{FF2B5EF4-FFF2-40B4-BE49-F238E27FC236}">
              <a16:creationId xmlns:a16="http://schemas.microsoft.com/office/drawing/2014/main" id="{00000000-0008-0000-0700-00004B000000}"/>
            </a:ext>
          </a:extLst>
        </xdr:cNvPr>
        <xdr:cNvPicPr>
          <a:picLocks noChangeAspect="1"/>
        </xdr:cNvPicPr>
      </xdr:nvPicPr>
      <xdr:blipFill rotWithShape="1">
        <a:blip xmlns:r="http://schemas.openxmlformats.org/officeDocument/2006/relationships" r:embed="rId7"/>
        <a:srcRect l="546" r="372"/>
        <a:stretch/>
      </xdr:blipFill>
      <xdr:spPr>
        <a:xfrm>
          <a:off x="12268200" y="23733101"/>
          <a:ext cx="15570200" cy="648306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55</xdr:col>
      <xdr:colOff>10205</xdr:colOff>
      <xdr:row>7</xdr:row>
      <xdr:rowOff>47398</xdr:rowOff>
    </xdr:from>
    <xdr:to>
      <xdr:col>113</xdr:col>
      <xdr:colOff>40968</xdr:colOff>
      <xdr:row>8</xdr:row>
      <xdr:rowOff>184355</xdr:rowOff>
    </xdr:to>
    <xdr:sp macro="" textlink="">
      <xdr:nvSpPr>
        <xdr:cNvPr id="2" name="Rectángulo redondeado 11">
          <a:extLst>
            <a:ext uri="{FF2B5EF4-FFF2-40B4-BE49-F238E27FC236}">
              <a16:creationId xmlns:a16="http://schemas.microsoft.com/office/drawing/2014/main" id="{00000000-0008-0000-0800-000002000000}"/>
            </a:ext>
            <a:ext uri="{147F2762-F138-4A5C-976F-8EAC2B608ADB}">
              <a16:predDERef xmlns:a16="http://schemas.microsoft.com/office/drawing/2014/main" pred="{00000000-0008-0000-0200-000009000000}"/>
            </a:ext>
          </a:extLst>
        </xdr:cNvPr>
        <xdr:cNvSpPr/>
      </xdr:nvSpPr>
      <xdr:spPr bwMode="auto">
        <a:xfrm>
          <a:off x="20063915" y="1522237"/>
          <a:ext cx="16663666" cy="382763"/>
        </a:xfrm>
        <a:prstGeom prst="roundRect">
          <a:avLst/>
        </a:prstGeom>
        <a:solidFill>
          <a:srgbClr val="5A487A"/>
        </a:solidFill>
        <a:ln w="12700" cap="flat" cmpd="sng" algn="ctr">
          <a:no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2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Interiors</a:t>
          </a:r>
        </a:p>
      </xdr:txBody>
    </xdr:sp>
    <xdr:clientData/>
  </xdr:twoCellAnchor>
  <xdr:twoCellAnchor>
    <xdr:from>
      <xdr:col>131</xdr:col>
      <xdr:colOff>266348</xdr:colOff>
      <xdr:row>27</xdr:row>
      <xdr:rowOff>225778</xdr:rowOff>
    </xdr:from>
    <xdr:to>
      <xdr:col>132</xdr:col>
      <xdr:colOff>28222</xdr:colOff>
      <xdr:row>34</xdr:row>
      <xdr:rowOff>219428</xdr:rowOff>
    </xdr:to>
    <xdr:cxnSp macro="">
      <xdr:nvCxnSpPr>
        <xdr:cNvPr id="5" name="Straight Arrow Connector 14">
          <a:extLst>
            <a:ext uri="{FF2B5EF4-FFF2-40B4-BE49-F238E27FC236}">
              <a16:creationId xmlns:a16="http://schemas.microsoft.com/office/drawing/2014/main" id="{00000000-0008-0000-0800-000005000000}"/>
            </a:ext>
            <a:ext uri="{147F2762-F138-4A5C-976F-8EAC2B608ADB}">
              <a16:predDERef xmlns:a16="http://schemas.microsoft.com/office/drawing/2014/main" pred="{4BE788B5-58AC-4959-9A87-183AA8BC13DF}"/>
            </a:ext>
          </a:extLst>
        </xdr:cNvPr>
        <xdr:cNvCxnSpPr>
          <a:cxnSpLocks/>
        </xdr:cNvCxnSpPr>
      </xdr:nvCxnSpPr>
      <xdr:spPr>
        <a:xfrm>
          <a:off x="36964268" y="6961858"/>
          <a:ext cx="28574"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127</xdr:col>
      <xdr:colOff>-1</xdr:colOff>
      <xdr:row>34</xdr:row>
      <xdr:rowOff>239889</xdr:rowOff>
    </xdr:from>
    <xdr:to>
      <xdr:col>127</xdr:col>
      <xdr:colOff>19049</xdr:colOff>
      <xdr:row>41</xdr:row>
      <xdr:rowOff>233539</xdr:rowOff>
    </xdr:to>
    <xdr:cxnSp macro="">
      <xdr:nvCxnSpPr>
        <xdr:cNvPr id="6" name="Straight Arrow Connector 21">
          <a:extLst>
            <a:ext uri="{FF2B5EF4-FFF2-40B4-BE49-F238E27FC236}">
              <a16:creationId xmlns:a16="http://schemas.microsoft.com/office/drawing/2014/main" id="{00000000-0008-0000-0800-000006000000}"/>
            </a:ext>
            <a:ext uri="{147F2762-F138-4A5C-976F-8EAC2B608ADB}">
              <a16:predDERef xmlns:a16="http://schemas.microsoft.com/office/drawing/2014/main" pred="{C820587F-352D-44A3-8CD8-9477228F59EA}"/>
            </a:ext>
          </a:extLst>
        </xdr:cNvPr>
        <xdr:cNvCxnSpPr>
          <a:cxnSpLocks/>
        </xdr:cNvCxnSpPr>
      </xdr:nvCxnSpPr>
      <xdr:spPr>
        <a:xfrm>
          <a:off x="35707319" y="8789529"/>
          <a:ext cx="19050" cy="18072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147</xdr:col>
      <xdr:colOff>247650</xdr:colOff>
      <xdr:row>20</xdr:row>
      <xdr:rowOff>28575</xdr:rowOff>
    </xdr:from>
    <xdr:to>
      <xdr:col>148</xdr:col>
      <xdr:colOff>0</xdr:colOff>
      <xdr:row>45</xdr:row>
      <xdr:rowOff>209550</xdr:rowOff>
    </xdr:to>
    <xdr:cxnSp macro="">
      <xdr:nvCxnSpPr>
        <xdr:cNvPr id="7" name="Straight Arrow Connector 27">
          <a:extLst>
            <a:ext uri="{FF2B5EF4-FFF2-40B4-BE49-F238E27FC236}">
              <a16:creationId xmlns:a16="http://schemas.microsoft.com/office/drawing/2014/main" id="{00000000-0008-0000-0800-000007000000}"/>
            </a:ext>
            <a:ext uri="{147F2762-F138-4A5C-976F-8EAC2B608ADB}">
              <a16:predDERef xmlns:a16="http://schemas.microsoft.com/office/drawing/2014/main" pred="{3624C2B7-8E7C-462E-958D-D5653108A58E}"/>
            </a:ext>
          </a:extLst>
        </xdr:cNvPr>
        <xdr:cNvCxnSpPr>
          <a:cxnSpLocks/>
        </xdr:cNvCxnSpPr>
      </xdr:nvCxnSpPr>
      <xdr:spPr>
        <a:xfrm flipH="1">
          <a:off x="40984170" y="4951095"/>
          <a:ext cx="3810" cy="6657975"/>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149</xdr:col>
      <xdr:colOff>10400</xdr:colOff>
      <xdr:row>0</xdr:row>
      <xdr:rowOff>249765</xdr:rowOff>
    </xdr:from>
    <xdr:to>
      <xdr:col>149</xdr:col>
      <xdr:colOff>10400</xdr:colOff>
      <xdr:row>58</xdr:row>
      <xdr:rowOff>254527</xdr:rowOff>
    </xdr:to>
    <xdr:cxnSp macro="">
      <xdr:nvCxnSpPr>
        <xdr:cNvPr id="8" name="Straight Arrow Connector 28">
          <a:extLst>
            <a:ext uri="{FF2B5EF4-FFF2-40B4-BE49-F238E27FC236}">
              <a16:creationId xmlns:a16="http://schemas.microsoft.com/office/drawing/2014/main" id="{00000000-0008-0000-0800-000008000000}"/>
            </a:ext>
            <a:ext uri="{147F2762-F138-4A5C-976F-8EAC2B608ADB}">
              <a16:predDERef xmlns:a16="http://schemas.microsoft.com/office/drawing/2014/main" pred="{0D1AEDF3-CDFF-4953-8809-D0231E419B02}"/>
            </a:ext>
          </a:extLst>
        </xdr:cNvPr>
        <xdr:cNvCxnSpPr/>
      </xdr:nvCxnSpPr>
      <xdr:spPr>
        <a:xfrm>
          <a:off x="41249840" y="249765"/>
          <a:ext cx="0" cy="14772322"/>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165</xdr:col>
      <xdr:colOff>5641</xdr:colOff>
      <xdr:row>1</xdr:row>
      <xdr:rowOff>4762</xdr:rowOff>
    </xdr:from>
    <xdr:to>
      <xdr:col>165</xdr:col>
      <xdr:colOff>5641</xdr:colOff>
      <xdr:row>59</xdr:row>
      <xdr:rowOff>45243</xdr:rowOff>
    </xdr:to>
    <xdr:cxnSp macro="">
      <xdr:nvCxnSpPr>
        <xdr:cNvPr id="9" name="Straight Arrow Connector 29">
          <a:extLst>
            <a:ext uri="{FF2B5EF4-FFF2-40B4-BE49-F238E27FC236}">
              <a16:creationId xmlns:a16="http://schemas.microsoft.com/office/drawing/2014/main" id="{00000000-0008-0000-0800-000009000000}"/>
            </a:ext>
            <a:ext uri="{147F2762-F138-4A5C-976F-8EAC2B608ADB}">
              <a16:predDERef xmlns:a16="http://schemas.microsoft.com/office/drawing/2014/main" pred="{9543BCFF-3FAD-4D30-A23E-15CAD1B1FA0F}"/>
            </a:ext>
          </a:extLst>
        </xdr:cNvPr>
        <xdr:cNvCxnSpPr/>
      </xdr:nvCxnSpPr>
      <xdr:spPr>
        <a:xfrm>
          <a:off x="51021541" y="258762"/>
          <a:ext cx="0" cy="14772481"/>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155</xdr:col>
      <xdr:colOff>875</xdr:colOff>
      <xdr:row>0</xdr:row>
      <xdr:rowOff>252414</xdr:rowOff>
    </xdr:from>
    <xdr:to>
      <xdr:col>155</xdr:col>
      <xdr:colOff>875</xdr:colOff>
      <xdr:row>58</xdr:row>
      <xdr:rowOff>257177</xdr:rowOff>
    </xdr:to>
    <xdr:cxnSp macro="">
      <xdr:nvCxnSpPr>
        <xdr:cNvPr id="10" name="Straight Arrow Connector 9">
          <a:extLst>
            <a:ext uri="{FF2B5EF4-FFF2-40B4-BE49-F238E27FC236}">
              <a16:creationId xmlns:a16="http://schemas.microsoft.com/office/drawing/2014/main" id="{00000000-0008-0000-0800-00000A000000}"/>
            </a:ext>
            <a:ext uri="{147F2762-F138-4A5C-976F-8EAC2B608ADB}">
              <a16:predDERef xmlns:a16="http://schemas.microsoft.com/office/drawing/2014/main" pred="{94DDBCB2-863C-4001-8755-D173ADB376AD}"/>
            </a:ext>
          </a:extLst>
        </xdr:cNvPr>
        <xdr:cNvCxnSpPr/>
      </xdr:nvCxnSpPr>
      <xdr:spPr>
        <a:xfrm>
          <a:off x="42749075" y="252414"/>
          <a:ext cx="0" cy="14772323"/>
        </a:xfrm>
        <a:prstGeom prst="straightConnector1">
          <a:avLst/>
        </a:prstGeom>
        <a:ln w="28575">
          <a:solidFill>
            <a:srgbClr val="5A487A"/>
          </a:solidFill>
          <a:prstDash val="dash"/>
          <a:headEnd type="none" w="med" len="med"/>
          <a:tailEnd type="non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81</xdr:col>
      <xdr:colOff>275872</xdr:colOff>
      <xdr:row>13</xdr:row>
      <xdr:rowOff>238125</xdr:rowOff>
    </xdr:from>
    <xdr:to>
      <xdr:col>82</xdr:col>
      <xdr:colOff>47271</xdr:colOff>
      <xdr:row>25</xdr:row>
      <xdr:rowOff>219075</xdr:rowOff>
    </xdr:to>
    <xdr:cxnSp macro="">
      <xdr:nvCxnSpPr>
        <xdr:cNvPr id="11" name="Straight Arrow Connector 42">
          <a:extLst>
            <a:ext uri="{FF2B5EF4-FFF2-40B4-BE49-F238E27FC236}">
              <a16:creationId xmlns:a16="http://schemas.microsoft.com/office/drawing/2014/main" id="{00000000-0008-0000-0800-00000B000000}"/>
            </a:ext>
            <a:ext uri="{147F2762-F138-4A5C-976F-8EAC2B608ADB}">
              <a16:predDERef xmlns:a16="http://schemas.microsoft.com/office/drawing/2014/main" pred="{1DAEE216-6A15-42D8-8EF4-7DCA1F56A44D}"/>
            </a:ext>
          </a:extLst>
        </xdr:cNvPr>
        <xdr:cNvCxnSpPr>
          <a:cxnSpLocks/>
        </xdr:cNvCxnSpPr>
      </xdr:nvCxnSpPr>
      <xdr:spPr>
        <a:xfrm>
          <a:off x="24393172" y="3347085"/>
          <a:ext cx="45719" cy="3089910"/>
        </a:xfrm>
        <a:prstGeom prst="straightConnector1">
          <a:avLst/>
        </a:prstGeom>
        <a:ln w="38100">
          <a:solidFill>
            <a:srgbClr val="DD0031"/>
          </a:solidFill>
          <a:prstDash val="dash"/>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20</xdr:col>
      <xdr:colOff>0</xdr:colOff>
      <xdr:row>29</xdr:row>
      <xdr:rowOff>0</xdr:rowOff>
    </xdr:from>
    <xdr:to>
      <xdr:col>21</xdr:col>
      <xdr:colOff>35559</xdr:colOff>
      <xdr:row>30</xdr:row>
      <xdr:rowOff>53339</xdr:rowOff>
    </xdr:to>
    <xdr:sp macro="" textlink="">
      <xdr:nvSpPr>
        <xdr:cNvPr id="12" name="AutoShape 1">
          <a:extLst>
            <a:ext uri="{FF2B5EF4-FFF2-40B4-BE49-F238E27FC236}">
              <a16:creationId xmlns:a16="http://schemas.microsoft.com/office/drawing/2014/main" id="{00000000-0008-0000-0800-00000C000000}"/>
            </a:ext>
          </a:extLst>
        </xdr:cNvPr>
        <xdr:cNvSpPr>
          <a:spLocks noChangeAspect="1" noChangeArrowheads="1"/>
        </xdr:cNvSpPr>
      </xdr:nvSpPr>
      <xdr:spPr bwMode="auto">
        <a:xfrm>
          <a:off x="6286500" y="7254240"/>
          <a:ext cx="280034" cy="30670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145144</xdr:colOff>
      <xdr:row>0</xdr:row>
      <xdr:rowOff>19352</xdr:rowOff>
    </xdr:from>
    <xdr:to>
      <xdr:col>20</xdr:col>
      <xdr:colOff>84667</xdr:colOff>
      <xdr:row>3</xdr:row>
      <xdr:rowOff>186267</xdr:rowOff>
    </xdr:to>
    <xdr:sp macro="" textlink="">
      <xdr:nvSpPr>
        <xdr:cNvPr id="13" name="Rectangle 41">
          <a:extLst>
            <a:ext uri="{FF2B5EF4-FFF2-40B4-BE49-F238E27FC236}">
              <a16:creationId xmlns:a16="http://schemas.microsoft.com/office/drawing/2014/main" id="{00000000-0008-0000-0800-00000D000000}"/>
            </a:ext>
          </a:extLst>
        </xdr:cNvPr>
        <xdr:cNvSpPr/>
      </xdr:nvSpPr>
      <xdr:spPr bwMode="auto">
        <a:xfrm>
          <a:off x="720877" y="19352"/>
          <a:ext cx="5121123" cy="928915"/>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2800" b="1">
              <a:latin typeface="Century Gothic" panose="020B0502020202020204" pitchFamily="34" charset="0"/>
            </a:rPr>
            <a:t>Neuroscience</a:t>
          </a:r>
          <a:r>
            <a:rPr lang="en-US" sz="2800" b="1" baseline="0">
              <a:latin typeface="Century Gothic" panose="020B0502020202020204" pitchFamily="34" charset="0"/>
            </a:rPr>
            <a:t> Institute Takt Plan</a:t>
          </a:r>
          <a:endParaRPr lang="en-US" sz="2800" b="1">
            <a:latin typeface="Century Gothic" panose="020B0502020202020204" pitchFamily="34" charset="0"/>
          </a:endParaRPr>
        </a:p>
      </xdr:txBody>
    </xdr:sp>
    <xdr:clientData/>
  </xdr:twoCellAnchor>
  <xdr:twoCellAnchor>
    <xdr:from>
      <xdr:col>65</xdr:col>
      <xdr:colOff>67</xdr:colOff>
      <xdr:row>40</xdr:row>
      <xdr:rowOff>225607</xdr:rowOff>
    </xdr:from>
    <xdr:to>
      <xdr:col>93</xdr:col>
      <xdr:colOff>136717</xdr:colOff>
      <xdr:row>62</xdr:row>
      <xdr:rowOff>135323</xdr:rowOff>
    </xdr:to>
    <xdr:grpSp>
      <xdr:nvGrpSpPr>
        <xdr:cNvPr id="14" name="Group 13">
          <a:extLst>
            <a:ext uri="{FF2B5EF4-FFF2-40B4-BE49-F238E27FC236}">
              <a16:creationId xmlns:a16="http://schemas.microsoft.com/office/drawing/2014/main" id="{00000000-0008-0000-0800-00000E000000}"/>
            </a:ext>
          </a:extLst>
        </xdr:cNvPr>
        <xdr:cNvGrpSpPr/>
      </xdr:nvGrpSpPr>
      <xdr:grpSpPr>
        <a:xfrm>
          <a:off x="18161067" y="10385607"/>
          <a:ext cx="7959850" cy="5497716"/>
          <a:chOff x="21130806" y="10743260"/>
          <a:chExt cx="7579026" cy="5587294"/>
        </a:xfrm>
      </xdr:grpSpPr>
      <xdr:sp macro="" textlink="">
        <xdr:nvSpPr>
          <xdr:cNvPr id="15" name="CuadroTexto 19">
            <a:extLst>
              <a:ext uri="{FF2B5EF4-FFF2-40B4-BE49-F238E27FC236}">
                <a16:creationId xmlns:a16="http://schemas.microsoft.com/office/drawing/2014/main" id="{00000000-0008-0000-0800-00000F000000}"/>
              </a:ext>
              <a:ext uri="{147F2762-F138-4A5C-976F-8EAC2B608ADB}">
                <a16:predDERef xmlns:a16="http://schemas.microsoft.com/office/drawing/2014/main" pred="{3B0255EE-D2C0-427D-8206-A5DD7FC2A3B1}"/>
              </a:ext>
            </a:extLst>
          </xdr:cNvPr>
          <xdr:cNvSpPr txBox="1"/>
        </xdr:nvSpPr>
        <xdr:spPr>
          <a:xfrm>
            <a:off x="22215798" y="10743260"/>
            <a:ext cx="5409042" cy="45674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Logistics Map</a:t>
            </a:r>
          </a:p>
        </xdr:txBody>
      </xdr:sp>
      <xdr:pic>
        <xdr:nvPicPr>
          <xdr:cNvPr id="16" name="Picture 26">
            <a:extLst>
              <a:ext uri="{FF2B5EF4-FFF2-40B4-BE49-F238E27FC236}">
                <a16:creationId xmlns:a16="http://schemas.microsoft.com/office/drawing/2014/main" id="{00000000-0008-0000-0800-000010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130806" y="11243333"/>
            <a:ext cx="7579026" cy="5087221"/>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33</xdr:col>
      <xdr:colOff>268424</xdr:colOff>
      <xdr:row>41</xdr:row>
      <xdr:rowOff>43663</xdr:rowOff>
    </xdr:from>
    <xdr:to>
      <xdr:col>60</xdr:col>
      <xdr:colOff>211559</xdr:colOff>
      <xdr:row>62</xdr:row>
      <xdr:rowOff>109663</xdr:rowOff>
    </xdr:to>
    <xdr:grpSp>
      <xdr:nvGrpSpPr>
        <xdr:cNvPr id="17" name="Group 16">
          <a:extLst>
            <a:ext uri="{FF2B5EF4-FFF2-40B4-BE49-F238E27FC236}">
              <a16:creationId xmlns:a16="http://schemas.microsoft.com/office/drawing/2014/main" id="{00000000-0008-0000-0800-000011000000}"/>
            </a:ext>
          </a:extLst>
        </xdr:cNvPr>
        <xdr:cNvGrpSpPr/>
      </xdr:nvGrpSpPr>
      <xdr:grpSpPr>
        <a:xfrm>
          <a:off x="9488624" y="10457663"/>
          <a:ext cx="7486935" cy="5400000"/>
          <a:chOff x="13172937" y="10827540"/>
          <a:chExt cx="6569670" cy="5708429"/>
        </a:xfrm>
      </xdr:grpSpPr>
      <xdr:sp macro="" textlink="">
        <xdr:nvSpPr>
          <xdr:cNvPr id="18" name="CuadroTexto 19">
            <a:extLst>
              <a:ext uri="{FF2B5EF4-FFF2-40B4-BE49-F238E27FC236}">
                <a16:creationId xmlns:a16="http://schemas.microsoft.com/office/drawing/2014/main" id="{00000000-0008-0000-0800-000012000000}"/>
              </a:ext>
              <a:ext uri="{147F2762-F138-4A5C-976F-8EAC2B608ADB}">
                <a16:predDERef xmlns:a16="http://schemas.microsoft.com/office/drawing/2014/main" pred="{00000000-0008-0000-0300-00001A000000}"/>
              </a:ext>
            </a:extLst>
          </xdr:cNvPr>
          <xdr:cNvSpPr txBox="1"/>
        </xdr:nvSpPr>
        <xdr:spPr>
          <a:xfrm>
            <a:off x="13922645" y="10827540"/>
            <a:ext cx="5143862" cy="41733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pic>
        <xdr:nvPicPr>
          <xdr:cNvPr id="19" name="Picture 15">
            <a:extLst>
              <a:ext uri="{FF2B5EF4-FFF2-40B4-BE49-F238E27FC236}">
                <a16:creationId xmlns:a16="http://schemas.microsoft.com/office/drawing/2014/main" id="{00000000-0008-0000-0800-000013000000}"/>
              </a:ext>
            </a:extLst>
          </xdr:cNvPr>
          <xdr:cNvPicPr>
            <a:picLocks noChangeAspect="1"/>
          </xdr:cNvPicPr>
        </xdr:nvPicPr>
        <xdr:blipFill rotWithShape="1">
          <a:blip xmlns:r="http://schemas.openxmlformats.org/officeDocument/2006/relationships" r:embed="rId2"/>
          <a:srcRect b="2817"/>
          <a:stretch/>
        </xdr:blipFill>
        <xdr:spPr>
          <a:xfrm>
            <a:off x="13172937" y="11313763"/>
            <a:ext cx="6569670" cy="5222206"/>
          </a:xfrm>
          <a:prstGeom prst="rect">
            <a:avLst/>
          </a:prstGeom>
          <a:ln>
            <a:noFill/>
          </a:ln>
          <a:effectLst>
            <a:outerShdw blurRad="292100" dist="139700" dir="2700000" algn="tl" rotWithShape="0">
              <a:srgbClr val="333333">
                <a:alpha val="65000"/>
              </a:srgbClr>
            </a:outerShdw>
          </a:effectLst>
        </xdr:spPr>
      </xdr:pic>
    </xdr:grpSp>
    <xdr:clientData/>
  </xdr:twoCellAnchor>
  <xdr:twoCellAnchor>
    <xdr:from>
      <xdr:col>166</xdr:col>
      <xdr:colOff>192719</xdr:colOff>
      <xdr:row>6</xdr:row>
      <xdr:rowOff>38748</xdr:rowOff>
    </xdr:from>
    <xdr:to>
      <xdr:col>177</xdr:col>
      <xdr:colOff>219560</xdr:colOff>
      <xdr:row>11</xdr:row>
      <xdr:rowOff>51662</xdr:rowOff>
    </xdr:to>
    <xdr:sp macro="" textlink="">
      <xdr:nvSpPr>
        <xdr:cNvPr id="21" name="Arrow: Right 29">
          <a:extLst>
            <a:ext uri="{FF2B5EF4-FFF2-40B4-BE49-F238E27FC236}">
              <a16:creationId xmlns:a16="http://schemas.microsoft.com/office/drawing/2014/main" id="{00000000-0008-0000-0800-000015000000}"/>
            </a:ext>
          </a:extLst>
        </xdr:cNvPr>
        <xdr:cNvSpPr/>
      </xdr:nvSpPr>
      <xdr:spPr>
        <a:xfrm>
          <a:off x="44621194" y="1330273"/>
          <a:ext cx="2480739" cy="1304440"/>
        </a:xfrm>
        <a:prstGeom prst="rightArrow">
          <a:avLst/>
        </a:prstGeom>
        <a:solidFill>
          <a:srgbClr val="5A487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latin typeface="Century Gothic" panose="020B0502020202020204" pitchFamily="34" charset="0"/>
            </a:rPr>
            <a:t>Start Here</a:t>
          </a:r>
        </a:p>
      </xdr:txBody>
    </xdr:sp>
    <xdr:clientData/>
  </xdr:twoCellAnchor>
  <xdr:twoCellAnchor editAs="oneCell">
    <xdr:from>
      <xdr:col>4</xdr:col>
      <xdr:colOff>13244</xdr:colOff>
      <xdr:row>5</xdr:row>
      <xdr:rowOff>223856</xdr:rowOff>
    </xdr:from>
    <xdr:to>
      <xdr:col>19</xdr:col>
      <xdr:colOff>169333</xdr:colOff>
      <xdr:row>9</xdr:row>
      <xdr:rowOff>19771</xdr:rowOff>
    </xdr:to>
    <xdr:pic>
      <xdr:nvPicPr>
        <xdr:cNvPr id="23" name="Picture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17592" y="1512262"/>
          <a:ext cx="4297393" cy="826639"/>
        </a:xfrm>
        <a:prstGeom prst="rect">
          <a:avLst/>
        </a:prstGeom>
      </xdr:spPr>
    </xdr:pic>
    <xdr:clientData/>
  </xdr:twoCellAnchor>
  <xdr:twoCellAnchor editAs="oneCell">
    <xdr:from>
      <xdr:col>4</xdr:col>
      <xdr:colOff>97514</xdr:colOff>
      <xdr:row>14</xdr:row>
      <xdr:rowOff>152594</xdr:rowOff>
    </xdr:from>
    <xdr:to>
      <xdr:col>17</xdr:col>
      <xdr:colOff>254002</xdr:colOff>
      <xdr:row>29</xdr:row>
      <xdr:rowOff>33866</xdr:rowOff>
    </xdr:to>
    <xdr:pic>
      <xdr:nvPicPr>
        <xdr:cNvPr id="24" name="Picture 23">
          <a:extLst>
            <a:ext uri="{FF2B5EF4-FFF2-40B4-BE49-F238E27FC236}">
              <a16:creationId xmlns:a16="http://schemas.microsoft.com/office/drawing/2014/main" id="{00000000-0008-0000-0800-000018000000}"/>
            </a:ext>
          </a:extLst>
        </xdr:cNvPr>
        <xdr:cNvPicPr preferRelativeResize="0">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48981" y="3708594"/>
          <a:ext cx="3898754" cy="3691272"/>
        </a:xfrm>
        <a:prstGeom prst="rect">
          <a:avLst/>
        </a:prstGeom>
      </xdr:spPr>
    </xdr:pic>
    <xdr:clientData/>
  </xdr:twoCellAnchor>
  <xdr:twoCellAnchor>
    <xdr:from>
      <xdr:col>6</xdr:col>
      <xdr:colOff>228002</xdr:colOff>
      <xdr:row>10</xdr:row>
      <xdr:rowOff>95087</xdr:rowOff>
    </xdr:from>
    <xdr:to>
      <xdr:col>14</xdr:col>
      <xdr:colOff>276835</xdr:colOff>
      <xdr:row>14</xdr:row>
      <xdr:rowOff>114625</xdr:rowOff>
    </xdr:to>
    <xdr:sp macro="" textlink="">
      <xdr:nvSpPr>
        <xdr:cNvPr id="25" name="Rectangle 41">
          <a:extLst>
            <a:ext uri="{FF2B5EF4-FFF2-40B4-BE49-F238E27FC236}">
              <a16:creationId xmlns:a16="http://schemas.microsoft.com/office/drawing/2014/main" id="{00000000-0008-0000-0800-000019000000}"/>
            </a:ext>
          </a:extLst>
        </xdr:cNvPr>
        <xdr:cNvSpPr/>
      </xdr:nvSpPr>
      <xdr:spPr bwMode="auto">
        <a:xfrm>
          <a:off x="1955202" y="2635087"/>
          <a:ext cx="2351766" cy="1035538"/>
        </a:xfrm>
        <a:prstGeom prst="rect">
          <a:avLst/>
        </a:prstGeom>
        <a:no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200" b="1">
              <a:solidFill>
                <a:srgbClr val="8B70BE"/>
              </a:solidFill>
              <a:latin typeface="Century Gothic" panose="020B0502020202020204" pitchFamily="34" charset="0"/>
            </a:rPr>
            <a:t>Need Help in Reading this Takt Plan? </a:t>
          </a:r>
        </a:p>
        <a:p>
          <a:pPr algn="ctr"/>
          <a:r>
            <a:rPr lang="en-US" sz="1200" b="1">
              <a:solidFill>
                <a:srgbClr val="8B70BE"/>
              </a:solidFill>
              <a:latin typeface="Century Gothic" panose="020B0502020202020204" pitchFamily="34" charset="0"/>
            </a:rPr>
            <a:t>Scan QR Code Below With Smart Phone Camera</a:t>
          </a:r>
        </a:p>
      </xdr:txBody>
    </xdr:sp>
    <xdr:clientData/>
  </xdr:twoCellAnchor>
  <xdr:twoCellAnchor>
    <xdr:from>
      <xdr:col>34</xdr:col>
      <xdr:colOff>254642</xdr:colOff>
      <xdr:row>29</xdr:row>
      <xdr:rowOff>229803</xdr:rowOff>
    </xdr:from>
    <xdr:to>
      <xdr:col>44</xdr:col>
      <xdr:colOff>56445</xdr:colOff>
      <xdr:row>31</xdr:row>
      <xdr:rowOff>170126</xdr:rowOff>
    </xdr:to>
    <xdr:sp macro="" textlink="">
      <xdr:nvSpPr>
        <xdr:cNvPr id="29" name="CuadroTexto 19">
          <a:extLst>
            <a:ext uri="{FF2B5EF4-FFF2-40B4-BE49-F238E27FC236}">
              <a16:creationId xmlns:a16="http://schemas.microsoft.com/office/drawing/2014/main" id="{00000000-0008-0000-0800-00001D000000}"/>
            </a:ext>
            <a:ext uri="{147F2762-F138-4A5C-976F-8EAC2B608ADB}">
              <a16:predDERef xmlns:a16="http://schemas.microsoft.com/office/drawing/2014/main" pred="{3B0255EE-D2C0-427D-8206-A5DD7FC2A3B1}"/>
            </a:ext>
          </a:extLst>
        </xdr:cNvPr>
        <xdr:cNvSpPr txBox="1"/>
      </xdr:nvSpPr>
      <xdr:spPr>
        <a:xfrm>
          <a:off x="13462642" y="6833803"/>
          <a:ext cx="2765136" cy="448323"/>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Risk Analysis</a:t>
          </a:r>
        </a:p>
      </xdr:txBody>
    </xdr:sp>
    <xdr:clientData/>
  </xdr:twoCellAnchor>
  <xdr:oneCellAnchor>
    <xdr:from>
      <xdr:col>39</xdr:col>
      <xdr:colOff>0</xdr:colOff>
      <xdr:row>17</xdr:row>
      <xdr:rowOff>68036</xdr:rowOff>
    </xdr:from>
    <xdr:ext cx="184731" cy="264560"/>
    <xdr:sp macro="" textlink="">
      <xdr:nvSpPr>
        <xdr:cNvPr id="3" name="TextBox 1">
          <a:extLst>
            <a:ext uri="{FF2B5EF4-FFF2-40B4-BE49-F238E27FC236}">
              <a16:creationId xmlns:a16="http://schemas.microsoft.com/office/drawing/2014/main" id="{00000000-0008-0000-0800-000003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39</xdr:col>
      <xdr:colOff>0</xdr:colOff>
      <xdr:row>17</xdr:row>
      <xdr:rowOff>68036</xdr:rowOff>
    </xdr:from>
    <xdr:ext cx="184731" cy="264560"/>
    <xdr:sp macro="" textlink="">
      <xdr:nvSpPr>
        <xdr:cNvPr id="4" name="TextBox 2">
          <a:extLst>
            <a:ext uri="{FF2B5EF4-FFF2-40B4-BE49-F238E27FC236}">
              <a16:creationId xmlns:a16="http://schemas.microsoft.com/office/drawing/2014/main" id="{00000000-0008-0000-0800-000004000000}"/>
            </a:ext>
          </a:extLst>
        </xdr:cNvPr>
        <xdr:cNvSpPr txBox="1"/>
      </xdr:nvSpPr>
      <xdr:spPr>
        <a:xfrm>
          <a:off x="5334000" y="223057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34</xdr:col>
      <xdr:colOff>25385</xdr:colOff>
      <xdr:row>8</xdr:row>
      <xdr:rowOff>216228</xdr:rowOff>
    </xdr:from>
    <xdr:to>
      <xdr:col>52</xdr:col>
      <xdr:colOff>87586</xdr:colOff>
      <xdr:row>10</xdr:row>
      <xdr:rowOff>108227</xdr:rowOff>
    </xdr:to>
    <xdr:sp macro="" textlink="">
      <xdr:nvSpPr>
        <xdr:cNvPr id="22" name="CuadroTexto 19">
          <a:extLst>
            <a:ext uri="{FF2B5EF4-FFF2-40B4-BE49-F238E27FC236}">
              <a16:creationId xmlns:a16="http://schemas.microsoft.com/office/drawing/2014/main" id="{00000000-0008-0000-0800-000016000000}"/>
            </a:ext>
            <a:ext uri="{147F2762-F138-4A5C-976F-8EAC2B608ADB}">
              <a16:predDERef xmlns:a16="http://schemas.microsoft.com/office/drawing/2014/main" pred="{00000000-0008-0000-0300-00001A000000}"/>
            </a:ext>
          </a:extLst>
        </xdr:cNvPr>
        <xdr:cNvSpPr txBox="1"/>
      </xdr:nvSpPr>
      <xdr:spPr>
        <a:xfrm>
          <a:off x="12739983" y="1953354"/>
          <a:ext cx="5317373" cy="388321"/>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clientData/>
  </xdr:twoCellAnchor>
  <xdr:oneCellAnchor>
    <xdr:from>
      <xdr:col>21</xdr:col>
      <xdr:colOff>0</xdr:colOff>
      <xdr:row>29</xdr:row>
      <xdr:rowOff>0</xdr:rowOff>
    </xdr:from>
    <xdr:ext cx="314813" cy="301501"/>
    <xdr:sp macro="" textlink="">
      <xdr:nvSpPr>
        <xdr:cNvPr id="32" name="AutoShape 1">
          <a:extLst>
            <a:ext uri="{FF2B5EF4-FFF2-40B4-BE49-F238E27FC236}">
              <a16:creationId xmlns:a16="http://schemas.microsoft.com/office/drawing/2014/main" id="{00000000-0008-0000-0800-000020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22</xdr:col>
      <xdr:colOff>0</xdr:colOff>
      <xdr:row>29</xdr:row>
      <xdr:rowOff>0</xdr:rowOff>
    </xdr:from>
    <xdr:ext cx="314813" cy="301501"/>
    <xdr:sp macro="" textlink="">
      <xdr:nvSpPr>
        <xdr:cNvPr id="33" name="AutoShape 1">
          <a:extLst>
            <a:ext uri="{FF2B5EF4-FFF2-40B4-BE49-F238E27FC236}">
              <a16:creationId xmlns:a16="http://schemas.microsoft.com/office/drawing/2014/main" id="{00000000-0008-0000-0800-000021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4" name="AutoShape 1">
          <a:extLst>
            <a:ext uri="{FF2B5EF4-FFF2-40B4-BE49-F238E27FC236}">
              <a16:creationId xmlns:a16="http://schemas.microsoft.com/office/drawing/2014/main" id="{00000000-0008-0000-0800-00002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23</xdr:col>
      <xdr:colOff>0</xdr:colOff>
      <xdr:row>29</xdr:row>
      <xdr:rowOff>0</xdr:rowOff>
    </xdr:from>
    <xdr:ext cx="314813" cy="301501"/>
    <xdr:sp macro="" textlink="">
      <xdr:nvSpPr>
        <xdr:cNvPr id="35" name="AutoShape 1">
          <a:extLst>
            <a:ext uri="{FF2B5EF4-FFF2-40B4-BE49-F238E27FC236}">
              <a16:creationId xmlns:a16="http://schemas.microsoft.com/office/drawing/2014/main" id="{00000000-0008-0000-0800-00002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6" name="AutoShape 1">
          <a:extLst>
            <a:ext uri="{FF2B5EF4-FFF2-40B4-BE49-F238E27FC236}">
              <a16:creationId xmlns:a16="http://schemas.microsoft.com/office/drawing/2014/main" id="{00000000-0008-0000-0800-00002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7" name="AutoShape 1">
          <a:extLst>
            <a:ext uri="{FF2B5EF4-FFF2-40B4-BE49-F238E27FC236}">
              <a16:creationId xmlns:a16="http://schemas.microsoft.com/office/drawing/2014/main" id="{00000000-0008-0000-0800-00002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8" name="AutoShape 1">
          <a:extLst>
            <a:ext uri="{FF2B5EF4-FFF2-40B4-BE49-F238E27FC236}">
              <a16:creationId xmlns:a16="http://schemas.microsoft.com/office/drawing/2014/main" id="{00000000-0008-0000-0800-00002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39" name="AutoShape 1">
          <a:extLst>
            <a:ext uri="{FF2B5EF4-FFF2-40B4-BE49-F238E27FC236}">
              <a16:creationId xmlns:a16="http://schemas.microsoft.com/office/drawing/2014/main" id="{00000000-0008-0000-0800-00002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0" name="AutoShape 1">
          <a:extLst>
            <a:ext uri="{FF2B5EF4-FFF2-40B4-BE49-F238E27FC236}">
              <a16:creationId xmlns:a16="http://schemas.microsoft.com/office/drawing/2014/main" id="{00000000-0008-0000-0800-00002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1" name="AutoShape 1">
          <a:extLst>
            <a:ext uri="{FF2B5EF4-FFF2-40B4-BE49-F238E27FC236}">
              <a16:creationId xmlns:a16="http://schemas.microsoft.com/office/drawing/2014/main" id="{00000000-0008-0000-0800-00002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2" name="AutoShape 1">
          <a:extLst>
            <a:ext uri="{FF2B5EF4-FFF2-40B4-BE49-F238E27FC236}">
              <a16:creationId xmlns:a16="http://schemas.microsoft.com/office/drawing/2014/main" id="{00000000-0008-0000-0800-00002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3" name="AutoShape 1">
          <a:extLst>
            <a:ext uri="{FF2B5EF4-FFF2-40B4-BE49-F238E27FC236}">
              <a16:creationId xmlns:a16="http://schemas.microsoft.com/office/drawing/2014/main" id="{00000000-0008-0000-0800-00002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4" name="AutoShape 1">
          <a:extLst>
            <a:ext uri="{FF2B5EF4-FFF2-40B4-BE49-F238E27FC236}">
              <a16:creationId xmlns:a16="http://schemas.microsoft.com/office/drawing/2014/main" id="{00000000-0008-0000-0800-00002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5" name="AutoShape 1">
          <a:extLst>
            <a:ext uri="{FF2B5EF4-FFF2-40B4-BE49-F238E27FC236}">
              <a16:creationId xmlns:a16="http://schemas.microsoft.com/office/drawing/2014/main" id="{00000000-0008-0000-0800-00002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6" name="AutoShape 1">
          <a:extLst>
            <a:ext uri="{FF2B5EF4-FFF2-40B4-BE49-F238E27FC236}">
              <a16:creationId xmlns:a16="http://schemas.microsoft.com/office/drawing/2014/main" id="{00000000-0008-0000-0800-00002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7" name="AutoShape 1">
          <a:extLst>
            <a:ext uri="{FF2B5EF4-FFF2-40B4-BE49-F238E27FC236}">
              <a16:creationId xmlns:a16="http://schemas.microsoft.com/office/drawing/2014/main" id="{00000000-0008-0000-0800-00002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48" name="AutoShape 1">
          <a:extLst>
            <a:ext uri="{FF2B5EF4-FFF2-40B4-BE49-F238E27FC236}">
              <a16:creationId xmlns:a16="http://schemas.microsoft.com/office/drawing/2014/main" id="{00000000-0008-0000-0800-00003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0" name="AutoShape 1">
          <a:extLst>
            <a:ext uri="{FF2B5EF4-FFF2-40B4-BE49-F238E27FC236}">
              <a16:creationId xmlns:a16="http://schemas.microsoft.com/office/drawing/2014/main" id="{00000000-0008-0000-0800-000032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1" name="AutoShape 1">
          <a:extLst>
            <a:ext uri="{FF2B5EF4-FFF2-40B4-BE49-F238E27FC236}">
              <a16:creationId xmlns:a16="http://schemas.microsoft.com/office/drawing/2014/main" id="{00000000-0008-0000-0800-000033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2" name="AutoShape 1">
          <a:extLst>
            <a:ext uri="{FF2B5EF4-FFF2-40B4-BE49-F238E27FC236}">
              <a16:creationId xmlns:a16="http://schemas.microsoft.com/office/drawing/2014/main" id="{00000000-0008-0000-0800-000034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3" name="AutoShape 1">
          <a:extLst>
            <a:ext uri="{FF2B5EF4-FFF2-40B4-BE49-F238E27FC236}">
              <a16:creationId xmlns:a16="http://schemas.microsoft.com/office/drawing/2014/main" id="{00000000-0008-0000-0800-000035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4" name="AutoShape 1">
          <a:extLst>
            <a:ext uri="{FF2B5EF4-FFF2-40B4-BE49-F238E27FC236}">
              <a16:creationId xmlns:a16="http://schemas.microsoft.com/office/drawing/2014/main" id="{00000000-0008-0000-0800-000036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5" name="AutoShape 1">
          <a:extLst>
            <a:ext uri="{FF2B5EF4-FFF2-40B4-BE49-F238E27FC236}">
              <a16:creationId xmlns:a16="http://schemas.microsoft.com/office/drawing/2014/main" id="{00000000-0008-0000-0800-000037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6" name="AutoShape 1">
          <a:extLst>
            <a:ext uri="{FF2B5EF4-FFF2-40B4-BE49-F238E27FC236}">
              <a16:creationId xmlns:a16="http://schemas.microsoft.com/office/drawing/2014/main" id="{00000000-0008-0000-0800-000038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24</xdr:col>
      <xdr:colOff>0</xdr:colOff>
      <xdr:row>29</xdr:row>
      <xdr:rowOff>0</xdr:rowOff>
    </xdr:from>
    <xdr:ext cx="314813" cy="301501"/>
    <xdr:sp macro="" textlink="">
      <xdr:nvSpPr>
        <xdr:cNvPr id="57" name="AutoShape 1">
          <a:extLst>
            <a:ext uri="{FF2B5EF4-FFF2-40B4-BE49-F238E27FC236}">
              <a16:creationId xmlns:a16="http://schemas.microsoft.com/office/drawing/2014/main" id="{00000000-0008-0000-0800-000039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8" name="AutoShape 1">
          <a:extLst>
            <a:ext uri="{FF2B5EF4-FFF2-40B4-BE49-F238E27FC236}">
              <a16:creationId xmlns:a16="http://schemas.microsoft.com/office/drawing/2014/main" id="{00000000-0008-0000-0800-00003A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25</xdr:col>
      <xdr:colOff>0</xdr:colOff>
      <xdr:row>29</xdr:row>
      <xdr:rowOff>0</xdr:rowOff>
    </xdr:from>
    <xdr:ext cx="314813" cy="301501"/>
    <xdr:sp macro="" textlink="">
      <xdr:nvSpPr>
        <xdr:cNvPr id="59" name="AutoShape 1">
          <a:extLst>
            <a:ext uri="{FF2B5EF4-FFF2-40B4-BE49-F238E27FC236}">
              <a16:creationId xmlns:a16="http://schemas.microsoft.com/office/drawing/2014/main" id="{00000000-0008-0000-0800-00003B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0" name="AutoShape 1">
          <a:extLst>
            <a:ext uri="{FF2B5EF4-FFF2-40B4-BE49-F238E27FC236}">
              <a16:creationId xmlns:a16="http://schemas.microsoft.com/office/drawing/2014/main" id="{00000000-0008-0000-0800-00003C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26</xdr:col>
      <xdr:colOff>0</xdr:colOff>
      <xdr:row>29</xdr:row>
      <xdr:rowOff>0</xdr:rowOff>
    </xdr:from>
    <xdr:ext cx="314813" cy="301501"/>
    <xdr:sp macro="" textlink="">
      <xdr:nvSpPr>
        <xdr:cNvPr id="61" name="AutoShape 1">
          <a:extLst>
            <a:ext uri="{FF2B5EF4-FFF2-40B4-BE49-F238E27FC236}">
              <a16:creationId xmlns:a16="http://schemas.microsoft.com/office/drawing/2014/main" id="{00000000-0008-0000-0800-00003D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2" name="AutoShape 1">
          <a:extLst>
            <a:ext uri="{FF2B5EF4-FFF2-40B4-BE49-F238E27FC236}">
              <a16:creationId xmlns:a16="http://schemas.microsoft.com/office/drawing/2014/main" id="{00000000-0008-0000-0800-00003E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27</xdr:col>
      <xdr:colOff>0</xdr:colOff>
      <xdr:row>29</xdr:row>
      <xdr:rowOff>0</xdr:rowOff>
    </xdr:from>
    <xdr:ext cx="314813" cy="301501"/>
    <xdr:sp macro="" textlink="">
      <xdr:nvSpPr>
        <xdr:cNvPr id="63" name="AutoShape 1">
          <a:extLst>
            <a:ext uri="{FF2B5EF4-FFF2-40B4-BE49-F238E27FC236}">
              <a16:creationId xmlns:a16="http://schemas.microsoft.com/office/drawing/2014/main" id="{00000000-0008-0000-0800-00003F000000}"/>
            </a:ext>
          </a:extLst>
        </xdr:cNvPr>
        <xdr:cNvSpPr>
          <a:spLocks noChangeAspect="1" noChangeArrowheads="1"/>
        </xdr:cNvSpPr>
      </xdr:nvSpPr>
      <xdr:spPr bwMode="auto">
        <a:xfrm>
          <a:off x="5707701"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28</xdr:col>
      <xdr:colOff>0</xdr:colOff>
      <xdr:row>29</xdr:row>
      <xdr:rowOff>0</xdr:rowOff>
    </xdr:from>
    <xdr:ext cx="314813" cy="301501"/>
    <xdr:sp macro="" textlink="">
      <xdr:nvSpPr>
        <xdr:cNvPr id="64" name="AutoShape 1">
          <a:extLst>
            <a:ext uri="{FF2B5EF4-FFF2-40B4-BE49-F238E27FC236}">
              <a16:creationId xmlns:a16="http://schemas.microsoft.com/office/drawing/2014/main" id="{00000000-0008-0000-0800-000040000000}"/>
            </a:ext>
          </a:extLst>
        </xdr:cNvPr>
        <xdr:cNvSpPr>
          <a:spLocks noChangeAspect="1" noChangeArrowheads="1"/>
        </xdr:cNvSpPr>
      </xdr:nvSpPr>
      <xdr:spPr bwMode="auto">
        <a:xfrm>
          <a:off x="5999655" y="6948506"/>
          <a:ext cx="314813" cy="301501"/>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24</xdr:col>
      <xdr:colOff>16932</xdr:colOff>
      <xdr:row>0</xdr:row>
      <xdr:rowOff>1</xdr:rowOff>
    </xdr:from>
    <xdr:to>
      <xdr:col>173</xdr:col>
      <xdr:colOff>287866</xdr:colOff>
      <xdr:row>3</xdr:row>
      <xdr:rowOff>237067</xdr:rowOff>
    </xdr:to>
    <xdr:sp macro="" textlink="">
      <xdr:nvSpPr>
        <xdr:cNvPr id="20" name="Rectangle 5">
          <a:extLst>
            <a:ext uri="{FF2B5EF4-FFF2-40B4-BE49-F238E27FC236}">
              <a16:creationId xmlns:a16="http://schemas.microsoft.com/office/drawing/2014/main" id="{00000000-0008-0000-0800-000014000000}"/>
            </a:ext>
          </a:extLst>
        </xdr:cNvPr>
        <xdr:cNvSpPr/>
      </xdr:nvSpPr>
      <xdr:spPr bwMode="auto">
        <a:xfrm>
          <a:off x="6925732" y="1"/>
          <a:ext cx="43163067" cy="999066"/>
        </a:xfrm>
        <a:prstGeom prst="rect">
          <a:avLst/>
        </a:prstGeom>
        <a:solidFill>
          <a:schemeClr val="tx1">
            <a:lumMod val="65000"/>
            <a:lumOff val="35000"/>
            <a:alpha val="24000"/>
          </a:schemeClr>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ctr" upright="1"/>
        <a:lstStyle/>
        <a:p>
          <a:pPr algn="ctr"/>
          <a:endParaRPr lang="en-US" sz="4800">
            <a:latin typeface="Century Gothic" panose="020B0502020202020204" pitchFamily="34" charset="0"/>
          </a:endParaRPr>
        </a:p>
      </xdr:txBody>
    </xdr:sp>
    <xdr:clientData/>
  </xdr:twoCellAnchor>
  <xdr:twoCellAnchor>
    <xdr:from>
      <xdr:col>53</xdr:col>
      <xdr:colOff>265412</xdr:colOff>
      <xdr:row>0</xdr:row>
      <xdr:rowOff>199380</xdr:rowOff>
    </xdr:from>
    <xdr:to>
      <xdr:col>84</xdr:col>
      <xdr:colOff>55218</xdr:colOff>
      <xdr:row>31</xdr:row>
      <xdr:rowOff>202463</xdr:rowOff>
    </xdr:to>
    <xdr:sp macro="" textlink="">
      <xdr:nvSpPr>
        <xdr:cNvPr id="26" name="Rectangle: Rounded Corners 101">
          <a:extLst>
            <a:ext uri="{FF2B5EF4-FFF2-40B4-BE49-F238E27FC236}">
              <a16:creationId xmlns:a16="http://schemas.microsoft.com/office/drawing/2014/main" id="{00000000-0008-0000-0800-00001A000000}"/>
            </a:ext>
            <a:ext uri="{147F2762-F138-4A5C-976F-8EAC2B608ADB}">
              <a16:predDERef xmlns:a16="http://schemas.microsoft.com/office/drawing/2014/main" pred="{00000000-0008-0000-0900-000040000000}"/>
            </a:ext>
          </a:extLst>
        </xdr:cNvPr>
        <xdr:cNvSpPr/>
      </xdr:nvSpPr>
      <xdr:spPr bwMode="auto">
        <a:xfrm>
          <a:off x="14898021" y="199380"/>
          <a:ext cx="8348501" cy="7991199"/>
        </a:xfrm>
        <a:prstGeom prst="roundRect">
          <a:avLst>
            <a:gd name="adj" fmla="val 4695"/>
          </a:avLst>
        </a:prstGeom>
        <a:noFill/>
        <a:ln w="76200" cap="flat" cmpd="sng" algn="ctr">
          <a:solidFill>
            <a:srgbClr val="7030A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6 Week Look Ahead</a:t>
          </a:r>
        </a:p>
      </xdr:txBody>
    </xdr:sp>
    <xdr:clientData/>
  </xdr:twoCellAnchor>
  <xdr:twoCellAnchor>
    <xdr:from>
      <xdr:col>53</xdr:col>
      <xdr:colOff>274938</xdr:colOff>
      <xdr:row>0</xdr:row>
      <xdr:rowOff>196206</xdr:rowOff>
    </xdr:from>
    <xdr:to>
      <xdr:col>59</xdr:col>
      <xdr:colOff>55219</xdr:colOff>
      <xdr:row>30</xdr:row>
      <xdr:rowOff>110435</xdr:rowOff>
    </xdr:to>
    <xdr:sp macro="" textlink="">
      <xdr:nvSpPr>
        <xdr:cNvPr id="28" name="Rectangle: Rounded Corners 101">
          <a:extLst>
            <a:ext uri="{FF2B5EF4-FFF2-40B4-BE49-F238E27FC236}">
              <a16:creationId xmlns:a16="http://schemas.microsoft.com/office/drawing/2014/main" id="{00000000-0008-0000-0800-00001C000000}"/>
            </a:ext>
            <a:ext uri="{147F2762-F138-4A5C-976F-8EAC2B608ADB}">
              <a16:predDERef xmlns:a16="http://schemas.microsoft.com/office/drawing/2014/main" pred="{1D90D237-EA93-4548-A685-403050B48F61}"/>
            </a:ext>
          </a:extLst>
        </xdr:cNvPr>
        <xdr:cNvSpPr/>
      </xdr:nvSpPr>
      <xdr:spPr bwMode="auto">
        <a:xfrm>
          <a:off x="14907547" y="196206"/>
          <a:ext cx="1436802" cy="7644664"/>
        </a:xfrm>
        <a:prstGeom prst="roundRect">
          <a:avLst/>
        </a:prstGeom>
        <a:noFill/>
        <a:ln w="76200" cap="flat" cmpd="sng" algn="ctr">
          <a:solidFill>
            <a:srgbClr val="C00000"/>
          </a:solidFill>
          <a:prstDash val="solid"/>
          <a:round/>
          <a:headEnd type="none" w="med" len="med"/>
          <a:tailEnd type="none" w="med" len="med"/>
        </a:ln>
        <a:effectLst/>
      </xdr:spPr>
      <xdr:txBody>
        <a:bodyPr vertOverflow="clip" wrap="square" lIns="18288" tIns="0" rIns="0" bIns="0" rtlCol="0" anchor="b" upright="1"/>
        <a:lstStyle/>
        <a:p>
          <a:pPr algn="ctr"/>
          <a:r>
            <a:rPr lang="en-US" sz="3600">
              <a:ln w="3175">
                <a:solidFill>
                  <a:schemeClr val="tx1"/>
                </a:solidFill>
              </a:ln>
              <a:solidFill>
                <a:srgbClr val="7030A0"/>
              </a:solidFill>
            </a:rPr>
            <a:t>WWP</a:t>
          </a: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5</xdr:col>
      <xdr:colOff>2692399</xdr:colOff>
      <xdr:row>25</xdr:row>
      <xdr:rowOff>50797</xdr:rowOff>
    </xdr:from>
    <xdr:to>
      <xdr:col>12</xdr:col>
      <xdr:colOff>152399</xdr:colOff>
      <xdr:row>45</xdr:row>
      <xdr:rowOff>220133</xdr:rowOff>
    </xdr:to>
    <xdr:grpSp>
      <xdr:nvGrpSpPr>
        <xdr:cNvPr id="3" name="Group 2">
          <a:extLst>
            <a:ext uri="{FF2B5EF4-FFF2-40B4-BE49-F238E27FC236}">
              <a16:creationId xmlns:a16="http://schemas.microsoft.com/office/drawing/2014/main" id="{00000000-0008-0000-0900-000003000000}"/>
            </a:ext>
          </a:extLst>
        </xdr:cNvPr>
        <xdr:cNvGrpSpPr/>
      </xdr:nvGrpSpPr>
      <xdr:grpSpPr>
        <a:xfrm>
          <a:off x="6790266" y="6400797"/>
          <a:ext cx="6976533" cy="5249336"/>
          <a:chOff x="12903816" y="10867078"/>
          <a:chExt cx="7391828" cy="5897576"/>
        </a:xfrm>
      </xdr:grpSpPr>
      <xdr:pic>
        <xdr:nvPicPr>
          <xdr:cNvPr id="5" name="Picture 15">
            <a:extLst>
              <a:ext uri="{FF2B5EF4-FFF2-40B4-BE49-F238E27FC236}">
                <a16:creationId xmlns:a16="http://schemas.microsoft.com/office/drawing/2014/main" id="{00000000-0008-0000-0900-000005000000}"/>
              </a:ext>
            </a:extLst>
          </xdr:cNvPr>
          <xdr:cNvPicPr>
            <a:picLocks noChangeAspect="1"/>
          </xdr:cNvPicPr>
        </xdr:nvPicPr>
        <xdr:blipFill rotWithShape="1">
          <a:blip xmlns:r="http://schemas.openxmlformats.org/officeDocument/2006/relationships" r:embed="rId1"/>
          <a:srcRect b="2817"/>
          <a:stretch/>
        </xdr:blipFill>
        <xdr:spPr>
          <a:xfrm>
            <a:off x="12903816" y="11288828"/>
            <a:ext cx="7391828" cy="5475826"/>
          </a:xfrm>
          <a:prstGeom prst="rect">
            <a:avLst/>
          </a:prstGeom>
          <a:ln>
            <a:solidFill>
              <a:schemeClr val="bg1">
                <a:lumMod val="50000"/>
              </a:schemeClr>
            </a:solidFill>
          </a:ln>
          <a:effectLst>
            <a:outerShdw blurRad="292100" dist="139700" dir="2700000" algn="tl" rotWithShape="0">
              <a:srgbClr val="333333">
                <a:alpha val="0"/>
              </a:srgbClr>
            </a:outerShdw>
          </a:effectLst>
        </xdr:spPr>
      </xdr:pic>
      <xdr:sp macro="" textlink="">
        <xdr:nvSpPr>
          <xdr:cNvPr id="4" name="CuadroTexto 19">
            <a:extLst>
              <a:ext uri="{FF2B5EF4-FFF2-40B4-BE49-F238E27FC236}">
                <a16:creationId xmlns:a16="http://schemas.microsoft.com/office/drawing/2014/main" id="{00000000-0008-0000-0900-000004000000}"/>
              </a:ext>
              <a:ext uri="{147F2762-F138-4A5C-976F-8EAC2B608ADB}">
                <a16:predDERef xmlns:a16="http://schemas.microsoft.com/office/drawing/2014/main" pred="{00000000-0008-0000-0300-00001A000000}"/>
              </a:ext>
            </a:extLst>
          </xdr:cNvPr>
          <xdr:cNvSpPr txBox="1"/>
        </xdr:nvSpPr>
        <xdr:spPr>
          <a:xfrm>
            <a:off x="14102059" y="10867078"/>
            <a:ext cx="5143862" cy="576609"/>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Zone Map</a:t>
            </a:r>
          </a:p>
        </xdr:txBody>
      </xdr:sp>
    </xdr:grpSp>
    <xdr:clientData/>
  </xdr:twoCellAnchor>
  <xdr:oneCellAnchor>
    <xdr:from>
      <xdr:col>31</xdr:col>
      <xdr:colOff>0</xdr:colOff>
      <xdr:row>18</xdr:row>
      <xdr:rowOff>68036</xdr:rowOff>
    </xdr:from>
    <xdr:ext cx="184731" cy="264560"/>
    <xdr:sp macro="" textlink="">
      <xdr:nvSpPr>
        <xdr:cNvPr id="6" name="TextBox 1">
          <a:extLst>
            <a:ext uri="{FF2B5EF4-FFF2-40B4-BE49-F238E27FC236}">
              <a16:creationId xmlns:a16="http://schemas.microsoft.com/office/drawing/2014/main" id="{00000000-0008-0000-0900-000006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oneCellAnchor>
    <xdr:from>
      <xdr:col>31</xdr:col>
      <xdr:colOff>0</xdr:colOff>
      <xdr:row>18</xdr:row>
      <xdr:rowOff>68036</xdr:rowOff>
    </xdr:from>
    <xdr:ext cx="184731" cy="264560"/>
    <xdr:sp macro="" textlink="">
      <xdr:nvSpPr>
        <xdr:cNvPr id="7" name="TextBox 2">
          <a:extLst>
            <a:ext uri="{FF2B5EF4-FFF2-40B4-BE49-F238E27FC236}">
              <a16:creationId xmlns:a16="http://schemas.microsoft.com/office/drawing/2014/main" id="{00000000-0008-0000-0900-000007000000}"/>
            </a:ext>
          </a:extLst>
        </xdr:cNvPr>
        <xdr:cNvSpPr txBox="1"/>
      </xdr:nvSpPr>
      <xdr:spPr>
        <a:xfrm>
          <a:off x="10896600" y="438603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sz="1100"/>
        </a:p>
      </xdr:txBody>
    </xdr:sp>
    <xdr:clientData/>
  </xdr:oneCellAnchor>
  <xdr:twoCellAnchor>
    <xdr:from>
      <xdr:col>0</xdr:col>
      <xdr:colOff>523076</xdr:colOff>
      <xdr:row>25</xdr:row>
      <xdr:rowOff>82909</xdr:rowOff>
    </xdr:from>
    <xdr:to>
      <xdr:col>5</xdr:col>
      <xdr:colOff>2015066</xdr:colOff>
      <xdr:row>46</xdr:row>
      <xdr:rowOff>16933</xdr:rowOff>
    </xdr:to>
    <xdr:grpSp>
      <xdr:nvGrpSpPr>
        <xdr:cNvPr id="11" name="Group 10">
          <a:extLst>
            <a:ext uri="{FF2B5EF4-FFF2-40B4-BE49-F238E27FC236}">
              <a16:creationId xmlns:a16="http://schemas.microsoft.com/office/drawing/2014/main" id="{00000000-0008-0000-0900-00000B000000}"/>
            </a:ext>
          </a:extLst>
        </xdr:cNvPr>
        <xdr:cNvGrpSpPr/>
      </xdr:nvGrpSpPr>
      <xdr:grpSpPr>
        <a:xfrm>
          <a:off x="523076" y="6432909"/>
          <a:ext cx="5589857" cy="5268024"/>
          <a:chOff x="17495645" y="650487"/>
          <a:chExt cx="5616601" cy="4364319"/>
        </a:xfrm>
      </xdr:grpSpPr>
      <xdr:pic>
        <xdr:nvPicPr>
          <xdr:cNvPr id="9" name="Picture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2"/>
          <a:stretch>
            <a:fillRect/>
          </a:stretch>
        </xdr:blipFill>
        <xdr:spPr>
          <a:xfrm>
            <a:off x="17495645" y="916672"/>
            <a:ext cx="5616601" cy="4098134"/>
          </a:xfrm>
          <a:prstGeom prst="rect">
            <a:avLst/>
          </a:prstGeom>
        </xdr:spPr>
      </xdr:pic>
      <xdr:sp macro="" textlink="">
        <xdr:nvSpPr>
          <xdr:cNvPr id="10" name="CuadroTexto 19">
            <a:extLst>
              <a:ext uri="{FF2B5EF4-FFF2-40B4-BE49-F238E27FC236}">
                <a16:creationId xmlns:a16="http://schemas.microsoft.com/office/drawing/2014/main" id="{00000000-0008-0000-0900-00000A000000}"/>
              </a:ext>
              <a:ext uri="{147F2762-F138-4A5C-976F-8EAC2B608ADB}">
                <a16:predDERef xmlns:a16="http://schemas.microsoft.com/office/drawing/2014/main" pred="{00000000-0008-0000-0300-00001A000000}"/>
              </a:ext>
            </a:extLst>
          </xdr:cNvPr>
          <xdr:cNvSpPr txBox="1"/>
        </xdr:nvSpPr>
        <xdr:spPr>
          <a:xfrm>
            <a:off x="17780000" y="650487"/>
            <a:ext cx="5031766" cy="407362"/>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Interior Legend</a:t>
            </a:r>
          </a:p>
        </xdr:txBody>
      </xdr:sp>
    </xdr:grpSp>
    <xdr:clientData/>
  </xdr:twoCellAnchor>
  <xdr:twoCellAnchor editAs="oneCell">
    <xdr:from>
      <xdr:col>0</xdr:col>
      <xdr:colOff>795867</xdr:colOff>
      <xdr:row>0</xdr:row>
      <xdr:rowOff>67733</xdr:rowOff>
    </xdr:from>
    <xdr:to>
      <xdr:col>11</xdr:col>
      <xdr:colOff>270934</xdr:colOff>
      <xdr:row>5</xdr:row>
      <xdr:rowOff>212637</xdr:rowOff>
    </xdr:to>
    <xdr:pic>
      <xdr:nvPicPr>
        <xdr:cNvPr id="22" name="Picture 21">
          <a:extLst>
            <a:ext uri="{FF2B5EF4-FFF2-40B4-BE49-F238E27FC236}">
              <a16:creationId xmlns:a16="http://schemas.microsoft.com/office/drawing/2014/main" id="{00000000-0008-0000-0900-000016000000}"/>
            </a:ext>
          </a:extLst>
        </xdr:cNvPr>
        <xdr:cNvPicPr>
          <a:picLocks noChangeAspect="1"/>
        </xdr:cNvPicPr>
      </xdr:nvPicPr>
      <xdr:blipFill rotWithShape="1">
        <a:blip xmlns:r="http://schemas.openxmlformats.org/officeDocument/2006/relationships" r:embed="rId3"/>
        <a:srcRect t="15936" b="17131"/>
        <a:stretch/>
      </xdr:blipFill>
      <xdr:spPr>
        <a:xfrm>
          <a:off x="795867" y="67733"/>
          <a:ext cx="12784667" cy="1414904"/>
        </a:xfrm>
        <a:prstGeom prst="rect">
          <a:avLst/>
        </a:prstGeom>
      </xdr:spPr>
    </xdr:pic>
    <xdr:clientData/>
  </xdr:twoCellAnchor>
  <xdr:twoCellAnchor>
    <xdr:from>
      <xdr:col>13</xdr:col>
      <xdr:colOff>300565</xdr:colOff>
      <xdr:row>7</xdr:row>
      <xdr:rowOff>33867</xdr:rowOff>
    </xdr:from>
    <xdr:to>
      <xdr:col>29</xdr:col>
      <xdr:colOff>101600</xdr:colOff>
      <xdr:row>9</xdr:row>
      <xdr:rowOff>33867</xdr:rowOff>
    </xdr:to>
    <xdr:sp macro="" textlink="">
      <xdr:nvSpPr>
        <xdr:cNvPr id="23" name="CuadroTexto 19">
          <a:extLst>
            <a:ext uri="{FF2B5EF4-FFF2-40B4-BE49-F238E27FC236}">
              <a16:creationId xmlns:a16="http://schemas.microsoft.com/office/drawing/2014/main" id="{00000000-0008-0000-0900-000017000000}"/>
            </a:ext>
            <a:ext uri="{147F2762-F138-4A5C-976F-8EAC2B608ADB}">
              <a16:predDERef xmlns:a16="http://schemas.microsoft.com/office/drawing/2014/main" pred="{00000000-0008-0000-0300-00001A000000}"/>
            </a:ext>
          </a:extLst>
        </xdr:cNvPr>
        <xdr:cNvSpPr txBox="1"/>
      </xdr:nvSpPr>
      <xdr:spPr>
        <a:xfrm>
          <a:off x="13813365" y="6637867"/>
          <a:ext cx="4677835" cy="508000"/>
        </a:xfrm>
        <a:prstGeom prst="roundRect">
          <a:avLst/>
        </a:prstGeom>
        <a:solidFill>
          <a:srgbClr val="5A487A"/>
        </a:solidFill>
        <a:ln w="12700" cmpd="sng">
          <a:noFill/>
          <a:prstDash val="solid"/>
        </a:ln>
        <a:effectLst/>
      </xdr:spPr>
      <xdr:style>
        <a:lnRef idx="0">
          <a:scrgbClr r="0" g="0" b="0"/>
        </a:lnRef>
        <a:fillRef idx="0">
          <a:scrgbClr r="0" g="0" b="0"/>
        </a:fillRef>
        <a:effectRef idx="0">
          <a:scrgbClr r="0" g="0" b="0"/>
        </a:effectRef>
        <a:fontRef idx="major">
          <a:srgbClr val="FFFFFF"/>
        </a:fontRef>
      </xdr:style>
      <xdr:txBody>
        <a:bodyPr spcFirstLastPara="0" vertOverflow="clip" horzOverflow="clip" wrap="square" lIns="91440" tIns="45720" rIns="91440" bIns="45720" rtlCol="0" anchor="ctr">
          <a:noAutofit/>
        </a:bodyPr>
        <a:lstStyle/>
        <a:p>
          <a:pPr marL="0" indent="0" algn="ctr"/>
          <a:r>
            <a:rPr lang="en-US" sz="2400" b="1">
              <a:solidFill>
                <a:srgbClr val="FFFFFF"/>
              </a:solidFill>
              <a:latin typeface="Century Gothic" panose="020B0502020202020204" pitchFamily="34" charset="0"/>
              <a:ea typeface="+mn-lt"/>
              <a:cs typeface="+mn-lt"/>
            </a:rPr>
            <a:t>Handoffs</a:t>
          </a:r>
        </a:p>
      </xdr:txBody>
    </xdr:sp>
    <xdr:clientData/>
  </xdr:twoCellAnchor>
  <xdr:twoCellAnchor>
    <xdr:from>
      <xdr:col>22</xdr:col>
      <xdr:colOff>97070</xdr:colOff>
      <xdr:row>14</xdr:row>
      <xdr:rowOff>145605</xdr:rowOff>
    </xdr:from>
    <xdr:to>
      <xdr:col>23</xdr:col>
      <xdr:colOff>246719</xdr:colOff>
      <xdr:row>14</xdr:row>
      <xdr:rowOff>149649</xdr:rowOff>
    </xdr:to>
    <xdr:cxnSp macro="">
      <xdr:nvCxnSpPr>
        <xdr:cNvPr id="24" name="Straight Arrow Connector 23">
          <a:extLst>
            <a:ext uri="{FF2B5EF4-FFF2-40B4-BE49-F238E27FC236}">
              <a16:creationId xmlns:a16="http://schemas.microsoft.com/office/drawing/2014/main" id="{00000000-0008-0000-0900-000018000000}"/>
            </a:ext>
          </a:extLst>
        </xdr:cNvPr>
        <xdr:cNvCxnSpPr/>
      </xdr:nvCxnSpPr>
      <xdr:spPr bwMode="auto">
        <a:xfrm flipV="1">
          <a:off x="16353070" y="9035605"/>
          <a:ext cx="454449" cy="4044"/>
        </a:xfrm>
        <a:prstGeom prst="straightConnector1">
          <a:avLst/>
        </a:prstGeom>
        <a:solidFill>
          <a:srgbClr val="FFFFFF"/>
        </a:solidFill>
        <a:ln w="38100" cap="flat" cmpd="sng" algn="ctr">
          <a:solidFill>
            <a:srgbClr val="000000"/>
          </a:solidFill>
          <a:prstDash val="solid"/>
          <a:round/>
          <a:headEnd type="none" w="med" len="med"/>
          <a:tailEnd type="triangle"/>
        </a:ln>
        <a:effectLst/>
      </xdr:spPr>
    </xdr:cxnSp>
    <xdr:clientData/>
  </xdr:twoCellAnchor>
  <xdr:twoCellAnchor>
    <xdr:from>
      <xdr:col>22</xdr:col>
      <xdr:colOff>105159</xdr:colOff>
      <xdr:row>14</xdr:row>
      <xdr:rowOff>161783</xdr:rowOff>
    </xdr:from>
    <xdr:to>
      <xdr:col>23</xdr:col>
      <xdr:colOff>230541</xdr:colOff>
      <xdr:row>17</xdr:row>
      <xdr:rowOff>56625</xdr:rowOff>
    </xdr:to>
    <xdr:cxnSp macro="">
      <xdr:nvCxnSpPr>
        <xdr:cNvPr id="25" name="Straight Arrow Connector 24">
          <a:extLst>
            <a:ext uri="{FF2B5EF4-FFF2-40B4-BE49-F238E27FC236}">
              <a16:creationId xmlns:a16="http://schemas.microsoft.com/office/drawing/2014/main" id="{00000000-0008-0000-0900-000019000000}"/>
            </a:ext>
          </a:extLst>
        </xdr:cNvPr>
        <xdr:cNvCxnSpPr/>
      </xdr:nvCxnSpPr>
      <xdr:spPr bwMode="auto">
        <a:xfrm>
          <a:off x="16361159" y="9051783"/>
          <a:ext cx="430182" cy="656842"/>
        </a:xfrm>
        <a:prstGeom prst="straightConnector1">
          <a:avLst/>
        </a:prstGeom>
        <a:solidFill>
          <a:srgbClr val="FFFFFF"/>
        </a:solidFill>
        <a:ln w="38100" cap="flat" cmpd="sng" algn="ctr">
          <a:solidFill>
            <a:srgbClr val="000000"/>
          </a:solidFill>
          <a:prstDash val="solid"/>
          <a:round/>
          <a:headEnd type="none" w="med" len="med"/>
          <a:tailEnd type="triangle"/>
        </a:ln>
        <a:effectLst/>
      </xdr:spPr>
    </xdr:cxnSp>
    <xdr:clientData/>
  </xdr:twoCellAnchor>
</xdr:wsDr>
</file>

<file path=xl/drawings/drawing11.xml><?xml version="1.0" encoding="utf-8"?>
<xdr:wsDr xmlns:xdr="http://schemas.openxmlformats.org/drawingml/2006/spreadsheetDrawing" xmlns:a="http://schemas.openxmlformats.org/drawingml/2006/main">
  <xdr:twoCellAnchor>
    <xdr:from>
      <xdr:col>1</xdr:col>
      <xdr:colOff>419575</xdr:colOff>
      <xdr:row>3</xdr:row>
      <xdr:rowOff>2571750</xdr:rowOff>
    </xdr:from>
    <xdr:to>
      <xdr:col>1</xdr:col>
      <xdr:colOff>781050</xdr:colOff>
      <xdr:row>3</xdr:row>
      <xdr:rowOff>2909603</xdr:rowOff>
    </xdr:to>
    <xdr:sp macro="" textlink="">
      <xdr:nvSpPr>
        <xdr:cNvPr id="2" name="Arrow: Right 2">
          <a:extLst>
            <a:ext uri="{FF2B5EF4-FFF2-40B4-BE49-F238E27FC236}">
              <a16:creationId xmlns:a16="http://schemas.microsoft.com/office/drawing/2014/main" id="{00000000-0008-0000-0A00-000002000000}"/>
            </a:ext>
          </a:extLst>
        </xdr:cNvPr>
        <xdr:cNvSpPr/>
      </xdr:nvSpPr>
      <xdr:spPr bwMode="auto">
        <a:xfrm>
          <a:off x="998695" y="3166110"/>
          <a:ext cx="361475" cy="257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24</xdr:col>
      <xdr:colOff>50603</xdr:colOff>
      <xdr:row>10</xdr:row>
      <xdr:rowOff>22904</xdr:rowOff>
    </xdr:from>
    <xdr:to>
      <xdr:col>25</xdr:col>
      <xdr:colOff>633212</xdr:colOff>
      <xdr:row>30</xdr:row>
      <xdr:rowOff>85859</xdr:rowOff>
    </xdr:to>
    <xdr:sp macro="" textlink="">
      <xdr:nvSpPr>
        <xdr:cNvPr id="3" name="Rectangle 44">
          <a:extLst>
            <a:ext uri="{FF2B5EF4-FFF2-40B4-BE49-F238E27FC236}">
              <a16:creationId xmlns:a16="http://schemas.microsoft.com/office/drawing/2014/main" id="{00000000-0008-0000-0A00-000003000000}"/>
            </a:ext>
            <a:ext uri="{147F2762-F138-4A5C-976F-8EAC2B608ADB}">
              <a16:predDERef xmlns:a16="http://schemas.microsoft.com/office/drawing/2014/main" pred="{00000000-0008-0000-0B00-00002C000000}"/>
            </a:ext>
          </a:extLst>
        </xdr:cNvPr>
        <xdr:cNvSpPr/>
      </xdr:nvSpPr>
      <xdr:spPr bwMode="auto">
        <a:xfrm>
          <a:off x="17088923" y="4244384"/>
          <a:ext cx="5291769" cy="3659595"/>
        </a:xfrm>
        <a:prstGeom prst="rect">
          <a:avLst/>
        </a:prstGeom>
        <a:solidFill>
          <a:srgbClr val="FFFFFF"/>
        </a:solidFill>
        <a:ln w="9525" cap="flat" cmpd="sng" algn="ctr">
          <a:solidFill>
            <a:srgbClr val="000000"/>
          </a:solidFill>
          <a:prstDash val="solid"/>
          <a:round/>
          <a:headEnd type="none" w="med" len="med"/>
          <a:tailEnd type="none" w="med" len="med"/>
        </a:ln>
        <a:effectLst/>
      </xdr:spPr>
      <xdr:txBody>
        <a:bodyPr vertOverflow="clip" wrap="square" lIns="18288" tIns="0" rIns="0" bIns="0" rtlCol="0" anchor="t" upright="1"/>
        <a:lstStyle/>
        <a:p>
          <a:pPr marL="182880" algn="l">
            <a:spcBef>
              <a:spcPts val="0"/>
            </a:spcBef>
          </a:pPr>
          <a:r>
            <a:rPr lang="en-US" sz="1600" b="1">
              <a:latin typeface="Century Gothic" panose="020B0502020202020204" pitchFamily="34" charset="0"/>
            </a:rPr>
            <a:t>How</a:t>
          </a:r>
          <a:r>
            <a:rPr lang="en-US" sz="1600" b="1" baseline="0">
              <a:latin typeface="Century Gothic" panose="020B0502020202020204" pitchFamily="34" charset="0"/>
            </a:rPr>
            <a:t> to use Procurement Log:</a:t>
          </a:r>
        </a:p>
        <a:p>
          <a:pPr marL="91440" algn="l">
            <a:spcBef>
              <a:spcPts val="0"/>
            </a:spcBef>
            <a:spcAft>
              <a:spcPts val="0"/>
            </a:spcAft>
          </a:pPr>
          <a:endParaRPr lang="en-US" sz="1100" b="1" baseline="0">
            <a:latin typeface="Century Gothic" panose="020B0502020202020204" pitchFamily="34" charset="0"/>
          </a:endParaRP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1.</a:t>
          </a:r>
          <a:r>
            <a:rPr lang="en-US" sz="1100" baseline="0">
              <a:latin typeface="Century Gothic" panose="020B0502020202020204" pitchFamily="34" charset="0"/>
            </a:rPr>
            <a:t> Fill in the </a:t>
          </a:r>
          <a:r>
            <a:rPr lang="en-US" sz="1100" baseline="0">
              <a:solidFill>
                <a:srgbClr val="7030A0"/>
              </a:solidFill>
              <a:latin typeface="Century Gothic" panose="020B0502020202020204" pitchFamily="34" charset="0"/>
            </a:rPr>
            <a:t>Spec Section, Scope of Work, Takt Zone and Trade Partner</a:t>
          </a:r>
          <a:r>
            <a:rPr lang="en-US" sz="1100" baseline="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2. Start with the "</a:t>
          </a:r>
          <a:r>
            <a:rPr lang="en-US" sz="1100">
              <a:solidFill>
                <a:srgbClr val="7030A0"/>
              </a:solidFill>
              <a:latin typeface="Century Gothic" panose="020B0502020202020204" pitchFamily="34" charset="0"/>
            </a:rPr>
            <a:t>Required on Job</a:t>
          </a:r>
          <a:r>
            <a:rPr lang="en-US" sz="1100">
              <a:latin typeface="Century Gothic" panose="020B0502020202020204" pitchFamily="34" charset="0"/>
            </a:rPr>
            <a:t>" date (you can obtain this from the norm-level takt plan). </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3. Fill in the estimated </a:t>
          </a:r>
          <a:r>
            <a:rPr lang="en-US" sz="1100">
              <a:solidFill>
                <a:srgbClr val="7030A0"/>
              </a:solidFill>
              <a:latin typeface="Century Gothic" panose="020B0502020202020204" pitchFamily="34" charset="0"/>
            </a:rPr>
            <a:t>delivery weeks</a:t>
          </a:r>
          <a:r>
            <a:rPr lang="en-US" sz="1100">
              <a:latin typeface="Century Gothic" panose="020B0502020202020204" pitchFamily="34" charset="0"/>
            </a:rPr>
            <a:t> and if considered, the </a:t>
          </a:r>
          <a:r>
            <a:rPr lang="en-US" sz="1100">
              <a:solidFill>
                <a:srgbClr val="7030A0"/>
              </a:solidFill>
              <a:latin typeface="Century Gothic" panose="020B0502020202020204" pitchFamily="34" charset="0"/>
            </a:rPr>
            <a:t>buffer weeks</a:t>
          </a:r>
          <a:r>
            <a:rPr lang="en-US" sz="1100">
              <a:latin typeface="Century Gothic" panose="020B0502020202020204" pitchFamily="34" charset="0"/>
            </a:rPr>
            <a:t>.</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4. </a:t>
          </a:r>
          <a:r>
            <a:rPr lang="en-US" sz="1100">
              <a:solidFill>
                <a:srgbClr val="7030A0"/>
              </a:solidFill>
              <a:latin typeface="Century Gothic" panose="020B0502020202020204" pitchFamily="34" charset="0"/>
            </a:rPr>
            <a:t>Ship Dates </a:t>
          </a:r>
          <a:r>
            <a:rPr lang="en-US" sz="1100">
              <a:latin typeface="Century Gothic" panose="020B0502020202020204" pitchFamily="34" charset="0"/>
            </a:rPr>
            <a:t>will be updated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5. Add the Lead Time Weeks. (Required Submittal Approval will update automatically).</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6. Fill in addtional work weeks such as Submittal Prep &amp; Review WKS and "Design Team Approval WKS.</a:t>
          </a:r>
        </a:p>
        <a:p>
          <a:pPr marL="91440" indent="0" algn="l">
            <a:spcBef>
              <a:spcPts val="0"/>
            </a:spcBef>
            <a:spcAft>
              <a:spcPts val="0"/>
            </a:spcAft>
            <a:buFont typeface="Arial" panose="020B0604020202020204" pitchFamily="34" charset="0"/>
            <a:buNone/>
          </a:pPr>
          <a:r>
            <a:rPr lang="en-US" sz="1100">
              <a:latin typeface="Century Gothic" panose="020B0502020202020204" pitchFamily="34" charset="0"/>
            </a:rPr>
            <a:t>7. When the actual Released TP</a:t>
          </a:r>
          <a:r>
            <a:rPr lang="en-US" sz="1100" baseline="0">
              <a:latin typeface="Century Gothic" panose="020B0502020202020204" pitchFamily="34" charset="0"/>
            </a:rPr>
            <a:t> and Approved</a:t>
          </a:r>
          <a:r>
            <a:rPr lang="en-US" sz="1100">
              <a:latin typeface="Century Gothic" panose="020B0502020202020204" pitchFamily="34" charset="0"/>
            </a:rPr>
            <a:t> Submittal date is obtained, it is necesasay</a:t>
          </a:r>
          <a:r>
            <a:rPr lang="en-US" sz="1100" baseline="0">
              <a:latin typeface="Century Gothic" panose="020B0502020202020204" pitchFamily="34" charset="0"/>
            </a:rPr>
            <a:t> to </a:t>
          </a:r>
          <a:r>
            <a:rPr lang="en-US" sz="1100">
              <a:latin typeface="Century Gothic" panose="020B0502020202020204" pitchFamily="34" charset="0"/>
            </a:rPr>
            <a:t>fill it in manually.</a:t>
          </a:r>
        </a:p>
        <a:p>
          <a:pPr marL="91440" algn="l">
            <a:spcBef>
              <a:spcPts val="0"/>
            </a:spcBef>
            <a:spcAft>
              <a:spcPts val="0"/>
            </a:spcAft>
          </a:pPr>
          <a:endParaRPr lang="en-US" sz="1100">
            <a:latin typeface="Century Gothic" panose="020B0502020202020204" pitchFamily="34" charset="0"/>
          </a:endParaRPr>
        </a:p>
        <a:p>
          <a:pPr marL="91440" algn="l">
            <a:spcBef>
              <a:spcPts val="0"/>
            </a:spcBef>
            <a:spcAft>
              <a:spcPts val="0"/>
            </a:spcAft>
          </a:pPr>
          <a:r>
            <a:rPr lang="en-US" sz="1100" b="1">
              <a:latin typeface="Century Gothic" panose="020B0502020202020204" pitchFamily="34" charset="0"/>
            </a:rPr>
            <a:t>NOTES:</a:t>
          </a:r>
          <a:r>
            <a:rPr lang="en-US" sz="1100" b="0">
              <a:latin typeface="Century Gothic" panose="020B0502020202020204" pitchFamily="34" charset="0"/>
            </a:rPr>
            <a:t> Only the "Required on Job" date is necessary to fill in, the other dates will update according the added information. Comment section can be used for special considerations or additional conditions for the log entry.</a:t>
          </a:r>
        </a:p>
      </xdr:txBody>
    </xdr:sp>
    <xdr:clientData/>
  </xdr:twoCellAnchor>
  <xdr:twoCellAnchor>
    <xdr:from>
      <xdr:col>60</xdr:col>
      <xdr:colOff>1170359</xdr:colOff>
      <xdr:row>7</xdr:row>
      <xdr:rowOff>599515</xdr:rowOff>
    </xdr:from>
    <xdr:to>
      <xdr:col>60</xdr:col>
      <xdr:colOff>1568823</xdr:colOff>
      <xdr:row>7</xdr:row>
      <xdr:rowOff>1069030</xdr:rowOff>
    </xdr:to>
    <xdr:sp macro="" textlink="">
      <xdr:nvSpPr>
        <xdr:cNvPr id="4" name="Down Arrow 83">
          <a:extLst>
            <a:ext uri="{FF2B5EF4-FFF2-40B4-BE49-F238E27FC236}">
              <a16:creationId xmlns:a16="http://schemas.microsoft.com/office/drawing/2014/main" id="{00000000-0008-0000-0A00-000004000000}"/>
            </a:ext>
          </a:extLst>
        </xdr:cNvPr>
        <xdr:cNvSpPr/>
      </xdr:nvSpPr>
      <xdr:spPr bwMode="auto">
        <a:xfrm>
          <a:off x="57253559" y="3868495"/>
          <a:ext cx="177484" cy="4695"/>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58</xdr:col>
      <xdr:colOff>77379</xdr:colOff>
      <xdr:row>7</xdr:row>
      <xdr:rowOff>1603529</xdr:rowOff>
    </xdr:from>
    <xdr:to>
      <xdr:col>58</xdr:col>
      <xdr:colOff>523500</xdr:colOff>
      <xdr:row>7</xdr:row>
      <xdr:rowOff>1988371</xdr:rowOff>
    </xdr:to>
    <xdr:sp macro="" textlink="">
      <xdr:nvSpPr>
        <xdr:cNvPr id="5" name="Down Arrow 83">
          <a:extLst>
            <a:ext uri="{FF2B5EF4-FFF2-40B4-BE49-F238E27FC236}">
              <a16:creationId xmlns:a16="http://schemas.microsoft.com/office/drawing/2014/main" id="{00000000-0008-0000-0A00-000005000000}"/>
            </a:ext>
          </a:extLst>
        </xdr:cNvPr>
        <xdr:cNvSpPr/>
      </xdr:nvSpPr>
      <xdr:spPr bwMode="auto">
        <a:xfrm rot="5400000">
          <a:off x="54831049" y="36493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51</xdr:col>
      <xdr:colOff>277218</xdr:colOff>
      <xdr:row>7</xdr:row>
      <xdr:rowOff>1442965</xdr:rowOff>
    </xdr:from>
    <xdr:to>
      <xdr:col>51</xdr:col>
      <xdr:colOff>723053</xdr:colOff>
      <xdr:row>7</xdr:row>
      <xdr:rowOff>1827807</xdr:rowOff>
    </xdr:to>
    <xdr:sp macro="" textlink="">
      <xdr:nvSpPr>
        <xdr:cNvPr id="6" name="Down Arrow 83">
          <a:extLst>
            <a:ext uri="{FF2B5EF4-FFF2-40B4-BE49-F238E27FC236}">
              <a16:creationId xmlns:a16="http://schemas.microsoft.com/office/drawing/2014/main" id="{00000000-0008-0000-0A00-000006000000}"/>
            </a:ext>
          </a:extLst>
        </xdr:cNvPr>
        <xdr:cNvSpPr/>
      </xdr:nvSpPr>
      <xdr:spPr bwMode="auto">
        <a:xfrm rot="5400000">
          <a:off x="44880905" y="3648938"/>
          <a:ext cx="0" cy="445835"/>
        </a:xfrm>
        <a:prstGeom prst="downArrow">
          <a:avLst/>
        </a:prstGeom>
        <a:solidFill>
          <a:srgbClr val="7030A0"/>
        </a:solidFill>
        <a:ln w="34925" cap="rnd" cmpd="sng" algn="ctr">
          <a:noFill/>
          <a:prstDash val="solid"/>
          <a:round/>
          <a:headEnd type="none" w="med" len="med"/>
          <a:tailEnd type="none" w="med" len="med"/>
        </a:ln>
        <a:effectLst>
          <a:softEdge rad="0"/>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6</a:t>
          </a:r>
        </a:p>
      </xdr:txBody>
    </xdr:sp>
    <xdr:clientData/>
  </xdr:twoCellAnchor>
  <xdr:twoCellAnchor>
    <xdr:from>
      <xdr:col>52</xdr:col>
      <xdr:colOff>151149</xdr:colOff>
      <xdr:row>7</xdr:row>
      <xdr:rowOff>1263285</xdr:rowOff>
    </xdr:from>
    <xdr:to>
      <xdr:col>53</xdr:col>
      <xdr:colOff>135592</xdr:colOff>
      <xdr:row>7</xdr:row>
      <xdr:rowOff>1634141</xdr:rowOff>
    </xdr:to>
    <xdr:sp macro="" textlink="">
      <xdr:nvSpPr>
        <xdr:cNvPr id="7" name="Down Arrow 83">
          <a:extLst>
            <a:ext uri="{FF2B5EF4-FFF2-40B4-BE49-F238E27FC236}">
              <a16:creationId xmlns:a16="http://schemas.microsoft.com/office/drawing/2014/main" id="{00000000-0008-0000-0A00-000007000000}"/>
            </a:ext>
          </a:extLst>
        </xdr:cNvPr>
        <xdr:cNvSpPr/>
      </xdr:nvSpPr>
      <xdr:spPr bwMode="auto">
        <a:xfrm>
          <a:off x="46015929" y="3869325"/>
          <a:ext cx="1264603" cy="5096"/>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55</xdr:col>
      <xdr:colOff>52388</xdr:colOff>
      <xdr:row>7</xdr:row>
      <xdr:rowOff>2185988</xdr:rowOff>
    </xdr:from>
    <xdr:to>
      <xdr:col>55</xdr:col>
      <xdr:colOff>427356</xdr:colOff>
      <xdr:row>7</xdr:row>
      <xdr:rowOff>2556844</xdr:rowOff>
    </xdr:to>
    <xdr:sp macro="" textlink="">
      <xdr:nvSpPr>
        <xdr:cNvPr id="8" name="Down Arrow 83">
          <a:extLst>
            <a:ext uri="{FF2B5EF4-FFF2-40B4-BE49-F238E27FC236}">
              <a16:creationId xmlns:a16="http://schemas.microsoft.com/office/drawing/2014/main" id="{00000000-0008-0000-0A00-000008000000}"/>
            </a:ext>
          </a:extLst>
        </xdr:cNvPr>
        <xdr:cNvSpPr/>
      </xdr:nvSpPr>
      <xdr:spPr bwMode="auto">
        <a:xfrm>
          <a:off x="50412968" y="3870008"/>
          <a:ext cx="374968"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4</a:t>
          </a:r>
        </a:p>
      </xdr:txBody>
    </xdr:sp>
    <xdr:clientData/>
  </xdr:twoCellAnchor>
  <xdr:twoCellAnchor>
    <xdr:from>
      <xdr:col>54</xdr:col>
      <xdr:colOff>466726</xdr:colOff>
      <xdr:row>7</xdr:row>
      <xdr:rowOff>1957388</xdr:rowOff>
    </xdr:from>
    <xdr:to>
      <xdr:col>55</xdr:col>
      <xdr:colOff>70169</xdr:colOff>
      <xdr:row>7</xdr:row>
      <xdr:rowOff>2328244</xdr:rowOff>
    </xdr:to>
    <xdr:sp macro="" textlink="">
      <xdr:nvSpPr>
        <xdr:cNvPr id="9" name="Down Arrow 83">
          <a:extLst>
            <a:ext uri="{FF2B5EF4-FFF2-40B4-BE49-F238E27FC236}">
              <a16:creationId xmlns:a16="http://schemas.microsoft.com/office/drawing/2014/main" id="{00000000-0008-0000-0A00-000009000000}"/>
            </a:ext>
          </a:extLst>
        </xdr:cNvPr>
        <xdr:cNvSpPr/>
      </xdr:nvSpPr>
      <xdr:spPr bwMode="auto">
        <a:xfrm>
          <a:off x="49219486" y="3870008"/>
          <a:ext cx="121126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5</a:t>
          </a:r>
        </a:p>
      </xdr:txBody>
    </xdr:sp>
    <xdr:clientData/>
  </xdr:twoCellAnchor>
  <xdr:twoCellAnchor>
    <xdr:from>
      <xdr:col>43</xdr:col>
      <xdr:colOff>419575</xdr:colOff>
      <xdr:row>9</xdr:row>
      <xdr:rowOff>2571750</xdr:rowOff>
    </xdr:from>
    <xdr:to>
      <xdr:col>43</xdr:col>
      <xdr:colOff>781050</xdr:colOff>
      <xdr:row>9</xdr:row>
      <xdr:rowOff>2909603</xdr:rowOff>
    </xdr:to>
    <xdr:sp macro="" textlink="">
      <xdr:nvSpPr>
        <xdr:cNvPr id="10" name="Arrow: Right 2">
          <a:extLst>
            <a:ext uri="{FF2B5EF4-FFF2-40B4-BE49-F238E27FC236}">
              <a16:creationId xmlns:a16="http://schemas.microsoft.com/office/drawing/2014/main" id="{00000000-0008-0000-0A00-00000A000000}"/>
            </a:ext>
          </a:extLst>
        </xdr:cNvPr>
        <xdr:cNvSpPr/>
      </xdr:nvSpPr>
      <xdr:spPr bwMode="auto">
        <a:xfrm>
          <a:off x="35143915" y="4217670"/>
          <a:ext cx="361475" cy="257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60</xdr:col>
      <xdr:colOff>36443</xdr:colOff>
      <xdr:row>4</xdr:row>
      <xdr:rowOff>1220855</xdr:rowOff>
    </xdr:from>
    <xdr:to>
      <xdr:col>61</xdr:col>
      <xdr:colOff>25201</xdr:colOff>
      <xdr:row>4</xdr:row>
      <xdr:rowOff>1558708</xdr:rowOff>
    </xdr:to>
    <xdr:sp macro="" textlink="">
      <xdr:nvSpPr>
        <xdr:cNvPr id="11" name="Arrow: Right 2">
          <a:extLst>
            <a:ext uri="{FF2B5EF4-FFF2-40B4-BE49-F238E27FC236}">
              <a16:creationId xmlns:a16="http://schemas.microsoft.com/office/drawing/2014/main" id="{00000000-0008-0000-0A00-00000B000000}"/>
            </a:ext>
          </a:extLst>
        </xdr:cNvPr>
        <xdr:cNvSpPr/>
      </xdr:nvSpPr>
      <xdr:spPr bwMode="auto">
        <a:xfrm rot="2464975">
          <a:off x="56119643" y="3346835"/>
          <a:ext cx="1337498"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62</xdr:col>
      <xdr:colOff>536711</xdr:colOff>
      <xdr:row>4</xdr:row>
      <xdr:rowOff>1220855</xdr:rowOff>
    </xdr:from>
    <xdr:to>
      <xdr:col>63</xdr:col>
      <xdr:colOff>103056</xdr:colOff>
      <xdr:row>4</xdr:row>
      <xdr:rowOff>1558708</xdr:rowOff>
    </xdr:to>
    <xdr:sp macro="" textlink="">
      <xdr:nvSpPr>
        <xdr:cNvPr id="12" name="Arrow: Right 2">
          <a:extLst>
            <a:ext uri="{FF2B5EF4-FFF2-40B4-BE49-F238E27FC236}">
              <a16:creationId xmlns:a16="http://schemas.microsoft.com/office/drawing/2014/main" id="{00000000-0008-0000-0A00-00000C000000}"/>
            </a:ext>
          </a:extLst>
        </xdr:cNvPr>
        <xdr:cNvSpPr/>
      </xdr:nvSpPr>
      <xdr:spPr bwMode="auto">
        <a:xfrm rot="2464975">
          <a:off x="59157371" y="3346835"/>
          <a:ext cx="2126665" cy="0"/>
        </a:xfrm>
        <a:prstGeom prst="right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50</xdr:col>
      <xdr:colOff>102273</xdr:colOff>
      <xdr:row>4</xdr:row>
      <xdr:rowOff>999291</xdr:rowOff>
    </xdr:from>
    <xdr:to>
      <xdr:col>50</xdr:col>
      <xdr:colOff>476900</xdr:colOff>
      <xdr:row>4</xdr:row>
      <xdr:rowOff>1370147</xdr:rowOff>
    </xdr:to>
    <xdr:sp macro="" textlink="">
      <xdr:nvSpPr>
        <xdr:cNvPr id="13" name="Down Arrow 83">
          <a:extLst>
            <a:ext uri="{FF2B5EF4-FFF2-40B4-BE49-F238E27FC236}">
              <a16:creationId xmlns:a16="http://schemas.microsoft.com/office/drawing/2014/main" id="{00000000-0008-0000-0A00-00000D000000}"/>
            </a:ext>
          </a:extLst>
        </xdr:cNvPr>
        <xdr:cNvSpPr/>
      </xdr:nvSpPr>
      <xdr:spPr bwMode="auto">
        <a:xfrm>
          <a:off x="43353393" y="3346251"/>
          <a:ext cx="374627" cy="0"/>
        </a:xfrm>
        <a:prstGeom prst="downArrow">
          <a:avLst/>
        </a:prstGeom>
        <a:solidFill>
          <a:srgbClr val="FF000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43</xdr:col>
      <xdr:colOff>419575</xdr:colOff>
      <xdr:row>7</xdr:row>
      <xdr:rowOff>2571750</xdr:rowOff>
    </xdr:from>
    <xdr:to>
      <xdr:col>43</xdr:col>
      <xdr:colOff>781050</xdr:colOff>
      <xdr:row>7</xdr:row>
      <xdr:rowOff>2909603</xdr:rowOff>
    </xdr:to>
    <xdr:sp macro="" textlink="">
      <xdr:nvSpPr>
        <xdr:cNvPr id="14" name="Arrow: Right 2">
          <a:extLst>
            <a:ext uri="{FF2B5EF4-FFF2-40B4-BE49-F238E27FC236}">
              <a16:creationId xmlns:a16="http://schemas.microsoft.com/office/drawing/2014/main" id="{00000000-0008-0000-0A00-00000E000000}"/>
            </a:ext>
          </a:extLst>
        </xdr:cNvPr>
        <xdr:cNvSpPr/>
      </xdr:nvSpPr>
      <xdr:spPr bwMode="auto">
        <a:xfrm>
          <a:off x="35143915" y="3867150"/>
          <a:ext cx="361475" cy="2573"/>
        </a:xfrm>
        <a:prstGeom prst="right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1</a:t>
          </a:r>
        </a:p>
      </xdr:txBody>
    </xdr:sp>
    <xdr:clientData/>
  </xdr:twoCellAnchor>
  <xdr:twoCellAnchor>
    <xdr:from>
      <xdr:col>64</xdr:col>
      <xdr:colOff>1170359</xdr:colOff>
      <xdr:row>7</xdr:row>
      <xdr:rowOff>599515</xdr:rowOff>
    </xdr:from>
    <xdr:to>
      <xdr:col>64</xdr:col>
      <xdr:colOff>1568823</xdr:colOff>
      <xdr:row>7</xdr:row>
      <xdr:rowOff>1069030</xdr:rowOff>
    </xdr:to>
    <xdr:sp macro="" textlink="">
      <xdr:nvSpPr>
        <xdr:cNvPr id="15" name="Down Arrow 83">
          <a:extLst>
            <a:ext uri="{FF2B5EF4-FFF2-40B4-BE49-F238E27FC236}">
              <a16:creationId xmlns:a16="http://schemas.microsoft.com/office/drawing/2014/main" id="{00000000-0008-0000-0A00-00000F000000}"/>
            </a:ext>
          </a:extLst>
        </xdr:cNvPr>
        <xdr:cNvSpPr/>
      </xdr:nvSpPr>
      <xdr:spPr bwMode="auto">
        <a:xfrm>
          <a:off x="63882959" y="3868495"/>
          <a:ext cx="398464" cy="4695"/>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2</a:t>
          </a:r>
        </a:p>
      </xdr:txBody>
    </xdr:sp>
    <xdr:clientData/>
  </xdr:twoCellAnchor>
  <xdr:twoCellAnchor>
    <xdr:from>
      <xdr:col>62</xdr:col>
      <xdr:colOff>77379</xdr:colOff>
      <xdr:row>7</xdr:row>
      <xdr:rowOff>1603529</xdr:rowOff>
    </xdr:from>
    <xdr:to>
      <xdr:col>62</xdr:col>
      <xdr:colOff>523500</xdr:colOff>
      <xdr:row>7</xdr:row>
      <xdr:rowOff>1988371</xdr:rowOff>
    </xdr:to>
    <xdr:sp macro="" textlink="">
      <xdr:nvSpPr>
        <xdr:cNvPr id="16" name="Down Arrow 83">
          <a:extLst>
            <a:ext uri="{FF2B5EF4-FFF2-40B4-BE49-F238E27FC236}">
              <a16:creationId xmlns:a16="http://schemas.microsoft.com/office/drawing/2014/main" id="{00000000-0008-0000-0A00-000010000000}"/>
            </a:ext>
          </a:extLst>
        </xdr:cNvPr>
        <xdr:cNvSpPr/>
      </xdr:nvSpPr>
      <xdr:spPr bwMode="auto">
        <a:xfrm rot="5400000">
          <a:off x="58922989" y="3649339"/>
          <a:ext cx="0" cy="446121"/>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3</a:t>
          </a:r>
        </a:p>
      </xdr:txBody>
    </xdr:sp>
    <xdr:clientData/>
  </xdr:twoCellAnchor>
  <xdr:twoCellAnchor>
    <xdr:from>
      <xdr:col>55</xdr:col>
      <xdr:colOff>277218</xdr:colOff>
      <xdr:row>7</xdr:row>
      <xdr:rowOff>1442965</xdr:rowOff>
    </xdr:from>
    <xdr:to>
      <xdr:col>55</xdr:col>
      <xdr:colOff>723053</xdr:colOff>
      <xdr:row>7</xdr:row>
      <xdr:rowOff>1827807</xdr:rowOff>
    </xdr:to>
    <xdr:sp macro="" textlink="">
      <xdr:nvSpPr>
        <xdr:cNvPr id="17" name="Down Arrow 83">
          <a:extLst>
            <a:ext uri="{FF2B5EF4-FFF2-40B4-BE49-F238E27FC236}">
              <a16:creationId xmlns:a16="http://schemas.microsoft.com/office/drawing/2014/main" id="{00000000-0008-0000-0A00-000011000000}"/>
            </a:ext>
          </a:extLst>
        </xdr:cNvPr>
        <xdr:cNvSpPr/>
      </xdr:nvSpPr>
      <xdr:spPr bwMode="auto">
        <a:xfrm rot="5400000">
          <a:off x="50862605" y="3648938"/>
          <a:ext cx="0" cy="445835"/>
        </a:xfrm>
        <a:prstGeom prst="downArrow">
          <a:avLst/>
        </a:prstGeom>
        <a:solidFill>
          <a:srgbClr val="7030A0"/>
        </a:solidFill>
        <a:ln w="34925" cap="rnd" cmpd="sng" algn="ctr">
          <a:noFill/>
          <a:prstDash val="solid"/>
          <a:round/>
          <a:headEnd type="none" w="med" len="med"/>
          <a:tailEnd type="none" w="med" len="med"/>
        </a:ln>
        <a:effectLst>
          <a:softEdge rad="0"/>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6</a:t>
          </a:r>
        </a:p>
      </xdr:txBody>
    </xdr:sp>
    <xdr:clientData/>
  </xdr:twoCellAnchor>
  <xdr:twoCellAnchor>
    <xdr:from>
      <xdr:col>49</xdr:col>
      <xdr:colOff>5259</xdr:colOff>
      <xdr:row>7</xdr:row>
      <xdr:rowOff>1729740</xdr:rowOff>
    </xdr:from>
    <xdr:to>
      <xdr:col>51</xdr:col>
      <xdr:colOff>148590</xdr:colOff>
      <xdr:row>8</xdr:row>
      <xdr:rowOff>459</xdr:rowOff>
    </xdr:to>
    <xdr:cxnSp macro="">
      <xdr:nvCxnSpPr>
        <xdr:cNvPr id="18" name="Straight Connector 17">
          <a:extLst>
            <a:ext uri="{FF2B5EF4-FFF2-40B4-BE49-F238E27FC236}">
              <a16:creationId xmlns:a16="http://schemas.microsoft.com/office/drawing/2014/main" id="{00000000-0008-0000-0A00-000012000000}"/>
            </a:ext>
          </a:extLst>
        </xdr:cNvPr>
        <xdr:cNvCxnSpPr/>
      </xdr:nvCxnSpPr>
      <xdr:spPr bwMode="auto">
        <a:xfrm flipV="1">
          <a:off x="42128619" y="3870960"/>
          <a:ext cx="2398851" cy="459"/>
        </a:xfrm>
        <a:prstGeom prst="line">
          <a:avLst/>
        </a:prstGeom>
        <a:solidFill>
          <a:srgbClr val="FFFFFF"/>
        </a:solidFill>
        <a:ln w="38100" cap="rnd" cmpd="sng" algn="ctr">
          <a:solidFill>
            <a:srgbClr val="7030A0"/>
          </a:solidFill>
          <a:prstDash val="solid"/>
          <a:round/>
          <a:headEnd type="none" w="med" len="med"/>
          <a:tailEnd type="none" w="med" len="med"/>
        </a:ln>
        <a:effectLst/>
      </xdr:spPr>
    </xdr:cxnSp>
    <xdr:clientData/>
  </xdr:twoCellAnchor>
  <xdr:twoCellAnchor>
    <xdr:from>
      <xdr:col>50</xdr:col>
      <xdr:colOff>738336</xdr:colOff>
      <xdr:row>7</xdr:row>
      <xdr:rowOff>1206135</xdr:rowOff>
    </xdr:from>
    <xdr:to>
      <xdr:col>51</xdr:col>
      <xdr:colOff>324970</xdr:colOff>
      <xdr:row>7</xdr:row>
      <xdr:rowOff>1576991</xdr:rowOff>
    </xdr:to>
    <xdr:sp macro="" textlink="">
      <xdr:nvSpPr>
        <xdr:cNvPr id="19" name="Down Arrow 83">
          <a:extLst>
            <a:ext uri="{FF2B5EF4-FFF2-40B4-BE49-F238E27FC236}">
              <a16:creationId xmlns:a16="http://schemas.microsoft.com/office/drawing/2014/main" id="{00000000-0008-0000-0A00-000013000000}"/>
            </a:ext>
          </a:extLst>
        </xdr:cNvPr>
        <xdr:cNvSpPr/>
      </xdr:nvSpPr>
      <xdr:spPr bwMode="auto">
        <a:xfrm>
          <a:off x="43989456" y="3873135"/>
          <a:ext cx="714394"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56</xdr:col>
      <xdr:colOff>151149</xdr:colOff>
      <xdr:row>7</xdr:row>
      <xdr:rowOff>1263285</xdr:rowOff>
    </xdr:from>
    <xdr:to>
      <xdr:col>57</xdr:col>
      <xdr:colOff>135592</xdr:colOff>
      <xdr:row>7</xdr:row>
      <xdr:rowOff>1634141</xdr:rowOff>
    </xdr:to>
    <xdr:sp macro="" textlink="">
      <xdr:nvSpPr>
        <xdr:cNvPr id="20" name="Down Arrow 83">
          <a:extLst>
            <a:ext uri="{FF2B5EF4-FFF2-40B4-BE49-F238E27FC236}">
              <a16:creationId xmlns:a16="http://schemas.microsoft.com/office/drawing/2014/main" id="{00000000-0008-0000-0A00-000014000000}"/>
            </a:ext>
          </a:extLst>
        </xdr:cNvPr>
        <xdr:cNvSpPr/>
      </xdr:nvSpPr>
      <xdr:spPr bwMode="auto">
        <a:xfrm>
          <a:off x="52203369" y="3869325"/>
          <a:ext cx="1470343" cy="5096"/>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59</xdr:col>
      <xdr:colOff>52388</xdr:colOff>
      <xdr:row>7</xdr:row>
      <xdr:rowOff>2185988</xdr:rowOff>
    </xdr:from>
    <xdr:to>
      <xdr:col>59</xdr:col>
      <xdr:colOff>427356</xdr:colOff>
      <xdr:row>7</xdr:row>
      <xdr:rowOff>2556844</xdr:rowOff>
    </xdr:to>
    <xdr:sp macro="" textlink="">
      <xdr:nvSpPr>
        <xdr:cNvPr id="21" name="Down Arrow 83">
          <a:extLst>
            <a:ext uri="{FF2B5EF4-FFF2-40B4-BE49-F238E27FC236}">
              <a16:creationId xmlns:a16="http://schemas.microsoft.com/office/drawing/2014/main" id="{00000000-0008-0000-0A00-000015000000}"/>
            </a:ext>
          </a:extLst>
        </xdr:cNvPr>
        <xdr:cNvSpPr/>
      </xdr:nvSpPr>
      <xdr:spPr bwMode="auto">
        <a:xfrm>
          <a:off x="55244048" y="3870008"/>
          <a:ext cx="374968"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4</a:t>
          </a:r>
        </a:p>
      </xdr:txBody>
    </xdr:sp>
    <xdr:clientData/>
  </xdr:twoCellAnchor>
  <xdr:twoCellAnchor>
    <xdr:from>
      <xdr:col>58</xdr:col>
      <xdr:colOff>466726</xdr:colOff>
      <xdr:row>7</xdr:row>
      <xdr:rowOff>1957388</xdr:rowOff>
    </xdr:from>
    <xdr:to>
      <xdr:col>59</xdr:col>
      <xdr:colOff>70169</xdr:colOff>
      <xdr:row>7</xdr:row>
      <xdr:rowOff>2328244</xdr:rowOff>
    </xdr:to>
    <xdr:sp macro="" textlink="">
      <xdr:nvSpPr>
        <xdr:cNvPr id="22" name="Down Arrow 83">
          <a:extLst>
            <a:ext uri="{FF2B5EF4-FFF2-40B4-BE49-F238E27FC236}">
              <a16:creationId xmlns:a16="http://schemas.microsoft.com/office/drawing/2014/main" id="{00000000-0008-0000-0A00-000016000000}"/>
            </a:ext>
          </a:extLst>
        </xdr:cNvPr>
        <xdr:cNvSpPr/>
      </xdr:nvSpPr>
      <xdr:spPr bwMode="auto">
        <a:xfrm>
          <a:off x="54995446" y="3870008"/>
          <a:ext cx="266383" cy="0"/>
        </a:xfrm>
        <a:prstGeom prst="downArrow">
          <a:avLst/>
        </a:prstGeom>
        <a:solidFill>
          <a:srgbClr val="7030A0"/>
        </a:solidFill>
        <a:ln w="9525" cap="flat" cmpd="sng" algn="ctr">
          <a:no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5</a:t>
          </a:r>
        </a:p>
      </xdr:txBody>
    </xdr:sp>
    <xdr:clientData/>
  </xdr:twoCellAnchor>
  <xdr:twoCellAnchor>
    <xdr:from>
      <xdr:col>1</xdr:col>
      <xdr:colOff>31316</xdr:colOff>
      <xdr:row>3</xdr:row>
      <xdr:rowOff>1953131</xdr:rowOff>
    </xdr:from>
    <xdr:to>
      <xdr:col>5</xdr:col>
      <xdr:colOff>5009</xdr:colOff>
      <xdr:row>5</xdr:row>
      <xdr:rowOff>58955</xdr:rowOff>
    </xdr:to>
    <xdr:grpSp>
      <xdr:nvGrpSpPr>
        <xdr:cNvPr id="23" name="Group 22">
          <a:extLst>
            <a:ext uri="{FF2B5EF4-FFF2-40B4-BE49-F238E27FC236}">
              <a16:creationId xmlns:a16="http://schemas.microsoft.com/office/drawing/2014/main" id="{00000000-0008-0000-0A00-000017000000}"/>
            </a:ext>
          </a:extLst>
        </xdr:cNvPr>
        <xdr:cNvGrpSpPr/>
      </xdr:nvGrpSpPr>
      <xdr:grpSpPr>
        <a:xfrm>
          <a:off x="681083" y="2765340"/>
          <a:ext cx="5762531" cy="645824"/>
          <a:chOff x="609166" y="2759581"/>
          <a:chExt cx="5180693" cy="645824"/>
        </a:xfrm>
      </xdr:grpSpPr>
      <xdr:sp macro="" textlink="">
        <xdr:nvSpPr>
          <xdr:cNvPr id="24" name="Rectangle 23">
            <a:extLst>
              <a:ext uri="{FF2B5EF4-FFF2-40B4-BE49-F238E27FC236}">
                <a16:creationId xmlns:a16="http://schemas.microsoft.com/office/drawing/2014/main" id="{00000000-0008-0000-0A00-000018000000}"/>
              </a:ext>
            </a:extLst>
          </xdr:cNvPr>
          <xdr:cNvSpPr/>
        </xdr:nvSpPr>
        <xdr:spPr bwMode="auto">
          <a:xfrm flipV="1">
            <a:off x="609166" y="2759581"/>
            <a:ext cx="5175684" cy="447813"/>
          </a:xfrm>
          <a:prstGeom prst="rect">
            <a:avLst/>
          </a:prstGeom>
          <a:noFill/>
          <a:ln w="76200" cap="flat" cmpd="sng" algn="ctr">
            <a:solidFill>
              <a:srgbClr val="FF0000"/>
            </a:solid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25" name="TextBox 24">
            <a:extLst>
              <a:ext uri="{FF2B5EF4-FFF2-40B4-BE49-F238E27FC236}">
                <a16:creationId xmlns:a16="http://schemas.microsoft.com/office/drawing/2014/main" id="{00000000-0008-0000-0A00-000019000000}"/>
              </a:ext>
            </a:extLst>
          </xdr:cNvPr>
          <xdr:cNvSpPr txBox="1"/>
        </xdr:nvSpPr>
        <xdr:spPr>
          <a:xfrm>
            <a:off x="5566153" y="3167717"/>
            <a:ext cx="223706" cy="237688"/>
          </a:xfrm>
          <a:prstGeom prst="rect">
            <a:avLst/>
          </a:prstGeom>
          <a:solidFill>
            <a:srgbClr val="FF0000"/>
          </a:solidFill>
          <a:ln w="285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latin typeface="Century Gothic" panose="020B0502020202020204" pitchFamily="34" charset="0"/>
              </a:rPr>
              <a:t>1</a:t>
            </a:r>
          </a:p>
        </xdr:txBody>
      </xdr:sp>
    </xdr:grpSp>
    <xdr:clientData/>
  </xdr:twoCellAnchor>
  <xdr:twoCellAnchor>
    <xdr:from>
      <xdr:col>18</xdr:col>
      <xdr:colOff>665916</xdr:colOff>
      <xdr:row>3</xdr:row>
      <xdr:rowOff>927715</xdr:rowOff>
    </xdr:from>
    <xdr:to>
      <xdr:col>22</xdr:col>
      <xdr:colOff>771453</xdr:colOff>
      <xdr:row>5</xdr:row>
      <xdr:rowOff>20973</xdr:rowOff>
    </xdr:to>
    <xdr:grpSp>
      <xdr:nvGrpSpPr>
        <xdr:cNvPr id="26" name="Group 25">
          <a:extLst>
            <a:ext uri="{FF2B5EF4-FFF2-40B4-BE49-F238E27FC236}">
              <a16:creationId xmlns:a16="http://schemas.microsoft.com/office/drawing/2014/main" id="{00000000-0008-0000-0A00-00001A000000}"/>
            </a:ext>
          </a:extLst>
        </xdr:cNvPr>
        <xdr:cNvGrpSpPr/>
      </xdr:nvGrpSpPr>
      <xdr:grpSpPr>
        <a:xfrm>
          <a:off x="15935451" y="1739924"/>
          <a:ext cx="2497862" cy="1633258"/>
          <a:chOff x="13172394" y="1736384"/>
          <a:chExt cx="2254095" cy="1630132"/>
        </a:xfrm>
      </xdr:grpSpPr>
      <xdr:grpSp>
        <xdr:nvGrpSpPr>
          <xdr:cNvPr id="27" name="Group 26">
            <a:extLst>
              <a:ext uri="{FF2B5EF4-FFF2-40B4-BE49-F238E27FC236}">
                <a16:creationId xmlns:a16="http://schemas.microsoft.com/office/drawing/2014/main" id="{00000000-0008-0000-0A00-00001B000000}"/>
              </a:ext>
            </a:extLst>
          </xdr:cNvPr>
          <xdr:cNvGrpSpPr/>
        </xdr:nvGrpSpPr>
        <xdr:grpSpPr>
          <a:xfrm>
            <a:off x="13172394" y="1736384"/>
            <a:ext cx="2254095" cy="1446584"/>
            <a:chOff x="16117956" y="1733472"/>
            <a:chExt cx="2267380" cy="1450363"/>
          </a:xfrm>
        </xdr:grpSpPr>
        <xdr:cxnSp macro="">
          <xdr:nvCxnSpPr>
            <xdr:cNvPr id="29" name="Straight Connector 28">
              <a:extLst>
                <a:ext uri="{FF2B5EF4-FFF2-40B4-BE49-F238E27FC236}">
                  <a16:creationId xmlns:a16="http://schemas.microsoft.com/office/drawing/2014/main" id="{00000000-0008-0000-0A00-00001D000000}"/>
                </a:ext>
              </a:extLst>
            </xdr:cNvPr>
            <xdr:cNvCxnSpPr/>
          </xdr:nvCxnSpPr>
          <xdr:spPr bwMode="auto">
            <a:xfrm>
              <a:off x="16117956" y="3163956"/>
              <a:ext cx="811696" cy="0"/>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0" name="Straight Connector 29">
              <a:extLst>
                <a:ext uri="{FF2B5EF4-FFF2-40B4-BE49-F238E27FC236}">
                  <a16:creationId xmlns:a16="http://schemas.microsoft.com/office/drawing/2014/main" id="{00000000-0008-0000-0A00-00001E000000}"/>
                </a:ext>
              </a:extLst>
            </xdr:cNvPr>
            <xdr:cNvCxnSpPr/>
          </xdr:nvCxnSpPr>
          <xdr:spPr bwMode="auto">
            <a:xfrm>
              <a:off x="17575046" y="1733472"/>
              <a:ext cx="810290" cy="7276"/>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1" name="Straight Connector 30">
              <a:extLst>
                <a:ext uri="{FF2B5EF4-FFF2-40B4-BE49-F238E27FC236}">
                  <a16:creationId xmlns:a16="http://schemas.microsoft.com/office/drawing/2014/main" id="{00000000-0008-0000-0A00-00001F000000}"/>
                </a:ext>
              </a:extLst>
            </xdr:cNvPr>
            <xdr:cNvCxnSpPr/>
          </xdr:nvCxnSpPr>
          <xdr:spPr bwMode="auto">
            <a:xfrm flipV="1">
              <a:off x="16159370" y="1733740"/>
              <a:ext cx="1440314" cy="1438500"/>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2" name="Straight Connector 31">
              <a:extLst>
                <a:ext uri="{FF2B5EF4-FFF2-40B4-BE49-F238E27FC236}">
                  <a16:creationId xmlns:a16="http://schemas.microsoft.com/office/drawing/2014/main" id="{00000000-0008-0000-0A00-000020000000}"/>
                </a:ext>
              </a:extLst>
            </xdr:cNvPr>
            <xdr:cNvCxnSpPr/>
          </xdr:nvCxnSpPr>
          <xdr:spPr bwMode="auto">
            <a:xfrm flipV="1">
              <a:off x="16924683" y="1748885"/>
              <a:ext cx="1428292" cy="1434950"/>
            </a:xfrm>
            <a:prstGeom prst="line">
              <a:avLst/>
            </a:prstGeom>
            <a:noFill/>
            <a:ln w="76200" cap="flat" cmpd="sng" algn="ctr">
              <a:solidFill>
                <a:srgbClr val="FF0000"/>
              </a:solidFill>
              <a:prstDash val="solid"/>
              <a:round/>
              <a:headEnd type="none" w="med" len="med"/>
              <a:tailEnd type="none" w="med" len="med"/>
            </a:ln>
            <a:effectLst/>
          </xdr:spPr>
        </xdr:cxnSp>
      </xdr:grpSp>
      <xdr:sp macro="" textlink="">
        <xdr:nvSpPr>
          <xdr:cNvPr id="28" name="TextBox 27">
            <a:extLst>
              <a:ext uri="{FF2B5EF4-FFF2-40B4-BE49-F238E27FC236}">
                <a16:creationId xmlns:a16="http://schemas.microsoft.com/office/drawing/2014/main" id="{00000000-0008-0000-0A00-00001C000000}"/>
              </a:ext>
            </a:extLst>
          </xdr:cNvPr>
          <xdr:cNvSpPr txBox="1"/>
        </xdr:nvSpPr>
        <xdr:spPr>
          <a:xfrm>
            <a:off x="13790792" y="3128917"/>
            <a:ext cx="225725" cy="237599"/>
          </a:xfrm>
          <a:prstGeom prst="rect">
            <a:avLst/>
          </a:prstGeom>
          <a:solidFill>
            <a:srgbClr val="FF0000"/>
          </a:solidFill>
          <a:ln w="285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latin typeface="Century Gothic" panose="020B0502020202020204" pitchFamily="34" charset="0"/>
              </a:rPr>
              <a:t>3</a:t>
            </a:r>
          </a:p>
        </xdr:txBody>
      </xdr:sp>
    </xdr:grpSp>
    <xdr:clientData/>
  </xdr:twoCellAnchor>
  <xdr:twoCellAnchor>
    <xdr:from>
      <xdr:col>22</xdr:col>
      <xdr:colOff>1208</xdr:colOff>
      <xdr:row>2</xdr:row>
      <xdr:rowOff>369186</xdr:rowOff>
    </xdr:from>
    <xdr:to>
      <xdr:col>24</xdr:col>
      <xdr:colOff>2008372</xdr:colOff>
      <xdr:row>5</xdr:row>
      <xdr:rowOff>40546</xdr:rowOff>
    </xdr:to>
    <xdr:grpSp>
      <xdr:nvGrpSpPr>
        <xdr:cNvPr id="33" name="Group 32">
          <a:extLst>
            <a:ext uri="{FF2B5EF4-FFF2-40B4-BE49-F238E27FC236}">
              <a16:creationId xmlns:a16="http://schemas.microsoft.com/office/drawing/2014/main" id="{00000000-0008-0000-0A00-000021000000}"/>
            </a:ext>
          </a:extLst>
        </xdr:cNvPr>
        <xdr:cNvGrpSpPr/>
      </xdr:nvGrpSpPr>
      <xdr:grpSpPr>
        <a:xfrm>
          <a:off x="17663068" y="782674"/>
          <a:ext cx="3291932" cy="2610081"/>
          <a:chOff x="14654589" y="1109449"/>
          <a:chExt cx="2874119" cy="2276640"/>
        </a:xfrm>
      </xdr:grpSpPr>
      <xdr:grpSp>
        <xdr:nvGrpSpPr>
          <xdr:cNvPr id="34" name="Group 33">
            <a:extLst>
              <a:ext uri="{FF2B5EF4-FFF2-40B4-BE49-F238E27FC236}">
                <a16:creationId xmlns:a16="http://schemas.microsoft.com/office/drawing/2014/main" id="{00000000-0008-0000-0A00-000022000000}"/>
              </a:ext>
            </a:extLst>
          </xdr:cNvPr>
          <xdr:cNvGrpSpPr/>
        </xdr:nvGrpSpPr>
        <xdr:grpSpPr>
          <a:xfrm>
            <a:off x="14654589" y="1109449"/>
            <a:ext cx="2874119" cy="2073518"/>
            <a:chOff x="16117956" y="1104900"/>
            <a:chExt cx="2885661" cy="2078935"/>
          </a:xfrm>
        </xdr:grpSpPr>
        <xdr:cxnSp macro="">
          <xdr:nvCxnSpPr>
            <xdr:cNvPr id="36" name="Straight Connector 35">
              <a:extLst>
                <a:ext uri="{FF2B5EF4-FFF2-40B4-BE49-F238E27FC236}">
                  <a16:creationId xmlns:a16="http://schemas.microsoft.com/office/drawing/2014/main" id="{00000000-0008-0000-0A00-000024000000}"/>
                </a:ext>
              </a:extLst>
            </xdr:cNvPr>
            <xdr:cNvCxnSpPr/>
          </xdr:nvCxnSpPr>
          <xdr:spPr bwMode="auto">
            <a:xfrm>
              <a:off x="16117956" y="3163956"/>
              <a:ext cx="811696" cy="0"/>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7" name="Straight Connector 36">
              <a:extLst>
                <a:ext uri="{FF2B5EF4-FFF2-40B4-BE49-F238E27FC236}">
                  <a16:creationId xmlns:a16="http://schemas.microsoft.com/office/drawing/2014/main" id="{00000000-0008-0000-0A00-000025000000}"/>
                </a:ext>
              </a:extLst>
            </xdr:cNvPr>
            <xdr:cNvCxnSpPr/>
          </xdr:nvCxnSpPr>
          <xdr:spPr bwMode="auto">
            <a:xfrm>
              <a:off x="18191921" y="1104900"/>
              <a:ext cx="811696" cy="0"/>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8" name="Straight Connector 37">
              <a:extLst>
                <a:ext uri="{FF2B5EF4-FFF2-40B4-BE49-F238E27FC236}">
                  <a16:creationId xmlns:a16="http://schemas.microsoft.com/office/drawing/2014/main" id="{00000000-0008-0000-0A00-000026000000}"/>
                </a:ext>
              </a:extLst>
            </xdr:cNvPr>
            <xdr:cNvCxnSpPr/>
          </xdr:nvCxnSpPr>
          <xdr:spPr bwMode="auto">
            <a:xfrm flipV="1">
              <a:off x="16159370" y="1126435"/>
              <a:ext cx="2037521" cy="2045804"/>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39" name="Straight Connector 38">
              <a:extLst>
                <a:ext uri="{FF2B5EF4-FFF2-40B4-BE49-F238E27FC236}">
                  <a16:creationId xmlns:a16="http://schemas.microsoft.com/office/drawing/2014/main" id="{00000000-0008-0000-0A00-000027000000}"/>
                </a:ext>
              </a:extLst>
            </xdr:cNvPr>
            <xdr:cNvCxnSpPr/>
          </xdr:nvCxnSpPr>
          <xdr:spPr bwMode="auto">
            <a:xfrm flipV="1">
              <a:off x="16924683" y="1138031"/>
              <a:ext cx="2037521" cy="2045804"/>
            </a:xfrm>
            <a:prstGeom prst="line">
              <a:avLst/>
            </a:prstGeom>
            <a:noFill/>
            <a:ln w="76200" cap="flat" cmpd="sng" algn="ctr">
              <a:solidFill>
                <a:srgbClr val="FF0000"/>
              </a:solidFill>
              <a:prstDash val="solid"/>
              <a:round/>
              <a:headEnd type="none" w="med" len="med"/>
              <a:tailEnd type="none" w="med" len="med"/>
            </a:ln>
            <a:effectLst/>
          </xdr:spPr>
        </xdr:cxnSp>
      </xdr:grpSp>
      <xdr:sp macro="" textlink="">
        <xdr:nvSpPr>
          <xdr:cNvPr id="35" name="TextBox 34">
            <a:extLst>
              <a:ext uri="{FF2B5EF4-FFF2-40B4-BE49-F238E27FC236}">
                <a16:creationId xmlns:a16="http://schemas.microsoft.com/office/drawing/2014/main" id="{00000000-0008-0000-0A00-000023000000}"/>
              </a:ext>
            </a:extLst>
          </xdr:cNvPr>
          <xdr:cNvSpPr txBox="1"/>
        </xdr:nvSpPr>
        <xdr:spPr>
          <a:xfrm>
            <a:off x="15275376" y="3148490"/>
            <a:ext cx="224505" cy="237599"/>
          </a:xfrm>
          <a:prstGeom prst="rect">
            <a:avLst/>
          </a:prstGeom>
          <a:solidFill>
            <a:srgbClr val="FF0000"/>
          </a:solidFill>
          <a:ln w="285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latin typeface="Century Gothic" panose="020B0502020202020204" pitchFamily="34" charset="0"/>
              </a:rPr>
              <a:t>2</a:t>
            </a:r>
          </a:p>
        </xdr:txBody>
      </xdr:sp>
    </xdr:grpSp>
    <xdr:clientData/>
  </xdr:twoCellAnchor>
  <xdr:twoCellAnchor>
    <xdr:from>
      <xdr:col>6</xdr:col>
      <xdr:colOff>773124</xdr:colOff>
      <xdr:row>3</xdr:row>
      <xdr:rowOff>860080</xdr:rowOff>
    </xdr:from>
    <xdr:to>
      <xdr:col>18</xdr:col>
      <xdr:colOff>455721</xdr:colOff>
      <xdr:row>5</xdr:row>
      <xdr:rowOff>30790</xdr:rowOff>
    </xdr:to>
    <xdr:grpSp>
      <xdr:nvGrpSpPr>
        <xdr:cNvPr id="40" name="Group 39">
          <a:extLst>
            <a:ext uri="{FF2B5EF4-FFF2-40B4-BE49-F238E27FC236}">
              <a16:creationId xmlns:a16="http://schemas.microsoft.com/office/drawing/2014/main" id="{00000000-0008-0000-0A00-000028000000}"/>
            </a:ext>
          </a:extLst>
        </xdr:cNvPr>
        <xdr:cNvGrpSpPr/>
      </xdr:nvGrpSpPr>
      <xdr:grpSpPr>
        <a:xfrm>
          <a:off x="8009171" y="1672289"/>
          <a:ext cx="7716085" cy="1710710"/>
          <a:chOff x="7273652" y="1667765"/>
          <a:chExt cx="5694111" cy="1708072"/>
        </a:xfrm>
      </xdr:grpSpPr>
      <xdr:grpSp>
        <xdr:nvGrpSpPr>
          <xdr:cNvPr id="41" name="Group 40">
            <a:extLst>
              <a:ext uri="{FF2B5EF4-FFF2-40B4-BE49-F238E27FC236}">
                <a16:creationId xmlns:a16="http://schemas.microsoft.com/office/drawing/2014/main" id="{00000000-0008-0000-0A00-000029000000}"/>
              </a:ext>
            </a:extLst>
          </xdr:cNvPr>
          <xdr:cNvGrpSpPr/>
        </xdr:nvGrpSpPr>
        <xdr:grpSpPr>
          <a:xfrm>
            <a:off x="7273652" y="1667765"/>
            <a:ext cx="5694111" cy="1516578"/>
            <a:chOff x="7996619" y="1674108"/>
            <a:chExt cx="6456938" cy="1524103"/>
          </a:xfrm>
        </xdr:grpSpPr>
        <xdr:cxnSp macro="">
          <xdr:nvCxnSpPr>
            <xdr:cNvPr id="43" name="Straight Connector 42">
              <a:extLst>
                <a:ext uri="{FF2B5EF4-FFF2-40B4-BE49-F238E27FC236}">
                  <a16:creationId xmlns:a16="http://schemas.microsoft.com/office/drawing/2014/main" id="{00000000-0008-0000-0A00-00002B000000}"/>
                </a:ext>
              </a:extLst>
            </xdr:cNvPr>
            <xdr:cNvCxnSpPr/>
          </xdr:nvCxnSpPr>
          <xdr:spPr bwMode="auto">
            <a:xfrm flipV="1">
              <a:off x="7996619" y="3169853"/>
              <a:ext cx="5079418" cy="28358"/>
            </a:xfrm>
            <a:prstGeom prst="line">
              <a:avLst/>
            </a:prstGeom>
            <a:noFill/>
            <a:ln w="76200" cap="flat" cmpd="sng" algn="ctr">
              <a:solidFill>
                <a:srgbClr val="FF0000"/>
              </a:solidFill>
              <a:prstDash val="solid"/>
              <a:round/>
              <a:headEnd type="none" w="med" len="med"/>
              <a:tailEnd type="none" w="med" len="med"/>
            </a:ln>
            <a:effectLst/>
          </xdr:spPr>
        </xdr:cxnSp>
        <xdr:grpSp>
          <xdr:nvGrpSpPr>
            <xdr:cNvPr id="44" name="Group 43">
              <a:extLst>
                <a:ext uri="{FF2B5EF4-FFF2-40B4-BE49-F238E27FC236}">
                  <a16:creationId xmlns:a16="http://schemas.microsoft.com/office/drawing/2014/main" id="{00000000-0008-0000-0A00-00002C000000}"/>
                </a:ext>
              </a:extLst>
            </xdr:cNvPr>
            <xdr:cNvGrpSpPr/>
          </xdr:nvGrpSpPr>
          <xdr:grpSpPr>
            <a:xfrm>
              <a:off x="8001092" y="1674108"/>
              <a:ext cx="6452465" cy="1506574"/>
              <a:chOff x="8001092" y="1674108"/>
              <a:chExt cx="6452465" cy="1506574"/>
            </a:xfrm>
          </xdr:grpSpPr>
          <xdr:cxnSp macro="">
            <xdr:nvCxnSpPr>
              <xdr:cNvPr id="45" name="Straight Connector 44">
                <a:extLst>
                  <a:ext uri="{FF2B5EF4-FFF2-40B4-BE49-F238E27FC236}">
                    <a16:creationId xmlns:a16="http://schemas.microsoft.com/office/drawing/2014/main" id="{00000000-0008-0000-0A00-00002D000000}"/>
                  </a:ext>
                </a:extLst>
              </xdr:cNvPr>
              <xdr:cNvCxnSpPr/>
            </xdr:nvCxnSpPr>
            <xdr:spPr bwMode="auto">
              <a:xfrm flipV="1">
                <a:off x="9360897" y="1700227"/>
                <a:ext cx="5092660" cy="4251"/>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46" name="Straight Connector 45">
                <a:extLst>
                  <a:ext uri="{FF2B5EF4-FFF2-40B4-BE49-F238E27FC236}">
                    <a16:creationId xmlns:a16="http://schemas.microsoft.com/office/drawing/2014/main" id="{00000000-0008-0000-0A00-00002E000000}"/>
                  </a:ext>
                </a:extLst>
              </xdr:cNvPr>
              <xdr:cNvCxnSpPr/>
            </xdr:nvCxnSpPr>
            <xdr:spPr bwMode="auto">
              <a:xfrm flipV="1">
                <a:off x="13083087" y="1704128"/>
                <a:ext cx="1356850" cy="1465726"/>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47" name="Straight Connector 46">
                <a:extLst>
                  <a:ext uri="{FF2B5EF4-FFF2-40B4-BE49-F238E27FC236}">
                    <a16:creationId xmlns:a16="http://schemas.microsoft.com/office/drawing/2014/main" id="{00000000-0008-0000-0A00-00002F000000}"/>
                  </a:ext>
                </a:extLst>
              </xdr:cNvPr>
              <xdr:cNvCxnSpPr/>
            </xdr:nvCxnSpPr>
            <xdr:spPr bwMode="auto">
              <a:xfrm flipV="1">
                <a:off x="8001092" y="1674108"/>
                <a:ext cx="1395053" cy="1506574"/>
              </a:xfrm>
              <a:prstGeom prst="line">
                <a:avLst/>
              </a:prstGeom>
              <a:noFill/>
              <a:ln w="76200" cap="flat" cmpd="sng" algn="ctr">
                <a:solidFill>
                  <a:srgbClr val="FF0000"/>
                </a:solidFill>
                <a:prstDash val="solid"/>
                <a:round/>
                <a:headEnd type="none" w="med" len="med"/>
                <a:tailEnd type="none" w="med" len="med"/>
              </a:ln>
              <a:effectLst/>
            </xdr:spPr>
          </xdr:cxnSp>
        </xdr:grpSp>
      </xdr:grpSp>
      <xdr:sp macro="" textlink="">
        <xdr:nvSpPr>
          <xdr:cNvPr id="42" name="TextBox 41">
            <a:extLst>
              <a:ext uri="{FF2B5EF4-FFF2-40B4-BE49-F238E27FC236}">
                <a16:creationId xmlns:a16="http://schemas.microsoft.com/office/drawing/2014/main" id="{00000000-0008-0000-0A00-00002A000000}"/>
              </a:ext>
            </a:extLst>
          </xdr:cNvPr>
          <xdr:cNvSpPr txBox="1"/>
        </xdr:nvSpPr>
        <xdr:spPr>
          <a:xfrm>
            <a:off x="11554502" y="3138359"/>
            <a:ext cx="226922" cy="237478"/>
          </a:xfrm>
          <a:prstGeom prst="rect">
            <a:avLst/>
          </a:prstGeom>
          <a:solidFill>
            <a:srgbClr val="FF0000"/>
          </a:solidFill>
          <a:ln w="285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latin typeface="Century Gothic" panose="020B0502020202020204" pitchFamily="34" charset="0"/>
              </a:rPr>
              <a:t>6</a:t>
            </a:r>
          </a:p>
        </xdr:txBody>
      </xdr:sp>
    </xdr:grpSp>
    <xdr:clientData/>
  </xdr:twoCellAnchor>
  <xdr:twoCellAnchor>
    <xdr:from>
      <xdr:col>18</xdr:col>
      <xdr:colOff>189396</xdr:colOff>
      <xdr:row>4</xdr:row>
      <xdr:rowOff>18671</xdr:rowOff>
    </xdr:from>
    <xdr:to>
      <xdr:col>18</xdr:col>
      <xdr:colOff>558824</xdr:colOff>
      <xdr:row>6</xdr:row>
      <xdr:rowOff>35109</xdr:rowOff>
    </xdr:to>
    <xdr:sp macro="" textlink="">
      <xdr:nvSpPr>
        <xdr:cNvPr id="48" name="Down Arrow 83">
          <a:extLst>
            <a:ext uri="{FF2B5EF4-FFF2-40B4-BE49-F238E27FC236}">
              <a16:creationId xmlns:a16="http://schemas.microsoft.com/office/drawing/2014/main" id="{00000000-0008-0000-0A00-000030000000}"/>
            </a:ext>
          </a:extLst>
        </xdr:cNvPr>
        <xdr:cNvSpPr/>
      </xdr:nvSpPr>
      <xdr:spPr bwMode="auto">
        <a:xfrm rot="10800000">
          <a:off x="13920636" y="3188591"/>
          <a:ext cx="369428" cy="366958"/>
        </a:xfrm>
        <a:prstGeom prst="downArrow">
          <a:avLst/>
        </a:prstGeom>
        <a:solidFill>
          <a:srgbClr val="FF0000"/>
        </a:solidFill>
        <a:ln w="28575" cap="flat" cmpd="sng" algn="ctr">
          <a:solidFill>
            <a:sysClr val="windowText" lastClr="000000"/>
          </a:solid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4</a:t>
          </a:r>
        </a:p>
      </xdr:txBody>
    </xdr:sp>
    <xdr:clientData/>
  </xdr:twoCellAnchor>
  <xdr:twoCellAnchor>
    <xdr:from>
      <xdr:col>6</xdr:col>
      <xdr:colOff>184966</xdr:colOff>
      <xdr:row>4</xdr:row>
      <xdr:rowOff>18670</xdr:rowOff>
    </xdr:from>
    <xdr:to>
      <xdr:col>6</xdr:col>
      <xdr:colOff>554394</xdr:colOff>
      <xdr:row>6</xdr:row>
      <xdr:rowOff>35108</xdr:rowOff>
    </xdr:to>
    <xdr:sp macro="" textlink="">
      <xdr:nvSpPr>
        <xdr:cNvPr id="49" name="Down Arrow 83">
          <a:extLst>
            <a:ext uri="{FF2B5EF4-FFF2-40B4-BE49-F238E27FC236}">
              <a16:creationId xmlns:a16="http://schemas.microsoft.com/office/drawing/2014/main" id="{00000000-0008-0000-0A00-000031000000}"/>
            </a:ext>
          </a:extLst>
        </xdr:cNvPr>
        <xdr:cNvSpPr/>
      </xdr:nvSpPr>
      <xdr:spPr bwMode="auto">
        <a:xfrm rot="10800000">
          <a:off x="6684826" y="3188590"/>
          <a:ext cx="369428" cy="366958"/>
        </a:xfrm>
        <a:prstGeom prst="downArrow">
          <a:avLst/>
        </a:prstGeom>
        <a:solidFill>
          <a:srgbClr val="FF0000"/>
        </a:solidFill>
        <a:ln w="28575" cap="flat" cmpd="sng" algn="ctr">
          <a:solidFill>
            <a:sysClr val="windowText" lastClr="000000"/>
          </a:solidFill>
          <a:prstDash val="solid"/>
          <a:round/>
          <a:headEnd type="none" w="med" len="med"/>
          <a:tailEnd type="none" w="med" len="med"/>
        </a:ln>
        <a:effectLst/>
      </xdr:spPr>
      <xdr:txBody>
        <a:bodyPr vertOverflow="clip" wrap="square" lIns="18288" tIns="0" rIns="0" bIns="0" rtlCol="0" anchor="ctr" upright="1"/>
        <a:lstStyle/>
        <a:p>
          <a:pPr algn="ctr"/>
          <a:r>
            <a:rPr lang="en-US" sz="1100" b="1">
              <a:solidFill>
                <a:schemeClr val="bg1"/>
              </a:solidFill>
              <a:latin typeface="Century Gothic" panose="020B0502020202020204" pitchFamily="34" charset="0"/>
            </a:rPr>
            <a:t>7</a:t>
          </a:r>
        </a:p>
      </xdr:txBody>
    </xdr:sp>
    <xdr:clientData/>
  </xdr:twoCellAnchor>
  <xdr:twoCellAnchor>
    <xdr:from>
      <xdr:col>16</xdr:col>
      <xdr:colOff>596450</xdr:colOff>
      <xdr:row>3</xdr:row>
      <xdr:rowOff>812210</xdr:rowOff>
    </xdr:from>
    <xdr:to>
      <xdr:col>20</xdr:col>
      <xdr:colOff>383954</xdr:colOff>
      <xdr:row>5</xdr:row>
      <xdr:rowOff>136310</xdr:rowOff>
    </xdr:to>
    <xdr:grpSp>
      <xdr:nvGrpSpPr>
        <xdr:cNvPr id="50" name="Group 49">
          <a:extLst>
            <a:ext uri="{FF2B5EF4-FFF2-40B4-BE49-F238E27FC236}">
              <a16:creationId xmlns:a16="http://schemas.microsoft.com/office/drawing/2014/main" id="{00000000-0008-0000-0A00-000032000000}"/>
            </a:ext>
          </a:extLst>
        </xdr:cNvPr>
        <xdr:cNvGrpSpPr/>
      </xdr:nvGrpSpPr>
      <xdr:grpSpPr>
        <a:xfrm>
          <a:off x="14728892" y="1624419"/>
          <a:ext cx="2135527" cy="1864100"/>
          <a:chOff x="12120730" y="1694512"/>
          <a:chExt cx="1871798" cy="1685249"/>
        </a:xfrm>
      </xdr:grpSpPr>
      <xdr:grpSp>
        <xdr:nvGrpSpPr>
          <xdr:cNvPr id="51" name="Group 50">
            <a:extLst>
              <a:ext uri="{FF2B5EF4-FFF2-40B4-BE49-F238E27FC236}">
                <a16:creationId xmlns:a16="http://schemas.microsoft.com/office/drawing/2014/main" id="{00000000-0008-0000-0A00-000033000000}"/>
              </a:ext>
            </a:extLst>
          </xdr:cNvPr>
          <xdr:cNvGrpSpPr/>
        </xdr:nvGrpSpPr>
        <xdr:grpSpPr>
          <a:xfrm>
            <a:off x="12120730" y="1694512"/>
            <a:ext cx="1871798" cy="1465890"/>
            <a:chOff x="16117956" y="1711533"/>
            <a:chExt cx="1881887" cy="1473505"/>
          </a:xfrm>
        </xdr:grpSpPr>
        <xdr:cxnSp macro="">
          <xdr:nvCxnSpPr>
            <xdr:cNvPr id="53" name="Straight Connector 52">
              <a:extLst>
                <a:ext uri="{FF2B5EF4-FFF2-40B4-BE49-F238E27FC236}">
                  <a16:creationId xmlns:a16="http://schemas.microsoft.com/office/drawing/2014/main" id="{00000000-0008-0000-0A00-000035000000}"/>
                </a:ext>
              </a:extLst>
            </xdr:cNvPr>
            <xdr:cNvCxnSpPr/>
          </xdr:nvCxnSpPr>
          <xdr:spPr bwMode="auto">
            <a:xfrm>
              <a:off x="16117956" y="3185038"/>
              <a:ext cx="454961" cy="0"/>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54" name="Straight Connector 53">
              <a:extLst>
                <a:ext uri="{FF2B5EF4-FFF2-40B4-BE49-F238E27FC236}">
                  <a16:creationId xmlns:a16="http://schemas.microsoft.com/office/drawing/2014/main" id="{00000000-0008-0000-0A00-000036000000}"/>
                </a:ext>
              </a:extLst>
            </xdr:cNvPr>
            <xdr:cNvCxnSpPr/>
          </xdr:nvCxnSpPr>
          <xdr:spPr bwMode="auto">
            <a:xfrm>
              <a:off x="17544670" y="1729135"/>
              <a:ext cx="416433" cy="2429"/>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55" name="Straight Connector 54">
              <a:extLst>
                <a:ext uri="{FF2B5EF4-FFF2-40B4-BE49-F238E27FC236}">
                  <a16:creationId xmlns:a16="http://schemas.microsoft.com/office/drawing/2014/main" id="{00000000-0008-0000-0A00-000037000000}"/>
                </a:ext>
              </a:extLst>
            </xdr:cNvPr>
            <xdr:cNvCxnSpPr/>
          </xdr:nvCxnSpPr>
          <xdr:spPr bwMode="auto">
            <a:xfrm flipV="1">
              <a:off x="16159370" y="1757037"/>
              <a:ext cx="1406241" cy="1415202"/>
            </a:xfrm>
            <a:prstGeom prst="line">
              <a:avLst/>
            </a:prstGeom>
            <a:noFill/>
            <a:ln w="76200" cap="flat" cmpd="sng" algn="ctr">
              <a:solidFill>
                <a:srgbClr val="FF0000"/>
              </a:solidFill>
              <a:prstDash val="solid"/>
              <a:round/>
              <a:headEnd type="none" w="med" len="med"/>
              <a:tailEnd type="none" w="med" len="med"/>
            </a:ln>
            <a:effectLst/>
          </xdr:spPr>
        </xdr:cxnSp>
        <xdr:cxnSp macro="">
          <xdr:nvCxnSpPr>
            <xdr:cNvPr id="56" name="Straight Connector 55">
              <a:extLst>
                <a:ext uri="{FF2B5EF4-FFF2-40B4-BE49-F238E27FC236}">
                  <a16:creationId xmlns:a16="http://schemas.microsoft.com/office/drawing/2014/main" id="{00000000-0008-0000-0A00-000038000000}"/>
                </a:ext>
              </a:extLst>
            </xdr:cNvPr>
            <xdr:cNvCxnSpPr/>
          </xdr:nvCxnSpPr>
          <xdr:spPr bwMode="auto">
            <a:xfrm flipV="1">
              <a:off x="16520865" y="1711533"/>
              <a:ext cx="1478978" cy="1472303"/>
            </a:xfrm>
            <a:prstGeom prst="line">
              <a:avLst/>
            </a:prstGeom>
            <a:noFill/>
            <a:ln w="76200" cap="flat" cmpd="sng" algn="ctr">
              <a:solidFill>
                <a:srgbClr val="FF0000"/>
              </a:solidFill>
              <a:prstDash val="solid"/>
              <a:round/>
              <a:headEnd type="none" w="med" len="med"/>
              <a:tailEnd type="none" w="med" len="med"/>
            </a:ln>
            <a:effectLst/>
          </xdr:spPr>
        </xdr:cxnSp>
      </xdr:grpSp>
      <xdr:sp macro="" textlink="">
        <xdr:nvSpPr>
          <xdr:cNvPr id="52" name="TextBox 51">
            <a:extLst>
              <a:ext uri="{FF2B5EF4-FFF2-40B4-BE49-F238E27FC236}">
                <a16:creationId xmlns:a16="http://schemas.microsoft.com/office/drawing/2014/main" id="{00000000-0008-0000-0A00-000034000000}"/>
              </a:ext>
            </a:extLst>
          </xdr:cNvPr>
          <xdr:cNvSpPr txBox="1"/>
        </xdr:nvSpPr>
        <xdr:spPr>
          <a:xfrm>
            <a:off x="12306549" y="3142631"/>
            <a:ext cx="227087" cy="237130"/>
          </a:xfrm>
          <a:prstGeom prst="rect">
            <a:avLst/>
          </a:prstGeom>
          <a:solidFill>
            <a:srgbClr val="FF0000"/>
          </a:solidFill>
          <a:ln w="28575"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bg1"/>
                </a:solidFill>
                <a:latin typeface="Century Gothic" panose="020B0502020202020204" pitchFamily="34" charset="0"/>
              </a:rPr>
              <a:t>5</a:t>
            </a:r>
          </a:p>
        </xdr:txBody>
      </xdr:sp>
    </xdr:grpSp>
    <xdr:clientData/>
  </xdr:twoCellAnchor>
  <xdr:twoCellAnchor>
    <xdr:from>
      <xdr:col>24</xdr:col>
      <xdr:colOff>1755072</xdr:colOff>
      <xdr:row>26</xdr:row>
      <xdr:rowOff>181232</xdr:rowOff>
    </xdr:from>
    <xdr:to>
      <xdr:col>24</xdr:col>
      <xdr:colOff>3711556</xdr:colOff>
      <xdr:row>29</xdr:row>
      <xdr:rowOff>173819</xdr:rowOff>
    </xdr:to>
    <xdr:grpSp>
      <xdr:nvGrpSpPr>
        <xdr:cNvPr id="57" name="Group 56">
          <a:extLst>
            <a:ext uri="{FF2B5EF4-FFF2-40B4-BE49-F238E27FC236}">
              <a16:creationId xmlns:a16="http://schemas.microsoft.com/office/drawing/2014/main" id="{00000000-0008-0000-0A00-000039000000}"/>
            </a:ext>
          </a:extLst>
        </xdr:cNvPr>
        <xdr:cNvGrpSpPr/>
      </xdr:nvGrpSpPr>
      <xdr:grpSpPr>
        <a:xfrm>
          <a:off x="20701700" y="7254837"/>
          <a:ext cx="1956484" cy="524215"/>
          <a:chOff x="16766472" y="7176392"/>
          <a:chExt cx="1956484" cy="541227"/>
        </a:xfrm>
      </xdr:grpSpPr>
      <xdr:grpSp>
        <xdr:nvGrpSpPr>
          <xdr:cNvPr id="58" name="Group 57">
            <a:extLst>
              <a:ext uri="{FF2B5EF4-FFF2-40B4-BE49-F238E27FC236}">
                <a16:creationId xmlns:a16="http://schemas.microsoft.com/office/drawing/2014/main" id="{00000000-0008-0000-0A00-00003A000000}"/>
              </a:ext>
            </a:extLst>
          </xdr:cNvPr>
          <xdr:cNvGrpSpPr/>
        </xdr:nvGrpSpPr>
        <xdr:grpSpPr>
          <a:xfrm>
            <a:off x="16766472" y="7472954"/>
            <a:ext cx="1956484" cy="244665"/>
            <a:chOff x="16766472" y="7472954"/>
            <a:chExt cx="1956484" cy="244665"/>
          </a:xfrm>
        </xdr:grpSpPr>
        <xdr:sp macro="" textlink="">
          <xdr:nvSpPr>
            <xdr:cNvPr id="62" name="Rectangle 61">
              <a:extLst>
                <a:ext uri="{FF2B5EF4-FFF2-40B4-BE49-F238E27FC236}">
                  <a16:creationId xmlns:a16="http://schemas.microsoft.com/office/drawing/2014/main" id="{00000000-0008-0000-0A00-00003E000000}"/>
                </a:ext>
              </a:extLst>
            </xdr:cNvPr>
            <xdr:cNvSpPr/>
          </xdr:nvSpPr>
          <xdr:spPr bwMode="auto">
            <a:xfrm>
              <a:off x="16766472" y="7514144"/>
              <a:ext cx="267730" cy="162286"/>
            </a:xfrm>
            <a:prstGeom prst="rect">
              <a:avLst/>
            </a:prstGeom>
            <a:solidFill>
              <a:schemeClr val="accent4">
                <a:lumMod val="40000"/>
                <a:lumOff val="60000"/>
              </a:schemeClr>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63" name="TextBox 62">
              <a:extLst>
                <a:ext uri="{FF2B5EF4-FFF2-40B4-BE49-F238E27FC236}">
                  <a16:creationId xmlns:a16="http://schemas.microsoft.com/office/drawing/2014/main" id="{00000000-0008-0000-0A00-00003F000000}"/>
                </a:ext>
              </a:extLst>
            </xdr:cNvPr>
            <xdr:cNvSpPr txBox="1"/>
          </xdr:nvSpPr>
          <xdr:spPr>
            <a:xfrm>
              <a:off x="17075389" y="7472954"/>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Information</a:t>
              </a:r>
              <a:r>
                <a:rPr lang="en-US" sz="1100" baseline="0">
                  <a:latin typeface="Century Gothic" panose="020B0502020202020204" pitchFamily="34" charset="0"/>
                </a:rPr>
                <a:t> Needed</a:t>
              </a:r>
              <a:endParaRPr lang="en-US" sz="1100">
                <a:latin typeface="Century Gothic" panose="020B0502020202020204" pitchFamily="34" charset="0"/>
              </a:endParaRPr>
            </a:p>
          </xdr:txBody>
        </xdr:sp>
      </xdr:grpSp>
      <xdr:grpSp>
        <xdr:nvGrpSpPr>
          <xdr:cNvPr id="59" name="Group 58">
            <a:extLst>
              <a:ext uri="{FF2B5EF4-FFF2-40B4-BE49-F238E27FC236}">
                <a16:creationId xmlns:a16="http://schemas.microsoft.com/office/drawing/2014/main" id="{00000000-0008-0000-0A00-00003B000000}"/>
              </a:ext>
            </a:extLst>
          </xdr:cNvPr>
          <xdr:cNvGrpSpPr/>
        </xdr:nvGrpSpPr>
        <xdr:grpSpPr>
          <a:xfrm>
            <a:off x="16766472" y="7176392"/>
            <a:ext cx="1944127" cy="244665"/>
            <a:chOff x="16766472" y="7176392"/>
            <a:chExt cx="1944127" cy="244665"/>
          </a:xfrm>
        </xdr:grpSpPr>
        <xdr:sp macro="" textlink="">
          <xdr:nvSpPr>
            <xdr:cNvPr id="60" name="Rectangle 59">
              <a:extLst>
                <a:ext uri="{FF2B5EF4-FFF2-40B4-BE49-F238E27FC236}">
                  <a16:creationId xmlns:a16="http://schemas.microsoft.com/office/drawing/2014/main" id="{00000000-0008-0000-0A00-00003C000000}"/>
                </a:ext>
              </a:extLst>
            </xdr:cNvPr>
            <xdr:cNvSpPr/>
          </xdr:nvSpPr>
          <xdr:spPr bwMode="auto">
            <a:xfrm>
              <a:off x="16766472" y="7225202"/>
              <a:ext cx="267730" cy="162286"/>
            </a:xfrm>
            <a:prstGeom prst="rect">
              <a:avLst/>
            </a:prstGeom>
            <a:solidFill>
              <a:schemeClr val="accent4"/>
            </a:solidFill>
            <a:ln w="76200" cap="flat" cmpd="sng" algn="ctr">
              <a:noFill/>
              <a:prstDash val="solid"/>
              <a:round/>
              <a:headEnd type="none" w="med" len="med"/>
              <a:tailEnd type="none" w="med" len="med"/>
            </a:ln>
            <a:effectLst/>
          </xdr:spPr>
          <xdr:txBody>
            <a:bodyPr vertOverflow="clip" wrap="square" lIns="18288" tIns="0" rIns="0" bIns="0" rtlCol="0" anchor="ctr" upright="1"/>
            <a:lstStyle/>
            <a:p>
              <a:pPr algn="l"/>
              <a:endParaRPr lang="en-US" sz="1100"/>
            </a:p>
          </xdr:txBody>
        </xdr:sp>
        <xdr:sp macro="" textlink="">
          <xdr:nvSpPr>
            <xdr:cNvPr id="61" name="TextBox 60">
              <a:extLst>
                <a:ext uri="{FF2B5EF4-FFF2-40B4-BE49-F238E27FC236}">
                  <a16:creationId xmlns:a16="http://schemas.microsoft.com/office/drawing/2014/main" id="{00000000-0008-0000-0A00-00003D000000}"/>
                </a:ext>
              </a:extLst>
            </xdr:cNvPr>
            <xdr:cNvSpPr txBox="1"/>
          </xdr:nvSpPr>
          <xdr:spPr>
            <a:xfrm>
              <a:off x="17063032" y="7176392"/>
              <a:ext cx="1647567" cy="2446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a:latin typeface="Century Gothic" panose="020B0502020202020204" pitchFamily="34" charset="0"/>
                </a:rPr>
                <a:t>Automatically </a:t>
              </a:r>
            </a:p>
          </xdr:txBody>
        </xdr:sp>
      </xdr:grpSp>
    </xdr:grpSp>
    <xdr:clientData/>
  </xdr:twoCellAnchor>
  <xdr:twoCellAnchor>
    <xdr:from>
      <xdr:col>5</xdr:col>
      <xdr:colOff>692727</xdr:colOff>
      <xdr:row>17</xdr:row>
      <xdr:rowOff>8659</xdr:rowOff>
    </xdr:from>
    <xdr:to>
      <xdr:col>11</xdr:col>
      <xdr:colOff>108626</xdr:colOff>
      <xdr:row>20</xdr:row>
      <xdr:rowOff>138545</xdr:rowOff>
    </xdr:to>
    <xdr:cxnSp macro="">
      <xdr:nvCxnSpPr>
        <xdr:cNvPr id="64" name="Straight Arrow Connector 63">
          <a:extLst>
            <a:ext uri="{FF2B5EF4-FFF2-40B4-BE49-F238E27FC236}">
              <a16:creationId xmlns:a16="http://schemas.microsoft.com/office/drawing/2014/main" id="{00000000-0008-0000-0A00-000040000000}"/>
            </a:ext>
          </a:extLst>
        </xdr:cNvPr>
        <xdr:cNvCxnSpPr>
          <a:stCxn id="67" idx="0"/>
        </xdr:cNvCxnSpPr>
      </xdr:nvCxnSpPr>
      <xdr:spPr bwMode="auto">
        <a:xfrm flipH="1" flipV="1">
          <a:off x="6476307" y="5456959"/>
          <a:ext cx="3096359" cy="670906"/>
        </a:xfrm>
        <a:prstGeom prst="straightConnector1">
          <a:avLst/>
        </a:prstGeom>
        <a:solidFill>
          <a:srgbClr val="FFFFFF"/>
        </a:solidFill>
        <a:ln w="38100" cap="flat" cmpd="sng" algn="ctr">
          <a:solidFill>
            <a:srgbClr val="FF0000"/>
          </a:solidFill>
          <a:prstDash val="solid"/>
          <a:round/>
          <a:headEnd type="none" w="med" len="med"/>
          <a:tailEnd type="triangle"/>
        </a:ln>
        <a:effectLst/>
      </xdr:spPr>
    </xdr:cxnSp>
    <xdr:clientData/>
  </xdr:twoCellAnchor>
  <xdr:twoCellAnchor>
    <xdr:from>
      <xdr:col>8</xdr:col>
      <xdr:colOff>692728</xdr:colOff>
      <xdr:row>16</xdr:row>
      <xdr:rowOff>164523</xdr:rowOff>
    </xdr:from>
    <xdr:to>
      <xdr:col>11</xdr:col>
      <xdr:colOff>108626</xdr:colOff>
      <xdr:row>20</xdr:row>
      <xdr:rowOff>138545</xdr:rowOff>
    </xdr:to>
    <xdr:cxnSp macro="">
      <xdr:nvCxnSpPr>
        <xdr:cNvPr id="65" name="Straight Arrow Connector 64">
          <a:extLst>
            <a:ext uri="{FF2B5EF4-FFF2-40B4-BE49-F238E27FC236}">
              <a16:creationId xmlns:a16="http://schemas.microsoft.com/office/drawing/2014/main" id="{00000000-0008-0000-0A00-000041000000}"/>
            </a:ext>
          </a:extLst>
        </xdr:cNvPr>
        <xdr:cNvCxnSpPr>
          <a:stCxn id="67" idx="0"/>
        </xdr:cNvCxnSpPr>
      </xdr:nvCxnSpPr>
      <xdr:spPr bwMode="auto">
        <a:xfrm flipH="1" flipV="1">
          <a:off x="8350828" y="5437563"/>
          <a:ext cx="1221838" cy="690302"/>
        </a:xfrm>
        <a:prstGeom prst="straightConnector1">
          <a:avLst/>
        </a:prstGeom>
        <a:solidFill>
          <a:srgbClr val="FFFFFF"/>
        </a:solidFill>
        <a:ln w="38100" cap="flat" cmpd="sng" algn="ctr">
          <a:solidFill>
            <a:srgbClr val="FF0000"/>
          </a:solidFill>
          <a:prstDash val="solid"/>
          <a:round/>
          <a:headEnd type="none" w="med" len="med"/>
          <a:tailEnd type="triangle"/>
        </a:ln>
        <a:effectLst/>
      </xdr:spPr>
    </xdr:cxnSp>
    <xdr:clientData/>
  </xdr:twoCellAnchor>
  <xdr:twoCellAnchor>
    <xdr:from>
      <xdr:col>11</xdr:col>
      <xdr:colOff>108626</xdr:colOff>
      <xdr:row>16</xdr:row>
      <xdr:rowOff>164523</xdr:rowOff>
    </xdr:from>
    <xdr:to>
      <xdr:col>18</xdr:col>
      <xdr:colOff>17319</xdr:colOff>
      <xdr:row>20</xdr:row>
      <xdr:rowOff>138545</xdr:rowOff>
    </xdr:to>
    <xdr:cxnSp macro="">
      <xdr:nvCxnSpPr>
        <xdr:cNvPr id="66" name="Straight Arrow Connector 65">
          <a:extLst>
            <a:ext uri="{FF2B5EF4-FFF2-40B4-BE49-F238E27FC236}">
              <a16:creationId xmlns:a16="http://schemas.microsoft.com/office/drawing/2014/main" id="{00000000-0008-0000-0A00-000042000000}"/>
            </a:ext>
          </a:extLst>
        </xdr:cNvPr>
        <xdr:cNvCxnSpPr>
          <a:stCxn id="67" idx="0"/>
        </xdr:cNvCxnSpPr>
      </xdr:nvCxnSpPr>
      <xdr:spPr bwMode="auto">
        <a:xfrm flipV="1">
          <a:off x="9572666" y="5437563"/>
          <a:ext cx="4175893" cy="690302"/>
        </a:xfrm>
        <a:prstGeom prst="straightConnector1">
          <a:avLst/>
        </a:prstGeom>
        <a:solidFill>
          <a:srgbClr val="FFFFFF"/>
        </a:solidFill>
        <a:ln w="38100" cap="flat" cmpd="sng" algn="ctr">
          <a:solidFill>
            <a:srgbClr val="FF0000"/>
          </a:solidFill>
          <a:prstDash val="solid"/>
          <a:round/>
          <a:headEnd type="none" w="med" len="med"/>
          <a:tailEnd type="triangle"/>
        </a:ln>
        <a:effectLst/>
      </xdr:spPr>
    </xdr:cxnSp>
    <xdr:clientData/>
  </xdr:twoCellAnchor>
  <xdr:twoCellAnchor>
    <xdr:from>
      <xdr:col>8</xdr:col>
      <xdr:colOff>398320</xdr:colOff>
      <xdr:row>20</xdr:row>
      <xdr:rowOff>138545</xdr:rowOff>
    </xdr:from>
    <xdr:to>
      <xdr:col>13</xdr:col>
      <xdr:colOff>188614</xdr:colOff>
      <xdr:row>24</xdr:row>
      <xdr:rowOff>52812</xdr:rowOff>
    </xdr:to>
    <xdr:sp macro="" textlink="">
      <xdr:nvSpPr>
        <xdr:cNvPr id="67" name="TextBox 66">
          <a:extLst>
            <a:ext uri="{FF2B5EF4-FFF2-40B4-BE49-F238E27FC236}">
              <a16:creationId xmlns:a16="http://schemas.microsoft.com/office/drawing/2014/main" id="{00000000-0008-0000-0A00-000043000000}"/>
            </a:ext>
          </a:extLst>
        </xdr:cNvPr>
        <xdr:cNvSpPr txBox="1"/>
      </xdr:nvSpPr>
      <xdr:spPr>
        <a:xfrm>
          <a:off x="8056420" y="6127865"/>
          <a:ext cx="3028794" cy="645787"/>
        </a:xfrm>
        <a:prstGeom prst="rect">
          <a:avLst/>
        </a:prstGeom>
        <a:solidFill>
          <a:schemeClr val="bg1"/>
        </a:solidFill>
        <a:ln w="2857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accent3">
                  <a:lumMod val="50000"/>
                </a:schemeClr>
              </a:solidFill>
              <a:latin typeface="Century Gothic" panose="020B0502020202020204" pitchFamily="34" charset="0"/>
            </a:rPr>
            <a:t>Green</a:t>
          </a:r>
          <a:r>
            <a:rPr lang="en-US" sz="1100" b="1" baseline="0">
              <a:solidFill>
                <a:sysClr val="windowText" lastClr="000000"/>
              </a:solidFill>
              <a:latin typeface="Century Gothic" panose="020B0502020202020204" pitchFamily="34" charset="0"/>
            </a:rPr>
            <a:t> =  More than 2 weeks from Today</a:t>
          </a:r>
        </a:p>
        <a:p>
          <a:r>
            <a:rPr lang="en-US" sz="1100" b="1" baseline="0">
              <a:solidFill>
                <a:srgbClr val="FFC000"/>
              </a:solidFill>
              <a:latin typeface="Century Gothic" panose="020B0502020202020204" pitchFamily="34" charset="0"/>
            </a:rPr>
            <a:t>Yellow</a:t>
          </a:r>
          <a:r>
            <a:rPr lang="en-US" sz="1100" b="1" baseline="0">
              <a:solidFill>
                <a:sysClr val="windowText" lastClr="000000"/>
              </a:solidFill>
              <a:latin typeface="Century Gothic" panose="020B0502020202020204" pitchFamily="34" charset="0"/>
            </a:rPr>
            <a:t> = 1-14 Days from Today</a:t>
          </a:r>
        </a:p>
        <a:p>
          <a:r>
            <a:rPr lang="en-US" sz="1100" b="1" baseline="0">
              <a:solidFill>
                <a:srgbClr val="FF0000"/>
              </a:solidFill>
              <a:latin typeface="Century Gothic" panose="020B0502020202020204" pitchFamily="34" charset="0"/>
            </a:rPr>
            <a:t>Red</a:t>
          </a:r>
          <a:r>
            <a:rPr lang="en-US" sz="1100" b="1" baseline="0">
              <a:solidFill>
                <a:sysClr val="windowText" lastClr="000000"/>
              </a:solidFill>
              <a:latin typeface="Century Gothic" panose="020B0502020202020204" pitchFamily="34" charset="0"/>
            </a:rPr>
            <a:t> =      The Date was not achieved </a:t>
          </a:r>
          <a:endParaRPr lang="en-US" sz="1100" b="1">
            <a:solidFill>
              <a:sysClr val="windowText" lastClr="000000"/>
            </a:solidFill>
            <a:latin typeface="Century Gothic" panose="020B0502020202020204" pitchFamily="34" charset="0"/>
          </a:endParaRPr>
        </a:p>
      </xdr:txBody>
    </xdr:sp>
    <xdr:clientData/>
  </xdr:twoCellAnchor>
  <xdr:twoCellAnchor>
    <xdr:from>
      <xdr:col>11</xdr:col>
      <xdr:colOff>108626</xdr:colOff>
      <xdr:row>17</xdr:row>
      <xdr:rowOff>0</xdr:rowOff>
    </xdr:from>
    <xdr:to>
      <xdr:col>11</xdr:col>
      <xdr:colOff>286693</xdr:colOff>
      <xdr:row>20</xdr:row>
      <xdr:rowOff>138545</xdr:rowOff>
    </xdr:to>
    <xdr:cxnSp macro="">
      <xdr:nvCxnSpPr>
        <xdr:cNvPr id="68" name="Straight Arrow Connector 67">
          <a:extLst>
            <a:ext uri="{FF2B5EF4-FFF2-40B4-BE49-F238E27FC236}">
              <a16:creationId xmlns:a16="http://schemas.microsoft.com/office/drawing/2014/main" id="{00000000-0008-0000-0A00-000044000000}"/>
            </a:ext>
          </a:extLst>
        </xdr:cNvPr>
        <xdr:cNvCxnSpPr>
          <a:stCxn id="67" idx="0"/>
        </xdr:cNvCxnSpPr>
      </xdr:nvCxnSpPr>
      <xdr:spPr bwMode="auto">
        <a:xfrm flipV="1">
          <a:off x="9572666" y="5448300"/>
          <a:ext cx="178067" cy="679565"/>
        </a:xfrm>
        <a:prstGeom prst="straightConnector1">
          <a:avLst/>
        </a:prstGeom>
        <a:solidFill>
          <a:srgbClr val="FFFFFF"/>
        </a:solidFill>
        <a:ln w="38100" cap="flat" cmpd="sng" algn="ctr">
          <a:solidFill>
            <a:srgbClr val="FF0000"/>
          </a:solidFill>
          <a:prstDash val="solid"/>
          <a:round/>
          <a:headEnd type="none" w="med" len="med"/>
          <a:tailEnd type="triangle"/>
        </a:ln>
        <a:effectLst/>
      </xdr:spPr>
    </xdr:cxnSp>
    <xdr:clientData/>
  </xdr:twoCellAnchor>
  <xdr:twoCellAnchor>
    <xdr:from>
      <xdr:col>11</xdr:col>
      <xdr:colOff>108626</xdr:colOff>
      <xdr:row>17</xdr:row>
      <xdr:rowOff>7544</xdr:rowOff>
    </xdr:from>
    <xdr:to>
      <xdr:col>14</xdr:col>
      <xdr:colOff>15089</xdr:colOff>
      <xdr:row>20</xdr:row>
      <xdr:rowOff>138545</xdr:rowOff>
    </xdr:to>
    <xdr:cxnSp macro="">
      <xdr:nvCxnSpPr>
        <xdr:cNvPr id="69" name="Straight Arrow Connector 68">
          <a:extLst>
            <a:ext uri="{FF2B5EF4-FFF2-40B4-BE49-F238E27FC236}">
              <a16:creationId xmlns:a16="http://schemas.microsoft.com/office/drawing/2014/main" id="{00000000-0008-0000-0A00-000045000000}"/>
            </a:ext>
          </a:extLst>
        </xdr:cNvPr>
        <xdr:cNvCxnSpPr>
          <a:stCxn id="67" idx="0"/>
        </xdr:cNvCxnSpPr>
      </xdr:nvCxnSpPr>
      <xdr:spPr bwMode="auto">
        <a:xfrm flipV="1">
          <a:off x="9572666" y="5455844"/>
          <a:ext cx="1720023" cy="672021"/>
        </a:xfrm>
        <a:prstGeom prst="straightConnector1">
          <a:avLst/>
        </a:prstGeom>
        <a:solidFill>
          <a:srgbClr val="FFFFFF"/>
        </a:solidFill>
        <a:ln w="38100" cap="flat" cmpd="sng" algn="ctr">
          <a:solidFill>
            <a:srgbClr val="FF0000"/>
          </a:solidFill>
          <a:prstDash val="solid"/>
          <a:round/>
          <a:headEnd type="none" w="med" len="med"/>
          <a:tailEnd type="triangle"/>
        </a:ln>
        <a:effectLst/>
      </xdr:spPr>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36</xdr:col>
      <xdr:colOff>226505</xdr:colOff>
      <xdr:row>1</xdr:row>
      <xdr:rowOff>47101</xdr:rowOff>
    </xdr:from>
    <xdr:to>
      <xdr:col>64</xdr:col>
      <xdr:colOff>57444</xdr:colOff>
      <xdr:row>46</xdr:row>
      <xdr:rowOff>72657</xdr:rowOff>
    </xdr:to>
    <xdr:pic>
      <xdr:nvPicPr>
        <xdr:cNvPr id="6" name="Picture 1">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1"/>
        <a:stretch>
          <a:fillRect/>
        </a:stretch>
      </xdr:blipFill>
      <xdr:spPr>
        <a:xfrm>
          <a:off x="9081615" y="209341"/>
          <a:ext cx="6445099" cy="8239916"/>
        </a:xfrm>
        <a:prstGeom prst="rect">
          <a:avLst/>
        </a:prstGeom>
      </xdr:spPr>
    </xdr:pic>
    <xdr:clientData/>
  </xdr:twoCellAnchor>
  <xdr:twoCellAnchor>
    <xdr:from>
      <xdr:col>4</xdr:col>
      <xdr:colOff>184388</xdr:colOff>
      <xdr:row>48</xdr:row>
      <xdr:rowOff>47626</xdr:rowOff>
    </xdr:from>
    <xdr:to>
      <xdr:col>22</xdr:col>
      <xdr:colOff>40821</xdr:colOff>
      <xdr:row>49</xdr:row>
      <xdr:rowOff>138594</xdr:rowOff>
    </xdr:to>
    <xdr:sp macro="" textlink="">
      <xdr:nvSpPr>
        <xdr:cNvPr id="3" name="Rectángulo redondeado 11">
          <a:extLst>
            <a:ext uri="{FF2B5EF4-FFF2-40B4-BE49-F238E27FC236}">
              <a16:creationId xmlns:a16="http://schemas.microsoft.com/office/drawing/2014/main" id="{00000000-0008-0000-0D00-000003000000}"/>
            </a:ext>
            <a:ext uri="{147F2762-F138-4A5C-976F-8EAC2B608ADB}">
              <a16:predDERef xmlns:a16="http://schemas.microsoft.com/office/drawing/2014/main" pred="{00000000-0008-0000-0200-000009000000}"/>
            </a:ext>
          </a:extLst>
        </xdr:cNvPr>
        <xdr:cNvSpPr/>
      </xdr:nvSpPr>
      <xdr:spPr bwMode="auto">
        <a:xfrm>
          <a:off x="1168289" y="8635827"/>
          <a:ext cx="4283988" cy="253207"/>
        </a:xfrm>
        <a:prstGeom prst="roundRect">
          <a:avLst/>
        </a:prstGeom>
        <a:solidFill>
          <a:srgbClr val="000000"/>
        </a:solidFill>
        <a:ln w="12700" cap="flat" cmpd="sng" algn="ctr">
          <a:solidFill>
            <a:srgbClr val="000000"/>
          </a:solidFill>
          <a:prstDash val="solid"/>
          <a:round/>
          <a:headEnd type="none" w="med" len="med"/>
          <a:tailEnd type="none" w="med" len="med"/>
        </a:ln>
        <a:effectLst/>
      </xdr:spPr>
      <xdr:style>
        <a:lnRef idx="0">
          <a:scrgbClr r="0" g="0" b="0"/>
        </a:lnRef>
        <a:fillRef idx="0">
          <a:scrgbClr r="0" g="0" b="0"/>
        </a:fillRef>
        <a:effectRef idx="0">
          <a:scrgbClr r="0" g="0" b="0"/>
        </a:effectRef>
        <a:fontRef idx="major">
          <a:srgbClr val="FFFFFF"/>
        </a:fontRef>
      </xdr:style>
      <xdr:txBody>
        <a:bodyPr wrap="square" lIns="18288" tIns="0" rIns="0" bIns="0" rtlCol="0"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a:r>
            <a:rPr lang="en-US" sz="140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Takt</a:t>
          </a:r>
          <a:r>
            <a:rPr lang="en-US" sz="1400" b="1" baseline="0">
              <a:solidFill>
                <a:schemeClr val="bg1"/>
              </a:solidFill>
              <a:latin typeface="Century Gothic" panose="020B0502020202020204" pitchFamily="34" charset="0"/>
              <a:ea typeface="Segoe UI Black" panose="020B0A02040204020203" pitchFamily="34" charset="0"/>
              <a:cs typeface="Segoe UI Semibold" panose="020B0702040204020203" pitchFamily="34" charset="0"/>
            </a:rPr>
            <a:t> Parametrics</a:t>
          </a:r>
          <a:endParaRPr lang="en-US" sz="1050" b="1">
            <a:solidFill>
              <a:schemeClr val="bg1"/>
            </a:solidFill>
            <a:latin typeface="Century Gothic" panose="020B0502020202020204" pitchFamily="34" charset="0"/>
            <a:ea typeface="Segoe UI Black" panose="020B0A02040204020203" pitchFamily="34" charset="0"/>
            <a:cs typeface="Segoe UI Semibold" panose="020B0702040204020203" pitchFamily="34" charset="0"/>
          </a:endParaRPr>
        </a:p>
      </xdr:txBody>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d.docs.live.net/Users/samuelsandovalmiranda/Downloads/Book%20aug%2023.xlsx" TargetMode="External"/><Relationship Id="rId1" Type="http://schemas.openxmlformats.org/officeDocument/2006/relationships/externalLinkPath" Target="https://d.docs.live.net/Users/samuelsandovalmiranda/Downloads/Book%20aug%2023.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Users/samuelsandovalmiranda/Downloads/MACROO.xlsx" TargetMode="External"/><Relationship Id="rId1" Type="http://schemas.openxmlformats.org/officeDocument/2006/relationships/externalLinkPath" Target="https://d.docs.live.net/Users/samuelsandovalmiranda/Downloads/MACRO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Takt - Norm"/>
      <sheetName val="Aligned Non aligned"/>
      <sheetName val="Book master program (2)"/>
      <sheetName val="Book master program"/>
      <sheetName val="Book macro"/>
      <sheetName val="Book norm (fit)"/>
      <sheetName val="Book norm 2 diff TT"/>
      <sheetName val="Activity Durations"/>
      <sheetName val="Start Here"/>
      <sheetName val="Takt Elements"/>
      <sheetName val="Takt - Macro"/>
      <sheetName val="Analysis Phase"/>
      <sheetName val="Takt - Norm (no buffers)"/>
      <sheetName val="Calculator"/>
      <sheetName val="SOS"/>
      <sheetName val="Work Density Map"/>
      <sheetName val="DENSITY"/>
      <sheetName val="Takt - Micro"/>
      <sheetName val="WWP"/>
      <sheetName val="Roadblocks"/>
      <sheetName val="Procurement (2)"/>
      <sheetName val="Procurement"/>
      <sheetName val="Risk &amp; Opp"/>
      <sheetName val="Parametrics Calculator"/>
      <sheetName val="Progress Tracker"/>
      <sheetName val="Takt - Norm (2)"/>
      <sheetName val="BOOK NORM"/>
      <sheetName val="Takt - Norm (print)"/>
      <sheetName val="Macro Nor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tart Here"/>
      <sheetName val="Takt Elements"/>
      <sheetName val="Takt - Macroo"/>
      <sheetName val="Analysis Phase"/>
      <sheetName val="Takt - Norm"/>
      <sheetName val="Calculator"/>
      <sheetName val="SOS"/>
      <sheetName val="Work Density Map"/>
      <sheetName val="Takt - Micro"/>
      <sheetName val="WWP"/>
      <sheetName val="Roadblocks"/>
      <sheetName val="Procurement"/>
      <sheetName val="Risk &amp; Opp"/>
      <sheetName val="Parametrics Calculator"/>
      <sheetName val="Progress Tracker"/>
    </sheetNames>
    <sheetDataSet>
      <sheetData sheetId="0"/>
      <sheetData sheetId="1"/>
      <sheetData sheetId="2"/>
      <sheetData sheetId="3"/>
      <sheetData sheetId="4"/>
      <sheetData sheetId="5">
        <row r="3">
          <cell r="V3">
            <v>1</v>
          </cell>
          <cell r="W3">
            <v>1</v>
          </cell>
          <cell r="X3">
            <v>1</v>
          </cell>
          <cell r="Y3">
            <v>1</v>
          </cell>
          <cell r="Z3">
            <v>1</v>
          </cell>
          <cell r="AA3">
            <v>2</v>
          </cell>
          <cell r="AB3">
            <v>2</v>
          </cell>
          <cell r="AC3">
            <v>2</v>
          </cell>
          <cell r="AD3">
            <v>2</v>
          </cell>
          <cell r="AE3">
            <v>2</v>
          </cell>
          <cell r="AF3">
            <v>3</v>
          </cell>
          <cell r="AG3">
            <v>3</v>
          </cell>
          <cell r="AH3">
            <v>3</v>
          </cell>
          <cell r="AI3">
            <v>3</v>
          </cell>
          <cell r="AJ3">
            <v>3</v>
          </cell>
          <cell r="AK3">
            <v>4</v>
          </cell>
          <cell r="AL3">
            <v>4</v>
          </cell>
          <cell r="AM3">
            <v>4</v>
          </cell>
          <cell r="AN3">
            <v>4</v>
          </cell>
          <cell r="AO3">
            <v>4</v>
          </cell>
          <cell r="AP3">
            <v>5</v>
          </cell>
          <cell r="AQ3">
            <v>5</v>
          </cell>
          <cell r="AR3">
            <v>5</v>
          </cell>
          <cell r="AS3">
            <v>5</v>
          </cell>
          <cell r="AT3">
            <v>5</v>
          </cell>
          <cell r="AU3">
            <v>6</v>
          </cell>
          <cell r="AV3">
            <v>6</v>
          </cell>
          <cell r="AW3">
            <v>6</v>
          </cell>
          <cell r="AX3">
            <v>6</v>
          </cell>
          <cell r="AY3">
            <v>6</v>
          </cell>
          <cell r="AZ3">
            <v>7</v>
          </cell>
          <cell r="BA3">
            <v>7</v>
          </cell>
          <cell r="BB3">
            <v>7</v>
          </cell>
          <cell r="BC3">
            <v>7</v>
          </cell>
          <cell r="BD3">
            <v>7</v>
          </cell>
          <cell r="BE3">
            <v>8</v>
          </cell>
          <cell r="BF3">
            <v>8</v>
          </cell>
          <cell r="BG3">
            <v>8</v>
          </cell>
          <cell r="BH3">
            <v>8</v>
          </cell>
          <cell r="BI3">
            <v>8</v>
          </cell>
          <cell r="BJ3">
            <v>9</v>
          </cell>
          <cell r="BK3">
            <v>9</v>
          </cell>
          <cell r="BL3">
            <v>9</v>
          </cell>
          <cell r="BM3">
            <v>9</v>
          </cell>
          <cell r="BN3">
            <v>9</v>
          </cell>
          <cell r="BO3">
            <v>10</v>
          </cell>
          <cell r="BP3">
            <v>10</v>
          </cell>
          <cell r="BQ3">
            <v>10</v>
          </cell>
          <cell r="BR3">
            <v>10</v>
          </cell>
          <cell r="BS3">
            <v>10</v>
          </cell>
          <cell r="BT3">
            <v>11</v>
          </cell>
          <cell r="BU3">
            <v>11</v>
          </cell>
          <cell r="BV3">
            <v>11</v>
          </cell>
          <cell r="BW3">
            <v>11</v>
          </cell>
          <cell r="BX3">
            <v>11</v>
          </cell>
          <cell r="BY3">
            <v>12</v>
          </cell>
          <cell r="BZ3">
            <v>12</v>
          </cell>
          <cell r="CA3">
            <v>12</v>
          </cell>
          <cell r="CB3">
            <v>12</v>
          </cell>
          <cell r="CC3">
            <v>12</v>
          </cell>
          <cell r="CD3">
            <v>13</v>
          </cell>
          <cell r="CE3">
            <v>13</v>
          </cell>
          <cell r="CF3">
            <v>13</v>
          </cell>
          <cell r="CG3">
            <v>13</v>
          </cell>
          <cell r="CH3">
            <v>13</v>
          </cell>
          <cell r="CI3">
            <v>14</v>
          </cell>
          <cell r="CJ3">
            <v>14</v>
          </cell>
          <cell r="CK3">
            <v>14</v>
          </cell>
          <cell r="CL3">
            <v>14</v>
          </cell>
          <cell r="CM3">
            <v>14</v>
          </cell>
          <cell r="CN3">
            <v>15</v>
          </cell>
          <cell r="CO3">
            <v>15</v>
          </cell>
          <cell r="CP3">
            <v>15</v>
          </cell>
          <cell r="CQ3">
            <v>15</v>
          </cell>
          <cell r="CR3">
            <v>15</v>
          </cell>
          <cell r="CS3" t="str">
            <v/>
          </cell>
          <cell r="CT3" t="str">
            <v/>
          </cell>
          <cell r="CU3" t="str">
            <v/>
          </cell>
          <cell r="CV3" t="str">
            <v/>
          </cell>
          <cell r="CW3" t="str">
            <v/>
          </cell>
          <cell r="CX3" t="str">
            <v/>
          </cell>
          <cell r="CY3" t="str">
            <v/>
          </cell>
          <cell r="CZ3" t="str">
            <v/>
          </cell>
          <cell r="DA3" t="str">
            <v/>
          </cell>
          <cell r="DB3" t="str">
            <v/>
          </cell>
          <cell r="DC3" t="str">
            <v/>
          </cell>
          <cell r="DD3" t="str">
            <v/>
          </cell>
          <cell r="DE3" t="str">
            <v/>
          </cell>
          <cell r="DF3" t="str">
            <v/>
          </cell>
          <cell r="DG3" t="str">
            <v/>
          </cell>
          <cell r="DH3" t="str">
            <v/>
          </cell>
          <cell r="DI3" t="str">
            <v/>
          </cell>
          <cell r="DJ3" t="str">
            <v/>
          </cell>
          <cell r="DK3" t="str">
            <v/>
          </cell>
          <cell r="DL3" t="str">
            <v/>
          </cell>
          <cell r="DM3" t="str">
            <v/>
          </cell>
          <cell r="DN3" t="str">
            <v/>
          </cell>
          <cell r="DO3" t="str">
            <v/>
          </cell>
          <cell r="DP3" t="str">
            <v/>
          </cell>
          <cell r="DQ3" t="str">
            <v/>
          </cell>
          <cell r="DR3" t="str">
            <v/>
          </cell>
          <cell r="DS3" t="str">
            <v/>
          </cell>
          <cell r="DT3" t="str">
            <v/>
          </cell>
          <cell r="DU3" t="str">
            <v/>
          </cell>
          <cell r="DV3" t="str">
            <v/>
          </cell>
          <cell r="DW3" t="str">
            <v/>
          </cell>
          <cell r="DX3" t="str">
            <v/>
          </cell>
          <cell r="DY3" t="str">
            <v/>
          </cell>
          <cell r="DZ3" t="str">
            <v/>
          </cell>
          <cell r="EA3" t="str">
            <v/>
          </cell>
          <cell r="EB3" t="str">
            <v/>
          </cell>
          <cell r="EC3" t="str">
            <v/>
          </cell>
          <cell r="ED3" t="str">
            <v/>
          </cell>
          <cell r="EE3" t="str">
            <v/>
          </cell>
          <cell r="EF3" t="str">
            <v/>
          </cell>
          <cell r="EG3" t="str">
            <v/>
          </cell>
          <cell r="EH3" t="str">
            <v/>
          </cell>
          <cell r="EI3" t="str">
            <v/>
          </cell>
          <cell r="EJ3" t="str">
            <v/>
          </cell>
          <cell r="EK3" t="str">
            <v/>
          </cell>
          <cell r="EL3" t="str">
            <v/>
          </cell>
          <cell r="EM3" t="str">
            <v/>
          </cell>
          <cell r="EN3" t="str">
            <v/>
          </cell>
          <cell r="EO3" t="str">
            <v/>
          </cell>
          <cell r="EP3" t="str">
            <v/>
          </cell>
          <cell r="EQ3" t="str">
            <v/>
          </cell>
          <cell r="ER3" t="str">
            <v/>
          </cell>
          <cell r="ES3" t="str">
            <v/>
          </cell>
          <cell r="ET3" t="str">
            <v/>
          </cell>
          <cell r="EU3" t="str">
            <v/>
          </cell>
          <cell r="EV3" t="str">
            <v/>
          </cell>
          <cell r="EW3" t="str">
            <v/>
          </cell>
          <cell r="EX3" t="str">
            <v/>
          </cell>
          <cell r="EY3" t="str">
            <v/>
          </cell>
          <cell r="EZ3" t="str">
            <v/>
          </cell>
          <cell r="FA3" t="str">
            <v/>
          </cell>
          <cell r="FB3" t="str">
            <v/>
          </cell>
          <cell r="FC3" t="str">
            <v/>
          </cell>
          <cell r="FD3" t="str">
            <v/>
          </cell>
          <cell r="FE3" t="str">
            <v/>
          </cell>
          <cell r="FF3" t="str">
            <v/>
          </cell>
          <cell r="FG3" t="str">
            <v/>
          </cell>
          <cell r="FH3" t="str">
            <v/>
          </cell>
          <cell r="FI3" t="str">
            <v/>
          </cell>
          <cell r="FJ3" t="str">
            <v/>
          </cell>
          <cell r="FK3" t="str">
            <v/>
          </cell>
          <cell r="FL3" t="str">
            <v/>
          </cell>
          <cell r="FM3" t="str">
            <v/>
          </cell>
          <cell r="FN3" t="str">
            <v/>
          </cell>
          <cell r="FO3" t="str">
            <v/>
          </cell>
          <cell r="FP3" t="str">
            <v/>
          </cell>
          <cell r="FQ3" t="str">
            <v/>
          </cell>
          <cell r="FR3" t="str">
            <v/>
          </cell>
          <cell r="FS3" t="str">
            <v/>
          </cell>
          <cell r="FT3" t="str">
            <v/>
          </cell>
          <cell r="FU3" t="str">
            <v/>
          </cell>
          <cell r="FV3" t="str">
            <v/>
          </cell>
          <cell r="FW3" t="str">
            <v/>
          </cell>
          <cell r="FX3" t="str">
            <v/>
          </cell>
          <cell r="FY3" t="str">
            <v/>
          </cell>
          <cell r="FZ3" t="str">
            <v/>
          </cell>
          <cell r="GA3" t="str">
            <v/>
          </cell>
          <cell r="GB3" t="str">
            <v/>
          </cell>
          <cell r="GC3" t="str">
            <v/>
          </cell>
          <cell r="GD3" t="str">
            <v/>
          </cell>
          <cell r="GE3" t="str">
            <v/>
          </cell>
          <cell r="GF3" t="str">
            <v/>
          </cell>
          <cell r="GG3" t="str">
            <v/>
          </cell>
          <cell r="GH3" t="str">
            <v/>
          </cell>
          <cell r="GI3" t="str">
            <v/>
          </cell>
          <cell r="GJ3" t="str">
            <v/>
          </cell>
          <cell r="GK3" t="str">
            <v/>
          </cell>
          <cell r="GL3" t="str">
            <v/>
          </cell>
          <cell r="GM3" t="str">
            <v/>
          </cell>
          <cell r="GN3" t="str">
            <v/>
          </cell>
          <cell r="GO3" t="str">
            <v/>
          </cell>
          <cell r="GP3" t="str">
            <v/>
          </cell>
          <cell r="GQ3" t="str">
            <v/>
          </cell>
          <cell r="GR3" t="str">
            <v/>
          </cell>
          <cell r="GS3" t="str">
            <v/>
          </cell>
          <cell r="GT3" t="str">
            <v/>
          </cell>
          <cell r="GU3" t="str">
            <v/>
          </cell>
          <cell r="GV3" t="str">
            <v/>
          </cell>
          <cell r="GW3" t="str">
            <v/>
          </cell>
          <cell r="GX3" t="str">
            <v/>
          </cell>
          <cell r="GY3" t="str">
            <v/>
          </cell>
          <cell r="GZ3" t="str">
            <v/>
          </cell>
          <cell r="HA3" t="str">
            <v/>
          </cell>
          <cell r="HB3" t="str">
            <v/>
          </cell>
          <cell r="HC3" t="str">
            <v/>
          </cell>
          <cell r="HD3" t="str">
            <v/>
          </cell>
          <cell r="HE3" t="str">
            <v/>
          </cell>
          <cell r="HF3" t="str">
            <v/>
          </cell>
          <cell r="HG3" t="str">
            <v/>
          </cell>
          <cell r="HH3" t="str">
            <v/>
          </cell>
          <cell r="HI3" t="str">
            <v/>
          </cell>
          <cell r="HJ3" t="str">
            <v/>
          </cell>
          <cell r="HK3" t="str">
            <v/>
          </cell>
          <cell r="HL3" t="str">
            <v/>
          </cell>
          <cell r="HM3" t="str">
            <v/>
          </cell>
        </row>
        <row r="4">
          <cell r="V4" t="str">
            <v/>
          </cell>
          <cell r="W4" t="str">
            <v/>
          </cell>
          <cell r="X4" t="str">
            <v/>
          </cell>
          <cell r="Y4" t="str">
            <v/>
          </cell>
          <cell r="Z4" t="str">
            <v/>
          </cell>
          <cell r="AA4">
            <v>1</v>
          </cell>
          <cell r="AB4">
            <v>1</v>
          </cell>
          <cell r="AC4">
            <v>1</v>
          </cell>
          <cell r="AD4">
            <v>1</v>
          </cell>
          <cell r="AE4">
            <v>1</v>
          </cell>
          <cell r="AF4">
            <v>2</v>
          </cell>
          <cell r="AG4">
            <v>2</v>
          </cell>
          <cell r="AH4">
            <v>2</v>
          </cell>
          <cell r="AI4">
            <v>2</v>
          </cell>
          <cell r="AJ4">
            <v>2</v>
          </cell>
          <cell r="AK4">
            <v>3</v>
          </cell>
          <cell r="AL4">
            <v>3</v>
          </cell>
          <cell r="AM4">
            <v>3</v>
          </cell>
          <cell r="AN4">
            <v>3</v>
          </cell>
          <cell r="AO4">
            <v>3</v>
          </cell>
          <cell r="AP4">
            <v>4</v>
          </cell>
          <cell r="AQ4">
            <v>4</v>
          </cell>
          <cell r="AR4">
            <v>4</v>
          </cell>
          <cell r="AS4">
            <v>4</v>
          </cell>
          <cell r="AT4">
            <v>4</v>
          </cell>
          <cell r="AU4">
            <v>5</v>
          </cell>
          <cell r="AV4">
            <v>5</v>
          </cell>
          <cell r="AW4">
            <v>5</v>
          </cell>
          <cell r="AX4">
            <v>5</v>
          </cell>
          <cell r="AY4">
            <v>5</v>
          </cell>
          <cell r="AZ4">
            <v>6</v>
          </cell>
          <cell r="BA4">
            <v>6</v>
          </cell>
          <cell r="BB4">
            <v>6</v>
          </cell>
          <cell r="BC4">
            <v>6</v>
          </cell>
          <cell r="BD4">
            <v>6</v>
          </cell>
          <cell r="BE4">
            <v>7</v>
          </cell>
          <cell r="BF4">
            <v>7</v>
          </cell>
          <cell r="BG4">
            <v>7</v>
          </cell>
          <cell r="BH4">
            <v>7</v>
          </cell>
          <cell r="BI4">
            <v>7</v>
          </cell>
          <cell r="BJ4">
            <v>8</v>
          </cell>
          <cell r="BK4">
            <v>8</v>
          </cell>
          <cell r="BL4">
            <v>8</v>
          </cell>
          <cell r="BM4">
            <v>8</v>
          </cell>
          <cell r="BN4">
            <v>8</v>
          </cell>
          <cell r="BO4">
            <v>9</v>
          </cell>
          <cell r="BP4">
            <v>9</v>
          </cell>
          <cell r="BQ4">
            <v>9</v>
          </cell>
          <cell r="BR4">
            <v>9</v>
          </cell>
          <cell r="BS4">
            <v>9</v>
          </cell>
          <cell r="BT4">
            <v>10</v>
          </cell>
          <cell r="BU4">
            <v>10</v>
          </cell>
          <cell r="BV4">
            <v>10</v>
          </cell>
          <cell r="BW4">
            <v>10</v>
          </cell>
          <cell r="BX4">
            <v>10</v>
          </cell>
          <cell r="BY4">
            <v>11</v>
          </cell>
          <cell r="BZ4">
            <v>11</v>
          </cell>
          <cell r="CA4">
            <v>11</v>
          </cell>
          <cell r="CB4">
            <v>11</v>
          </cell>
          <cell r="CC4">
            <v>11</v>
          </cell>
          <cell r="CD4">
            <v>12</v>
          </cell>
          <cell r="CE4">
            <v>12</v>
          </cell>
          <cell r="CF4">
            <v>12</v>
          </cell>
          <cell r="CG4">
            <v>12</v>
          </cell>
          <cell r="CH4">
            <v>12</v>
          </cell>
          <cell r="CI4">
            <v>13</v>
          </cell>
          <cell r="CJ4">
            <v>13</v>
          </cell>
          <cell r="CK4">
            <v>13</v>
          </cell>
          <cell r="CL4">
            <v>13</v>
          </cell>
          <cell r="CM4">
            <v>13</v>
          </cell>
          <cell r="CN4">
            <v>14</v>
          </cell>
          <cell r="CO4">
            <v>14</v>
          </cell>
          <cell r="CP4">
            <v>14</v>
          </cell>
          <cell r="CQ4">
            <v>14</v>
          </cell>
          <cell r="CR4">
            <v>14</v>
          </cell>
          <cell r="CS4">
            <v>15</v>
          </cell>
          <cell r="CT4">
            <v>15</v>
          </cell>
          <cell r="CU4">
            <v>15</v>
          </cell>
          <cell r="CV4">
            <v>15</v>
          </cell>
          <cell r="CW4">
            <v>15</v>
          </cell>
          <cell r="CX4" t="str">
            <v/>
          </cell>
          <cell r="CY4" t="str">
            <v/>
          </cell>
          <cell r="CZ4" t="str">
            <v/>
          </cell>
          <cell r="DA4" t="str">
            <v/>
          </cell>
          <cell r="DB4" t="str">
            <v/>
          </cell>
          <cell r="DC4" t="str">
            <v/>
          </cell>
          <cell r="DD4" t="str">
            <v/>
          </cell>
          <cell r="DE4" t="str">
            <v/>
          </cell>
          <cell r="DF4" t="str">
            <v/>
          </cell>
          <cell r="DG4" t="str">
            <v/>
          </cell>
          <cell r="DH4" t="str">
            <v/>
          </cell>
          <cell r="DI4" t="str">
            <v/>
          </cell>
          <cell r="DJ4" t="str">
            <v/>
          </cell>
          <cell r="DK4" t="str">
            <v/>
          </cell>
          <cell r="DL4" t="str">
            <v/>
          </cell>
          <cell r="DM4" t="str">
            <v/>
          </cell>
          <cell r="DN4" t="str">
            <v/>
          </cell>
          <cell r="DO4" t="str">
            <v/>
          </cell>
          <cell r="DP4" t="str">
            <v/>
          </cell>
          <cell r="DQ4" t="str">
            <v/>
          </cell>
          <cell r="DR4" t="str">
            <v/>
          </cell>
          <cell r="DS4" t="str">
            <v/>
          </cell>
          <cell r="DT4" t="str">
            <v/>
          </cell>
          <cell r="DU4" t="str">
            <v/>
          </cell>
          <cell r="DV4" t="str">
            <v/>
          </cell>
          <cell r="DW4" t="str">
            <v/>
          </cell>
          <cell r="DX4" t="str">
            <v/>
          </cell>
          <cell r="DY4" t="str">
            <v/>
          </cell>
          <cell r="DZ4" t="str">
            <v/>
          </cell>
          <cell r="EA4" t="str">
            <v/>
          </cell>
          <cell r="EB4" t="str">
            <v/>
          </cell>
          <cell r="EC4" t="str">
            <v/>
          </cell>
          <cell r="ED4" t="str">
            <v/>
          </cell>
          <cell r="EE4" t="str">
            <v/>
          </cell>
          <cell r="EF4" t="str">
            <v/>
          </cell>
          <cell r="EG4" t="str">
            <v/>
          </cell>
          <cell r="EH4" t="str">
            <v/>
          </cell>
          <cell r="EI4" t="str">
            <v/>
          </cell>
          <cell r="EJ4" t="str">
            <v/>
          </cell>
          <cell r="EK4" t="str">
            <v/>
          </cell>
          <cell r="EL4" t="str">
            <v/>
          </cell>
          <cell r="EM4" t="str">
            <v/>
          </cell>
          <cell r="EN4" t="str">
            <v/>
          </cell>
          <cell r="EO4" t="str">
            <v/>
          </cell>
          <cell r="EP4" t="str">
            <v/>
          </cell>
          <cell r="EQ4" t="str">
            <v/>
          </cell>
          <cell r="ER4" t="str">
            <v/>
          </cell>
          <cell r="ES4" t="str">
            <v/>
          </cell>
          <cell r="ET4" t="str">
            <v/>
          </cell>
          <cell r="EU4" t="str">
            <v/>
          </cell>
          <cell r="EV4" t="str">
            <v/>
          </cell>
          <cell r="EW4" t="str">
            <v/>
          </cell>
          <cell r="EX4" t="str">
            <v/>
          </cell>
          <cell r="EY4" t="str">
            <v/>
          </cell>
          <cell r="EZ4" t="str">
            <v/>
          </cell>
          <cell r="FA4" t="str">
            <v/>
          </cell>
          <cell r="FB4" t="str">
            <v/>
          </cell>
          <cell r="FC4" t="str">
            <v/>
          </cell>
          <cell r="FD4" t="str">
            <v/>
          </cell>
          <cell r="FE4" t="str">
            <v/>
          </cell>
          <cell r="FF4" t="str">
            <v/>
          </cell>
          <cell r="FG4" t="str">
            <v/>
          </cell>
          <cell r="FH4" t="str">
            <v/>
          </cell>
          <cell r="FI4" t="str">
            <v/>
          </cell>
          <cell r="FJ4" t="str">
            <v/>
          </cell>
          <cell r="FK4" t="str">
            <v/>
          </cell>
          <cell r="FL4" t="str">
            <v/>
          </cell>
          <cell r="FM4" t="str">
            <v/>
          </cell>
          <cell r="FN4" t="str">
            <v/>
          </cell>
          <cell r="FO4" t="str">
            <v/>
          </cell>
          <cell r="FP4" t="str">
            <v/>
          </cell>
          <cell r="FQ4" t="str">
            <v/>
          </cell>
          <cell r="FR4" t="str">
            <v/>
          </cell>
          <cell r="FS4" t="str">
            <v/>
          </cell>
          <cell r="FT4" t="str">
            <v/>
          </cell>
          <cell r="FU4" t="str">
            <v/>
          </cell>
          <cell r="FV4" t="str">
            <v/>
          </cell>
          <cell r="FW4" t="str">
            <v/>
          </cell>
          <cell r="FX4" t="str">
            <v/>
          </cell>
          <cell r="FY4" t="str">
            <v/>
          </cell>
          <cell r="FZ4" t="str">
            <v/>
          </cell>
          <cell r="GA4" t="str">
            <v/>
          </cell>
          <cell r="GB4" t="str">
            <v/>
          </cell>
          <cell r="GC4" t="str">
            <v/>
          </cell>
          <cell r="GD4" t="str">
            <v/>
          </cell>
          <cell r="GE4" t="str">
            <v/>
          </cell>
          <cell r="GF4" t="str">
            <v/>
          </cell>
          <cell r="GG4" t="str">
            <v/>
          </cell>
          <cell r="GH4" t="str">
            <v/>
          </cell>
          <cell r="GI4" t="str">
            <v/>
          </cell>
          <cell r="GJ4" t="str">
            <v/>
          </cell>
          <cell r="GK4" t="str">
            <v/>
          </cell>
          <cell r="GL4" t="str">
            <v/>
          </cell>
          <cell r="GM4" t="str">
            <v/>
          </cell>
          <cell r="GN4" t="str">
            <v/>
          </cell>
          <cell r="GO4" t="str">
            <v/>
          </cell>
          <cell r="GP4" t="str">
            <v/>
          </cell>
          <cell r="GQ4" t="str">
            <v/>
          </cell>
          <cell r="GR4" t="str">
            <v/>
          </cell>
          <cell r="GS4" t="str">
            <v/>
          </cell>
          <cell r="GT4" t="str">
            <v/>
          </cell>
          <cell r="GU4" t="str">
            <v/>
          </cell>
          <cell r="GV4" t="str">
            <v/>
          </cell>
          <cell r="GW4" t="str">
            <v/>
          </cell>
          <cell r="GX4" t="str">
            <v/>
          </cell>
          <cell r="GY4" t="str">
            <v/>
          </cell>
          <cell r="GZ4" t="str">
            <v/>
          </cell>
          <cell r="HA4" t="str">
            <v/>
          </cell>
          <cell r="HB4" t="str">
            <v/>
          </cell>
          <cell r="HC4" t="str">
            <v/>
          </cell>
          <cell r="HD4" t="str">
            <v/>
          </cell>
          <cell r="HE4" t="str">
            <v/>
          </cell>
          <cell r="HF4" t="str">
            <v/>
          </cell>
          <cell r="HG4" t="str">
            <v/>
          </cell>
          <cell r="HH4" t="str">
            <v/>
          </cell>
          <cell r="HI4" t="str">
            <v/>
          </cell>
          <cell r="HJ4" t="str">
            <v/>
          </cell>
          <cell r="HK4" t="str">
            <v/>
          </cell>
          <cell r="HL4" t="str">
            <v/>
          </cell>
          <cell r="HM4" t="str">
            <v/>
          </cell>
        </row>
        <row r="5">
          <cell r="V5" t="str">
            <v/>
          </cell>
          <cell r="W5" t="str">
            <v/>
          </cell>
          <cell r="X5" t="str">
            <v/>
          </cell>
          <cell r="Y5" t="str">
            <v/>
          </cell>
          <cell r="Z5" t="str">
            <v/>
          </cell>
          <cell r="AA5" t="str">
            <v/>
          </cell>
          <cell r="AB5" t="str">
            <v/>
          </cell>
          <cell r="AC5" t="str">
            <v/>
          </cell>
          <cell r="AD5" t="str">
            <v/>
          </cell>
          <cell r="AE5" t="str">
            <v/>
          </cell>
          <cell r="AF5">
            <v>1</v>
          </cell>
          <cell r="AG5">
            <v>1</v>
          </cell>
          <cell r="AH5">
            <v>1</v>
          </cell>
          <cell r="AI5">
            <v>1</v>
          </cell>
          <cell r="AJ5">
            <v>1</v>
          </cell>
          <cell r="AK5">
            <v>2</v>
          </cell>
          <cell r="AL5">
            <v>2</v>
          </cell>
          <cell r="AM5">
            <v>2</v>
          </cell>
          <cell r="AN5">
            <v>2</v>
          </cell>
          <cell r="AO5">
            <v>2</v>
          </cell>
          <cell r="AP5">
            <v>3</v>
          </cell>
          <cell r="AQ5">
            <v>3</v>
          </cell>
          <cell r="AR5">
            <v>3</v>
          </cell>
          <cell r="AS5">
            <v>3</v>
          </cell>
          <cell r="AT5">
            <v>3</v>
          </cell>
          <cell r="AU5">
            <v>4</v>
          </cell>
          <cell r="AV5">
            <v>4</v>
          </cell>
          <cell r="AW5">
            <v>4</v>
          </cell>
          <cell r="AX5">
            <v>4</v>
          </cell>
          <cell r="AY5">
            <v>4</v>
          </cell>
          <cell r="AZ5">
            <v>5</v>
          </cell>
          <cell r="BA5">
            <v>5</v>
          </cell>
          <cell r="BB5">
            <v>5</v>
          </cell>
          <cell r="BC5">
            <v>5</v>
          </cell>
          <cell r="BD5">
            <v>5</v>
          </cell>
          <cell r="BE5">
            <v>6</v>
          </cell>
          <cell r="BF5">
            <v>6</v>
          </cell>
          <cell r="BG5">
            <v>6</v>
          </cell>
          <cell r="BH5">
            <v>6</v>
          </cell>
          <cell r="BI5">
            <v>6</v>
          </cell>
          <cell r="BJ5">
            <v>7</v>
          </cell>
          <cell r="BK5">
            <v>7</v>
          </cell>
          <cell r="BL5">
            <v>7</v>
          </cell>
          <cell r="BM5">
            <v>7</v>
          </cell>
          <cell r="BN5">
            <v>7</v>
          </cell>
          <cell r="BO5">
            <v>8</v>
          </cell>
          <cell r="BP5">
            <v>8</v>
          </cell>
          <cell r="BQ5">
            <v>8</v>
          </cell>
          <cell r="BR5">
            <v>8</v>
          </cell>
          <cell r="BS5">
            <v>8</v>
          </cell>
          <cell r="BT5">
            <v>9</v>
          </cell>
          <cell r="BU5">
            <v>9</v>
          </cell>
          <cell r="BV5">
            <v>9</v>
          </cell>
          <cell r="BW5">
            <v>9</v>
          </cell>
          <cell r="BX5">
            <v>9</v>
          </cell>
          <cell r="BY5">
            <v>10</v>
          </cell>
          <cell r="BZ5">
            <v>10</v>
          </cell>
          <cell r="CA5">
            <v>10</v>
          </cell>
          <cell r="CB5">
            <v>10</v>
          </cell>
          <cell r="CC5">
            <v>10</v>
          </cell>
          <cell r="CD5">
            <v>11</v>
          </cell>
          <cell r="CE5">
            <v>11</v>
          </cell>
          <cell r="CF5">
            <v>11</v>
          </cell>
          <cell r="CG5">
            <v>11</v>
          </cell>
          <cell r="CH5">
            <v>11</v>
          </cell>
          <cell r="CI5">
            <v>12</v>
          </cell>
          <cell r="CJ5">
            <v>12</v>
          </cell>
          <cell r="CK5">
            <v>12</v>
          </cell>
          <cell r="CL5">
            <v>12</v>
          </cell>
          <cell r="CM5">
            <v>12</v>
          </cell>
          <cell r="CN5">
            <v>13</v>
          </cell>
          <cell r="CO5">
            <v>13</v>
          </cell>
          <cell r="CP5">
            <v>13</v>
          </cell>
          <cell r="CQ5">
            <v>13</v>
          </cell>
          <cell r="CR5">
            <v>13</v>
          </cell>
          <cell r="CS5">
            <v>14</v>
          </cell>
          <cell r="CT5">
            <v>14</v>
          </cell>
          <cell r="CU5">
            <v>14</v>
          </cell>
          <cell r="CV5">
            <v>14</v>
          </cell>
          <cell r="CW5">
            <v>14</v>
          </cell>
          <cell r="CX5">
            <v>15</v>
          </cell>
          <cell r="CY5">
            <v>15</v>
          </cell>
          <cell r="CZ5">
            <v>15</v>
          </cell>
          <cell r="DA5">
            <v>15</v>
          </cell>
          <cell r="DB5">
            <v>15</v>
          </cell>
          <cell r="DC5" t="str">
            <v/>
          </cell>
          <cell r="DD5" t="str">
            <v/>
          </cell>
          <cell r="DE5" t="str">
            <v/>
          </cell>
          <cell r="DF5" t="str">
            <v/>
          </cell>
          <cell r="DG5" t="str">
            <v/>
          </cell>
          <cell r="DH5" t="str">
            <v/>
          </cell>
          <cell r="DI5" t="str">
            <v/>
          </cell>
          <cell r="DJ5" t="str">
            <v/>
          </cell>
          <cell r="DK5" t="str">
            <v/>
          </cell>
          <cell r="DL5" t="str">
            <v/>
          </cell>
          <cell r="DM5" t="str">
            <v/>
          </cell>
          <cell r="DN5" t="str">
            <v/>
          </cell>
          <cell r="DO5" t="str">
            <v/>
          </cell>
          <cell r="DP5" t="str">
            <v/>
          </cell>
          <cell r="DQ5" t="str">
            <v/>
          </cell>
          <cell r="DR5" t="str">
            <v/>
          </cell>
          <cell r="DS5" t="str">
            <v/>
          </cell>
          <cell r="DT5" t="str">
            <v/>
          </cell>
          <cell r="DU5" t="str">
            <v/>
          </cell>
          <cell r="DV5" t="str">
            <v/>
          </cell>
          <cell r="DW5" t="str">
            <v/>
          </cell>
          <cell r="DX5" t="str">
            <v/>
          </cell>
          <cell r="DY5" t="str">
            <v/>
          </cell>
          <cell r="DZ5" t="str">
            <v/>
          </cell>
          <cell r="EA5" t="str">
            <v/>
          </cell>
          <cell r="EB5" t="str">
            <v/>
          </cell>
          <cell r="EC5" t="str">
            <v/>
          </cell>
          <cell r="ED5" t="str">
            <v/>
          </cell>
          <cell r="EE5" t="str">
            <v/>
          </cell>
          <cell r="EF5" t="str">
            <v/>
          </cell>
          <cell r="EG5" t="str">
            <v/>
          </cell>
          <cell r="EH5" t="str">
            <v/>
          </cell>
          <cell r="EI5" t="str">
            <v/>
          </cell>
          <cell r="EJ5" t="str">
            <v/>
          </cell>
          <cell r="EK5" t="str">
            <v/>
          </cell>
          <cell r="EL5" t="str">
            <v/>
          </cell>
          <cell r="EM5" t="str">
            <v/>
          </cell>
          <cell r="EN5" t="str">
            <v/>
          </cell>
          <cell r="EO5" t="str">
            <v/>
          </cell>
          <cell r="EP5" t="str">
            <v/>
          </cell>
          <cell r="EQ5" t="str">
            <v/>
          </cell>
          <cell r="ER5" t="str">
            <v/>
          </cell>
          <cell r="ES5" t="str">
            <v/>
          </cell>
          <cell r="ET5" t="str">
            <v/>
          </cell>
          <cell r="EU5" t="str">
            <v/>
          </cell>
          <cell r="EV5" t="str">
            <v/>
          </cell>
          <cell r="EW5" t="str">
            <v/>
          </cell>
          <cell r="EX5" t="str">
            <v/>
          </cell>
          <cell r="EY5" t="str">
            <v/>
          </cell>
          <cell r="EZ5" t="str">
            <v/>
          </cell>
          <cell r="FA5" t="str">
            <v/>
          </cell>
          <cell r="FB5" t="str">
            <v/>
          </cell>
          <cell r="FC5" t="str">
            <v/>
          </cell>
          <cell r="FD5" t="str">
            <v/>
          </cell>
          <cell r="FE5" t="str">
            <v/>
          </cell>
          <cell r="FF5" t="str">
            <v/>
          </cell>
          <cell r="FG5" t="str">
            <v/>
          </cell>
          <cell r="FH5" t="str">
            <v/>
          </cell>
          <cell r="FI5" t="str">
            <v/>
          </cell>
          <cell r="FJ5" t="str">
            <v/>
          </cell>
          <cell r="FK5" t="str">
            <v/>
          </cell>
          <cell r="FL5" t="str">
            <v/>
          </cell>
          <cell r="FM5" t="str">
            <v/>
          </cell>
          <cell r="FN5" t="str">
            <v/>
          </cell>
          <cell r="FO5" t="str">
            <v/>
          </cell>
          <cell r="FP5" t="str">
            <v/>
          </cell>
          <cell r="FQ5" t="str">
            <v/>
          </cell>
          <cell r="FR5" t="str">
            <v/>
          </cell>
          <cell r="FS5" t="str">
            <v/>
          </cell>
          <cell r="FT5" t="str">
            <v/>
          </cell>
          <cell r="FU5" t="str">
            <v/>
          </cell>
          <cell r="FV5" t="str">
            <v/>
          </cell>
          <cell r="FW5" t="str">
            <v/>
          </cell>
          <cell r="FX5" t="str">
            <v/>
          </cell>
          <cell r="FY5" t="str">
            <v/>
          </cell>
          <cell r="FZ5" t="str">
            <v/>
          </cell>
          <cell r="GA5" t="str">
            <v/>
          </cell>
          <cell r="GB5" t="str">
            <v/>
          </cell>
          <cell r="GC5" t="str">
            <v/>
          </cell>
          <cell r="GD5" t="str">
            <v/>
          </cell>
          <cell r="GE5" t="str">
            <v/>
          </cell>
          <cell r="GF5" t="str">
            <v/>
          </cell>
          <cell r="GG5" t="str">
            <v/>
          </cell>
          <cell r="GH5" t="str">
            <v/>
          </cell>
          <cell r="GI5" t="str">
            <v/>
          </cell>
          <cell r="GJ5" t="str">
            <v/>
          </cell>
          <cell r="GK5" t="str">
            <v/>
          </cell>
          <cell r="GL5" t="str">
            <v/>
          </cell>
          <cell r="GM5" t="str">
            <v/>
          </cell>
          <cell r="GN5" t="str">
            <v/>
          </cell>
          <cell r="GO5" t="str">
            <v/>
          </cell>
          <cell r="GP5" t="str">
            <v/>
          </cell>
          <cell r="GQ5" t="str">
            <v/>
          </cell>
          <cell r="GR5" t="str">
            <v/>
          </cell>
          <cell r="GS5" t="str">
            <v/>
          </cell>
          <cell r="GT5" t="str">
            <v/>
          </cell>
          <cell r="GU5" t="str">
            <v/>
          </cell>
          <cell r="GV5" t="str">
            <v/>
          </cell>
          <cell r="GW5" t="str">
            <v/>
          </cell>
          <cell r="GX5" t="str">
            <v/>
          </cell>
          <cell r="GY5" t="str">
            <v/>
          </cell>
          <cell r="GZ5" t="str">
            <v/>
          </cell>
          <cell r="HA5" t="str">
            <v/>
          </cell>
          <cell r="HB5" t="str">
            <v/>
          </cell>
          <cell r="HC5" t="str">
            <v/>
          </cell>
          <cell r="HD5" t="str">
            <v/>
          </cell>
          <cell r="HE5" t="str">
            <v/>
          </cell>
          <cell r="HF5" t="str">
            <v/>
          </cell>
          <cell r="HG5" t="str">
            <v/>
          </cell>
          <cell r="HH5" t="str">
            <v/>
          </cell>
          <cell r="HI5" t="str">
            <v/>
          </cell>
          <cell r="HJ5" t="str">
            <v/>
          </cell>
          <cell r="HK5" t="str">
            <v/>
          </cell>
          <cell r="HL5" t="str">
            <v/>
          </cell>
          <cell r="HM5" t="str">
            <v/>
          </cell>
        </row>
        <row r="6">
          <cell r="V6" t="str">
            <v/>
          </cell>
          <cell r="W6" t="str">
            <v/>
          </cell>
          <cell r="X6" t="str">
            <v/>
          </cell>
          <cell r="Y6" t="str">
            <v/>
          </cell>
          <cell r="Z6" t="str">
            <v/>
          </cell>
          <cell r="AA6" t="str">
            <v/>
          </cell>
          <cell r="AB6" t="str">
            <v/>
          </cell>
          <cell r="AC6" t="str">
            <v/>
          </cell>
          <cell r="AD6" t="str">
            <v/>
          </cell>
          <cell r="AE6" t="str">
            <v/>
          </cell>
          <cell r="AF6" t="str">
            <v/>
          </cell>
          <cell r="AG6" t="str">
            <v/>
          </cell>
          <cell r="AH6" t="str">
            <v/>
          </cell>
          <cell r="AI6" t="str">
            <v/>
          </cell>
          <cell r="AJ6" t="str">
            <v/>
          </cell>
          <cell r="AK6">
            <v>1</v>
          </cell>
          <cell r="AL6">
            <v>1</v>
          </cell>
          <cell r="AM6">
            <v>1</v>
          </cell>
          <cell r="AN6">
            <v>1</v>
          </cell>
          <cell r="AO6">
            <v>1</v>
          </cell>
          <cell r="AP6">
            <v>2</v>
          </cell>
          <cell r="AQ6">
            <v>2</v>
          </cell>
          <cell r="AR6">
            <v>2</v>
          </cell>
          <cell r="AS6">
            <v>2</v>
          </cell>
          <cell r="AT6">
            <v>2</v>
          </cell>
          <cell r="AU6">
            <v>3</v>
          </cell>
          <cell r="AV6">
            <v>3</v>
          </cell>
          <cell r="AW6">
            <v>3</v>
          </cell>
          <cell r="AX6">
            <v>3</v>
          </cell>
          <cell r="AY6">
            <v>3</v>
          </cell>
          <cell r="AZ6">
            <v>4</v>
          </cell>
          <cell r="BA6">
            <v>4</v>
          </cell>
          <cell r="BB6">
            <v>4</v>
          </cell>
          <cell r="BC6">
            <v>4</v>
          </cell>
          <cell r="BD6">
            <v>4</v>
          </cell>
          <cell r="BE6">
            <v>5</v>
          </cell>
          <cell r="BF6">
            <v>5</v>
          </cell>
          <cell r="BG6">
            <v>5</v>
          </cell>
          <cell r="BH6">
            <v>5</v>
          </cell>
          <cell r="BI6">
            <v>5</v>
          </cell>
          <cell r="BJ6">
            <v>6</v>
          </cell>
          <cell r="BK6">
            <v>6</v>
          </cell>
          <cell r="BL6">
            <v>6</v>
          </cell>
          <cell r="BM6">
            <v>6</v>
          </cell>
          <cell r="BN6">
            <v>6</v>
          </cell>
          <cell r="BO6">
            <v>7</v>
          </cell>
          <cell r="BP6">
            <v>7</v>
          </cell>
          <cell r="BQ6">
            <v>7</v>
          </cell>
          <cell r="BR6">
            <v>7</v>
          </cell>
          <cell r="BS6">
            <v>7</v>
          </cell>
          <cell r="BT6">
            <v>8</v>
          </cell>
          <cell r="BU6">
            <v>8</v>
          </cell>
          <cell r="BV6">
            <v>8</v>
          </cell>
          <cell r="BW6">
            <v>8</v>
          </cell>
          <cell r="BX6">
            <v>8</v>
          </cell>
          <cell r="BY6">
            <v>9</v>
          </cell>
          <cell r="BZ6">
            <v>9</v>
          </cell>
          <cell r="CA6">
            <v>9</v>
          </cell>
          <cell r="CB6">
            <v>9</v>
          </cell>
          <cell r="CC6">
            <v>9</v>
          </cell>
          <cell r="CD6">
            <v>10</v>
          </cell>
          <cell r="CE6">
            <v>10</v>
          </cell>
          <cell r="CF6">
            <v>10</v>
          </cell>
          <cell r="CG6">
            <v>10</v>
          </cell>
          <cell r="CH6">
            <v>10</v>
          </cell>
          <cell r="CI6">
            <v>11</v>
          </cell>
          <cell r="CJ6">
            <v>11</v>
          </cell>
          <cell r="CK6">
            <v>11</v>
          </cell>
          <cell r="CL6">
            <v>11</v>
          </cell>
          <cell r="CM6">
            <v>11</v>
          </cell>
          <cell r="CN6">
            <v>12</v>
          </cell>
          <cell r="CO6">
            <v>12</v>
          </cell>
          <cell r="CP6">
            <v>12</v>
          </cell>
          <cell r="CQ6">
            <v>12</v>
          </cell>
          <cell r="CR6">
            <v>12</v>
          </cell>
          <cell r="CS6">
            <v>13</v>
          </cell>
          <cell r="CT6">
            <v>13</v>
          </cell>
          <cell r="CU6">
            <v>13</v>
          </cell>
          <cell r="CV6">
            <v>13</v>
          </cell>
          <cell r="CW6">
            <v>13</v>
          </cell>
          <cell r="CX6">
            <v>14</v>
          </cell>
          <cell r="CY6">
            <v>14</v>
          </cell>
          <cell r="CZ6">
            <v>14</v>
          </cell>
          <cell r="DA6">
            <v>14</v>
          </cell>
          <cell r="DB6">
            <v>14</v>
          </cell>
          <cell r="DC6">
            <v>15</v>
          </cell>
          <cell r="DD6">
            <v>15</v>
          </cell>
          <cell r="DE6">
            <v>15</v>
          </cell>
          <cell r="DF6">
            <v>15</v>
          </cell>
          <cell r="DG6">
            <v>15</v>
          </cell>
          <cell r="DH6" t="str">
            <v/>
          </cell>
          <cell r="DI6" t="str">
            <v/>
          </cell>
          <cell r="DJ6" t="str">
            <v/>
          </cell>
          <cell r="DK6" t="str">
            <v/>
          </cell>
          <cell r="DL6" t="str">
            <v/>
          </cell>
          <cell r="DM6" t="str">
            <v/>
          </cell>
          <cell r="DN6" t="str">
            <v/>
          </cell>
          <cell r="DO6" t="str">
            <v/>
          </cell>
          <cell r="DP6" t="str">
            <v/>
          </cell>
          <cell r="DQ6" t="str">
            <v/>
          </cell>
          <cell r="DR6" t="str">
            <v/>
          </cell>
          <cell r="DS6" t="str">
            <v/>
          </cell>
          <cell r="DT6" t="str">
            <v/>
          </cell>
          <cell r="DU6" t="str">
            <v/>
          </cell>
          <cell r="DV6" t="str">
            <v/>
          </cell>
          <cell r="DW6" t="str">
            <v/>
          </cell>
          <cell r="DX6" t="str">
            <v/>
          </cell>
          <cell r="DY6" t="str">
            <v/>
          </cell>
          <cell r="DZ6" t="str">
            <v/>
          </cell>
          <cell r="EA6" t="str">
            <v/>
          </cell>
          <cell r="EB6" t="str">
            <v/>
          </cell>
          <cell r="EC6" t="str">
            <v/>
          </cell>
          <cell r="ED6" t="str">
            <v/>
          </cell>
          <cell r="EE6" t="str">
            <v/>
          </cell>
          <cell r="EF6" t="str">
            <v/>
          </cell>
          <cell r="EG6" t="str">
            <v/>
          </cell>
          <cell r="EH6" t="str">
            <v/>
          </cell>
          <cell r="EI6" t="str">
            <v/>
          </cell>
          <cell r="EJ6" t="str">
            <v/>
          </cell>
          <cell r="EK6" t="str">
            <v/>
          </cell>
          <cell r="EL6" t="str">
            <v/>
          </cell>
          <cell r="EM6" t="str">
            <v/>
          </cell>
          <cell r="EN6" t="str">
            <v/>
          </cell>
          <cell r="EO6" t="str">
            <v/>
          </cell>
          <cell r="EP6" t="str">
            <v/>
          </cell>
          <cell r="EQ6" t="str">
            <v/>
          </cell>
          <cell r="ER6" t="str">
            <v/>
          </cell>
          <cell r="ES6" t="str">
            <v/>
          </cell>
          <cell r="ET6" t="str">
            <v/>
          </cell>
          <cell r="EU6" t="str">
            <v/>
          </cell>
          <cell r="EV6" t="str">
            <v/>
          </cell>
          <cell r="EW6" t="str">
            <v/>
          </cell>
          <cell r="EX6" t="str">
            <v/>
          </cell>
          <cell r="EY6" t="str">
            <v/>
          </cell>
          <cell r="EZ6" t="str">
            <v/>
          </cell>
          <cell r="FA6" t="str">
            <v/>
          </cell>
          <cell r="FB6" t="str">
            <v/>
          </cell>
          <cell r="FC6" t="str">
            <v/>
          </cell>
          <cell r="FD6" t="str">
            <v/>
          </cell>
          <cell r="FE6" t="str">
            <v/>
          </cell>
          <cell r="FF6" t="str">
            <v/>
          </cell>
          <cell r="FG6" t="str">
            <v/>
          </cell>
          <cell r="FH6" t="str">
            <v/>
          </cell>
          <cell r="FI6" t="str">
            <v/>
          </cell>
          <cell r="FJ6" t="str">
            <v/>
          </cell>
          <cell r="FK6" t="str">
            <v/>
          </cell>
          <cell r="FL6" t="str">
            <v/>
          </cell>
          <cell r="FM6" t="str">
            <v/>
          </cell>
          <cell r="FN6" t="str">
            <v/>
          </cell>
          <cell r="FO6" t="str">
            <v/>
          </cell>
          <cell r="FP6" t="str">
            <v/>
          </cell>
          <cell r="FQ6" t="str">
            <v/>
          </cell>
          <cell r="FR6" t="str">
            <v/>
          </cell>
          <cell r="FS6" t="str">
            <v/>
          </cell>
          <cell r="FT6" t="str">
            <v/>
          </cell>
          <cell r="FU6" t="str">
            <v/>
          </cell>
          <cell r="FV6" t="str">
            <v/>
          </cell>
          <cell r="FW6" t="str">
            <v/>
          </cell>
          <cell r="FX6" t="str">
            <v/>
          </cell>
          <cell r="FY6" t="str">
            <v/>
          </cell>
          <cell r="FZ6" t="str">
            <v/>
          </cell>
          <cell r="GA6" t="str">
            <v/>
          </cell>
          <cell r="GB6" t="str">
            <v/>
          </cell>
          <cell r="GC6" t="str">
            <v/>
          </cell>
          <cell r="GD6" t="str">
            <v/>
          </cell>
          <cell r="GE6" t="str">
            <v/>
          </cell>
          <cell r="GF6" t="str">
            <v/>
          </cell>
          <cell r="GG6" t="str">
            <v/>
          </cell>
          <cell r="GH6" t="str">
            <v/>
          </cell>
          <cell r="GI6" t="str">
            <v/>
          </cell>
          <cell r="GJ6" t="str">
            <v/>
          </cell>
          <cell r="GK6" t="str">
            <v/>
          </cell>
          <cell r="GL6" t="str">
            <v/>
          </cell>
          <cell r="GM6" t="str">
            <v/>
          </cell>
          <cell r="GN6" t="str">
            <v/>
          </cell>
          <cell r="GO6" t="str">
            <v/>
          </cell>
          <cell r="GP6" t="str">
            <v/>
          </cell>
          <cell r="GQ6" t="str">
            <v/>
          </cell>
          <cell r="GR6" t="str">
            <v/>
          </cell>
          <cell r="GS6" t="str">
            <v/>
          </cell>
          <cell r="GT6" t="str">
            <v/>
          </cell>
          <cell r="GU6" t="str">
            <v/>
          </cell>
          <cell r="GV6" t="str">
            <v/>
          </cell>
          <cell r="GW6" t="str">
            <v/>
          </cell>
          <cell r="GX6" t="str">
            <v/>
          </cell>
          <cell r="GY6" t="str">
            <v/>
          </cell>
          <cell r="GZ6" t="str">
            <v/>
          </cell>
          <cell r="HA6" t="str">
            <v/>
          </cell>
          <cell r="HB6" t="str">
            <v/>
          </cell>
          <cell r="HC6" t="str">
            <v/>
          </cell>
          <cell r="HD6" t="str">
            <v/>
          </cell>
          <cell r="HE6" t="str">
            <v/>
          </cell>
          <cell r="HF6" t="str">
            <v/>
          </cell>
          <cell r="HG6" t="str">
            <v/>
          </cell>
          <cell r="HH6" t="str">
            <v/>
          </cell>
          <cell r="HI6" t="str">
            <v/>
          </cell>
          <cell r="HJ6" t="str">
            <v/>
          </cell>
          <cell r="HK6" t="str">
            <v/>
          </cell>
          <cell r="HL6" t="str">
            <v/>
          </cell>
          <cell r="HM6" t="str">
            <v/>
          </cell>
        </row>
        <row r="7">
          <cell r="V7" t="str">
            <v/>
          </cell>
          <cell r="W7" t="str">
            <v/>
          </cell>
          <cell r="X7" t="str">
            <v/>
          </cell>
          <cell r="Y7" t="str">
            <v/>
          </cell>
          <cell r="Z7" t="str">
            <v/>
          </cell>
          <cell r="AA7" t="str">
            <v/>
          </cell>
          <cell r="AB7" t="str">
            <v/>
          </cell>
          <cell r="AC7" t="str">
            <v/>
          </cell>
          <cell r="AD7" t="str">
            <v/>
          </cell>
          <cell r="AE7" t="str">
            <v/>
          </cell>
          <cell r="AF7" t="str">
            <v/>
          </cell>
          <cell r="AG7" t="str">
            <v/>
          </cell>
          <cell r="AH7" t="str">
            <v/>
          </cell>
          <cell r="AI7" t="str">
            <v/>
          </cell>
          <cell r="AJ7" t="str">
            <v/>
          </cell>
          <cell r="AK7" t="str">
            <v/>
          </cell>
          <cell r="AL7" t="str">
            <v/>
          </cell>
          <cell r="AM7" t="str">
            <v/>
          </cell>
          <cell r="AN7" t="str">
            <v/>
          </cell>
          <cell r="AO7" t="str">
            <v/>
          </cell>
          <cell r="AP7">
            <v>1</v>
          </cell>
          <cell r="AQ7">
            <v>1</v>
          </cell>
          <cell r="AR7">
            <v>1</v>
          </cell>
          <cell r="AS7">
            <v>1</v>
          </cell>
          <cell r="AT7">
            <v>1</v>
          </cell>
          <cell r="AU7">
            <v>2</v>
          </cell>
          <cell r="AV7">
            <v>2</v>
          </cell>
          <cell r="AW7">
            <v>2</v>
          </cell>
          <cell r="AX7">
            <v>2</v>
          </cell>
          <cell r="AY7">
            <v>2</v>
          </cell>
          <cell r="AZ7">
            <v>3</v>
          </cell>
          <cell r="BA7">
            <v>3</v>
          </cell>
          <cell r="BB7">
            <v>3</v>
          </cell>
          <cell r="BC7">
            <v>3</v>
          </cell>
          <cell r="BD7">
            <v>3</v>
          </cell>
          <cell r="BE7">
            <v>4</v>
          </cell>
          <cell r="BF7">
            <v>4</v>
          </cell>
          <cell r="BG7">
            <v>4</v>
          </cell>
          <cell r="BH7">
            <v>4</v>
          </cell>
          <cell r="BI7">
            <v>4</v>
          </cell>
          <cell r="BJ7">
            <v>5</v>
          </cell>
          <cell r="BK7">
            <v>5</v>
          </cell>
          <cell r="BL7">
            <v>5</v>
          </cell>
          <cell r="BM7">
            <v>5</v>
          </cell>
          <cell r="BN7">
            <v>5</v>
          </cell>
          <cell r="BO7">
            <v>6</v>
          </cell>
          <cell r="BP7">
            <v>6</v>
          </cell>
          <cell r="BQ7">
            <v>6</v>
          </cell>
          <cell r="BR7">
            <v>6</v>
          </cell>
          <cell r="BS7">
            <v>6</v>
          </cell>
          <cell r="BT7">
            <v>7</v>
          </cell>
          <cell r="BU7">
            <v>7</v>
          </cell>
          <cell r="BV7">
            <v>7</v>
          </cell>
          <cell r="BW7">
            <v>7</v>
          </cell>
          <cell r="BX7">
            <v>7</v>
          </cell>
          <cell r="BY7">
            <v>8</v>
          </cell>
          <cell r="BZ7">
            <v>8</v>
          </cell>
          <cell r="CA7">
            <v>8</v>
          </cell>
          <cell r="CB7">
            <v>8</v>
          </cell>
          <cell r="CC7">
            <v>8</v>
          </cell>
          <cell r="CD7">
            <v>9</v>
          </cell>
          <cell r="CE7">
            <v>9</v>
          </cell>
          <cell r="CF7">
            <v>9</v>
          </cell>
          <cell r="CG7">
            <v>9</v>
          </cell>
          <cell r="CH7">
            <v>9</v>
          </cell>
          <cell r="CI7">
            <v>10</v>
          </cell>
          <cell r="CJ7">
            <v>10</v>
          </cell>
          <cell r="CK7">
            <v>10</v>
          </cell>
          <cell r="CL7">
            <v>10</v>
          </cell>
          <cell r="CM7">
            <v>10</v>
          </cell>
          <cell r="CN7">
            <v>11</v>
          </cell>
          <cell r="CO7">
            <v>11</v>
          </cell>
          <cell r="CP7">
            <v>11</v>
          </cell>
          <cell r="CQ7">
            <v>11</v>
          </cell>
          <cell r="CR7">
            <v>11</v>
          </cell>
          <cell r="CS7">
            <v>12</v>
          </cell>
          <cell r="CT7">
            <v>12</v>
          </cell>
          <cell r="CU7">
            <v>12</v>
          </cell>
          <cell r="CV7">
            <v>12</v>
          </cell>
          <cell r="CW7">
            <v>12</v>
          </cell>
          <cell r="CX7">
            <v>13</v>
          </cell>
          <cell r="CY7">
            <v>13</v>
          </cell>
          <cell r="CZ7">
            <v>13</v>
          </cell>
          <cell r="DA7">
            <v>13</v>
          </cell>
          <cell r="DB7">
            <v>13</v>
          </cell>
          <cell r="DC7">
            <v>14</v>
          </cell>
          <cell r="DD7">
            <v>14</v>
          </cell>
          <cell r="DE7">
            <v>14</v>
          </cell>
          <cell r="DF7">
            <v>14</v>
          </cell>
          <cell r="DG7">
            <v>14</v>
          </cell>
          <cell r="DH7">
            <v>15</v>
          </cell>
          <cell r="DI7">
            <v>15</v>
          </cell>
          <cell r="DJ7">
            <v>15</v>
          </cell>
          <cell r="DK7">
            <v>15</v>
          </cell>
          <cell r="DL7">
            <v>15</v>
          </cell>
          <cell r="DM7" t="str">
            <v/>
          </cell>
          <cell r="DN7" t="str">
            <v/>
          </cell>
          <cell r="DO7" t="str">
            <v/>
          </cell>
          <cell r="DP7" t="str">
            <v/>
          </cell>
          <cell r="DQ7" t="str">
            <v/>
          </cell>
          <cell r="DR7" t="str">
            <v/>
          </cell>
          <cell r="DS7" t="str">
            <v/>
          </cell>
          <cell r="DT7" t="str">
            <v/>
          </cell>
          <cell r="DU7" t="str">
            <v/>
          </cell>
          <cell r="DV7" t="str">
            <v/>
          </cell>
          <cell r="DW7" t="str">
            <v/>
          </cell>
          <cell r="DX7" t="str">
            <v/>
          </cell>
          <cell r="DY7" t="str">
            <v/>
          </cell>
          <cell r="DZ7" t="str">
            <v/>
          </cell>
          <cell r="EA7" t="str">
            <v/>
          </cell>
          <cell r="EB7" t="str">
            <v/>
          </cell>
          <cell r="EC7" t="str">
            <v/>
          </cell>
          <cell r="ED7" t="str">
            <v/>
          </cell>
          <cell r="EE7" t="str">
            <v/>
          </cell>
          <cell r="EF7" t="str">
            <v/>
          </cell>
          <cell r="EG7" t="str">
            <v/>
          </cell>
          <cell r="EH7" t="str">
            <v/>
          </cell>
          <cell r="EI7" t="str">
            <v/>
          </cell>
          <cell r="EJ7" t="str">
            <v/>
          </cell>
          <cell r="EK7" t="str">
            <v/>
          </cell>
          <cell r="EL7" t="str">
            <v/>
          </cell>
          <cell r="EM7" t="str">
            <v/>
          </cell>
          <cell r="EN7" t="str">
            <v/>
          </cell>
          <cell r="EO7" t="str">
            <v/>
          </cell>
          <cell r="EP7" t="str">
            <v/>
          </cell>
          <cell r="EQ7" t="str">
            <v/>
          </cell>
          <cell r="ER7" t="str">
            <v/>
          </cell>
          <cell r="ES7" t="str">
            <v/>
          </cell>
          <cell r="ET7" t="str">
            <v/>
          </cell>
          <cell r="EU7" t="str">
            <v/>
          </cell>
          <cell r="EV7" t="str">
            <v/>
          </cell>
          <cell r="EW7" t="str">
            <v/>
          </cell>
          <cell r="EX7" t="str">
            <v/>
          </cell>
          <cell r="EY7" t="str">
            <v/>
          </cell>
          <cell r="EZ7" t="str">
            <v/>
          </cell>
          <cell r="FA7" t="str">
            <v/>
          </cell>
          <cell r="FB7" t="str">
            <v/>
          </cell>
          <cell r="FC7" t="str">
            <v/>
          </cell>
          <cell r="FD7" t="str">
            <v/>
          </cell>
          <cell r="FE7" t="str">
            <v/>
          </cell>
          <cell r="FF7" t="str">
            <v/>
          </cell>
          <cell r="FG7" t="str">
            <v/>
          </cell>
          <cell r="FH7" t="str">
            <v/>
          </cell>
          <cell r="FI7" t="str">
            <v/>
          </cell>
          <cell r="FJ7" t="str">
            <v/>
          </cell>
          <cell r="FK7" t="str">
            <v/>
          </cell>
          <cell r="FL7" t="str">
            <v/>
          </cell>
          <cell r="FM7" t="str">
            <v/>
          </cell>
          <cell r="FN7" t="str">
            <v/>
          </cell>
          <cell r="FO7" t="str">
            <v/>
          </cell>
          <cell r="FP7" t="str">
            <v/>
          </cell>
          <cell r="FQ7" t="str">
            <v/>
          </cell>
          <cell r="FR7" t="str">
            <v/>
          </cell>
          <cell r="FS7" t="str">
            <v/>
          </cell>
          <cell r="FT7" t="str">
            <v/>
          </cell>
          <cell r="FU7" t="str">
            <v/>
          </cell>
          <cell r="FV7" t="str">
            <v/>
          </cell>
          <cell r="FW7" t="str">
            <v/>
          </cell>
          <cell r="FX7" t="str">
            <v/>
          </cell>
          <cell r="FY7" t="str">
            <v/>
          </cell>
          <cell r="FZ7" t="str">
            <v/>
          </cell>
          <cell r="GA7" t="str">
            <v/>
          </cell>
          <cell r="GB7" t="str">
            <v/>
          </cell>
          <cell r="GC7" t="str">
            <v/>
          </cell>
          <cell r="GD7" t="str">
            <v/>
          </cell>
          <cell r="GE7" t="str">
            <v/>
          </cell>
          <cell r="GF7" t="str">
            <v/>
          </cell>
          <cell r="GG7" t="str">
            <v/>
          </cell>
          <cell r="GH7" t="str">
            <v/>
          </cell>
          <cell r="GI7" t="str">
            <v/>
          </cell>
          <cell r="GJ7" t="str">
            <v/>
          </cell>
          <cell r="GK7" t="str">
            <v/>
          </cell>
          <cell r="GL7" t="str">
            <v/>
          </cell>
          <cell r="GM7" t="str">
            <v/>
          </cell>
          <cell r="GN7" t="str">
            <v/>
          </cell>
          <cell r="GO7" t="str">
            <v/>
          </cell>
          <cell r="GP7" t="str">
            <v/>
          </cell>
          <cell r="GQ7" t="str">
            <v/>
          </cell>
          <cell r="GR7" t="str">
            <v/>
          </cell>
          <cell r="GS7" t="str">
            <v/>
          </cell>
          <cell r="GT7" t="str">
            <v/>
          </cell>
          <cell r="GU7" t="str">
            <v/>
          </cell>
          <cell r="GV7" t="str">
            <v/>
          </cell>
          <cell r="GW7" t="str">
            <v/>
          </cell>
          <cell r="GX7" t="str">
            <v/>
          </cell>
          <cell r="GY7" t="str">
            <v/>
          </cell>
          <cell r="GZ7" t="str">
            <v/>
          </cell>
          <cell r="HA7" t="str">
            <v/>
          </cell>
          <cell r="HB7" t="str">
            <v/>
          </cell>
          <cell r="HC7" t="str">
            <v/>
          </cell>
          <cell r="HD7" t="str">
            <v/>
          </cell>
          <cell r="HE7" t="str">
            <v/>
          </cell>
          <cell r="HF7" t="str">
            <v/>
          </cell>
          <cell r="HG7" t="str">
            <v/>
          </cell>
          <cell r="HH7" t="str">
            <v/>
          </cell>
          <cell r="HI7" t="str">
            <v/>
          </cell>
          <cell r="HJ7" t="str">
            <v/>
          </cell>
          <cell r="HK7" t="str">
            <v/>
          </cell>
          <cell r="HL7" t="str">
            <v/>
          </cell>
          <cell r="HM7" t="str">
            <v/>
          </cell>
        </row>
        <row r="8">
          <cell r="V8" t="str">
            <v/>
          </cell>
          <cell r="W8" t="str">
            <v/>
          </cell>
          <cell r="X8" t="str">
            <v/>
          </cell>
          <cell r="Y8" t="str">
            <v/>
          </cell>
          <cell r="Z8" t="str">
            <v/>
          </cell>
          <cell r="AA8" t="str">
            <v/>
          </cell>
          <cell r="AB8" t="str">
            <v/>
          </cell>
          <cell r="AC8" t="str">
            <v/>
          </cell>
          <cell r="AD8" t="str">
            <v/>
          </cell>
          <cell r="AE8" t="str">
            <v/>
          </cell>
          <cell r="AF8" t="str">
            <v/>
          </cell>
          <cell r="AG8" t="str">
            <v/>
          </cell>
          <cell r="AH8" t="str">
            <v/>
          </cell>
          <cell r="AI8" t="str">
            <v/>
          </cell>
          <cell r="AJ8" t="str">
            <v/>
          </cell>
          <cell r="AK8" t="str">
            <v/>
          </cell>
          <cell r="AL8" t="str">
            <v/>
          </cell>
          <cell r="AM8" t="str">
            <v/>
          </cell>
          <cell r="AN8" t="str">
            <v/>
          </cell>
          <cell r="AO8" t="str">
            <v/>
          </cell>
          <cell r="AP8" t="str">
            <v/>
          </cell>
          <cell r="AQ8" t="str">
            <v/>
          </cell>
          <cell r="AR8" t="str">
            <v/>
          </cell>
          <cell r="AS8" t="str">
            <v/>
          </cell>
          <cell r="AT8" t="str">
            <v/>
          </cell>
          <cell r="AU8" t="str">
            <v/>
          </cell>
          <cell r="AV8" t="str">
            <v/>
          </cell>
          <cell r="AW8" t="str">
            <v/>
          </cell>
          <cell r="AX8" t="str">
            <v/>
          </cell>
          <cell r="AY8" t="str">
            <v/>
          </cell>
          <cell r="AZ8" t="str">
            <v/>
          </cell>
          <cell r="BA8" t="str">
            <v/>
          </cell>
          <cell r="BB8" t="str">
            <v/>
          </cell>
          <cell r="BC8" t="str">
            <v/>
          </cell>
          <cell r="BD8" t="str">
            <v/>
          </cell>
          <cell r="BE8" t="str">
            <v/>
          </cell>
          <cell r="BF8" t="str">
            <v/>
          </cell>
          <cell r="BG8" t="str">
            <v/>
          </cell>
          <cell r="BH8" t="str">
            <v/>
          </cell>
          <cell r="BI8" t="str">
            <v/>
          </cell>
          <cell r="BJ8" t="str">
            <v/>
          </cell>
          <cell r="BK8" t="str">
            <v/>
          </cell>
          <cell r="BL8" t="str">
            <v/>
          </cell>
          <cell r="BM8" t="str">
            <v/>
          </cell>
          <cell r="BN8" t="str">
            <v/>
          </cell>
          <cell r="BO8" t="str">
            <v/>
          </cell>
          <cell r="BP8" t="str">
            <v/>
          </cell>
          <cell r="BQ8" t="str">
            <v/>
          </cell>
          <cell r="BR8" t="str">
            <v/>
          </cell>
          <cell r="BS8" t="str">
            <v/>
          </cell>
          <cell r="BT8" t="str">
            <v/>
          </cell>
          <cell r="BU8" t="str">
            <v/>
          </cell>
          <cell r="BV8" t="str">
            <v/>
          </cell>
          <cell r="BW8" t="str">
            <v/>
          </cell>
          <cell r="BX8" t="str">
            <v/>
          </cell>
          <cell r="BY8" t="str">
            <v/>
          </cell>
          <cell r="BZ8" t="str">
            <v/>
          </cell>
          <cell r="CA8" t="str">
            <v/>
          </cell>
          <cell r="CB8" t="str">
            <v/>
          </cell>
          <cell r="CC8" t="str">
            <v/>
          </cell>
          <cell r="CD8" t="str">
            <v/>
          </cell>
          <cell r="CE8" t="str">
            <v/>
          </cell>
          <cell r="CF8" t="str">
            <v/>
          </cell>
          <cell r="CG8" t="str">
            <v/>
          </cell>
          <cell r="CH8" t="str">
            <v/>
          </cell>
          <cell r="CI8" t="str">
            <v/>
          </cell>
          <cell r="CJ8" t="str">
            <v/>
          </cell>
          <cell r="CK8" t="str">
            <v/>
          </cell>
          <cell r="CL8" t="str">
            <v/>
          </cell>
          <cell r="CM8" t="str">
            <v/>
          </cell>
          <cell r="CN8" t="str">
            <v/>
          </cell>
          <cell r="CO8" t="str">
            <v/>
          </cell>
          <cell r="CP8" t="str">
            <v/>
          </cell>
          <cell r="CQ8" t="str">
            <v/>
          </cell>
          <cell r="CR8" t="str">
            <v/>
          </cell>
          <cell r="CS8" t="str">
            <v/>
          </cell>
          <cell r="CT8" t="str">
            <v/>
          </cell>
          <cell r="CU8" t="str">
            <v/>
          </cell>
          <cell r="CV8" t="str">
            <v/>
          </cell>
          <cell r="CW8" t="str">
            <v/>
          </cell>
          <cell r="CX8" t="str">
            <v/>
          </cell>
          <cell r="CY8" t="str">
            <v/>
          </cell>
          <cell r="CZ8" t="str">
            <v/>
          </cell>
          <cell r="DA8" t="str">
            <v/>
          </cell>
          <cell r="DB8" t="str">
            <v/>
          </cell>
          <cell r="DC8" t="str">
            <v/>
          </cell>
          <cell r="DD8" t="str">
            <v/>
          </cell>
          <cell r="DE8" t="str">
            <v/>
          </cell>
          <cell r="DF8" t="str">
            <v/>
          </cell>
          <cell r="DG8" t="str">
            <v/>
          </cell>
          <cell r="DH8" t="str">
            <v/>
          </cell>
          <cell r="DI8" t="str">
            <v/>
          </cell>
          <cell r="DJ8" t="str">
            <v/>
          </cell>
          <cell r="DK8" t="str">
            <v/>
          </cell>
          <cell r="DL8" t="str">
            <v/>
          </cell>
          <cell r="DM8" t="str">
            <v/>
          </cell>
          <cell r="DN8" t="str">
            <v/>
          </cell>
          <cell r="DO8" t="str">
            <v/>
          </cell>
          <cell r="DP8" t="str">
            <v/>
          </cell>
          <cell r="DQ8" t="str">
            <v/>
          </cell>
          <cell r="DR8" t="str">
            <v/>
          </cell>
          <cell r="DS8" t="str">
            <v/>
          </cell>
          <cell r="DT8" t="str">
            <v/>
          </cell>
          <cell r="DU8" t="str">
            <v/>
          </cell>
          <cell r="DV8" t="str">
            <v/>
          </cell>
          <cell r="DW8" t="str">
            <v/>
          </cell>
          <cell r="DX8" t="str">
            <v/>
          </cell>
          <cell r="DY8" t="str">
            <v/>
          </cell>
          <cell r="DZ8" t="str">
            <v/>
          </cell>
          <cell r="EA8" t="str">
            <v/>
          </cell>
          <cell r="EB8" t="str">
            <v/>
          </cell>
          <cell r="EC8" t="str">
            <v/>
          </cell>
          <cell r="ED8" t="str">
            <v/>
          </cell>
          <cell r="EE8" t="str">
            <v/>
          </cell>
          <cell r="EF8" t="str">
            <v/>
          </cell>
          <cell r="EG8" t="str">
            <v/>
          </cell>
          <cell r="EH8" t="str">
            <v/>
          </cell>
          <cell r="EI8" t="str">
            <v/>
          </cell>
          <cell r="EJ8" t="str">
            <v/>
          </cell>
          <cell r="EK8" t="str">
            <v/>
          </cell>
          <cell r="EL8" t="str">
            <v/>
          </cell>
          <cell r="EM8" t="str">
            <v/>
          </cell>
          <cell r="EN8" t="str">
            <v/>
          </cell>
          <cell r="EO8" t="str">
            <v/>
          </cell>
          <cell r="EP8" t="str">
            <v/>
          </cell>
          <cell r="EQ8" t="str">
            <v/>
          </cell>
          <cell r="ER8" t="str">
            <v/>
          </cell>
          <cell r="ES8" t="str">
            <v/>
          </cell>
          <cell r="ET8" t="str">
            <v/>
          </cell>
          <cell r="EU8" t="str">
            <v/>
          </cell>
          <cell r="EV8" t="str">
            <v/>
          </cell>
          <cell r="EW8" t="str">
            <v/>
          </cell>
          <cell r="EX8" t="str">
            <v/>
          </cell>
          <cell r="EY8" t="str">
            <v/>
          </cell>
          <cell r="EZ8" t="str">
            <v/>
          </cell>
          <cell r="FA8" t="str">
            <v/>
          </cell>
          <cell r="FB8" t="str">
            <v/>
          </cell>
          <cell r="FC8" t="str">
            <v/>
          </cell>
          <cell r="FD8" t="str">
            <v/>
          </cell>
          <cell r="FE8" t="str">
            <v/>
          </cell>
          <cell r="FF8" t="str">
            <v/>
          </cell>
          <cell r="FG8" t="str">
            <v/>
          </cell>
          <cell r="FH8" t="str">
            <v/>
          </cell>
          <cell r="FI8" t="str">
            <v/>
          </cell>
          <cell r="FJ8" t="str">
            <v/>
          </cell>
          <cell r="FK8" t="str">
            <v/>
          </cell>
          <cell r="FL8" t="str">
            <v/>
          </cell>
          <cell r="FM8" t="str">
            <v/>
          </cell>
          <cell r="FN8" t="str">
            <v/>
          </cell>
          <cell r="FO8" t="str">
            <v/>
          </cell>
          <cell r="FP8" t="str">
            <v/>
          </cell>
          <cell r="FQ8" t="str">
            <v/>
          </cell>
          <cell r="FR8" t="str">
            <v/>
          </cell>
          <cell r="FS8" t="str">
            <v/>
          </cell>
          <cell r="FT8" t="str">
            <v/>
          </cell>
          <cell r="FU8" t="str">
            <v/>
          </cell>
          <cell r="FV8" t="str">
            <v/>
          </cell>
          <cell r="FW8" t="str">
            <v/>
          </cell>
          <cell r="FX8" t="str">
            <v/>
          </cell>
          <cell r="FY8" t="str">
            <v/>
          </cell>
          <cell r="FZ8" t="str">
            <v/>
          </cell>
          <cell r="GA8" t="str">
            <v/>
          </cell>
          <cell r="GB8" t="str">
            <v/>
          </cell>
          <cell r="GC8" t="str">
            <v/>
          </cell>
          <cell r="GD8" t="str">
            <v/>
          </cell>
          <cell r="GE8" t="str">
            <v/>
          </cell>
          <cell r="GF8" t="str">
            <v/>
          </cell>
          <cell r="GG8" t="str">
            <v/>
          </cell>
          <cell r="GH8" t="str">
            <v/>
          </cell>
          <cell r="GI8" t="str">
            <v/>
          </cell>
          <cell r="GJ8" t="str">
            <v/>
          </cell>
          <cell r="GK8" t="str">
            <v/>
          </cell>
          <cell r="GL8" t="str">
            <v/>
          </cell>
          <cell r="GM8" t="str">
            <v/>
          </cell>
          <cell r="GN8" t="str">
            <v/>
          </cell>
          <cell r="GO8" t="str">
            <v/>
          </cell>
          <cell r="GP8" t="str">
            <v/>
          </cell>
          <cell r="GQ8" t="str">
            <v/>
          </cell>
          <cell r="GR8" t="str">
            <v/>
          </cell>
          <cell r="GS8" t="str">
            <v/>
          </cell>
          <cell r="GT8" t="str">
            <v/>
          </cell>
          <cell r="GU8" t="str">
            <v/>
          </cell>
          <cell r="GV8" t="str">
            <v/>
          </cell>
          <cell r="GW8" t="str">
            <v/>
          </cell>
          <cell r="GX8" t="str">
            <v/>
          </cell>
          <cell r="GY8" t="str">
            <v/>
          </cell>
          <cell r="GZ8" t="str">
            <v/>
          </cell>
          <cell r="HA8" t="str">
            <v/>
          </cell>
          <cell r="HB8" t="str">
            <v/>
          </cell>
          <cell r="HC8" t="str">
            <v/>
          </cell>
          <cell r="HD8" t="str">
            <v/>
          </cell>
          <cell r="HE8" t="str">
            <v/>
          </cell>
          <cell r="HF8" t="str">
            <v/>
          </cell>
          <cell r="HG8" t="str">
            <v/>
          </cell>
          <cell r="HH8" t="str">
            <v/>
          </cell>
          <cell r="HI8" t="str">
            <v/>
          </cell>
          <cell r="HJ8" t="str">
            <v/>
          </cell>
          <cell r="HK8" t="str">
            <v/>
          </cell>
          <cell r="HL8" t="str">
            <v/>
          </cell>
          <cell r="HM8" t="str">
            <v/>
          </cell>
        </row>
        <row r="9">
          <cell r="V9" t="str">
            <v/>
          </cell>
          <cell r="W9" t="str">
            <v/>
          </cell>
          <cell r="X9" t="str">
            <v/>
          </cell>
          <cell r="Y9" t="str">
            <v/>
          </cell>
          <cell r="Z9" t="str">
            <v/>
          </cell>
          <cell r="AA9" t="str">
            <v/>
          </cell>
          <cell r="AB9" t="str">
            <v/>
          </cell>
          <cell r="AC9" t="str">
            <v/>
          </cell>
          <cell r="AD9" t="str">
            <v/>
          </cell>
          <cell r="AE9" t="str">
            <v/>
          </cell>
          <cell r="AF9" t="str">
            <v/>
          </cell>
          <cell r="AG9" t="str">
            <v/>
          </cell>
          <cell r="AH9" t="str">
            <v/>
          </cell>
          <cell r="AI9" t="str">
            <v/>
          </cell>
          <cell r="AJ9" t="str">
            <v/>
          </cell>
          <cell r="AK9" t="str">
            <v/>
          </cell>
          <cell r="AL9" t="str">
            <v/>
          </cell>
          <cell r="AM9" t="str">
            <v/>
          </cell>
          <cell r="AN9" t="str">
            <v/>
          </cell>
          <cell r="AO9" t="str">
            <v/>
          </cell>
          <cell r="AP9" t="str">
            <v/>
          </cell>
          <cell r="AQ9" t="str">
            <v/>
          </cell>
          <cell r="AR9" t="str">
            <v/>
          </cell>
          <cell r="AS9" t="str">
            <v/>
          </cell>
          <cell r="AT9" t="str">
            <v/>
          </cell>
          <cell r="AU9" t="str">
            <v/>
          </cell>
          <cell r="AV9" t="str">
            <v/>
          </cell>
          <cell r="AW9" t="str">
            <v/>
          </cell>
          <cell r="AX9" t="str">
            <v/>
          </cell>
          <cell r="AY9" t="str">
            <v/>
          </cell>
          <cell r="AZ9" t="str">
            <v/>
          </cell>
          <cell r="BA9" t="str">
            <v/>
          </cell>
          <cell r="BB9" t="str">
            <v/>
          </cell>
          <cell r="BC9" t="str">
            <v/>
          </cell>
          <cell r="BD9" t="str">
            <v/>
          </cell>
          <cell r="BE9" t="str">
            <v/>
          </cell>
          <cell r="BF9" t="str">
            <v/>
          </cell>
          <cell r="BG9" t="str">
            <v/>
          </cell>
          <cell r="BH9" t="str">
            <v/>
          </cell>
          <cell r="BI9" t="str">
            <v/>
          </cell>
          <cell r="BJ9" t="str">
            <v/>
          </cell>
          <cell r="BK9" t="str">
            <v/>
          </cell>
          <cell r="BL9" t="str">
            <v/>
          </cell>
          <cell r="BM9" t="str">
            <v/>
          </cell>
          <cell r="BN9" t="str">
            <v/>
          </cell>
          <cell r="BO9" t="str">
            <v/>
          </cell>
          <cell r="BP9" t="str">
            <v/>
          </cell>
          <cell r="BQ9" t="str">
            <v/>
          </cell>
          <cell r="BR9" t="str">
            <v/>
          </cell>
          <cell r="BS9" t="str">
            <v/>
          </cell>
          <cell r="BT9" t="str">
            <v/>
          </cell>
          <cell r="BU9" t="str">
            <v/>
          </cell>
          <cell r="BV9" t="str">
            <v/>
          </cell>
          <cell r="BW9" t="str">
            <v/>
          </cell>
          <cell r="BX9" t="str">
            <v/>
          </cell>
          <cell r="BY9" t="str">
            <v/>
          </cell>
          <cell r="BZ9" t="str">
            <v/>
          </cell>
          <cell r="CA9" t="str">
            <v/>
          </cell>
          <cell r="CB9" t="str">
            <v/>
          </cell>
          <cell r="CC9" t="str">
            <v/>
          </cell>
          <cell r="CD9" t="str">
            <v/>
          </cell>
          <cell r="CE9" t="str">
            <v/>
          </cell>
          <cell r="CF9" t="str">
            <v/>
          </cell>
          <cell r="CG9" t="str">
            <v/>
          </cell>
          <cell r="CH9" t="str">
            <v/>
          </cell>
          <cell r="CI9" t="str">
            <v/>
          </cell>
          <cell r="CJ9" t="str">
            <v/>
          </cell>
          <cell r="CK9" t="str">
            <v/>
          </cell>
          <cell r="CL9" t="str">
            <v/>
          </cell>
          <cell r="CM9" t="str">
            <v/>
          </cell>
          <cell r="CN9" t="str">
            <v/>
          </cell>
          <cell r="CO9" t="str">
            <v/>
          </cell>
          <cell r="CP9" t="str">
            <v/>
          </cell>
          <cell r="CQ9" t="str">
            <v/>
          </cell>
          <cell r="CR9" t="str">
            <v/>
          </cell>
          <cell r="CS9" t="str">
            <v/>
          </cell>
          <cell r="CT9" t="str">
            <v/>
          </cell>
          <cell r="CU9" t="str">
            <v/>
          </cell>
          <cell r="CV9" t="str">
            <v/>
          </cell>
          <cell r="CW9" t="str">
            <v/>
          </cell>
          <cell r="CX9" t="str">
            <v/>
          </cell>
          <cell r="CY9" t="str">
            <v/>
          </cell>
          <cell r="CZ9" t="str">
            <v/>
          </cell>
          <cell r="DA9" t="str">
            <v/>
          </cell>
          <cell r="DB9" t="str">
            <v/>
          </cell>
          <cell r="DC9" t="str">
            <v/>
          </cell>
          <cell r="DD9" t="str">
            <v/>
          </cell>
          <cell r="DE9" t="str">
            <v/>
          </cell>
          <cell r="DF9" t="str">
            <v/>
          </cell>
          <cell r="DG9" t="str">
            <v/>
          </cell>
          <cell r="DH9" t="str">
            <v/>
          </cell>
          <cell r="DI9" t="str">
            <v/>
          </cell>
          <cell r="DJ9" t="str">
            <v/>
          </cell>
          <cell r="DK9" t="str">
            <v/>
          </cell>
          <cell r="DL9" t="str">
            <v/>
          </cell>
          <cell r="DM9" t="str">
            <v/>
          </cell>
          <cell r="DN9" t="str">
            <v/>
          </cell>
          <cell r="DO9" t="str">
            <v/>
          </cell>
          <cell r="DP9" t="str">
            <v/>
          </cell>
          <cell r="DQ9" t="str">
            <v/>
          </cell>
          <cell r="DR9" t="str">
            <v/>
          </cell>
          <cell r="DS9" t="str">
            <v/>
          </cell>
          <cell r="DT9" t="str">
            <v/>
          </cell>
          <cell r="DU9" t="str">
            <v/>
          </cell>
          <cell r="DV9" t="str">
            <v/>
          </cell>
          <cell r="DW9" t="str">
            <v/>
          </cell>
          <cell r="DX9" t="str">
            <v/>
          </cell>
          <cell r="DY9" t="str">
            <v/>
          </cell>
          <cell r="DZ9" t="str">
            <v/>
          </cell>
          <cell r="EA9" t="str">
            <v/>
          </cell>
          <cell r="EB9" t="str">
            <v/>
          </cell>
          <cell r="EC9" t="str">
            <v/>
          </cell>
          <cell r="ED9" t="str">
            <v/>
          </cell>
          <cell r="EE9" t="str">
            <v/>
          </cell>
          <cell r="EF9" t="str">
            <v/>
          </cell>
          <cell r="EG9" t="str">
            <v/>
          </cell>
          <cell r="EH9" t="str">
            <v/>
          </cell>
          <cell r="EI9" t="str">
            <v/>
          </cell>
          <cell r="EJ9" t="str">
            <v/>
          </cell>
          <cell r="EK9" t="str">
            <v/>
          </cell>
          <cell r="EL9" t="str">
            <v/>
          </cell>
          <cell r="EM9" t="str">
            <v/>
          </cell>
          <cell r="EN9" t="str">
            <v/>
          </cell>
          <cell r="EO9" t="str">
            <v/>
          </cell>
          <cell r="EP9" t="str">
            <v/>
          </cell>
          <cell r="EQ9" t="str">
            <v/>
          </cell>
          <cell r="ER9" t="str">
            <v/>
          </cell>
          <cell r="ES9" t="str">
            <v/>
          </cell>
          <cell r="ET9" t="str">
            <v/>
          </cell>
          <cell r="EU9" t="str">
            <v/>
          </cell>
          <cell r="EV9" t="str">
            <v/>
          </cell>
          <cell r="EW9" t="str">
            <v/>
          </cell>
          <cell r="EX9" t="str">
            <v/>
          </cell>
          <cell r="EY9" t="str">
            <v/>
          </cell>
          <cell r="EZ9" t="str">
            <v/>
          </cell>
          <cell r="FA9" t="str">
            <v/>
          </cell>
          <cell r="FB9" t="str">
            <v/>
          </cell>
          <cell r="FC9" t="str">
            <v/>
          </cell>
          <cell r="FD9" t="str">
            <v/>
          </cell>
          <cell r="FE9" t="str">
            <v/>
          </cell>
          <cell r="FF9" t="str">
            <v/>
          </cell>
          <cell r="FG9" t="str">
            <v/>
          </cell>
          <cell r="FH9" t="str">
            <v/>
          </cell>
          <cell r="FI9" t="str">
            <v/>
          </cell>
          <cell r="FJ9" t="str">
            <v/>
          </cell>
          <cell r="FK9" t="str">
            <v/>
          </cell>
          <cell r="FL9" t="str">
            <v/>
          </cell>
          <cell r="FM9" t="str">
            <v/>
          </cell>
          <cell r="FN9" t="str">
            <v/>
          </cell>
          <cell r="FO9" t="str">
            <v/>
          </cell>
          <cell r="FP9" t="str">
            <v/>
          </cell>
          <cell r="FQ9" t="str">
            <v/>
          </cell>
          <cell r="FR9" t="str">
            <v/>
          </cell>
          <cell r="FS9" t="str">
            <v/>
          </cell>
          <cell r="FT9" t="str">
            <v/>
          </cell>
          <cell r="FU9" t="str">
            <v/>
          </cell>
          <cell r="FV9" t="str">
            <v/>
          </cell>
          <cell r="FW9" t="str">
            <v/>
          </cell>
          <cell r="FX9" t="str">
            <v/>
          </cell>
          <cell r="FY9" t="str">
            <v/>
          </cell>
          <cell r="FZ9" t="str">
            <v/>
          </cell>
          <cell r="GA9" t="str">
            <v/>
          </cell>
          <cell r="GB9" t="str">
            <v/>
          </cell>
          <cell r="GC9" t="str">
            <v/>
          </cell>
          <cell r="GD9" t="str">
            <v/>
          </cell>
          <cell r="GE9" t="str">
            <v/>
          </cell>
          <cell r="GF9" t="str">
            <v/>
          </cell>
          <cell r="GG9" t="str">
            <v/>
          </cell>
          <cell r="GH9" t="str">
            <v/>
          </cell>
          <cell r="GI9" t="str">
            <v/>
          </cell>
          <cell r="GJ9" t="str">
            <v/>
          </cell>
          <cell r="GK9" t="str">
            <v/>
          </cell>
          <cell r="GL9" t="str">
            <v/>
          </cell>
          <cell r="GM9" t="str">
            <v/>
          </cell>
          <cell r="GN9" t="str">
            <v/>
          </cell>
          <cell r="GO9" t="str">
            <v/>
          </cell>
          <cell r="GP9" t="str">
            <v/>
          </cell>
          <cell r="GQ9" t="str">
            <v/>
          </cell>
          <cell r="GR9" t="str">
            <v/>
          </cell>
          <cell r="GS9" t="str">
            <v/>
          </cell>
          <cell r="GT9" t="str">
            <v/>
          </cell>
          <cell r="GU9" t="str">
            <v/>
          </cell>
          <cell r="GV9" t="str">
            <v/>
          </cell>
          <cell r="GW9" t="str">
            <v/>
          </cell>
          <cell r="GX9" t="str">
            <v/>
          </cell>
          <cell r="GY9" t="str">
            <v/>
          </cell>
          <cell r="GZ9" t="str">
            <v/>
          </cell>
          <cell r="HA9" t="str">
            <v/>
          </cell>
          <cell r="HB9" t="str">
            <v/>
          </cell>
          <cell r="HC9" t="str">
            <v/>
          </cell>
          <cell r="HD9" t="str">
            <v/>
          </cell>
          <cell r="HE9" t="str">
            <v/>
          </cell>
          <cell r="HF9" t="str">
            <v/>
          </cell>
          <cell r="HG9" t="str">
            <v/>
          </cell>
          <cell r="HH9" t="str">
            <v/>
          </cell>
          <cell r="HI9" t="str">
            <v/>
          </cell>
          <cell r="HJ9" t="str">
            <v/>
          </cell>
          <cell r="HK9" t="str">
            <v/>
          </cell>
          <cell r="HL9" t="str">
            <v/>
          </cell>
          <cell r="HM9" t="str">
            <v/>
          </cell>
        </row>
        <row r="10">
          <cell r="V10" t="str">
            <v/>
          </cell>
          <cell r="W10" t="str">
            <v/>
          </cell>
          <cell r="X10" t="str">
            <v/>
          </cell>
          <cell r="Y10" t="str">
            <v/>
          </cell>
          <cell r="Z10" t="str">
            <v/>
          </cell>
          <cell r="AA10" t="str">
            <v/>
          </cell>
          <cell r="AB10" t="str">
            <v/>
          </cell>
          <cell r="AC10" t="str">
            <v/>
          </cell>
          <cell r="AD10" t="str">
            <v/>
          </cell>
          <cell r="AE10" t="str">
            <v/>
          </cell>
          <cell r="AF10" t="str">
            <v/>
          </cell>
          <cell r="AG10" t="str">
            <v/>
          </cell>
          <cell r="AH10" t="str">
            <v/>
          </cell>
          <cell r="AI10" t="str">
            <v/>
          </cell>
          <cell r="AJ10" t="str">
            <v/>
          </cell>
          <cell r="AK10" t="str">
            <v/>
          </cell>
          <cell r="AL10" t="str">
            <v/>
          </cell>
          <cell r="AM10" t="str">
            <v/>
          </cell>
          <cell r="AN10" t="str">
            <v/>
          </cell>
          <cell r="AO10" t="str">
            <v/>
          </cell>
          <cell r="AP10" t="str">
            <v/>
          </cell>
          <cell r="AQ10" t="str">
            <v/>
          </cell>
          <cell r="AR10" t="str">
            <v/>
          </cell>
          <cell r="AS10" t="str">
            <v/>
          </cell>
          <cell r="AT10" t="str">
            <v/>
          </cell>
          <cell r="AU10" t="str">
            <v/>
          </cell>
          <cell r="AV10" t="str">
            <v/>
          </cell>
          <cell r="AW10" t="str">
            <v/>
          </cell>
          <cell r="AX10" t="str">
            <v/>
          </cell>
          <cell r="AY10" t="str">
            <v/>
          </cell>
          <cell r="AZ10" t="str">
            <v/>
          </cell>
          <cell r="BA10" t="str">
            <v/>
          </cell>
          <cell r="BB10" t="str">
            <v/>
          </cell>
          <cell r="BC10" t="str">
            <v/>
          </cell>
          <cell r="BD10" t="str">
            <v/>
          </cell>
          <cell r="BE10" t="str">
            <v/>
          </cell>
          <cell r="BF10" t="str">
            <v/>
          </cell>
          <cell r="BG10" t="str">
            <v/>
          </cell>
          <cell r="BH10" t="str">
            <v/>
          </cell>
          <cell r="BI10" t="str">
            <v/>
          </cell>
          <cell r="BJ10" t="str">
            <v/>
          </cell>
          <cell r="BK10" t="str">
            <v/>
          </cell>
          <cell r="BL10" t="str">
            <v/>
          </cell>
          <cell r="BM10" t="str">
            <v/>
          </cell>
          <cell r="BN10" t="str">
            <v/>
          </cell>
          <cell r="BO10" t="str">
            <v/>
          </cell>
          <cell r="BP10" t="str">
            <v/>
          </cell>
          <cell r="BQ10" t="str">
            <v/>
          </cell>
          <cell r="BR10" t="str">
            <v/>
          </cell>
          <cell r="BS10" t="str">
            <v/>
          </cell>
          <cell r="BT10" t="str">
            <v/>
          </cell>
          <cell r="BU10" t="str">
            <v/>
          </cell>
          <cell r="BV10" t="str">
            <v/>
          </cell>
          <cell r="BW10" t="str">
            <v/>
          </cell>
          <cell r="BX10" t="str">
            <v/>
          </cell>
          <cell r="BY10" t="str">
            <v/>
          </cell>
          <cell r="BZ10" t="str">
            <v/>
          </cell>
          <cell r="CA10" t="str">
            <v/>
          </cell>
          <cell r="CB10" t="str">
            <v/>
          </cell>
          <cell r="CC10" t="str">
            <v/>
          </cell>
          <cell r="CD10" t="str">
            <v/>
          </cell>
          <cell r="CE10" t="str">
            <v/>
          </cell>
          <cell r="CF10" t="str">
            <v/>
          </cell>
          <cell r="CG10" t="str">
            <v/>
          </cell>
          <cell r="CH10" t="str">
            <v/>
          </cell>
          <cell r="CI10" t="str">
            <v/>
          </cell>
          <cell r="CJ10" t="str">
            <v/>
          </cell>
          <cell r="CK10" t="str">
            <v/>
          </cell>
          <cell r="CL10" t="str">
            <v/>
          </cell>
          <cell r="CM10" t="str">
            <v/>
          </cell>
          <cell r="CN10" t="str">
            <v/>
          </cell>
          <cell r="CO10" t="str">
            <v/>
          </cell>
          <cell r="CP10" t="str">
            <v/>
          </cell>
          <cell r="CQ10" t="str">
            <v/>
          </cell>
          <cell r="CR10" t="str">
            <v/>
          </cell>
          <cell r="CS10" t="str">
            <v/>
          </cell>
          <cell r="CT10" t="str">
            <v/>
          </cell>
          <cell r="CU10" t="str">
            <v/>
          </cell>
          <cell r="CV10" t="str">
            <v/>
          </cell>
          <cell r="CW10" t="str">
            <v/>
          </cell>
          <cell r="CX10" t="str">
            <v/>
          </cell>
          <cell r="CY10" t="str">
            <v/>
          </cell>
          <cell r="CZ10" t="str">
            <v/>
          </cell>
          <cell r="DA10" t="str">
            <v/>
          </cell>
          <cell r="DB10" t="str">
            <v/>
          </cell>
          <cell r="DC10" t="str">
            <v/>
          </cell>
          <cell r="DD10" t="str">
            <v/>
          </cell>
          <cell r="DE10" t="str">
            <v/>
          </cell>
          <cell r="DF10" t="str">
            <v/>
          </cell>
          <cell r="DG10" t="str">
            <v/>
          </cell>
          <cell r="DH10" t="str">
            <v/>
          </cell>
          <cell r="DI10" t="str">
            <v/>
          </cell>
          <cell r="DJ10" t="str">
            <v/>
          </cell>
          <cell r="DK10" t="str">
            <v/>
          </cell>
          <cell r="DL10" t="str">
            <v/>
          </cell>
          <cell r="DM10" t="str">
            <v/>
          </cell>
          <cell r="DN10" t="str">
            <v/>
          </cell>
          <cell r="DO10" t="str">
            <v/>
          </cell>
          <cell r="DP10" t="str">
            <v/>
          </cell>
          <cell r="DQ10" t="str">
            <v/>
          </cell>
          <cell r="DR10" t="str">
            <v/>
          </cell>
          <cell r="DS10" t="str">
            <v/>
          </cell>
          <cell r="DT10" t="str">
            <v/>
          </cell>
          <cell r="DU10" t="str">
            <v/>
          </cell>
          <cell r="DV10" t="str">
            <v/>
          </cell>
          <cell r="DW10" t="str">
            <v/>
          </cell>
          <cell r="DX10" t="str">
            <v/>
          </cell>
          <cell r="DY10" t="str">
            <v/>
          </cell>
          <cell r="DZ10" t="str">
            <v/>
          </cell>
          <cell r="EA10" t="str">
            <v/>
          </cell>
          <cell r="EB10" t="str">
            <v/>
          </cell>
          <cell r="EC10" t="str">
            <v/>
          </cell>
          <cell r="ED10" t="str">
            <v/>
          </cell>
          <cell r="EE10" t="str">
            <v/>
          </cell>
          <cell r="EF10" t="str">
            <v/>
          </cell>
          <cell r="EG10" t="str">
            <v/>
          </cell>
          <cell r="EH10" t="str">
            <v/>
          </cell>
          <cell r="EI10" t="str">
            <v/>
          </cell>
          <cell r="EJ10" t="str">
            <v/>
          </cell>
          <cell r="EK10" t="str">
            <v/>
          </cell>
          <cell r="EL10" t="str">
            <v/>
          </cell>
          <cell r="EM10" t="str">
            <v/>
          </cell>
          <cell r="EN10" t="str">
            <v/>
          </cell>
          <cell r="EO10" t="str">
            <v/>
          </cell>
          <cell r="EP10" t="str">
            <v/>
          </cell>
          <cell r="EQ10" t="str">
            <v/>
          </cell>
          <cell r="ER10" t="str">
            <v/>
          </cell>
          <cell r="ES10" t="str">
            <v/>
          </cell>
          <cell r="ET10" t="str">
            <v/>
          </cell>
          <cell r="EU10" t="str">
            <v/>
          </cell>
          <cell r="EV10" t="str">
            <v/>
          </cell>
          <cell r="EW10" t="str">
            <v/>
          </cell>
          <cell r="EX10" t="str">
            <v/>
          </cell>
          <cell r="EY10" t="str">
            <v/>
          </cell>
          <cell r="EZ10" t="str">
            <v/>
          </cell>
          <cell r="FA10" t="str">
            <v/>
          </cell>
          <cell r="FB10" t="str">
            <v/>
          </cell>
          <cell r="FC10" t="str">
            <v/>
          </cell>
          <cell r="FD10" t="str">
            <v/>
          </cell>
          <cell r="FE10" t="str">
            <v/>
          </cell>
          <cell r="FF10" t="str">
            <v/>
          </cell>
          <cell r="FG10" t="str">
            <v/>
          </cell>
          <cell r="FH10" t="str">
            <v/>
          </cell>
          <cell r="FI10" t="str">
            <v/>
          </cell>
          <cell r="FJ10" t="str">
            <v/>
          </cell>
          <cell r="FK10" t="str">
            <v/>
          </cell>
          <cell r="FL10" t="str">
            <v/>
          </cell>
          <cell r="FM10" t="str">
            <v/>
          </cell>
          <cell r="FN10" t="str">
            <v/>
          </cell>
          <cell r="FO10" t="str">
            <v/>
          </cell>
          <cell r="FP10" t="str">
            <v/>
          </cell>
          <cell r="FQ10" t="str">
            <v/>
          </cell>
          <cell r="FR10" t="str">
            <v/>
          </cell>
          <cell r="FS10" t="str">
            <v/>
          </cell>
          <cell r="FT10" t="str">
            <v/>
          </cell>
          <cell r="FU10" t="str">
            <v/>
          </cell>
          <cell r="FV10" t="str">
            <v/>
          </cell>
          <cell r="FW10" t="str">
            <v/>
          </cell>
          <cell r="FX10" t="str">
            <v/>
          </cell>
          <cell r="FY10" t="str">
            <v/>
          </cell>
          <cell r="FZ10" t="str">
            <v/>
          </cell>
          <cell r="GA10" t="str">
            <v/>
          </cell>
          <cell r="GB10" t="str">
            <v/>
          </cell>
          <cell r="GC10" t="str">
            <v/>
          </cell>
          <cell r="GD10" t="str">
            <v/>
          </cell>
          <cell r="GE10" t="str">
            <v/>
          </cell>
          <cell r="GF10" t="str">
            <v/>
          </cell>
          <cell r="GG10" t="str">
            <v/>
          </cell>
          <cell r="GH10" t="str">
            <v/>
          </cell>
          <cell r="GI10" t="str">
            <v/>
          </cell>
          <cell r="GJ10" t="str">
            <v/>
          </cell>
          <cell r="GK10" t="str">
            <v/>
          </cell>
          <cell r="GL10" t="str">
            <v/>
          </cell>
          <cell r="GM10" t="str">
            <v/>
          </cell>
          <cell r="GN10" t="str">
            <v/>
          </cell>
          <cell r="GO10" t="str">
            <v/>
          </cell>
          <cell r="GP10" t="str">
            <v/>
          </cell>
          <cell r="GQ10" t="str">
            <v/>
          </cell>
          <cell r="GR10" t="str">
            <v/>
          </cell>
          <cell r="GS10" t="str">
            <v/>
          </cell>
          <cell r="GT10" t="str">
            <v/>
          </cell>
          <cell r="GU10" t="str">
            <v/>
          </cell>
          <cell r="GV10" t="str">
            <v/>
          </cell>
          <cell r="GW10" t="str">
            <v/>
          </cell>
          <cell r="GX10" t="str">
            <v/>
          </cell>
          <cell r="GY10" t="str">
            <v/>
          </cell>
          <cell r="GZ10" t="str">
            <v/>
          </cell>
          <cell r="HA10" t="str">
            <v/>
          </cell>
          <cell r="HB10" t="str">
            <v/>
          </cell>
          <cell r="HC10" t="str">
            <v/>
          </cell>
          <cell r="HD10" t="str">
            <v/>
          </cell>
          <cell r="HE10" t="str">
            <v/>
          </cell>
          <cell r="HF10" t="str">
            <v/>
          </cell>
          <cell r="HG10" t="str">
            <v/>
          </cell>
          <cell r="HH10" t="str">
            <v/>
          </cell>
          <cell r="HI10" t="str">
            <v/>
          </cell>
          <cell r="HJ10" t="str">
            <v/>
          </cell>
          <cell r="HK10" t="str">
            <v/>
          </cell>
          <cell r="HL10" t="str">
            <v/>
          </cell>
          <cell r="HM10" t="str">
            <v/>
          </cell>
        </row>
        <row r="11">
          <cell r="V11" t="str">
            <v/>
          </cell>
          <cell r="W11" t="str">
            <v/>
          </cell>
          <cell r="X11" t="str">
            <v/>
          </cell>
          <cell r="Y11" t="str">
            <v/>
          </cell>
          <cell r="Z11" t="str">
            <v/>
          </cell>
          <cell r="AA11" t="str">
            <v/>
          </cell>
          <cell r="AB11" t="str">
            <v/>
          </cell>
          <cell r="AC11" t="str">
            <v/>
          </cell>
          <cell r="AD11" t="str">
            <v/>
          </cell>
          <cell r="AE11" t="str">
            <v/>
          </cell>
          <cell r="AF11" t="str">
            <v/>
          </cell>
          <cell r="AG11" t="str">
            <v/>
          </cell>
          <cell r="AH11" t="str">
            <v/>
          </cell>
          <cell r="AI11" t="str">
            <v/>
          </cell>
          <cell r="AJ11" t="str">
            <v/>
          </cell>
          <cell r="AK11" t="str">
            <v/>
          </cell>
          <cell r="AL11" t="str">
            <v/>
          </cell>
          <cell r="AM11" t="str">
            <v/>
          </cell>
          <cell r="AN11" t="str">
            <v/>
          </cell>
          <cell r="AO11" t="str">
            <v/>
          </cell>
          <cell r="AP11" t="str">
            <v/>
          </cell>
          <cell r="AQ11" t="str">
            <v/>
          </cell>
          <cell r="AR11" t="str">
            <v/>
          </cell>
          <cell r="AS11" t="str">
            <v/>
          </cell>
          <cell r="AT11" t="str">
            <v/>
          </cell>
          <cell r="AU11" t="str">
            <v/>
          </cell>
          <cell r="AV11" t="str">
            <v/>
          </cell>
          <cell r="AW11" t="str">
            <v/>
          </cell>
          <cell r="AX11" t="str">
            <v/>
          </cell>
          <cell r="AY11" t="str">
            <v/>
          </cell>
          <cell r="AZ11" t="str">
            <v/>
          </cell>
          <cell r="BA11" t="str">
            <v/>
          </cell>
          <cell r="BB11" t="str">
            <v/>
          </cell>
          <cell r="BC11" t="str">
            <v/>
          </cell>
          <cell r="BD11" t="str">
            <v/>
          </cell>
          <cell r="BE11" t="str">
            <v/>
          </cell>
          <cell r="BF11" t="str">
            <v/>
          </cell>
          <cell r="BG11" t="str">
            <v/>
          </cell>
          <cell r="BH11" t="str">
            <v/>
          </cell>
          <cell r="BI11" t="str">
            <v/>
          </cell>
          <cell r="BJ11" t="str">
            <v/>
          </cell>
          <cell r="BK11" t="str">
            <v/>
          </cell>
          <cell r="BL11" t="str">
            <v/>
          </cell>
          <cell r="BM11" t="str">
            <v/>
          </cell>
          <cell r="BN11" t="str">
            <v/>
          </cell>
          <cell r="BO11" t="str">
            <v/>
          </cell>
          <cell r="BP11" t="str">
            <v/>
          </cell>
          <cell r="BQ11" t="str">
            <v/>
          </cell>
          <cell r="BR11" t="str">
            <v/>
          </cell>
          <cell r="BS11" t="str">
            <v/>
          </cell>
          <cell r="BT11" t="str">
            <v/>
          </cell>
          <cell r="BU11" t="str">
            <v/>
          </cell>
          <cell r="BV11" t="str">
            <v/>
          </cell>
          <cell r="BW11" t="str">
            <v/>
          </cell>
          <cell r="BX11" t="str">
            <v/>
          </cell>
          <cell r="BY11" t="str">
            <v/>
          </cell>
          <cell r="BZ11" t="str">
            <v/>
          </cell>
          <cell r="CA11" t="str">
            <v/>
          </cell>
          <cell r="CB11" t="str">
            <v/>
          </cell>
          <cell r="CC11" t="str">
            <v/>
          </cell>
          <cell r="CD11" t="str">
            <v/>
          </cell>
          <cell r="CE11" t="str">
            <v/>
          </cell>
          <cell r="CF11" t="str">
            <v/>
          </cell>
          <cell r="CG11" t="str">
            <v/>
          </cell>
          <cell r="CH11" t="str">
            <v/>
          </cell>
          <cell r="CI11" t="str">
            <v/>
          </cell>
          <cell r="CJ11" t="str">
            <v/>
          </cell>
          <cell r="CK11" t="str">
            <v/>
          </cell>
          <cell r="CL11" t="str">
            <v/>
          </cell>
          <cell r="CM11" t="str">
            <v/>
          </cell>
          <cell r="CN11" t="str">
            <v/>
          </cell>
          <cell r="CO11" t="str">
            <v/>
          </cell>
          <cell r="CP11" t="str">
            <v/>
          </cell>
          <cell r="CQ11" t="str">
            <v/>
          </cell>
          <cell r="CR11" t="str">
            <v/>
          </cell>
          <cell r="CS11" t="str">
            <v/>
          </cell>
          <cell r="CT11" t="str">
            <v/>
          </cell>
          <cell r="CU11" t="str">
            <v/>
          </cell>
          <cell r="CV11" t="str">
            <v/>
          </cell>
          <cell r="CW11" t="str">
            <v/>
          </cell>
          <cell r="CX11" t="str">
            <v/>
          </cell>
          <cell r="CY11" t="str">
            <v/>
          </cell>
          <cell r="CZ11" t="str">
            <v/>
          </cell>
          <cell r="DA11" t="str">
            <v/>
          </cell>
          <cell r="DB11" t="str">
            <v/>
          </cell>
          <cell r="DC11" t="str">
            <v/>
          </cell>
          <cell r="DD11" t="str">
            <v/>
          </cell>
          <cell r="DE11" t="str">
            <v/>
          </cell>
          <cell r="DF11" t="str">
            <v/>
          </cell>
          <cell r="DG11" t="str">
            <v/>
          </cell>
          <cell r="DH11" t="str">
            <v/>
          </cell>
          <cell r="DI11" t="str">
            <v/>
          </cell>
          <cell r="DJ11" t="str">
            <v/>
          </cell>
          <cell r="DK11" t="str">
            <v/>
          </cell>
          <cell r="DL11" t="str">
            <v/>
          </cell>
          <cell r="DM11" t="str">
            <v/>
          </cell>
          <cell r="DN11" t="str">
            <v/>
          </cell>
          <cell r="DO11" t="str">
            <v/>
          </cell>
          <cell r="DP11" t="str">
            <v/>
          </cell>
          <cell r="DQ11" t="str">
            <v/>
          </cell>
          <cell r="DR11" t="str">
            <v/>
          </cell>
          <cell r="DS11" t="str">
            <v/>
          </cell>
          <cell r="DT11" t="str">
            <v/>
          </cell>
          <cell r="DU11" t="str">
            <v/>
          </cell>
          <cell r="DV11" t="str">
            <v/>
          </cell>
          <cell r="DW11" t="str">
            <v/>
          </cell>
          <cell r="DX11" t="str">
            <v/>
          </cell>
          <cell r="DY11" t="str">
            <v/>
          </cell>
          <cell r="DZ11" t="str">
            <v/>
          </cell>
          <cell r="EA11" t="str">
            <v/>
          </cell>
          <cell r="EB11" t="str">
            <v/>
          </cell>
          <cell r="EC11" t="str">
            <v/>
          </cell>
          <cell r="ED11" t="str">
            <v/>
          </cell>
          <cell r="EE11" t="str">
            <v/>
          </cell>
          <cell r="EF11" t="str">
            <v/>
          </cell>
          <cell r="EG11" t="str">
            <v/>
          </cell>
          <cell r="EH11" t="str">
            <v/>
          </cell>
          <cell r="EI11" t="str">
            <v/>
          </cell>
          <cell r="EJ11" t="str">
            <v/>
          </cell>
          <cell r="EK11" t="str">
            <v/>
          </cell>
          <cell r="EL11" t="str">
            <v/>
          </cell>
          <cell r="EM11" t="str">
            <v/>
          </cell>
          <cell r="EN11" t="str">
            <v/>
          </cell>
          <cell r="EO11" t="str">
            <v/>
          </cell>
          <cell r="EP11" t="str">
            <v/>
          </cell>
          <cell r="EQ11" t="str">
            <v/>
          </cell>
          <cell r="ER11" t="str">
            <v/>
          </cell>
          <cell r="ES11" t="str">
            <v/>
          </cell>
          <cell r="ET11" t="str">
            <v/>
          </cell>
          <cell r="EU11" t="str">
            <v/>
          </cell>
          <cell r="EV11" t="str">
            <v/>
          </cell>
          <cell r="EW11" t="str">
            <v/>
          </cell>
          <cell r="EX11" t="str">
            <v/>
          </cell>
          <cell r="EY11" t="str">
            <v/>
          </cell>
          <cell r="EZ11" t="str">
            <v/>
          </cell>
          <cell r="FA11" t="str">
            <v/>
          </cell>
          <cell r="FB11" t="str">
            <v/>
          </cell>
          <cell r="FC11" t="str">
            <v/>
          </cell>
          <cell r="FD11" t="str">
            <v/>
          </cell>
          <cell r="FE11" t="str">
            <v/>
          </cell>
          <cell r="FF11" t="str">
            <v/>
          </cell>
          <cell r="FG11" t="str">
            <v/>
          </cell>
          <cell r="FH11" t="str">
            <v/>
          </cell>
          <cell r="FI11" t="str">
            <v/>
          </cell>
          <cell r="FJ11" t="str">
            <v/>
          </cell>
          <cell r="FK11" t="str">
            <v/>
          </cell>
          <cell r="FL11" t="str">
            <v/>
          </cell>
          <cell r="FM11" t="str">
            <v/>
          </cell>
          <cell r="FN11" t="str">
            <v/>
          </cell>
          <cell r="FO11" t="str">
            <v/>
          </cell>
          <cell r="FP11" t="str">
            <v/>
          </cell>
          <cell r="FQ11" t="str">
            <v/>
          </cell>
          <cell r="FR11" t="str">
            <v/>
          </cell>
          <cell r="FS11" t="str">
            <v/>
          </cell>
          <cell r="FT11" t="str">
            <v/>
          </cell>
          <cell r="FU11" t="str">
            <v/>
          </cell>
          <cell r="FV11" t="str">
            <v/>
          </cell>
          <cell r="FW11" t="str">
            <v/>
          </cell>
          <cell r="FX11" t="str">
            <v/>
          </cell>
          <cell r="FY11" t="str">
            <v/>
          </cell>
          <cell r="FZ11" t="str">
            <v/>
          </cell>
          <cell r="GA11" t="str">
            <v/>
          </cell>
          <cell r="GB11" t="str">
            <v/>
          </cell>
          <cell r="GC11" t="str">
            <v/>
          </cell>
          <cell r="GD11" t="str">
            <v/>
          </cell>
          <cell r="GE11" t="str">
            <v/>
          </cell>
          <cell r="GF11" t="str">
            <v/>
          </cell>
          <cell r="GG11" t="str">
            <v/>
          </cell>
          <cell r="GH11" t="str">
            <v/>
          </cell>
          <cell r="GI11" t="str">
            <v/>
          </cell>
          <cell r="GJ11" t="str">
            <v/>
          </cell>
          <cell r="GK11" t="str">
            <v/>
          </cell>
          <cell r="GL11" t="str">
            <v/>
          </cell>
          <cell r="GM11" t="str">
            <v/>
          </cell>
          <cell r="GN11" t="str">
            <v/>
          </cell>
          <cell r="GO11" t="str">
            <v/>
          </cell>
          <cell r="GP11" t="str">
            <v/>
          </cell>
          <cell r="GQ11" t="str">
            <v/>
          </cell>
          <cell r="GR11" t="str">
            <v/>
          </cell>
          <cell r="GS11" t="str">
            <v/>
          </cell>
          <cell r="GT11" t="str">
            <v/>
          </cell>
          <cell r="GU11" t="str">
            <v/>
          </cell>
          <cell r="GV11" t="str">
            <v/>
          </cell>
          <cell r="GW11" t="str">
            <v/>
          </cell>
          <cell r="GX11" t="str">
            <v/>
          </cell>
          <cell r="GY11" t="str">
            <v/>
          </cell>
          <cell r="GZ11" t="str">
            <v/>
          </cell>
          <cell r="HA11" t="str">
            <v/>
          </cell>
          <cell r="HB11" t="str">
            <v/>
          </cell>
          <cell r="HC11" t="str">
            <v/>
          </cell>
          <cell r="HD11" t="str">
            <v/>
          </cell>
          <cell r="HE11" t="str">
            <v/>
          </cell>
          <cell r="HF11" t="str">
            <v/>
          </cell>
          <cell r="HG11" t="str">
            <v/>
          </cell>
          <cell r="HH11" t="str">
            <v/>
          </cell>
          <cell r="HI11" t="str">
            <v/>
          </cell>
          <cell r="HJ11" t="str">
            <v/>
          </cell>
          <cell r="HK11" t="str">
            <v/>
          </cell>
          <cell r="HL11" t="str">
            <v/>
          </cell>
          <cell r="HM11" t="str">
            <v/>
          </cell>
        </row>
        <row r="12">
          <cell r="V12" t="str">
            <v/>
          </cell>
          <cell r="W12" t="str">
            <v/>
          </cell>
          <cell r="X12" t="str">
            <v/>
          </cell>
          <cell r="Y12" t="str">
            <v/>
          </cell>
          <cell r="Z12" t="str">
            <v/>
          </cell>
          <cell r="AA12" t="str">
            <v/>
          </cell>
          <cell r="AB12" t="str">
            <v/>
          </cell>
          <cell r="AC12" t="str">
            <v/>
          </cell>
          <cell r="AD12" t="str">
            <v/>
          </cell>
          <cell r="AE12" t="str">
            <v/>
          </cell>
          <cell r="AF12" t="str">
            <v/>
          </cell>
          <cell r="AG12" t="str">
            <v/>
          </cell>
          <cell r="AH12" t="str">
            <v/>
          </cell>
          <cell r="AI12" t="str">
            <v/>
          </cell>
          <cell r="AJ12" t="str">
            <v/>
          </cell>
          <cell r="AK12" t="str">
            <v/>
          </cell>
          <cell r="AL12" t="str">
            <v/>
          </cell>
          <cell r="AM12" t="str">
            <v/>
          </cell>
          <cell r="AN12" t="str">
            <v/>
          </cell>
          <cell r="AO12" t="str">
            <v/>
          </cell>
          <cell r="AP12" t="str">
            <v/>
          </cell>
          <cell r="AQ12" t="str">
            <v/>
          </cell>
          <cell r="AR12" t="str">
            <v/>
          </cell>
          <cell r="AS12" t="str">
            <v/>
          </cell>
          <cell r="AT12" t="str">
            <v/>
          </cell>
          <cell r="AU12" t="str">
            <v/>
          </cell>
          <cell r="AV12" t="str">
            <v/>
          </cell>
          <cell r="AW12" t="str">
            <v/>
          </cell>
          <cell r="AX12" t="str">
            <v/>
          </cell>
          <cell r="AY12" t="str">
            <v/>
          </cell>
          <cell r="AZ12" t="str">
            <v/>
          </cell>
          <cell r="BA12" t="str">
            <v/>
          </cell>
          <cell r="BB12" t="str">
            <v/>
          </cell>
          <cell r="BC12" t="str">
            <v/>
          </cell>
          <cell r="BD12" t="str">
            <v/>
          </cell>
          <cell r="BE12" t="str">
            <v/>
          </cell>
          <cell r="BF12" t="str">
            <v/>
          </cell>
          <cell r="BG12" t="str">
            <v/>
          </cell>
          <cell r="BH12" t="str">
            <v/>
          </cell>
          <cell r="BI12" t="str">
            <v/>
          </cell>
          <cell r="BJ12" t="str">
            <v/>
          </cell>
          <cell r="BK12" t="str">
            <v/>
          </cell>
          <cell r="BL12" t="str">
            <v/>
          </cell>
          <cell r="BM12" t="str">
            <v/>
          </cell>
          <cell r="BN12" t="str">
            <v/>
          </cell>
          <cell r="BO12" t="str">
            <v/>
          </cell>
          <cell r="BP12" t="str">
            <v/>
          </cell>
          <cell r="BQ12" t="str">
            <v/>
          </cell>
          <cell r="BR12" t="str">
            <v/>
          </cell>
          <cell r="BS12" t="str">
            <v/>
          </cell>
          <cell r="BT12" t="str">
            <v/>
          </cell>
          <cell r="BU12" t="str">
            <v/>
          </cell>
          <cell r="BV12" t="str">
            <v/>
          </cell>
          <cell r="BW12" t="str">
            <v/>
          </cell>
          <cell r="BX12" t="str">
            <v/>
          </cell>
          <cell r="BY12" t="str">
            <v/>
          </cell>
          <cell r="BZ12" t="str">
            <v/>
          </cell>
          <cell r="CA12" t="str">
            <v/>
          </cell>
          <cell r="CB12" t="str">
            <v/>
          </cell>
          <cell r="CC12" t="str">
            <v/>
          </cell>
          <cell r="CD12" t="str">
            <v/>
          </cell>
          <cell r="CE12" t="str">
            <v/>
          </cell>
          <cell r="CF12" t="str">
            <v/>
          </cell>
          <cell r="CG12" t="str">
            <v/>
          </cell>
          <cell r="CH12" t="str">
            <v/>
          </cell>
          <cell r="CI12" t="str">
            <v/>
          </cell>
          <cell r="CJ12" t="str">
            <v/>
          </cell>
          <cell r="CK12" t="str">
            <v/>
          </cell>
          <cell r="CL12" t="str">
            <v/>
          </cell>
          <cell r="CM12" t="str">
            <v/>
          </cell>
          <cell r="CN12" t="str">
            <v/>
          </cell>
          <cell r="CO12" t="str">
            <v/>
          </cell>
          <cell r="CP12" t="str">
            <v/>
          </cell>
          <cell r="CQ12" t="str">
            <v/>
          </cell>
          <cell r="CR12" t="str">
            <v/>
          </cell>
          <cell r="CS12" t="str">
            <v/>
          </cell>
          <cell r="CT12" t="str">
            <v/>
          </cell>
          <cell r="CU12" t="str">
            <v/>
          </cell>
          <cell r="CV12" t="str">
            <v/>
          </cell>
          <cell r="CW12" t="str">
            <v/>
          </cell>
          <cell r="CX12" t="str">
            <v/>
          </cell>
          <cell r="CY12" t="str">
            <v/>
          </cell>
          <cell r="CZ12" t="str">
            <v/>
          </cell>
          <cell r="DA12" t="str">
            <v/>
          </cell>
          <cell r="DB12" t="str">
            <v/>
          </cell>
          <cell r="DC12" t="str">
            <v/>
          </cell>
          <cell r="DD12" t="str">
            <v/>
          </cell>
          <cell r="DE12" t="str">
            <v/>
          </cell>
          <cell r="DF12" t="str">
            <v/>
          </cell>
          <cell r="DG12" t="str">
            <v/>
          </cell>
          <cell r="DH12" t="str">
            <v/>
          </cell>
          <cell r="DI12" t="str">
            <v/>
          </cell>
          <cell r="DJ12" t="str">
            <v/>
          </cell>
          <cell r="DK12" t="str">
            <v/>
          </cell>
          <cell r="DL12" t="str">
            <v/>
          </cell>
          <cell r="DM12" t="str">
            <v/>
          </cell>
          <cell r="DN12" t="str">
            <v/>
          </cell>
          <cell r="DO12" t="str">
            <v/>
          </cell>
          <cell r="DP12" t="str">
            <v/>
          </cell>
          <cell r="DQ12" t="str">
            <v/>
          </cell>
          <cell r="DR12" t="str">
            <v/>
          </cell>
          <cell r="DS12" t="str">
            <v/>
          </cell>
          <cell r="DT12" t="str">
            <v/>
          </cell>
          <cell r="DU12" t="str">
            <v/>
          </cell>
          <cell r="DV12" t="str">
            <v/>
          </cell>
          <cell r="DW12" t="str">
            <v/>
          </cell>
          <cell r="DX12" t="str">
            <v/>
          </cell>
          <cell r="DY12" t="str">
            <v/>
          </cell>
          <cell r="DZ12" t="str">
            <v/>
          </cell>
          <cell r="EA12" t="str">
            <v/>
          </cell>
          <cell r="EB12" t="str">
            <v/>
          </cell>
          <cell r="EC12" t="str">
            <v/>
          </cell>
          <cell r="ED12" t="str">
            <v/>
          </cell>
          <cell r="EE12" t="str">
            <v/>
          </cell>
          <cell r="EF12" t="str">
            <v/>
          </cell>
          <cell r="EG12" t="str">
            <v/>
          </cell>
          <cell r="EH12" t="str">
            <v/>
          </cell>
          <cell r="EI12" t="str">
            <v/>
          </cell>
          <cell r="EJ12" t="str">
            <v/>
          </cell>
          <cell r="EK12" t="str">
            <v/>
          </cell>
          <cell r="EL12" t="str">
            <v/>
          </cell>
          <cell r="EM12" t="str">
            <v/>
          </cell>
          <cell r="EN12" t="str">
            <v/>
          </cell>
          <cell r="EO12" t="str">
            <v/>
          </cell>
          <cell r="EP12" t="str">
            <v/>
          </cell>
          <cell r="EQ12" t="str">
            <v/>
          </cell>
          <cell r="ER12" t="str">
            <v/>
          </cell>
          <cell r="ES12" t="str">
            <v/>
          </cell>
          <cell r="ET12" t="str">
            <v/>
          </cell>
          <cell r="EU12" t="str">
            <v/>
          </cell>
          <cell r="EV12" t="str">
            <v/>
          </cell>
          <cell r="EW12" t="str">
            <v/>
          </cell>
          <cell r="EX12" t="str">
            <v/>
          </cell>
          <cell r="EY12" t="str">
            <v/>
          </cell>
          <cell r="EZ12" t="str">
            <v/>
          </cell>
          <cell r="FA12" t="str">
            <v/>
          </cell>
          <cell r="FB12" t="str">
            <v/>
          </cell>
          <cell r="FC12" t="str">
            <v/>
          </cell>
          <cell r="FD12" t="str">
            <v/>
          </cell>
          <cell r="FE12" t="str">
            <v/>
          </cell>
          <cell r="FF12" t="str">
            <v/>
          </cell>
          <cell r="FG12" t="str">
            <v/>
          </cell>
          <cell r="FH12" t="str">
            <v/>
          </cell>
          <cell r="FI12" t="str">
            <v/>
          </cell>
          <cell r="FJ12" t="str">
            <v/>
          </cell>
          <cell r="FK12" t="str">
            <v/>
          </cell>
          <cell r="FL12" t="str">
            <v/>
          </cell>
          <cell r="FM12" t="str">
            <v/>
          </cell>
          <cell r="FN12" t="str">
            <v/>
          </cell>
          <cell r="FO12" t="str">
            <v/>
          </cell>
          <cell r="FP12" t="str">
            <v/>
          </cell>
          <cell r="FQ12" t="str">
            <v/>
          </cell>
          <cell r="FR12" t="str">
            <v/>
          </cell>
          <cell r="FS12" t="str">
            <v/>
          </cell>
          <cell r="FT12" t="str">
            <v/>
          </cell>
          <cell r="FU12" t="str">
            <v/>
          </cell>
          <cell r="FV12" t="str">
            <v/>
          </cell>
          <cell r="FW12" t="str">
            <v/>
          </cell>
          <cell r="FX12" t="str">
            <v/>
          </cell>
          <cell r="FY12" t="str">
            <v/>
          </cell>
          <cell r="FZ12" t="str">
            <v/>
          </cell>
          <cell r="GA12" t="str">
            <v/>
          </cell>
          <cell r="GB12" t="str">
            <v/>
          </cell>
          <cell r="GC12" t="str">
            <v/>
          </cell>
          <cell r="GD12" t="str">
            <v/>
          </cell>
          <cell r="GE12" t="str">
            <v/>
          </cell>
          <cell r="GF12" t="str">
            <v/>
          </cell>
          <cell r="GG12" t="str">
            <v/>
          </cell>
          <cell r="GH12" t="str">
            <v/>
          </cell>
          <cell r="GI12" t="str">
            <v/>
          </cell>
          <cell r="GJ12" t="str">
            <v/>
          </cell>
          <cell r="GK12" t="str">
            <v/>
          </cell>
          <cell r="GL12" t="str">
            <v/>
          </cell>
          <cell r="GM12" t="str">
            <v/>
          </cell>
          <cell r="GN12" t="str">
            <v/>
          </cell>
          <cell r="GO12" t="str">
            <v/>
          </cell>
          <cell r="GP12" t="str">
            <v/>
          </cell>
          <cell r="GQ12" t="str">
            <v/>
          </cell>
          <cell r="GR12" t="str">
            <v/>
          </cell>
          <cell r="GS12" t="str">
            <v/>
          </cell>
          <cell r="GT12" t="str">
            <v/>
          </cell>
          <cell r="GU12" t="str">
            <v/>
          </cell>
          <cell r="GV12" t="str">
            <v/>
          </cell>
          <cell r="GW12" t="str">
            <v/>
          </cell>
          <cell r="GX12" t="str">
            <v/>
          </cell>
          <cell r="GY12" t="str">
            <v/>
          </cell>
          <cell r="GZ12" t="str">
            <v/>
          </cell>
          <cell r="HA12" t="str">
            <v/>
          </cell>
          <cell r="HB12" t="str">
            <v/>
          </cell>
          <cell r="HC12" t="str">
            <v/>
          </cell>
          <cell r="HD12" t="str">
            <v/>
          </cell>
          <cell r="HE12" t="str">
            <v/>
          </cell>
          <cell r="HF12" t="str">
            <v/>
          </cell>
          <cell r="HG12" t="str">
            <v/>
          </cell>
          <cell r="HH12" t="str">
            <v/>
          </cell>
          <cell r="HI12" t="str">
            <v/>
          </cell>
          <cell r="HJ12" t="str">
            <v/>
          </cell>
          <cell r="HK12" t="str">
            <v/>
          </cell>
          <cell r="HL12" t="str">
            <v/>
          </cell>
          <cell r="HM12" t="str">
            <v/>
          </cell>
        </row>
        <row r="13">
          <cell r="V13" t="str">
            <v/>
          </cell>
          <cell r="W13" t="str">
            <v/>
          </cell>
          <cell r="X13" t="str">
            <v/>
          </cell>
          <cell r="Y13" t="str">
            <v/>
          </cell>
          <cell r="Z13" t="str">
            <v/>
          </cell>
          <cell r="AA13" t="str">
            <v/>
          </cell>
          <cell r="AB13" t="str">
            <v/>
          </cell>
          <cell r="AC13" t="str">
            <v/>
          </cell>
          <cell r="AD13" t="str">
            <v/>
          </cell>
          <cell r="AE13" t="str">
            <v/>
          </cell>
          <cell r="AF13" t="str">
            <v/>
          </cell>
          <cell r="AG13" t="str">
            <v/>
          </cell>
          <cell r="AH13" t="str">
            <v/>
          </cell>
          <cell r="AI13" t="str">
            <v/>
          </cell>
          <cell r="AJ13" t="str">
            <v/>
          </cell>
          <cell r="AK13" t="str">
            <v/>
          </cell>
          <cell r="AL13" t="str">
            <v/>
          </cell>
          <cell r="AM13" t="str">
            <v/>
          </cell>
          <cell r="AN13" t="str">
            <v/>
          </cell>
          <cell r="AO13" t="str">
            <v/>
          </cell>
          <cell r="AP13" t="str">
            <v/>
          </cell>
          <cell r="AQ13" t="str">
            <v/>
          </cell>
          <cell r="AR13" t="str">
            <v/>
          </cell>
          <cell r="AS13" t="str">
            <v/>
          </cell>
          <cell r="AT13" t="str">
            <v/>
          </cell>
          <cell r="AU13" t="str">
            <v/>
          </cell>
          <cell r="AV13" t="str">
            <v/>
          </cell>
          <cell r="AW13" t="str">
            <v/>
          </cell>
          <cell r="AX13" t="str">
            <v/>
          </cell>
          <cell r="AY13" t="str">
            <v/>
          </cell>
          <cell r="AZ13" t="str">
            <v/>
          </cell>
          <cell r="BA13" t="str">
            <v/>
          </cell>
          <cell r="BB13" t="str">
            <v/>
          </cell>
          <cell r="BC13" t="str">
            <v/>
          </cell>
          <cell r="BD13" t="str">
            <v/>
          </cell>
          <cell r="BE13" t="str">
            <v/>
          </cell>
          <cell r="BF13" t="str">
            <v/>
          </cell>
          <cell r="BG13" t="str">
            <v/>
          </cell>
          <cell r="BH13" t="str">
            <v/>
          </cell>
          <cell r="BI13" t="str">
            <v/>
          </cell>
          <cell r="BJ13" t="str">
            <v/>
          </cell>
          <cell r="BK13" t="str">
            <v/>
          </cell>
          <cell r="BL13" t="str">
            <v/>
          </cell>
          <cell r="BM13" t="str">
            <v/>
          </cell>
          <cell r="BN13" t="str">
            <v/>
          </cell>
          <cell r="BO13" t="str">
            <v/>
          </cell>
          <cell r="BP13" t="str">
            <v/>
          </cell>
          <cell r="BQ13" t="str">
            <v/>
          </cell>
          <cell r="BR13" t="str">
            <v/>
          </cell>
          <cell r="BS13" t="str">
            <v/>
          </cell>
          <cell r="BT13" t="str">
            <v/>
          </cell>
          <cell r="BU13" t="str">
            <v/>
          </cell>
          <cell r="BV13" t="str">
            <v/>
          </cell>
          <cell r="BW13" t="str">
            <v/>
          </cell>
          <cell r="BX13" t="str">
            <v/>
          </cell>
          <cell r="BY13" t="str">
            <v/>
          </cell>
          <cell r="BZ13" t="str">
            <v/>
          </cell>
          <cell r="CA13" t="str">
            <v/>
          </cell>
          <cell r="CB13" t="str">
            <v/>
          </cell>
          <cell r="CC13" t="str">
            <v/>
          </cell>
          <cell r="CD13" t="str">
            <v/>
          </cell>
          <cell r="CE13" t="str">
            <v/>
          </cell>
          <cell r="CF13" t="str">
            <v/>
          </cell>
          <cell r="CG13" t="str">
            <v/>
          </cell>
          <cell r="CH13" t="str">
            <v/>
          </cell>
          <cell r="CI13" t="str">
            <v/>
          </cell>
          <cell r="CJ13" t="str">
            <v/>
          </cell>
          <cell r="CK13" t="str">
            <v/>
          </cell>
          <cell r="CL13" t="str">
            <v/>
          </cell>
          <cell r="CM13" t="str">
            <v/>
          </cell>
          <cell r="CN13" t="str">
            <v/>
          </cell>
          <cell r="CO13" t="str">
            <v/>
          </cell>
          <cell r="CP13" t="str">
            <v/>
          </cell>
          <cell r="CQ13" t="str">
            <v/>
          </cell>
          <cell r="CR13" t="str">
            <v/>
          </cell>
          <cell r="CS13" t="str">
            <v/>
          </cell>
          <cell r="CT13" t="str">
            <v/>
          </cell>
          <cell r="CU13" t="str">
            <v/>
          </cell>
          <cell r="CV13" t="str">
            <v/>
          </cell>
          <cell r="CW13" t="str">
            <v/>
          </cell>
          <cell r="CX13" t="str">
            <v/>
          </cell>
          <cell r="CY13" t="str">
            <v/>
          </cell>
          <cell r="CZ13" t="str">
            <v/>
          </cell>
          <cell r="DA13" t="str">
            <v/>
          </cell>
          <cell r="DB13" t="str">
            <v/>
          </cell>
          <cell r="DC13" t="str">
            <v/>
          </cell>
          <cell r="DD13" t="str">
            <v/>
          </cell>
          <cell r="DE13" t="str">
            <v/>
          </cell>
          <cell r="DF13" t="str">
            <v/>
          </cell>
          <cell r="DG13" t="str">
            <v/>
          </cell>
          <cell r="DH13" t="str">
            <v/>
          </cell>
          <cell r="DI13" t="str">
            <v/>
          </cell>
          <cell r="DJ13" t="str">
            <v/>
          </cell>
          <cell r="DK13" t="str">
            <v/>
          </cell>
          <cell r="DL13" t="str">
            <v/>
          </cell>
          <cell r="DM13" t="str">
            <v/>
          </cell>
          <cell r="DN13" t="str">
            <v/>
          </cell>
          <cell r="DO13" t="str">
            <v/>
          </cell>
          <cell r="DP13" t="str">
            <v/>
          </cell>
          <cell r="DQ13" t="str">
            <v/>
          </cell>
          <cell r="DR13" t="str">
            <v/>
          </cell>
          <cell r="DS13" t="str">
            <v/>
          </cell>
          <cell r="DT13" t="str">
            <v/>
          </cell>
          <cell r="DU13" t="str">
            <v/>
          </cell>
          <cell r="DV13" t="str">
            <v/>
          </cell>
          <cell r="DW13" t="str">
            <v/>
          </cell>
          <cell r="DX13" t="str">
            <v/>
          </cell>
          <cell r="DY13" t="str">
            <v/>
          </cell>
          <cell r="DZ13" t="str">
            <v/>
          </cell>
          <cell r="EA13" t="str">
            <v/>
          </cell>
          <cell r="EB13" t="str">
            <v/>
          </cell>
          <cell r="EC13" t="str">
            <v/>
          </cell>
          <cell r="ED13" t="str">
            <v/>
          </cell>
          <cell r="EE13" t="str">
            <v/>
          </cell>
          <cell r="EF13" t="str">
            <v/>
          </cell>
          <cell r="EG13" t="str">
            <v/>
          </cell>
          <cell r="EH13" t="str">
            <v/>
          </cell>
          <cell r="EI13" t="str">
            <v/>
          </cell>
          <cell r="EJ13" t="str">
            <v/>
          </cell>
          <cell r="EK13" t="str">
            <v/>
          </cell>
          <cell r="EL13" t="str">
            <v/>
          </cell>
          <cell r="EM13" t="str">
            <v/>
          </cell>
          <cell r="EN13" t="str">
            <v/>
          </cell>
          <cell r="EO13" t="str">
            <v/>
          </cell>
          <cell r="EP13" t="str">
            <v/>
          </cell>
          <cell r="EQ13" t="str">
            <v/>
          </cell>
          <cell r="ER13" t="str">
            <v/>
          </cell>
          <cell r="ES13" t="str">
            <v/>
          </cell>
          <cell r="ET13" t="str">
            <v/>
          </cell>
          <cell r="EU13" t="str">
            <v/>
          </cell>
          <cell r="EV13" t="str">
            <v/>
          </cell>
          <cell r="EW13" t="str">
            <v/>
          </cell>
          <cell r="EX13" t="str">
            <v/>
          </cell>
          <cell r="EY13" t="str">
            <v/>
          </cell>
          <cell r="EZ13" t="str">
            <v/>
          </cell>
          <cell r="FA13" t="str">
            <v/>
          </cell>
          <cell r="FB13" t="str">
            <v/>
          </cell>
          <cell r="FC13" t="str">
            <v/>
          </cell>
          <cell r="FD13" t="str">
            <v/>
          </cell>
          <cell r="FE13" t="str">
            <v/>
          </cell>
          <cell r="FF13" t="str">
            <v/>
          </cell>
          <cell r="FG13" t="str">
            <v/>
          </cell>
          <cell r="FH13" t="str">
            <v/>
          </cell>
          <cell r="FI13" t="str">
            <v/>
          </cell>
          <cell r="FJ13" t="str">
            <v/>
          </cell>
          <cell r="FK13" t="str">
            <v/>
          </cell>
          <cell r="FL13" t="str">
            <v/>
          </cell>
          <cell r="FM13" t="str">
            <v/>
          </cell>
          <cell r="FN13" t="str">
            <v/>
          </cell>
          <cell r="FO13" t="str">
            <v/>
          </cell>
          <cell r="FP13" t="str">
            <v/>
          </cell>
          <cell r="FQ13" t="str">
            <v/>
          </cell>
          <cell r="FR13" t="str">
            <v/>
          </cell>
          <cell r="FS13" t="str">
            <v/>
          </cell>
          <cell r="FT13" t="str">
            <v/>
          </cell>
          <cell r="FU13" t="str">
            <v/>
          </cell>
          <cell r="FV13" t="str">
            <v/>
          </cell>
          <cell r="FW13" t="str">
            <v/>
          </cell>
          <cell r="FX13" t="str">
            <v/>
          </cell>
          <cell r="FY13" t="str">
            <v/>
          </cell>
          <cell r="FZ13" t="str">
            <v/>
          </cell>
          <cell r="GA13" t="str">
            <v/>
          </cell>
          <cell r="GB13" t="str">
            <v/>
          </cell>
          <cell r="GC13" t="str">
            <v/>
          </cell>
          <cell r="GD13" t="str">
            <v/>
          </cell>
          <cell r="GE13" t="str">
            <v/>
          </cell>
          <cell r="GF13" t="str">
            <v/>
          </cell>
          <cell r="GG13" t="str">
            <v/>
          </cell>
          <cell r="GH13" t="str">
            <v/>
          </cell>
          <cell r="GI13" t="str">
            <v/>
          </cell>
          <cell r="GJ13" t="str">
            <v/>
          </cell>
          <cell r="GK13" t="str">
            <v/>
          </cell>
          <cell r="GL13" t="str">
            <v/>
          </cell>
          <cell r="GM13" t="str">
            <v/>
          </cell>
          <cell r="GN13" t="str">
            <v/>
          </cell>
          <cell r="GO13" t="str">
            <v/>
          </cell>
          <cell r="GP13" t="str">
            <v/>
          </cell>
          <cell r="GQ13" t="str">
            <v/>
          </cell>
          <cell r="GR13" t="str">
            <v/>
          </cell>
          <cell r="GS13" t="str">
            <v/>
          </cell>
          <cell r="GT13" t="str">
            <v/>
          </cell>
          <cell r="GU13" t="str">
            <v/>
          </cell>
          <cell r="GV13" t="str">
            <v/>
          </cell>
          <cell r="GW13" t="str">
            <v/>
          </cell>
          <cell r="GX13" t="str">
            <v/>
          </cell>
          <cell r="GY13" t="str">
            <v/>
          </cell>
          <cell r="GZ13" t="str">
            <v/>
          </cell>
          <cell r="HA13" t="str">
            <v/>
          </cell>
          <cell r="HB13" t="str">
            <v/>
          </cell>
          <cell r="HC13" t="str">
            <v/>
          </cell>
          <cell r="HD13" t="str">
            <v/>
          </cell>
          <cell r="HE13" t="str">
            <v/>
          </cell>
          <cell r="HF13" t="str">
            <v/>
          </cell>
          <cell r="HG13" t="str">
            <v/>
          </cell>
          <cell r="HH13" t="str">
            <v/>
          </cell>
          <cell r="HI13" t="str">
            <v/>
          </cell>
          <cell r="HJ13" t="str">
            <v/>
          </cell>
          <cell r="HK13" t="str">
            <v/>
          </cell>
          <cell r="HL13" t="str">
            <v/>
          </cell>
          <cell r="HM13" t="str">
            <v/>
          </cell>
        </row>
        <row r="14">
          <cell r="V14" t="str">
            <v/>
          </cell>
          <cell r="W14" t="str">
            <v/>
          </cell>
          <cell r="X14" t="str">
            <v/>
          </cell>
          <cell r="Y14" t="str">
            <v/>
          </cell>
          <cell r="Z14" t="str">
            <v/>
          </cell>
          <cell r="AA14" t="str">
            <v/>
          </cell>
          <cell r="AB14" t="str">
            <v/>
          </cell>
          <cell r="AC14" t="str">
            <v/>
          </cell>
          <cell r="AD14" t="str">
            <v/>
          </cell>
          <cell r="AE14" t="str">
            <v/>
          </cell>
          <cell r="AF14" t="str">
            <v/>
          </cell>
          <cell r="AG14" t="str">
            <v/>
          </cell>
          <cell r="AH14" t="str">
            <v/>
          </cell>
          <cell r="AI14" t="str">
            <v/>
          </cell>
          <cell r="AJ14" t="str">
            <v/>
          </cell>
          <cell r="AK14" t="str">
            <v/>
          </cell>
          <cell r="AL14" t="str">
            <v/>
          </cell>
          <cell r="AM14" t="str">
            <v/>
          </cell>
          <cell r="AN14" t="str">
            <v/>
          </cell>
          <cell r="AO14" t="str">
            <v/>
          </cell>
          <cell r="AP14" t="str">
            <v/>
          </cell>
          <cell r="AQ14" t="str">
            <v/>
          </cell>
          <cell r="AR14" t="str">
            <v/>
          </cell>
          <cell r="AS14" t="str">
            <v/>
          </cell>
          <cell r="AT14" t="str">
            <v/>
          </cell>
          <cell r="AU14" t="str">
            <v/>
          </cell>
          <cell r="AV14" t="str">
            <v/>
          </cell>
          <cell r="AW14" t="str">
            <v/>
          </cell>
          <cell r="AX14" t="str">
            <v/>
          </cell>
          <cell r="AY14" t="str">
            <v/>
          </cell>
          <cell r="AZ14" t="str">
            <v/>
          </cell>
          <cell r="BA14" t="str">
            <v/>
          </cell>
          <cell r="BB14" t="str">
            <v/>
          </cell>
          <cell r="BC14" t="str">
            <v/>
          </cell>
          <cell r="BD14" t="str">
            <v/>
          </cell>
          <cell r="BE14" t="str">
            <v/>
          </cell>
          <cell r="BF14" t="str">
            <v/>
          </cell>
          <cell r="BG14" t="str">
            <v/>
          </cell>
          <cell r="BH14" t="str">
            <v/>
          </cell>
          <cell r="BI14" t="str">
            <v/>
          </cell>
          <cell r="BJ14" t="str">
            <v/>
          </cell>
          <cell r="BK14" t="str">
            <v/>
          </cell>
          <cell r="BL14" t="str">
            <v/>
          </cell>
          <cell r="BM14" t="str">
            <v/>
          </cell>
          <cell r="BN14" t="str">
            <v/>
          </cell>
          <cell r="BO14" t="str">
            <v/>
          </cell>
          <cell r="BP14" t="str">
            <v/>
          </cell>
          <cell r="BQ14" t="str">
            <v/>
          </cell>
          <cell r="BR14" t="str">
            <v/>
          </cell>
          <cell r="BS14" t="str">
            <v/>
          </cell>
          <cell r="BT14" t="str">
            <v/>
          </cell>
          <cell r="BU14" t="str">
            <v/>
          </cell>
          <cell r="BV14" t="str">
            <v/>
          </cell>
          <cell r="BW14" t="str">
            <v/>
          </cell>
          <cell r="BX14" t="str">
            <v/>
          </cell>
          <cell r="BY14" t="str">
            <v/>
          </cell>
          <cell r="BZ14" t="str">
            <v/>
          </cell>
          <cell r="CA14" t="str">
            <v/>
          </cell>
          <cell r="CB14" t="str">
            <v/>
          </cell>
          <cell r="CC14" t="str">
            <v/>
          </cell>
          <cell r="CD14" t="str">
            <v/>
          </cell>
          <cell r="CE14" t="str">
            <v/>
          </cell>
          <cell r="CF14" t="str">
            <v/>
          </cell>
          <cell r="CG14" t="str">
            <v/>
          </cell>
          <cell r="CH14" t="str">
            <v/>
          </cell>
          <cell r="CI14" t="str">
            <v/>
          </cell>
          <cell r="CJ14" t="str">
            <v/>
          </cell>
          <cell r="CK14" t="str">
            <v/>
          </cell>
          <cell r="CL14" t="str">
            <v/>
          </cell>
          <cell r="CM14" t="str">
            <v/>
          </cell>
          <cell r="CN14" t="str">
            <v/>
          </cell>
          <cell r="CO14" t="str">
            <v/>
          </cell>
          <cell r="CP14" t="str">
            <v/>
          </cell>
          <cell r="CQ14" t="str">
            <v/>
          </cell>
          <cell r="CR14" t="str">
            <v/>
          </cell>
          <cell r="CS14" t="str">
            <v/>
          </cell>
          <cell r="CT14" t="str">
            <v/>
          </cell>
          <cell r="CU14" t="str">
            <v/>
          </cell>
          <cell r="CV14" t="str">
            <v/>
          </cell>
          <cell r="CW14" t="str">
            <v/>
          </cell>
          <cell r="CX14" t="str">
            <v/>
          </cell>
          <cell r="CY14" t="str">
            <v/>
          </cell>
          <cell r="CZ14" t="str">
            <v/>
          </cell>
          <cell r="DA14" t="str">
            <v/>
          </cell>
          <cell r="DB14" t="str">
            <v/>
          </cell>
          <cell r="DC14" t="str">
            <v/>
          </cell>
          <cell r="DD14" t="str">
            <v/>
          </cell>
          <cell r="DE14" t="str">
            <v/>
          </cell>
          <cell r="DF14" t="str">
            <v/>
          </cell>
          <cell r="DG14" t="str">
            <v/>
          </cell>
          <cell r="DH14" t="str">
            <v/>
          </cell>
          <cell r="DI14" t="str">
            <v/>
          </cell>
          <cell r="DJ14" t="str">
            <v/>
          </cell>
          <cell r="DK14" t="str">
            <v/>
          </cell>
          <cell r="DL14" t="str">
            <v/>
          </cell>
          <cell r="DM14" t="str">
            <v/>
          </cell>
          <cell r="DN14" t="str">
            <v/>
          </cell>
          <cell r="DO14" t="str">
            <v/>
          </cell>
          <cell r="DP14" t="str">
            <v/>
          </cell>
          <cell r="DQ14" t="str">
            <v/>
          </cell>
          <cell r="DR14" t="str">
            <v/>
          </cell>
          <cell r="DS14" t="str">
            <v/>
          </cell>
          <cell r="DT14" t="str">
            <v/>
          </cell>
          <cell r="DU14" t="str">
            <v/>
          </cell>
          <cell r="DV14" t="str">
            <v/>
          </cell>
          <cell r="DW14" t="str">
            <v/>
          </cell>
          <cell r="DX14" t="str">
            <v/>
          </cell>
          <cell r="DY14" t="str">
            <v/>
          </cell>
          <cell r="DZ14" t="str">
            <v/>
          </cell>
          <cell r="EA14" t="str">
            <v/>
          </cell>
          <cell r="EB14" t="str">
            <v/>
          </cell>
          <cell r="EC14" t="str">
            <v/>
          </cell>
          <cell r="ED14" t="str">
            <v/>
          </cell>
          <cell r="EE14" t="str">
            <v/>
          </cell>
          <cell r="EF14" t="str">
            <v/>
          </cell>
          <cell r="EG14" t="str">
            <v/>
          </cell>
          <cell r="EH14" t="str">
            <v/>
          </cell>
          <cell r="EI14" t="str">
            <v/>
          </cell>
          <cell r="EJ14" t="str">
            <v/>
          </cell>
          <cell r="EK14" t="str">
            <v/>
          </cell>
          <cell r="EL14" t="str">
            <v/>
          </cell>
          <cell r="EM14" t="str">
            <v/>
          </cell>
          <cell r="EN14" t="str">
            <v/>
          </cell>
          <cell r="EO14" t="str">
            <v/>
          </cell>
          <cell r="EP14" t="str">
            <v/>
          </cell>
          <cell r="EQ14" t="str">
            <v/>
          </cell>
          <cell r="ER14" t="str">
            <v/>
          </cell>
          <cell r="ES14" t="str">
            <v/>
          </cell>
          <cell r="ET14" t="str">
            <v/>
          </cell>
          <cell r="EU14" t="str">
            <v/>
          </cell>
          <cell r="EV14" t="str">
            <v/>
          </cell>
          <cell r="EW14" t="str">
            <v/>
          </cell>
          <cell r="EX14" t="str">
            <v/>
          </cell>
          <cell r="EY14" t="str">
            <v/>
          </cell>
          <cell r="EZ14" t="str">
            <v/>
          </cell>
          <cell r="FA14" t="str">
            <v/>
          </cell>
          <cell r="FB14" t="str">
            <v/>
          </cell>
          <cell r="FC14" t="str">
            <v/>
          </cell>
          <cell r="FD14" t="str">
            <v/>
          </cell>
          <cell r="FE14" t="str">
            <v/>
          </cell>
          <cell r="FF14" t="str">
            <v/>
          </cell>
          <cell r="FG14" t="str">
            <v/>
          </cell>
          <cell r="FH14" t="str">
            <v/>
          </cell>
          <cell r="FI14" t="str">
            <v/>
          </cell>
          <cell r="FJ14" t="str">
            <v/>
          </cell>
          <cell r="FK14" t="str">
            <v/>
          </cell>
          <cell r="FL14" t="str">
            <v/>
          </cell>
          <cell r="FM14" t="str">
            <v/>
          </cell>
          <cell r="FN14" t="str">
            <v/>
          </cell>
          <cell r="FO14" t="str">
            <v/>
          </cell>
          <cell r="FP14" t="str">
            <v/>
          </cell>
          <cell r="FQ14" t="str">
            <v/>
          </cell>
          <cell r="FR14" t="str">
            <v/>
          </cell>
          <cell r="FS14" t="str">
            <v/>
          </cell>
          <cell r="FT14" t="str">
            <v/>
          </cell>
          <cell r="FU14" t="str">
            <v/>
          </cell>
          <cell r="FV14" t="str">
            <v/>
          </cell>
          <cell r="FW14" t="str">
            <v/>
          </cell>
          <cell r="FX14" t="str">
            <v/>
          </cell>
          <cell r="FY14" t="str">
            <v/>
          </cell>
          <cell r="FZ14" t="str">
            <v/>
          </cell>
          <cell r="GA14" t="str">
            <v/>
          </cell>
          <cell r="GB14" t="str">
            <v/>
          </cell>
          <cell r="GC14" t="str">
            <v/>
          </cell>
          <cell r="GD14" t="str">
            <v/>
          </cell>
          <cell r="GE14" t="str">
            <v/>
          </cell>
          <cell r="GF14" t="str">
            <v/>
          </cell>
          <cell r="GG14" t="str">
            <v/>
          </cell>
          <cell r="GH14" t="str">
            <v/>
          </cell>
          <cell r="GI14" t="str">
            <v/>
          </cell>
          <cell r="GJ14" t="str">
            <v/>
          </cell>
          <cell r="GK14" t="str">
            <v/>
          </cell>
          <cell r="GL14" t="str">
            <v/>
          </cell>
          <cell r="GM14" t="str">
            <v/>
          </cell>
          <cell r="GN14" t="str">
            <v/>
          </cell>
          <cell r="GO14" t="str">
            <v/>
          </cell>
          <cell r="GP14" t="str">
            <v/>
          </cell>
          <cell r="GQ14" t="str">
            <v/>
          </cell>
          <cell r="GR14" t="str">
            <v/>
          </cell>
          <cell r="GS14" t="str">
            <v/>
          </cell>
          <cell r="GT14" t="str">
            <v/>
          </cell>
          <cell r="GU14" t="str">
            <v/>
          </cell>
          <cell r="GV14" t="str">
            <v/>
          </cell>
          <cell r="GW14" t="str">
            <v/>
          </cell>
          <cell r="GX14" t="str">
            <v/>
          </cell>
          <cell r="GY14" t="str">
            <v/>
          </cell>
          <cell r="GZ14" t="str">
            <v/>
          </cell>
          <cell r="HA14" t="str">
            <v/>
          </cell>
          <cell r="HB14" t="str">
            <v/>
          </cell>
          <cell r="HC14" t="str">
            <v/>
          </cell>
          <cell r="HD14" t="str">
            <v/>
          </cell>
          <cell r="HE14" t="str">
            <v/>
          </cell>
          <cell r="HF14" t="str">
            <v/>
          </cell>
          <cell r="HG14" t="str">
            <v/>
          </cell>
          <cell r="HH14" t="str">
            <v/>
          </cell>
          <cell r="HI14" t="str">
            <v/>
          </cell>
          <cell r="HJ14" t="str">
            <v/>
          </cell>
          <cell r="HK14" t="str">
            <v/>
          </cell>
          <cell r="HL14" t="str">
            <v/>
          </cell>
          <cell r="HM14" t="str">
            <v/>
          </cell>
        </row>
        <row r="15">
          <cell r="V15" t="str">
            <v/>
          </cell>
          <cell r="W15" t="str">
            <v/>
          </cell>
          <cell r="X15" t="str">
            <v/>
          </cell>
          <cell r="Y15" t="str">
            <v/>
          </cell>
          <cell r="Z15" t="str">
            <v/>
          </cell>
          <cell r="AA15" t="str">
            <v/>
          </cell>
          <cell r="AB15" t="str">
            <v/>
          </cell>
          <cell r="AC15" t="str">
            <v/>
          </cell>
          <cell r="AD15" t="str">
            <v/>
          </cell>
          <cell r="AE15" t="str">
            <v/>
          </cell>
          <cell r="AF15" t="str">
            <v/>
          </cell>
          <cell r="AG15" t="str">
            <v/>
          </cell>
          <cell r="AH15" t="str">
            <v/>
          </cell>
          <cell r="AI15" t="str">
            <v/>
          </cell>
          <cell r="AJ15" t="str">
            <v/>
          </cell>
          <cell r="AK15" t="str">
            <v/>
          </cell>
          <cell r="AL15" t="str">
            <v/>
          </cell>
          <cell r="AM15" t="str">
            <v/>
          </cell>
          <cell r="AN15" t="str">
            <v/>
          </cell>
          <cell r="AO15" t="str">
            <v/>
          </cell>
          <cell r="AP15" t="str">
            <v/>
          </cell>
          <cell r="AQ15" t="str">
            <v/>
          </cell>
          <cell r="AR15" t="str">
            <v/>
          </cell>
          <cell r="AS15" t="str">
            <v/>
          </cell>
          <cell r="AT15" t="str">
            <v/>
          </cell>
          <cell r="AU15" t="str">
            <v/>
          </cell>
          <cell r="AV15" t="str">
            <v/>
          </cell>
          <cell r="AW15" t="str">
            <v/>
          </cell>
          <cell r="AX15" t="str">
            <v/>
          </cell>
          <cell r="AY15" t="str">
            <v/>
          </cell>
          <cell r="AZ15" t="str">
            <v/>
          </cell>
          <cell r="BA15" t="str">
            <v/>
          </cell>
          <cell r="BB15" t="str">
            <v/>
          </cell>
          <cell r="BC15" t="str">
            <v/>
          </cell>
          <cell r="BD15" t="str">
            <v/>
          </cell>
          <cell r="BE15" t="str">
            <v/>
          </cell>
          <cell r="BF15" t="str">
            <v/>
          </cell>
          <cell r="BG15" t="str">
            <v/>
          </cell>
          <cell r="BH15" t="str">
            <v/>
          </cell>
          <cell r="BI15" t="str">
            <v/>
          </cell>
          <cell r="BJ15" t="str">
            <v/>
          </cell>
          <cell r="BK15" t="str">
            <v/>
          </cell>
          <cell r="BL15" t="str">
            <v/>
          </cell>
          <cell r="BM15" t="str">
            <v/>
          </cell>
          <cell r="BN15" t="str">
            <v/>
          </cell>
          <cell r="BO15" t="str">
            <v/>
          </cell>
          <cell r="BP15" t="str">
            <v/>
          </cell>
          <cell r="BQ15" t="str">
            <v/>
          </cell>
          <cell r="BR15" t="str">
            <v/>
          </cell>
          <cell r="BS15" t="str">
            <v/>
          </cell>
          <cell r="BT15" t="str">
            <v/>
          </cell>
          <cell r="BU15" t="str">
            <v/>
          </cell>
          <cell r="BV15" t="str">
            <v/>
          </cell>
          <cell r="BW15" t="str">
            <v/>
          </cell>
          <cell r="BX15" t="str">
            <v/>
          </cell>
          <cell r="BY15" t="str">
            <v/>
          </cell>
          <cell r="BZ15" t="str">
            <v/>
          </cell>
          <cell r="CA15" t="str">
            <v/>
          </cell>
          <cell r="CB15" t="str">
            <v/>
          </cell>
          <cell r="CC15" t="str">
            <v/>
          </cell>
          <cell r="CD15" t="str">
            <v/>
          </cell>
          <cell r="CE15" t="str">
            <v/>
          </cell>
          <cell r="CF15" t="str">
            <v/>
          </cell>
          <cell r="CG15" t="str">
            <v/>
          </cell>
          <cell r="CH15" t="str">
            <v/>
          </cell>
          <cell r="CI15" t="str">
            <v/>
          </cell>
          <cell r="CJ15" t="str">
            <v/>
          </cell>
          <cell r="CK15" t="str">
            <v/>
          </cell>
          <cell r="CL15" t="str">
            <v/>
          </cell>
          <cell r="CM15" t="str">
            <v/>
          </cell>
          <cell r="CN15" t="str">
            <v/>
          </cell>
          <cell r="CO15" t="str">
            <v/>
          </cell>
          <cell r="CP15" t="str">
            <v/>
          </cell>
          <cell r="CQ15" t="str">
            <v/>
          </cell>
          <cell r="CR15" t="str">
            <v/>
          </cell>
          <cell r="CS15" t="str">
            <v/>
          </cell>
          <cell r="CT15" t="str">
            <v/>
          </cell>
          <cell r="CU15" t="str">
            <v/>
          </cell>
          <cell r="CV15" t="str">
            <v/>
          </cell>
          <cell r="CW15" t="str">
            <v/>
          </cell>
          <cell r="CX15" t="str">
            <v/>
          </cell>
          <cell r="CY15" t="str">
            <v/>
          </cell>
          <cell r="CZ15" t="str">
            <v/>
          </cell>
          <cell r="DA15" t="str">
            <v/>
          </cell>
          <cell r="DB15" t="str">
            <v/>
          </cell>
          <cell r="DC15" t="str">
            <v/>
          </cell>
          <cell r="DD15" t="str">
            <v/>
          </cell>
          <cell r="DE15" t="str">
            <v/>
          </cell>
          <cell r="DF15" t="str">
            <v/>
          </cell>
          <cell r="DG15" t="str">
            <v/>
          </cell>
          <cell r="DH15" t="str">
            <v/>
          </cell>
          <cell r="DI15" t="str">
            <v/>
          </cell>
          <cell r="DJ15" t="str">
            <v/>
          </cell>
          <cell r="DK15" t="str">
            <v/>
          </cell>
          <cell r="DL15" t="str">
            <v/>
          </cell>
          <cell r="DM15" t="str">
            <v/>
          </cell>
          <cell r="DN15" t="str">
            <v/>
          </cell>
          <cell r="DO15" t="str">
            <v/>
          </cell>
          <cell r="DP15" t="str">
            <v/>
          </cell>
          <cell r="DQ15" t="str">
            <v/>
          </cell>
          <cell r="DR15" t="str">
            <v/>
          </cell>
          <cell r="DS15" t="str">
            <v/>
          </cell>
          <cell r="DT15" t="str">
            <v/>
          </cell>
          <cell r="DU15" t="str">
            <v/>
          </cell>
          <cell r="DV15" t="str">
            <v/>
          </cell>
          <cell r="DW15" t="str">
            <v/>
          </cell>
          <cell r="DX15" t="str">
            <v/>
          </cell>
          <cell r="DY15" t="str">
            <v/>
          </cell>
          <cell r="DZ15" t="str">
            <v/>
          </cell>
          <cell r="EA15" t="str">
            <v/>
          </cell>
          <cell r="EB15" t="str">
            <v/>
          </cell>
          <cell r="EC15" t="str">
            <v/>
          </cell>
          <cell r="ED15" t="str">
            <v/>
          </cell>
          <cell r="EE15" t="str">
            <v/>
          </cell>
          <cell r="EF15" t="str">
            <v/>
          </cell>
          <cell r="EG15" t="str">
            <v/>
          </cell>
          <cell r="EH15" t="str">
            <v/>
          </cell>
          <cell r="EI15" t="str">
            <v/>
          </cell>
          <cell r="EJ15" t="str">
            <v/>
          </cell>
          <cell r="EK15" t="str">
            <v/>
          </cell>
          <cell r="EL15" t="str">
            <v/>
          </cell>
          <cell r="EM15" t="str">
            <v/>
          </cell>
          <cell r="EN15" t="str">
            <v/>
          </cell>
          <cell r="EO15" t="str">
            <v/>
          </cell>
          <cell r="EP15" t="str">
            <v/>
          </cell>
          <cell r="EQ15" t="str">
            <v/>
          </cell>
          <cell r="ER15" t="str">
            <v/>
          </cell>
          <cell r="ES15" t="str">
            <v/>
          </cell>
          <cell r="ET15" t="str">
            <v/>
          </cell>
          <cell r="EU15" t="str">
            <v/>
          </cell>
          <cell r="EV15" t="str">
            <v/>
          </cell>
          <cell r="EW15" t="str">
            <v/>
          </cell>
          <cell r="EX15" t="str">
            <v/>
          </cell>
          <cell r="EY15" t="str">
            <v/>
          </cell>
          <cell r="EZ15" t="str">
            <v/>
          </cell>
          <cell r="FA15" t="str">
            <v/>
          </cell>
          <cell r="FB15" t="str">
            <v/>
          </cell>
          <cell r="FC15" t="str">
            <v/>
          </cell>
          <cell r="FD15" t="str">
            <v/>
          </cell>
          <cell r="FE15" t="str">
            <v/>
          </cell>
          <cell r="FF15" t="str">
            <v/>
          </cell>
          <cell r="FG15" t="str">
            <v/>
          </cell>
          <cell r="FH15" t="str">
            <v/>
          </cell>
          <cell r="FI15" t="str">
            <v/>
          </cell>
          <cell r="FJ15" t="str">
            <v/>
          </cell>
          <cell r="FK15" t="str">
            <v/>
          </cell>
          <cell r="FL15" t="str">
            <v/>
          </cell>
          <cell r="FM15" t="str">
            <v/>
          </cell>
          <cell r="FN15" t="str">
            <v/>
          </cell>
          <cell r="FO15" t="str">
            <v/>
          </cell>
          <cell r="FP15" t="str">
            <v/>
          </cell>
          <cell r="FQ15" t="str">
            <v/>
          </cell>
          <cell r="FR15" t="str">
            <v/>
          </cell>
          <cell r="FS15" t="str">
            <v/>
          </cell>
          <cell r="FT15" t="str">
            <v/>
          </cell>
          <cell r="FU15" t="str">
            <v/>
          </cell>
          <cell r="FV15" t="str">
            <v/>
          </cell>
          <cell r="FW15" t="str">
            <v/>
          </cell>
          <cell r="FX15" t="str">
            <v/>
          </cell>
          <cell r="FY15" t="str">
            <v/>
          </cell>
          <cell r="FZ15" t="str">
            <v/>
          </cell>
          <cell r="GA15" t="str">
            <v/>
          </cell>
          <cell r="GB15" t="str">
            <v/>
          </cell>
          <cell r="GC15" t="str">
            <v/>
          </cell>
          <cell r="GD15" t="str">
            <v/>
          </cell>
          <cell r="GE15" t="str">
            <v/>
          </cell>
          <cell r="GF15" t="str">
            <v/>
          </cell>
          <cell r="GG15" t="str">
            <v/>
          </cell>
          <cell r="GH15" t="str">
            <v/>
          </cell>
          <cell r="GI15" t="str">
            <v/>
          </cell>
          <cell r="GJ15" t="str">
            <v/>
          </cell>
          <cell r="GK15" t="str">
            <v/>
          </cell>
          <cell r="GL15" t="str">
            <v/>
          </cell>
          <cell r="GM15" t="str">
            <v/>
          </cell>
          <cell r="GN15" t="str">
            <v/>
          </cell>
          <cell r="GO15" t="str">
            <v/>
          </cell>
          <cell r="GP15" t="str">
            <v/>
          </cell>
          <cell r="GQ15" t="str">
            <v/>
          </cell>
          <cell r="GR15" t="str">
            <v/>
          </cell>
          <cell r="GS15" t="str">
            <v/>
          </cell>
          <cell r="GT15" t="str">
            <v/>
          </cell>
          <cell r="GU15" t="str">
            <v/>
          </cell>
          <cell r="GV15" t="str">
            <v/>
          </cell>
          <cell r="GW15" t="str">
            <v/>
          </cell>
          <cell r="GX15" t="str">
            <v/>
          </cell>
          <cell r="GY15" t="str">
            <v/>
          </cell>
          <cell r="GZ15" t="str">
            <v/>
          </cell>
          <cell r="HA15" t="str">
            <v/>
          </cell>
          <cell r="HB15" t="str">
            <v/>
          </cell>
          <cell r="HC15" t="str">
            <v/>
          </cell>
          <cell r="HD15" t="str">
            <v/>
          </cell>
          <cell r="HE15" t="str">
            <v/>
          </cell>
          <cell r="HF15" t="str">
            <v/>
          </cell>
          <cell r="HG15" t="str">
            <v/>
          </cell>
          <cell r="HH15" t="str">
            <v/>
          </cell>
          <cell r="HI15" t="str">
            <v/>
          </cell>
          <cell r="HJ15" t="str">
            <v/>
          </cell>
          <cell r="HK15" t="str">
            <v/>
          </cell>
          <cell r="HL15" t="str">
            <v/>
          </cell>
          <cell r="HM15" t="str">
            <v/>
          </cell>
        </row>
        <row r="16">
          <cell r="V16" t="str">
            <v/>
          </cell>
          <cell r="W16" t="str">
            <v/>
          </cell>
          <cell r="X16" t="str">
            <v/>
          </cell>
          <cell r="Y16" t="str">
            <v/>
          </cell>
          <cell r="Z16" t="str">
            <v/>
          </cell>
          <cell r="AA16" t="str">
            <v/>
          </cell>
          <cell r="AB16" t="str">
            <v/>
          </cell>
          <cell r="AC16" t="str">
            <v/>
          </cell>
          <cell r="AD16" t="str">
            <v/>
          </cell>
          <cell r="AE16" t="str">
            <v/>
          </cell>
          <cell r="AF16" t="str">
            <v/>
          </cell>
          <cell r="AG16" t="str">
            <v/>
          </cell>
          <cell r="AH16" t="str">
            <v/>
          </cell>
          <cell r="AI16" t="str">
            <v/>
          </cell>
          <cell r="AJ16" t="str">
            <v/>
          </cell>
          <cell r="AK16" t="str">
            <v/>
          </cell>
          <cell r="AL16" t="str">
            <v/>
          </cell>
          <cell r="AM16" t="str">
            <v/>
          </cell>
          <cell r="AN16" t="str">
            <v/>
          </cell>
          <cell r="AO16" t="str">
            <v/>
          </cell>
          <cell r="AP16" t="str">
            <v/>
          </cell>
          <cell r="AQ16" t="str">
            <v/>
          </cell>
          <cell r="AR16" t="str">
            <v/>
          </cell>
          <cell r="AS16" t="str">
            <v/>
          </cell>
          <cell r="AT16" t="str">
            <v/>
          </cell>
          <cell r="AU16" t="str">
            <v/>
          </cell>
          <cell r="AV16" t="str">
            <v/>
          </cell>
          <cell r="AW16" t="str">
            <v/>
          </cell>
          <cell r="AX16" t="str">
            <v/>
          </cell>
          <cell r="AY16" t="str">
            <v/>
          </cell>
          <cell r="AZ16" t="str">
            <v/>
          </cell>
          <cell r="BA16" t="str">
            <v/>
          </cell>
          <cell r="BB16" t="str">
            <v/>
          </cell>
          <cell r="BC16" t="str">
            <v/>
          </cell>
          <cell r="BD16" t="str">
            <v/>
          </cell>
          <cell r="BE16" t="str">
            <v/>
          </cell>
          <cell r="BF16" t="str">
            <v/>
          </cell>
          <cell r="BG16" t="str">
            <v/>
          </cell>
          <cell r="BH16" t="str">
            <v/>
          </cell>
          <cell r="BI16" t="str">
            <v/>
          </cell>
          <cell r="BJ16" t="str">
            <v/>
          </cell>
          <cell r="BK16" t="str">
            <v/>
          </cell>
          <cell r="BL16" t="str">
            <v/>
          </cell>
          <cell r="BM16" t="str">
            <v/>
          </cell>
          <cell r="BN16" t="str">
            <v/>
          </cell>
          <cell r="BO16" t="str">
            <v/>
          </cell>
          <cell r="BP16" t="str">
            <v/>
          </cell>
          <cell r="BQ16" t="str">
            <v/>
          </cell>
          <cell r="BR16" t="str">
            <v/>
          </cell>
          <cell r="BS16" t="str">
            <v/>
          </cell>
          <cell r="BT16" t="str">
            <v/>
          </cell>
          <cell r="BU16" t="str">
            <v/>
          </cell>
          <cell r="BV16" t="str">
            <v/>
          </cell>
          <cell r="BW16" t="str">
            <v/>
          </cell>
          <cell r="BX16" t="str">
            <v/>
          </cell>
          <cell r="BY16" t="str">
            <v/>
          </cell>
          <cell r="BZ16" t="str">
            <v/>
          </cell>
          <cell r="CA16" t="str">
            <v/>
          </cell>
          <cell r="CB16" t="str">
            <v/>
          </cell>
          <cell r="CC16" t="str">
            <v/>
          </cell>
          <cell r="CD16" t="str">
            <v/>
          </cell>
          <cell r="CE16" t="str">
            <v/>
          </cell>
          <cell r="CF16" t="str">
            <v/>
          </cell>
          <cell r="CG16" t="str">
            <v/>
          </cell>
          <cell r="CH16" t="str">
            <v/>
          </cell>
          <cell r="CI16" t="str">
            <v/>
          </cell>
          <cell r="CJ16" t="str">
            <v/>
          </cell>
          <cell r="CK16" t="str">
            <v/>
          </cell>
          <cell r="CL16" t="str">
            <v/>
          </cell>
          <cell r="CM16" t="str">
            <v/>
          </cell>
          <cell r="CN16" t="str">
            <v/>
          </cell>
          <cell r="CO16" t="str">
            <v/>
          </cell>
          <cell r="CP16" t="str">
            <v/>
          </cell>
          <cell r="CQ16" t="str">
            <v/>
          </cell>
          <cell r="CR16" t="str">
            <v/>
          </cell>
          <cell r="CS16" t="str">
            <v/>
          </cell>
          <cell r="CT16" t="str">
            <v/>
          </cell>
          <cell r="CU16" t="str">
            <v/>
          </cell>
          <cell r="CV16" t="str">
            <v/>
          </cell>
          <cell r="CW16" t="str">
            <v/>
          </cell>
          <cell r="CX16" t="str">
            <v/>
          </cell>
          <cell r="CY16" t="str">
            <v/>
          </cell>
          <cell r="CZ16" t="str">
            <v/>
          </cell>
          <cell r="DA16" t="str">
            <v/>
          </cell>
          <cell r="DB16" t="str">
            <v/>
          </cell>
          <cell r="DC16" t="str">
            <v/>
          </cell>
          <cell r="DD16" t="str">
            <v/>
          </cell>
          <cell r="DE16" t="str">
            <v/>
          </cell>
          <cell r="DF16" t="str">
            <v/>
          </cell>
          <cell r="DG16" t="str">
            <v/>
          </cell>
          <cell r="DH16" t="str">
            <v/>
          </cell>
          <cell r="DI16" t="str">
            <v/>
          </cell>
          <cell r="DJ16" t="str">
            <v/>
          </cell>
          <cell r="DK16" t="str">
            <v/>
          </cell>
          <cell r="DL16" t="str">
            <v/>
          </cell>
          <cell r="DM16" t="str">
            <v/>
          </cell>
          <cell r="DN16" t="str">
            <v/>
          </cell>
          <cell r="DO16" t="str">
            <v/>
          </cell>
          <cell r="DP16" t="str">
            <v/>
          </cell>
          <cell r="DQ16" t="str">
            <v/>
          </cell>
          <cell r="DR16" t="str">
            <v/>
          </cell>
          <cell r="DS16" t="str">
            <v/>
          </cell>
          <cell r="DT16" t="str">
            <v/>
          </cell>
          <cell r="DU16" t="str">
            <v/>
          </cell>
          <cell r="DV16" t="str">
            <v/>
          </cell>
          <cell r="DW16" t="str">
            <v/>
          </cell>
          <cell r="DX16" t="str">
            <v/>
          </cell>
          <cell r="DY16" t="str">
            <v/>
          </cell>
          <cell r="DZ16" t="str">
            <v/>
          </cell>
          <cell r="EA16" t="str">
            <v/>
          </cell>
          <cell r="EB16" t="str">
            <v/>
          </cell>
          <cell r="EC16" t="str">
            <v/>
          </cell>
          <cell r="ED16" t="str">
            <v/>
          </cell>
          <cell r="EE16" t="str">
            <v/>
          </cell>
          <cell r="EF16" t="str">
            <v/>
          </cell>
          <cell r="EG16" t="str">
            <v/>
          </cell>
          <cell r="EH16" t="str">
            <v/>
          </cell>
          <cell r="EI16" t="str">
            <v/>
          </cell>
          <cell r="EJ16" t="str">
            <v/>
          </cell>
          <cell r="EK16" t="str">
            <v/>
          </cell>
          <cell r="EL16" t="str">
            <v/>
          </cell>
          <cell r="EM16" t="str">
            <v/>
          </cell>
          <cell r="EN16" t="str">
            <v/>
          </cell>
          <cell r="EO16" t="str">
            <v/>
          </cell>
          <cell r="EP16" t="str">
            <v/>
          </cell>
          <cell r="EQ16" t="str">
            <v/>
          </cell>
          <cell r="ER16" t="str">
            <v/>
          </cell>
          <cell r="ES16" t="str">
            <v/>
          </cell>
          <cell r="ET16" t="str">
            <v/>
          </cell>
          <cell r="EU16" t="str">
            <v/>
          </cell>
          <cell r="EV16" t="str">
            <v/>
          </cell>
          <cell r="EW16" t="str">
            <v/>
          </cell>
          <cell r="EX16" t="str">
            <v/>
          </cell>
          <cell r="EY16" t="str">
            <v/>
          </cell>
          <cell r="EZ16" t="str">
            <v/>
          </cell>
          <cell r="FA16" t="str">
            <v/>
          </cell>
          <cell r="FB16" t="str">
            <v/>
          </cell>
          <cell r="FC16" t="str">
            <v/>
          </cell>
          <cell r="FD16" t="str">
            <v/>
          </cell>
          <cell r="FE16" t="str">
            <v/>
          </cell>
          <cell r="FF16" t="str">
            <v/>
          </cell>
          <cell r="FG16" t="str">
            <v/>
          </cell>
          <cell r="FH16" t="str">
            <v/>
          </cell>
          <cell r="FI16" t="str">
            <v/>
          </cell>
          <cell r="FJ16" t="str">
            <v/>
          </cell>
          <cell r="FK16" t="str">
            <v/>
          </cell>
          <cell r="FL16" t="str">
            <v/>
          </cell>
          <cell r="FM16" t="str">
            <v/>
          </cell>
          <cell r="FN16" t="str">
            <v/>
          </cell>
          <cell r="FO16" t="str">
            <v/>
          </cell>
          <cell r="FP16" t="str">
            <v/>
          </cell>
          <cell r="FQ16" t="str">
            <v/>
          </cell>
          <cell r="FR16" t="str">
            <v/>
          </cell>
          <cell r="FS16" t="str">
            <v/>
          </cell>
          <cell r="FT16" t="str">
            <v/>
          </cell>
          <cell r="FU16" t="str">
            <v/>
          </cell>
          <cell r="FV16" t="str">
            <v/>
          </cell>
          <cell r="FW16" t="str">
            <v/>
          </cell>
          <cell r="FX16" t="str">
            <v/>
          </cell>
          <cell r="FY16" t="str">
            <v/>
          </cell>
          <cell r="FZ16" t="str">
            <v/>
          </cell>
          <cell r="GA16" t="str">
            <v/>
          </cell>
          <cell r="GB16" t="str">
            <v/>
          </cell>
          <cell r="GC16" t="str">
            <v/>
          </cell>
          <cell r="GD16" t="str">
            <v/>
          </cell>
          <cell r="GE16" t="str">
            <v/>
          </cell>
          <cell r="GF16" t="str">
            <v/>
          </cell>
          <cell r="GG16" t="str">
            <v/>
          </cell>
          <cell r="GH16" t="str">
            <v/>
          </cell>
          <cell r="GI16" t="str">
            <v/>
          </cell>
          <cell r="GJ16" t="str">
            <v/>
          </cell>
          <cell r="GK16" t="str">
            <v/>
          </cell>
          <cell r="GL16" t="str">
            <v/>
          </cell>
          <cell r="GM16" t="str">
            <v/>
          </cell>
          <cell r="GN16" t="str">
            <v/>
          </cell>
          <cell r="GO16" t="str">
            <v/>
          </cell>
          <cell r="GP16" t="str">
            <v/>
          </cell>
          <cell r="GQ16" t="str">
            <v/>
          </cell>
          <cell r="GR16" t="str">
            <v/>
          </cell>
          <cell r="GS16" t="str">
            <v/>
          </cell>
          <cell r="GT16" t="str">
            <v/>
          </cell>
          <cell r="GU16" t="str">
            <v/>
          </cell>
          <cell r="GV16" t="str">
            <v/>
          </cell>
          <cell r="GW16" t="str">
            <v/>
          </cell>
          <cell r="GX16" t="str">
            <v/>
          </cell>
          <cell r="GY16" t="str">
            <v/>
          </cell>
          <cell r="GZ16" t="str">
            <v/>
          </cell>
          <cell r="HA16" t="str">
            <v/>
          </cell>
          <cell r="HB16" t="str">
            <v/>
          </cell>
          <cell r="HC16" t="str">
            <v/>
          </cell>
          <cell r="HD16" t="str">
            <v/>
          </cell>
          <cell r="HE16" t="str">
            <v/>
          </cell>
          <cell r="HF16" t="str">
            <v/>
          </cell>
          <cell r="HG16" t="str">
            <v/>
          </cell>
          <cell r="HH16" t="str">
            <v/>
          </cell>
          <cell r="HI16" t="str">
            <v/>
          </cell>
          <cell r="HJ16" t="str">
            <v/>
          </cell>
          <cell r="HK16" t="str">
            <v/>
          </cell>
          <cell r="HL16" t="str">
            <v/>
          </cell>
          <cell r="HM16" t="str">
            <v/>
          </cell>
        </row>
        <row r="17">
          <cell r="V17" t="str">
            <v/>
          </cell>
          <cell r="W17" t="str">
            <v/>
          </cell>
          <cell r="X17" t="str">
            <v/>
          </cell>
          <cell r="Y17" t="str">
            <v/>
          </cell>
          <cell r="Z17" t="str">
            <v/>
          </cell>
          <cell r="AA17" t="str">
            <v/>
          </cell>
          <cell r="AB17" t="str">
            <v/>
          </cell>
          <cell r="AC17" t="str">
            <v/>
          </cell>
          <cell r="AD17" t="str">
            <v/>
          </cell>
          <cell r="AE17" t="str">
            <v/>
          </cell>
          <cell r="AF17" t="str">
            <v/>
          </cell>
          <cell r="AG17" t="str">
            <v/>
          </cell>
          <cell r="AH17" t="str">
            <v/>
          </cell>
          <cell r="AI17" t="str">
            <v/>
          </cell>
          <cell r="AJ17" t="str">
            <v/>
          </cell>
          <cell r="AK17" t="str">
            <v/>
          </cell>
          <cell r="AL17" t="str">
            <v/>
          </cell>
          <cell r="AM17" t="str">
            <v/>
          </cell>
          <cell r="AN17" t="str">
            <v/>
          </cell>
          <cell r="AO17" t="str">
            <v/>
          </cell>
          <cell r="AP17" t="str">
            <v/>
          </cell>
          <cell r="AQ17" t="str">
            <v/>
          </cell>
          <cell r="AR17" t="str">
            <v/>
          </cell>
          <cell r="AS17" t="str">
            <v/>
          </cell>
          <cell r="AT17" t="str">
            <v/>
          </cell>
          <cell r="AU17" t="str">
            <v/>
          </cell>
          <cell r="AV17" t="str">
            <v/>
          </cell>
          <cell r="AW17" t="str">
            <v/>
          </cell>
          <cell r="AX17" t="str">
            <v/>
          </cell>
          <cell r="AY17" t="str">
            <v/>
          </cell>
          <cell r="AZ17" t="str">
            <v/>
          </cell>
          <cell r="BA17" t="str">
            <v/>
          </cell>
          <cell r="BB17" t="str">
            <v/>
          </cell>
          <cell r="BC17" t="str">
            <v/>
          </cell>
          <cell r="BD17" t="str">
            <v/>
          </cell>
          <cell r="BE17" t="str">
            <v/>
          </cell>
          <cell r="BF17" t="str">
            <v/>
          </cell>
          <cell r="BG17" t="str">
            <v/>
          </cell>
          <cell r="BH17" t="str">
            <v/>
          </cell>
          <cell r="BI17" t="str">
            <v/>
          </cell>
          <cell r="BJ17" t="str">
            <v/>
          </cell>
          <cell r="BK17" t="str">
            <v/>
          </cell>
          <cell r="BL17" t="str">
            <v/>
          </cell>
          <cell r="BM17" t="str">
            <v/>
          </cell>
          <cell r="BN17" t="str">
            <v/>
          </cell>
          <cell r="BO17" t="str">
            <v/>
          </cell>
          <cell r="BP17" t="str">
            <v/>
          </cell>
          <cell r="BQ17" t="str">
            <v/>
          </cell>
          <cell r="BR17" t="str">
            <v/>
          </cell>
          <cell r="BS17" t="str">
            <v/>
          </cell>
          <cell r="BT17" t="str">
            <v/>
          </cell>
          <cell r="BU17" t="str">
            <v/>
          </cell>
          <cell r="BV17" t="str">
            <v/>
          </cell>
          <cell r="BW17" t="str">
            <v/>
          </cell>
          <cell r="BX17" t="str">
            <v/>
          </cell>
          <cell r="BY17" t="str">
            <v/>
          </cell>
          <cell r="BZ17" t="str">
            <v/>
          </cell>
          <cell r="CA17" t="str">
            <v/>
          </cell>
          <cell r="CB17" t="str">
            <v/>
          </cell>
          <cell r="CC17" t="str">
            <v/>
          </cell>
          <cell r="CD17" t="str">
            <v/>
          </cell>
          <cell r="CE17" t="str">
            <v/>
          </cell>
          <cell r="CF17" t="str">
            <v/>
          </cell>
          <cell r="CG17" t="str">
            <v/>
          </cell>
          <cell r="CH17" t="str">
            <v/>
          </cell>
          <cell r="CI17" t="str">
            <v/>
          </cell>
          <cell r="CJ17" t="str">
            <v/>
          </cell>
          <cell r="CK17" t="str">
            <v/>
          </cell>
          <cell r="CL17" t="str">
            <v/>
          </cell>
          <cell r="CM17" t="str">
            <v/>
          </cell>
          <cell r="CN17" t="str">
            <v/>
          </cell>
          <cell r="CO17" t="str">
            <v/>
          </cell>
          <cell r="CP17" t="str">
            <v/>
          </cell>
          <cell r="CQ17" t="str">
            <v/>
          </cell>
          <cell r="CR17" t="str">
            <v/>
          </cell>
          <cell r="CS17" t="str">
            <v/>
          </cell>
          <cell r="CT17" t="str">
            <v/>
          </cell>
          <cell r="CU17" t="str">
            <v/>
          </cell>
          <cell r="CV17" t="str">
            <v/>
          </cell>
          <cell r="CW17" t="str">
            <v/>
          </cell>
          <cell r="CX17" t="str">
            <v/>
          </cell>
          <cell r="CY17" t="str">
            <v/>
          </cell>
          <cell r="CZ17" t="str">
            <v/>
          </cell>
          <cell r="DA17" t="str">
            <v/>
          </cell>
          <cell r="DB17" t="str">
            <v/>
          </cell>
          <cell r="DC17" t="str">
            <v/>
          </cell>
          <cell r="DD17" t="str">
            <v/>
          </cell>
          <cell r="DE17" t="str">
            <v/>
          </cell>
          <cell r="DF17" t="str">
            <v/>
          </cell>
          <cell r="DG17" t="str">
            <v/>
          </cell>
          <cell r="DH17" t="str">
            <v/>
          </cell>
          <cell r="DI17" t="str">
            <v/>
          </cell>
          <cell r="DJ17" t="str">
            <v/>
          </cell>
          <cell r="DK17" t="str">
            <v/>
          </cell>
          <cell r="DL17" t="str">
            <v/>
          </cell>
          <cell r="DM17" t="str">
            <v/>
          </cell>
          <cell r="DN17" t="str">
            <v/>
          </cell>
          <cell r="DO17" t="str">
            <v/>
          </cell>
          <cell r="DP17" t="str">
            <v/>
          </cell>
          <cell r="DQ17" t="str">
            <v/>
          </cell>
          <cell r="DR17" t="str">
            <v/>
          </cell>
          <cell r="DS17" t="str">
            <v/>
          </cell>
          <cell r="DT17" t="str">
            <v/>
          </cell>
          <cell r="DU17" t="str">
            <v/>
          </cell>
          <cell r="DV17" t="str">
            <v/>
          </cell>
          <cell r="DW17" t="str">
            <v/>
          </cell>
          <cell r="DX17" t="str">
            <v/>
          </cell>
          <cell r="DY17" t="str">
            <v/>
          </cell>
          <cell r="DZ17" t="str">
            <v/>
          </cell>
          <cell r="EA17" t="str">
            <v/>
          </cell>
          <cell r="EB17" t="str">
            <v/>
          </cell>
          <cell r="EC17" t="str">
            <v/>
          </cell>
          <cell r="ED17" t="str">
            <v/>
          </cell>
          <cell r="EE17" t="str">
            <v/>
          </cell>
          <cell r="EF17" t="str">
            <v/>
          </cell>
          <cell r="EG17" t="str">
            <v/>
          </cell>
          <cell r="EH17" t="str">
            <v/>
          </cell>
          <cell r="EI17" t="str">
            <v/>
          </cell>
          <cell r="EJ17" t="str">
            <v/>
          </cell>
          <cell r="EK17" t="str">
            <v/>
          </cell>
          <cell r="EL17" t="str">
            <v/>
          </cell>
          <cell r="EM17" t="str">
            <v/>
          </cell>
          <cell r="EN17" t="str">
            <v/>
          </cell>
          <cell r="EO17" t="str">
            <v/>
          </cell>
          <cell r="EP17" t="str">
            <v/>
          </cell>
          <cell r="EQ17" t="str">
            <v/>
          </cell>
          <cell r="ER17" t="str">
            <v/>
          </cell>
          <cell r="ES17" t="str">
            <v/>
          </cell>
          <cell r="ET17" t="str">
            <v/>
          </cell>
          <cell r="EU17" t="str">
            <v/>
          </cell>
          <cell r="EV17" t="str">
            <v/>
          </cell>
          <cell r="EW17" t="str">
            <v/>
          </cell>
          <cell r="EX17" t="str">
            <v/>
          </cell>
          <cell r="EY17" t="str">
            <v/>
          </cell>
          <cell r="EZ17" t="str">
            <v/>
          </cell>
          <cell r="FA17" t="str">
            <v/>
          </cell>
          <cell r="FB17" t="str">
            <v/>
          </cell>
          <cell r="FC17" t="str">
            <v/>
          </cell>
          <cell r="FD17" t="str">
            <v/>
          </cell>
          <cell r="FE17" t="str">
            <v/>
          </cell>
          <cell r="FF17" t="str">
            <v/>
          </cell>
          <cell r="FG17" t="str">
            <v/>
          </cell>
          <cell r="FH17" t="str">
            <v/>
          </cell>
          <cell r="FI17" t="str">
            <v/>
          </cell>
          <cell r="FJ17" t="str">
            <v/>
          </cell>
          <cell r="FK17" t="str">
            <v/>
          </cell>
          <cell r="FL17" t="str">
            <v/>
          </cell>
          <cell r="FM17" t="str">
            <v/>
          </cell>
          <cell r="FN17" t="str">
            <v/>
          </cell>
          <cell r="FO17" t="str">
            <v/>
          </cell>
          <cell r="FP17" t="str">
            <v/>
          </cell>
          <cell r="FQ17" t="str">
            <v/>
          </cell>
          <cell r="FR17" t="str">
            <v/>
          </cell>
          <cell r="FS17" t="str">
            <v/>
          </cell>
          <cell r="FT17" t="str">
            <v/>
          </cell>
          <cell r="FU17" t="str">
            <v/>
          </cell>
          <cell r="FV17" t="str">
            <v/>
          </cell>
          <cell r="FW17" t="str">
            <v/>
          </cell>
          <cell r="FX17" t="str">
            <v/>
          </cell>
          <cell r="FY17" t="str">
            <v/>
          </cell>
          <cell r="FZ17" t="str">
            <v/>
          </cell>
          <cell r="GA17" t="str">
            <v/>
          </cell>
          <cell r="GB17" t="str">
            <v/>
          </cell>
          <cell r="GC17" t="str">
            <v/>
          </cell>
          <cell r="GD17" t="str">
            <v/>
          </cell>
          <cell r="GE17" t="str">
            <v/>
          </cell>
          <cell r="GF17" t="str">
            <v/>
          </cell>
          <cell r="GG17" t="str">
            <v/>
          </cell>
          <cell r="GH17" t="str">
            <v/>
          </cell>
          <cell r="GI17" t="str">
            <v/>
          </cell>
          <cell r="GJ17" t="str">
            <v/>
          </cell>
          <cell r="GK17" t="str">
            <v/>
          </cell>
          <cell r="GL17" t="str">
            <v/>
          </cell>
          <cell r="GM17" t="str">
            <v/>
          </cell>
          <cell r="GN17" t="str">
            <v/>
          </cell>
          <cell r="GO17" t="str">
            <v/>
          </cell>
          <cell r="GP17" t="str">
            <v/>
          </cell>
          <cell r="GQ17" t="str">
            <v/>
          </cell>
          <cell r="GR17" t="str">
            <v/>
          </cell>
          <cell r="GS17" t="str">
            <v/>
          </cell>
          <cell r="GT17" t="str">
            <v/>
          </cell>
          <cell r="GU17" t="str">
            <v/>
          </cell>
          <cell r="GV17" t="str">
            <v/>
          </cell>
          <cell r="GW17" t="str">
            <v/>
          </cell>
          <cell r="GX17" t="str">
            <v/>
          </cell>
          <cell r="GY17" t="str">
            <v/>
          </cell>
          <cell r="GZ17" t="str">
            <v/>
          </cell>
          <cell r="HA17" t="str">
            <v/>
          </cell>
          <cell r="HB17" t="str">
            <v/>
          </cell>
          <cell r="HC17" t="str">
            <v/>
          </cell>
          <cell r="HD17" t="str">
            <v/>
          </cell>
          <cell r="HE17" t="str">
            <v/>
          </cell>
          <cell r="HF17" t="str">
            <v/>
          </cell>
          <cell r="HG17" t="str">
            <v/>
          </cell>
          <cell r="HH17" t="str">
            <v/>
          </cell>
          <cell r="HI17" t="str">
            <v/>
          </cell>
          <cell r="HJ17" t="str">
            <v/>
          </cell>
          <cell r="HK17" t="str">
            <v/>
          </cell>
          <cell r="HL17" t="str">
            <v/>
          </cell>
          <cell r="HM17" t="str">
            <v/>
          </cell>
        </row>
        <row r="18">
          <cell r="V18" t="str">
            <v/>
          </cell>
          <cell r="W18" t="str">
            <v/>
          </cell>
          <cell r="X18" t="str">
            <v/>
          </cell>
          <cell r="Y18" t="str">
            <v/>
          </cell>
          <cell r="Z18" t="str">
            <v/>
          </cell>
          <cell r="AA18" t="str">
            <v/>
          </cell>
          <cell r="AB18" t="str">
            <v/>
          </cell>
          <cell r="AC18" t="str">
            <v/>
          </cell>
          <cell r="AD18" t="str">
            <v/>
          </cell>
          <cell r="AE18" t="str">
            <v/>
          </cell>
          <cell r="AF18" t="str">
            <v/>
          </cell>
          <cell r="AG18" t="str">
            <v/>
          </cell>
          <cell r="AH18" t="str">
            <v/>
          </cell>
          <cell r="AI18" t="str">
            <v/>
          </cell>
          <cell r="AJ18" t="str">
            <v/>
          </cell>
          <cell r="AK18" t="str">
            <v/>
          </cell>
          <cell r="AL18" t="str">
            <v/>
          </cell>
          <cell r="AM18" t="str">
            <v/>
          </cell>
          <cell r="AN18" t="str">
            <v/>
          </cell>
          <cell r="AO18" t="str">
            <v/>
          </cell>
          <cell r="AP18" t="str">
            <v/>
          </cell>
          <cell r="AQ18" t="str">
            <v/>
          </cell>
          <cell r="AR18" t="str">
            <v/>
          </cell>
          <cell r="AS18" t="str">
            <v/>
          </cell>
          <cell r="AT18" t="str">
            <v/>
          </cell>
          <cell r="AU18" t="str">
            <v/>
          </cell>
          <cell r="AV18" t="str">
            <v/>
          </cell>
          <cell r="AW18" t="str">
            <v/>
          </cell>
          <cell r="AX18" t="str">
            <v/>
          </cell>
          <cell r="AY18" t="str">
            <v/>
          </cell>
          <cell r="AZ18" t="str">
            <v/>
          </cell>
          <cell r="BA18" t="str">
            <v/>
          </cell>
          <cell r="BB18" t="str">
            <v/>
          </cell>
          <cell r="BC18" t="str">
            <v/>
          </cell>
          <cell r="BD18" t="str">
            <v/>
          </cell>
          <cell r="BE18" t="str">
            <v/>
          </cell>
          <cell r="BF18" t="str">
            <v/>
          </cell>
          <cell r="BG18" t="str">
            <v/>
          </cell>
          <cell r="BH18" t="str">
            <v/>
          </cell>
          <cell r="BI18" t="str">
            <v/>
          </cell>
          <cell r="BJ18" t="str">
            <v/>
          </cell>
          <cell r="BK18" t="str">
            <v/>
          </cell>
          <cell r="BL18" t="str">
            <v/>
          </cell>
          <cell r="BM18" t="str">
            <v/>
          </cell>
          <cell r="BN18" t="str">
            <v/>
          </cell>
          <cell r="BO18" t="str">
            <v/>
          </cell>
          <cell r="BP18" t="str">
            <v/>
          </cell>
          <cell r="BQ18" t="str">
            <v/>
          </cell>
          <cell r="BR18" t="str">
            <v/>
          </cell>
          <cell r="BS18" t="str">
            <v/>
          </cell>
          <cell r="BT18" t="str">
            <v/>
          </cell>
          <cell r="BU18" t="str">
            <v/>
          </cell>
          <cell r="BV18" t="str">
            <v/>
          </cell>
          <cell r="BW18" t="str">
            <v/>
          </cell>
          <cell r="BX18" t="str">
            <v/>
          </cell>
          <cell r="BY18" t="str">
            <v/>
          </cell>
          <cell r="BZ18" t="str">
            <v/>
          </cell>
          <cell r="CA18" t="str">
            <v/>
          </cell>
          <cell r="CB18" t="str">
            <v/>
          </cell>
          <cell r="CC18" t="str">
            <v/>
          </cell>
          <cell r="CD18" t="str">
            <v/>
          </cell>
          <cell r="CE18" t="str">
            <v/>
          </cell>
          <cell r="CF18" t="str">
            <v/>
          </cell>
          <cell r="CG18" t="str">
            <v/>
          </cell>
          <cell r="CH18" t="str">
            <v/>
          </cell>
          <cell r="CI18" t="str">
            <v/>
          </cell>
          <cell r="CJ18" t="str">
            <v/>
          </cell>
          <cell r="CK18" t="str">
            <v/>
          </cell>
          <cell r="CL18" t="str">
            <v/>
          </cell>
          <cell r="CM18" t="str">
            <v/>
          </cell>
          <cell r="CN18" t="str">
            <v/>
          </cell>
          <cell r="CO18" t="str">
            <v/>
          </cell>
          <cell r="CP18" t="str">
            <v/>
          </cell>
          <cell r="CQ18" t="str">
            <v/>
          </cell>
          <cell r="CR18" t="str">
            <v/>
          </cell>
          <cell r="CS18" t="str">
            <v/>
          </cell>
          <cell r="CT18" t="str">
            <v/>
          </cell>
          <cell r="CU18" t="str">
            <v/>
          </cell>
          <cell r="CV18" t="str">
            <v/>
          </cell>
          <cell r="CW18" t="str">
            <v/>
          </cell>
          <cell r="CX18" t="str">
            <v/>
          </cell>
          <cell r="CY18" t="str">
            <v/>
          </cell>
          <cell r="CZ18" t="str">
            <v/>
          </cell>
          <cell r="DA18" t="str">
            <v/>
          </cell>
          <cell r="DB18" t="str">
            <v/>
          </cell>
          <cell r="DC18" t="str">
            <v/>
          </cell>
          <cell r="DD18" t="str">
            <v/>
          </cell>
          <cell r="DE18" t="str">
            <v/>
          </cell>
          <cell r="DF18" t="str">
            <v/>
          </cell>
          <cell r="DG18" t="str">
            <v/>
          </cell>
          <cell r="DH18" t="str">
            <v/>
          </cell>
          <cell r="DI18" t="str">
            <v/>
          </cell>
          <cell r="DJ18" t="str">
            <v/>
          </cell>
          <cell r="DK18" t="str">
            <v/>
          </cell>
          <cell r="DL18" t="str">
            <v/>
          </cell>
          <cell r="DM18" t="str">
            <v/>
          </cell>
          <cell r="DN18" t="str">
            <v/>
          </cell>
          <cell r="DO18" t="str">
            <v/>
          </cell>
          <cell r="DP18" t="str">
            <v/>
          </cell>
          <cell r="DQ18" t="str">
            <v/>
          </cell>
          <cell r="DR18" t="str">
            <v/>
          </cell>
          <cell r="DS18" t="str">
            <v/>
          </cell>
          <cell r="DT18" t="str">
            <v/>
          </cell>
          <cell r="DU18" t="str">
            <v/>
          </cell>
          <cell r="DV18" t="str">
            <v/>
          </cell>
          <cell r="DW18" t="str">
            <v/>
          </cell>
          <cell r="DX18" t="str">
            <v/>
          </cell>
          <cell r="DY18" t="str">
            <v/>
          </cell>
          <cell r="DZ18" t="str">
            <v/>
          </cell>
          <cell r="EA18" t="str">
            <v/>
          </cell>
          <cell r="EB18" t="str">
            <v/>
          </cell>
          <cell r="EC18" t="str">
            <v/>
          </cell>
          <cell r="ED18" t="str">
            <v/>
          </cell>
          <cell r="EE18" t="str">
            <v/>
          </cell>
          <cell r="EF18" t="str">
            <v/>
          </cell>
          <cell r="EG18" t="str">
            <v/>
          </cell>
          <cell r="EH18" t="str">
            <v/>
          </cell>
          <cell r="EI18" t="str">
            <v/>
          </cell>
          <cell r="EJ18" t="str">
            <v/>
          </cell>
          <cell r="EK18" t="str">
            <v/>
          </cell>
          <cell r="EL18" t="str">
            <v/>
          </cell>
          <cell r="EM18" t="str">
            <v/>
          </cell>
          <cell r="EN18" t="str">
            <v/>
          </cell>
          <cell r="EO18" t="str">
            <v/>
          </cell>
          <cell r="EP18" t="str">
            <v/>
          </cell>
          <cell r="EQ18" t="str">
            <v/>
          </cell>
          <cell r="ER18" t="str">
            <v/>
          </cell>
          <cell r="ES18" t="str">
            <v/>
          </cell>
          <cell r="ET18" t="str">
            <v/>
          </cell>
          <cell r="EU18" t="str">
            <v/>
          </cell>
          <cell r="EV18" t="str">
            <v/>
          </cell>
          <cell r="EW18" t="str">
            <v/>
          </cell>
          <cell r="EX18" t="str">
            <v/>
          </cell>
          <cell r="EY18" t="str">
            <v/>
          </cell>
          <cell r="EZ18" t="str">
            <v/>
          </cell>
          <cell r="FA18" t="str">
            <v/>
          </cell>
          <cell r="FB18" t="str">
            <v/>
          </cell>
          <cell r="FC18" t="str">
            <v/>
          </cell>
          <cell r="FD18" t="str">
            <v/>
          </cell>
          <cell r="FE18" t="str">
            <v/>
          </cell>
          <cell r="FF18" t="str">
            <v/>
          </cell>
          <cell r="FG18" t="str">
            <v/>
          </cell>
          <cell r="FH18" t="str">
            <v/>
          </cell>
          <cell r="FI18" t="str">
            <v/>
          </cell>
          <cell r="FJ18" t="str">
            <v/>
          </cell>
          <cell r="FK18" t="str">
            <v/>
          </cell>
          <cell r="FL18" t="str">
            <v/>
          </cell>
          <cell r="FM18" t="str">
            <v/>
          </cell>
          <cell r="FN18" t="str">
            <v/>
          </cell>
          <cell r="FO18" t="str">
            <v/>
          </cell>
          <cell r="FP18" t="str">
            <v/>
          </cell>
          <cell r="FQ18" t="str">
            <v/>
          </cell>
          <cell r="FR18" t="str">
            <v/>
          </cell>
          <cell r="FS18" t="str">
            <v/>
          </cell>
          <cell r="FT18" t="str">
            <v/>
          </cell>
          <cell r="FU18" t="str">
            <v/>
          </cell>
          <cell r="FV18" t="str">
            <v/>
          </cell>
          <cell r="FW18" t="str">
            <v/>
          </cell>
          <cell r="FX18" t="str">
            <v/>
          </cell>
          <cell r="FY18" t="str">
            <v/>
          </cell>
          <cell r="FZ18" t="str">
            <v/>
          </cell>
          <cell r="GA18" t="str">
            <v/>
          </cell>
          <cell r="GB18" t="str">
            <v/>
          </cell>
          <cell r="GC18" t="str">
            <v/>
          </cell>
          <cell r="GD18" t="str">
            <v/>
          </cell>
          <cell r="GE18" t="str">
            <v/>
          </cell>
          <cell r="GF18" t="str">
            <v/>
          </cell>
          <cell r="GG18" t="str">
            <v/>
          </cell>
          <cell r="GH18" t="str">
            <v/>
          </cell>
          <cell r="GI18" t="str">
            <v/>
          </cell>
          <cell r="GJ18" t="str">
            <v/>
          </cell>
          <cell r="GK18" t="str">
            <v/>
          </cell>
          <cell r="GL18" t="str">
            <v/>
          </cell>
          <cell r="GM18" t="str">
            <v/>
          </cell>
          <cell r="GN18" t="str">
            <v/>
          </cell>
          <cell r="GO18" t="str">
            <v/>
          </cell>
          <cell r="GP18" t="str">
            <v/>
          </cell>
          <cell r="GQ18" t="str">
            <v/>
          </cell>
          <cell r="GR18" t="str">
            <v/>
          </cell>
          <cell r="GS18" t="str">
            <v/>
          </cell>
          <cell r="GT18" t="str">
            <v/>
          </cell>
          <cell r="GU18" t="str">
            <v/>
          </cell>
          <cell r="GV18" t="str">
            <v/>
          </cell>
          <cell r="GW18" t="str">
            <v/>
          </cell>
          <cell r="GX18" t="str">
            <v/>
          </cell>
          <cell r="GY18" t="str">
            <v/>
          </cell>
          <cell r="GZ18" t="str">
            <v/>
          </cell>
          <cell r="HA18" t="str">
            <v/>
          </cell>
          <cell r="HB18" t="str">
            <v/>
          </cell>
          <cell r="HC18" t="str">
            <v/>
          </cell>
          <cell r="HD18" t="str">
            <v/>
          </cell>
          <cell r="HE18" t="str">
            <v/>
          </cell>
          <cell r="HF18" t="str">
            <v/>
          </cell>
          <cell r="HG18" t="str">
            <v/>
          </cell>
          <cell r="HH18" t="str">
            <v/>
          </cell>
          <cell r="HI18" t="str">
            <v/>
          </cell>
          <cell r="HJ18" t="str">
            <v/>
          </cell>
          <cell r="HK18" t="str">
            <v/>
          </cell>
          <cell r="HL18" t="str">
            <v/>
          </cell>
          <cell r="HM18" t="str">
            <v/>
          </cell>
        </row>
        <row r="19">
          <cell r="V19" t="str">
            <v/>
          </cell>
          <cell r="W19" t="str">
            <v/>
          </cell>
          <cell r="X19" t="str">
            <v/>
          </cell>
          <cell r="Y19" t="str">
            <v/>
          </cell>
          <cell r="Z19" t="str">
            <v/>
          </cell>
          <cell r="AA19" t="str">
            <v/>
          </cell>
          <cell r="AB19" t="str">
            <v/>
          </cell>
          <cell r="AC19" t="str">
            <v/>
          </cell>
          <cell r="AD19" t="str">
            <v/>
          </cell>
          <cell r="AE19" t="str">
            <v/>
          </cell>
          <cell r="AF19" t="str">
            <v/>
          </cell>
          <cell r="AG19" t="str">
            <v/>
          </cell>
          <cell r="AH19" t="str">
            <v/>
          </cell>
          <cell r="AI19" t="str">
            <v/>
          </cell>
          <cell r="AJ19" t="str">
            <v/>
          </cell>
          <cell r="AK19" t="str">
            <v/>
          </cell>
          <cell r="AL19" t="str">
            <v/>
          </cell>
          <cell r="AM19" t="str">
            <v/>
          </cell>
          <cell r="AN19" t="str">
            <v/>
          </cell>
          <cell r="AO19" t="str">
            <v/>
          </cell>
          <cell r="AP19" t="str">
            <v/>
          </cell>
          <cell r="AQ19" t="str">
            <v/>
          </cell>
          <cell r="AR19" t="str">
            <v/>
          </cell>
          <cell r="AS19" t="str">
            <v/>
          </cell>
          <cell r="AT19" t="str">
            <v/>
          </cell>
          <cell r="AU19" t="str">
            <v/>
          </cell>
          <cell r="AV19" t="str">
            <v/>
          </cell>
          <cell r="AW19" t="str">
            <v/>
          </cell>
          <cell r="AX19" t="str">
            <v/>
          </cell>
          <cell r="AY19" t="str">
            <v/>
          </cell>
          <cell r="AZ19" t="str">
            <v/>
          </cell>
          <cell r="BA19" t="str">
            <v/>
          </cell>
          <cell r="BB19" t="str">
            <v/>
          </cell>
          <cell r="BC19" t="str">
            <v/>
          </cell>
          <cell r="BD19" t="str">
            <v/>
          </cell>
          <cell r="BE19" t="str">
            <v/>
          </cell>
          <cell r="BF19" t="str">
            <v/>
          </cell>
          <cell r="BG19" t="str">
            <v/>
          </cell>
          <cell r="BH19" t="str">
            <v/>
          </cell>
          <cell r="BI19" t="str">
            <v/>
          </cell>
          <cell r="BJ19" t="str">
            <v/>
          </cell>
          <cell r="BK19" t="str">
            <v/>
          </cell>
          <cell r="BL19" t="str">
            <v/>
          </cell>
          <cell r="BM19" t="str">
            <v/>
          </cell>
          <cell r="BN19" t="str">
            <v/>
          </cell>
          <cell r="BO19" t="str">
            <v/>
          </cell>
          <cell r="BP19" t="str">
            <v/>
          </cell>
          <cell r="BQ19" t="str">
            <v/>
          </cell>
          <cell r="BR19" t="str">
            <v/>
          </cell>
          <cell r="BS19" t="str">
            <v/>
          </cell>
          <cell r="BT19" t="str">
            <v/>
          </cell>
          <cell r="BU19" t="str">
            <v/>
          </cell>
          <cell r="BV19" t="str">
            <v/>
          </cell>
          <cell r="BW19" t="str">
            <v/>
          </cell>
          <cell r="BX19" t="str">
            <v/>
          </cell>
          <cell r="BY19" t="str">
            <v/>
          </cell>
          <cell r="BZ19" t="str">
            <v/>
          </cell>
          <cell r="CA19" t="str">
            <v/>
          </cell>
          <cell r="CB19" t="str">
            <v/>
          </cell>
          <cell r="CC19" t="str">
            <v/>
          </cell>
          <cell r="CD19" t="str">
            <v/>
          </cell>
          <cell r="CE19" t="str">
            <v/>
          </cell>
          <cell r="CF19" t="str">
            <v/>
          </cell>
          <cell r="CG19" t="str">
            <v/>
          </cell>
          <cell r="CH19" t="str">
            <v/>
          </cell>
          <cell r="CI19" t="str">
            <v/>
          </cell>
          <cell r="CJ19" t="str">
            <v/>
          </cell>
          <cell r="CK19" t="str">
            <v/>
          </cell>
          <cell r="CL19" t="str">
            <v/>
          </cell>
          <cell r="CM19" t="str">
            <v/>
          </cell>
          <cell r="CN19" t="str">
            <v/>
          </cell>
          <cell r="CO19" t="str">
            <v/>
          </cell>
          <cell r="CP19" t="str">
            <v/>
          </cell>
          <cell r="CQ19" t="str">
            <v/>
          </cell>
          <cell r="CR19" t="str">
            <v/>
          </cell>
          <cell r="CS19" t="str">
            <v/>
          </cell>
          <cell r="CT19" t="str">
            <v/>
          </cell>
          <cell r="CU19" t="str">
            <v/>
          </cell>
          <cell r="CV19" t="str">
            <v/>
          </cell>
          <cell r="CW19" t="str">
            <v/>
          </cell>
          <cell r="CX19" t="str">
            <v/>
          </cell>
          <cell r="CY19" t="str">
            <v/>
          </cell>
          <cell r="CZ19" t="str">
            <v/>
          </cell>
          <cell r="DA19" t="str">
            <v/>
          </cell>
          <cell r="DB19" t="str">
            <v/>
          </cell>
          <cell r="DC19" t="str">
            <v/>
          </cell>
          <cell r="DD19" t="str">
            <v/>
          </cell>
          <cell r="DE19" t="str">
            <v/>
          </cell>
          <cell r="DF19" t="str">
            <v/>
          </cell>
          <cell r="DG19" t="str">
            <v/>
          </cell>
          <cell r="DH19" t="str">
            <v/>
          </cell>
          <cell r="DI19" t="str">
            <v/>
          </cell>
          <cell r="DJ19" t="str">
            <v/>
          </cell>
          <cell r="DK19" t="str">
            <v/>
          </cell>
          <cell r="DL19" t="str">
            <v/>
          </cell>
          <cell r="DM19" t="str">
            <v/>
          </cell>
          <cell r="DN19" t="str">
            <v/>
          </cell>
          <cell r="DO19" t="str">
            <v/>
          </cell>
          <cell r="DP19" t="str">
            <v/>
          </cell>
          <cell r="DQ19" t="str">
            <v/>
          </cell>
          <cell r="DR19" t="str">
            <v/>
          </cell>
          <cell r="DS19" t="str">
            <v/>
          </cell>
          <cell r="DT19" t="str">
            <v/>
          </cell>
          <cell r="DU19" t="str">
            <v/>
          </cell>
          <cell r="DV19" t="str">
            <v/>
          </cell>
          <cell r="DW19" t="str">
            <v/>
          </cell>
          <cell r="DX19" t="str">
            <v/>
          </cell>
          <cell r="DY19" t="str">
            <v/>
          </cell>
          <cell r="DZ19" t="str">
            <v/>
          </cell>
          <cell r="EA19" t="str">
            <v/>
          </cell>
          <cell r="EB19" t="str">
            <v/>
          </cell>
          <cell r="EC19" t="str">
            <v/>
          </cell>
          <cell r="ED19" t="str">
            <v/>
          </cell>
          <cell r="EE19" t="str">
            <v/>
          </cell>
          <cell r="EF19" t="str">
            <v/>
          </cell>
          <cell r="EG19" t="str">
            <v/>
          </cell>
          <cell r="EH19" t="str">
            <v/>
          </cell>
          <cell r="EI19" t="str">
            <v/>
          </cell>
          <cell r="EJ19" t="str">
            <v/>
          </cell>
          <cell r="EK19" t="str">
            <v/>
          </cell>
          <cell r="EL19" t="str">
            <v/>
          </cell>
          <cell r="EM19" t="str">
            <v/>
          </cell>
          <cell r="EN19" t="str">
            <v/>
          </cell>
          <cell r="EO19" t="str">
            <v/>
          </cell>
          <cell r="EP19" t="str">
            <v/>
          </cell>
          <cell r="EQ19" t="str">
            <v/>
          </cell>
          <cell r="ER19" t="str">
            <v/>
          </cell>
          <cell r="ES19" t="str">
            <v/>
          </cell>
          <cell r="ET19" t="str">
            <v/>
          </cell>
          <cell r="EU19" t="str">
            <v/>
          </cell>
          <cell r="EV19" t="str">
            <v/>
          </cell>
          <cell r="EW19" t="str">
            <v/>
          </cell>
          <cell r="EX19" t="str">
            <v/>
          </cell>
          <cell r="EY19" t="str">
            <v/>
          </cell>
          <cell r="EZ19" t="str">
            <v/>
          </cell>
          <cell r="FA19" t="str">
            <v/>
          </cell>
          <cell r="FB19" t="str">
            <v/>
          </cell>
          <cell r="FC19" t="str">
            <v/>
          </cell>
          <cell r="FD19" t="str">
            <v/>
          </cell>
          <cell r="FE19" t="str">
            <v/>
          </cell>
          <cell r="FF19" t="str">
            <v/>
          </cell>
          <cell r="FG19" t="str">
            <v/>
          </cell>
          <cell r="FH19" t="str">
            <v/>
          </cell>
          <cell r="FI19" t="str">
            <v/>
          </cell>
          <cell r="FJ19" t="str">
            <v/>
          </cell>
          <cell r="FK19" t="str">
            <v/>
          </cell>
          <cell r="FL19" t="str">
            <v/>
          </cell>
          <cell r="FM19" t="str">
            <v/>
          </cell>
          <cell r="FN19" t="str">
            <v/>
          </cell>
          <cell r="FO19" t="str">
            <v/>
          </cell>
          <cell r="FP19" t="str">
            <v/>
          </cell>
          <cell r="FQ19" t="str">
            <v/>
          </cell>
          <cell r="FR19" t="str">
            <v/>
          </cell>
          <cell r="FS19" t="str">
            <v/>
          </cell>
          <cell r="FT19" t="str">
            <v/>
          </cell>
          <cell r="FU19" t="str">
            <v/>
          </cell>
          <cell r="FV19" t="str">
            <v/>
          </cell>
          <cell r="FW19" t="str">
            <v/>
          </cell>
          <cell r="FX19" t="str">
            <v/>
          </cell>
          <cell r="FY19" t="str">
            <v/>
          </cell>
          <cell r="FZ19" t="str">
            <v/>
          </cell>
          <cell r="GA19" t="str">
            <v/>
          </cell>
          <cell r="GB19" t="str">
            <v/>
          </cell>
          <cell r="GC19" t="str">
            <v/>
          </cell>
          <cell r="GD19" t="str">
            <v/>
          </cell>
          <cell r="GE19" t="str">
            <v/>
          </cell>
          <cell r="GF19" t="str">
            <v/>
          </cell>
          <cell r="GG19" t="str">
            <v/>
          </cell>
          <cell r="GH19" t="str">
            <v/>
          </cell>
          <cell r="GI19" t="str">
            <v/>
          </cell>
          <cell r="GJ19" t="str">
            <v/>
          </cell>
          <cell r="GK19" t="str">
            <v/>
          </cell>
          <cell r="GL19" t="str">
            <v/>
          </cell>
          <cell r="GM19" t="str">
            <v/>
          </cell>
          <cell r="GN19" t="str">
            <v/>
          </cell>
          <cell r="GO19" t="str">
            <v/>
          </cell>
          <cell r="GP19" t="str">
            <v/>
          </cell>
          <cell r="GQ19" t="str">
            <v/>
          </cell>
          <cell r="GR19" t="str">
            <v/>
          </cell>
          <cell r="GS19" t="str">
            <v/>
          </cell>
          <cell r="GT19" t="str">
            <v/>
          </cell>
          <cell r="GU19" t="str">
            <v/>
          </cell>
          <cell r="GV19" t="str">
            <v/>
          </cell>
          <cell r="GW19" t="str">
            <v/>
          </cell>
          <cell r="GX19" t="str">
            <v/>
          </cell>
          <cell r="GY19" t="str">
            <v/>
          </cell>
          <cell r="GZ19" t="str">
            <v/>
          </cell>
          <cell r="HA19" t="str">
            <v/>
          </cell>
          <cell r="HB19" t="str">
            <v/>
          </cell>
          <cell r="HC19" t="str">
            <v/>
          </cell>
          <cell r="HD19" t="str">
            <v/>
          </cell>
          <cell r="HE19" t="str">
            <v/>
          </cell>
          <cell r="HF19" t="str">
            <v/>
          </cell>
          <cell r="HG19" t="str">
            <v/>
          </cell>
          <cell r="HH19" t="str">
            <v/>
          </cell>
          <cell r="HI19" t="str">
            <v/>
          </cell>
          <cell r="HJ19" t="str">
            <v/>
          </cell>
          <cell r="HK19" t="str">
            <v/>
          </cell>
          <cell r="HL19" t="str">
            <v/>
          </cell>
          <cell r="HM19" t="str">
            <v/>
          </cell>
        </row>
        <row r="20">
          <cell r="V20" t="str">
            <v/>
          </cell>
          <cell r="W20" t="str">
            <v/>
          </cell>
          <cell r="X20" t="str">
            <v/>
          </cell>
          <cell r="Y20" t="str">
            <v/>
          </cell>
          <cell r="Z20" t="str">
            <v/>
          </cell>
          <cell r="AA20" t="str">
            <v/>
          </cell>
          <cell r="AB20" t="str">
            <v/>
          </cell>
          <cell r="AC20" t="str">
            <v/>
          </cell>
          <cell r="AD20" t="str">
            <v/>
          </cell>
          <cell r="AE20" t="str">
            <v/>
          </cell>
          <cell r="AF20" t="str">
            <v/>
          </cell>
          <cell r="AG20" t="str">
            <v/>
          </cell>
          <cell r="AH20" t="str">
            <v/>
          </cell>
          <cell r="AI20" t="str">
            <v/>
          </cell>
          <cell r="AJ20" t="str">
            <v/>
          </cell>
          <cell r="AK20" t="str">
            <v/>
          </cell>
          <cell r="AL20" t="str">
            <v/>
          </cell>
          <cell r="AM20" t="str">
            <v/>
          </cell>
          <cell r="AN20" t="str">
            <v/>
          </cell>
          <cell r="AO20" t="str">
            <v/>
          </cell>
          <cell r="AP20" t="str">
            <v/>
          </cell>
          <cell r="AQ20" t="str">
            <v/>
          </cell>
          <cell r="AR20" t="str">
            <v/>
          </cell>
          <cell r="AS20" t="str">
            <v/>
          </cell>
          <cell r="AT20" t="str">
            <v/>
          </cell>
          <cell r="AU20" t="str">
            <v/>
          </cell>
          <cell r="AV20" t="str">
            <v/>
          </cell>
          <cell r="AW20" t="str">
            <v/>
          </cell>
          <cell r="AX20" t="str">
            <v/>
          </cell>
          <cell r="AY20" t="str">
            <v/>
          </cell>
          <cell r="AZ20" t="str">
            <v/>
          </cell>
          <cell r="BA20" t="str">
            <v/>
          </cell>
          <cell r="BB20" t="str">
            <v/>
          </cell>
          <cell r="BC20" t="str">
            <v/>
          </cell>
          <cell r="BD20" t="str">
            <v/>
          </cell>
          <cell r="BE20" t="str">
            <v/>
          </cell>
          <cell r="BF20" t="str">
            <v/>
          </cell>
          <cell r="BG20" t="str">
            <v/>
          </cell>
          <cell r="BH20" t="str">
            <v/>
          </cell>
          <cell r="BI20" t="str">
            <v/>
          </cell>
          <cell r="BJ20" t="str">
            <v/>
          </cell>
          <cell r="BK20" t="str">
            <v/>
          </cell>
          <cell r="BL20" t="str">
            <v/>
          </cell>
          <cell r="BM20" t="str">
            <v/>
          </cell>
          <cell r="BN20" t="str">
            <v/>
          </cell>
          <cell r="BO20" t="str">
            <v/>
          </cell>
          <cell r="BP20" t="str">
            <v/>
          </cell>
          <cell r="BQ20" t="str">
            <v/>
          </cell>
          <cell r="BR20" t="str">
            <v/>
          </cell>
          <cell r="BS20" t="str">
            <v/>
          </cell>
          <cell r="BT20" t="str">
            <v/>
          </cell>
          <cell r="BU20" t="str">
            <v/>
          </cell>
          <cell r="BV20" t="str">
            <v/>
          </cell>
          <cell r="BW20" t="str">
            <v/>
          </cell>
          <cell r="BX20" t="str">
            <v/>
          </cell>
          <cell r="BY20" t="str">
            <v/>
          </cell>
          <cell r="BZ20" t="str">
            <v/>
          </cell>
          <cell r="CA20" t="str">
            <v/>
          </cell>
          <cell r="CB20" t="str">
            <v/>
          </cell>
          <cell r="CC20" t="str">
            <v/>
          </cell>
          <cell r="CD20" t="str">
            <v/>
          </cell>
          <cell r="CE20" t="str">
            <v/>
          </cell>
          <cell r="CF20" t="str">
            <v/>
          </cell>
          <cell r="CG20" t="str">
            <v/>
          </cell>
          <cell r="CH20" t="str">
            <v/>
          </cell>
          <cell r="CI20" t="str">
            <v/>
          </cell>
          <cell r="CJ20" t="str">
            <v/>
          </cell>
          <cell r="CK20" t="str">
            <v/>
          </cell>
          <cell r="CL20" t="str">
            <v/>
          </cell>
          <cell r="CM20" t="str">
            <v/>
          </cell>
          <cell r="CN20" t="str">
            <v/>
          </cell>
          <cell r="CO20" t="str">
            <v/>
          </cell>
          <cell r="CP20" t="str">
            <v/>
          </cell>
          <cell r="CQ20" t="str">
            <v/>
          </cell>
          <cell r="CR20" t="str">
            <v/>
          </cell>
          <cell r="CS20" t="str">
            <v/>
          </cell>
          <cell r="CT20" t="str">
            <v/>
          </cell>
          <cell r="CU20" t="str">
            <v/>
          </cell>
          <cell r="CV20" t="str">
            <v/>
          </cell>
          <cell r="CW20" t="str">
            <v/>
          </cell>
          <cell r="CX20" t="str">
            <v/>
          </cell>
          <cell r="CY20" t="str">
            <v/>
          </cell>
          <cell r="CZ20" t="str">
            <v/>
          </cell>
          <cell r="DA20" t="str">
            <v/>
          </cell>
          <cell r="DB20" t="str">
            <v/>
          </cell>
          <cell r="DC20" t="str">
            <v/>
          </cell>
          <cell r="DD20" t="str">
            <v/>
          </cell>
          <cell r="DE20" t="str">
            <v/>
          </cell>
          <cell r="DF20" t="str">
            <v/>
          </cell>
          <cell r="DG20" t="str">
            <v/>
          </cell>
          <cell r="DH20" t="str">
            <v/>
          </cell>
          <cell r="DI20" t="str">
            <v/>
          </cell>
          <cell r="DJ20" t="str">
            <v/>
          </cell>
          <cell r="DK20" t="str">
            <v/>
          </cell>
          <cell r="DL20" t="str">
            <v/>
          </cell>
          <cell r="DM20" t="str">
            <v/>
          </cell>
          <cell r="DN20" t="str">
            <v/>
          </cell>
          <cell r="DO20" t="str">
            <v/>
          </cell>
          <cell r="DP20" t="str">
            <v/>
          </cell>
          <cell r="DQ20" t="str">
            <v/>
          </cell>
          <cell r="DR20" t="str">
            <v/>
          </cell>
          <cell r="DS20" t="str">
            <v/>
          </cell>
          <cell r="DT20" t="str">
            <v/>
          </cell>
          <cell r="DU20" t="str">
            <v/>
          </cell>
          <cell r="DV20" t="str">
            <v/>
          </cell>
          <cell r="DW20" t="str">
            <v/>
          </cell>
          <cell r="DX20" t="str">
            <v/>
          </cell>
          <cell r="DY20" t="str">
            <v/>
          </cell>
          <cell r="DZ20" t="str">
            <v/>
          </cell>
          <cell r="EA20" t="str">
            <v/>
          </cell>
          <cell r="EB20" t="str">
            <v/>
          </cell>
          <cell r="EC20" t="str">
            <v/>
          </cell>
          <cell r="ED20" t="str">
            <v/>
          </cell>
          <cell r="EE20" t="str">
            <v/>
          </cell>
          <cell r="EF20" t="str">
            <v/>
          </cell>
          <cell r="EG20" t="str">
            <v/>
          </cell>
          <cell r="EH20" t="str">
            <v/>
          </cell>
          <cell r="EI20" t="str">
            <v/>
          </cell>
          <cell r="EJ20" t="str">
            <v/>
          </cell>
          <cell r="EK20" t="str">
            <v/>
          </cell>
          <cell r="EL20" t="str">
            <v/>
          </cell>
          <cell r="EM20" t="str">
            <v/>
          </cell>
          <cell r="EN20" t="str">
            <v/>
          </cell>
          <cell r="EO20" t="str">
            <v/>
          </cell>
          <cell r="EP20" t="str">
            <v/>
          </cell>
          <cell r="EQ20" t="str">
            <v/>
          </cell>
          <cell r="ER20" t="str">
            <v/>
          </cell>
          <cell r="ES20" t="str">
            <v/>
          </cell>
          <cell r="ET20" t="str">
            <v/>
          </cell>
          <cell r="EU20" t="str">
            <v/>
          </cell>
          <cell r="EV20" t="str">
            <v/>
          </cell>
          <cell r="EW20" t="str">
            <v/>
          </cell>
          <cell r="EX20" t="str">
            <v/>
          </cell>
          <cell r="EY20" t="str">
            <v/>
          </cell>
          <cell r="EZ20" t="str">
            <v/>
          </cell>
          <cell r="FA20" t="str">
            <v/>
          </cell>
          <cell r="FB20" t="str">
            <v/>
          </cell>
          <cell r="FC20" t="str">
            <v/>
          </cell>
          <cell r="FD20" t="str">
            <v/>
          </cell>
          <cell r="FE20" t="str">
            <v/>
          </cell>
          <cell r="FF20" t="str">
            <v/>
          </cell>
          <cell r="FG20" t="str">
            <v/>
          </cell>
          <cell r="FH20" t="str">
            <v/>
          </cell>
          <cell r="FI20" t="str">
            <v/>
          </cell>
          <cell r="FJ20" t="str">
            <v/>
          </cell>
          <cell r="FK20" t="str">
            <v/>
          </cell>
          <cell r="FL20" t="str">
            <v/>
          </cell>
          <cell r="FM20" t="str">
            <v/>
          </cell>
          <cell r="FN20" t="str">
            <v/>
          </cell>
          <cell r="FO20" t="str">
            <v/>
          </cell>
          <cell r="FP20" t="str">
            <v/>
          </cell>
          <cell r="FQ20" t="str">
            <v/>
          </cell>
          <cell r="FR20" t="str">
            <v/>
          </cell>
          <cell r="FS20" t="str">
            <v/>
          </cell>
          <cell r="FT20" t="str">
            <v/>
          </cell>
          <cell r="FU20" t="str">
            <v/>
          </cell>
          <cell r="FV20" t="str">
            <v/>
          </cell>
          <cell r="FW20" t="str">
            <v/>
          </cell>
          <cell r="FX20" t="str">
            <v/>
          </cell>
          <cell r="FY20" t="str">
            <v/>
          </cell>
          <cell r="FZ20" t="str">
            <v/>
          </cell>
          <cell r="GA20" t="str">
            <v/>
          </cell>
          <cell r="GB20" t="str">
            <v/>
          </cell>
          <cell r="GC20" t="str">
            <v/>
          </cell>
          <cell r="GD20" t="str">
            <v/>
          </cell>
          <cell r="GE20" t="str">
            <v/>
          </cell>
          <cell r="GF20" t="str">
            <v/>
          </cell>
          <cell r="GG20" t="str">
            <v/>
          </cell>
          <cell r="GH20" t="str">
            <v/>
          </cell>
          <cell r="GI20" t="str">
            <v/>
          </cell>
          <cell r="GJ20" t="str">
            <v/>
          </cell>
          <cell r="GK20" t="str">
            <v/>
          </cell>
          <cell r="GL20" t="str">
            <v/>
          </cell>
          <cell r="GM20" t="str">
            <v/>
          </cell>
          <cell r="GN20" t="str">
            <v/>
          </cell>
          <cell r="GO20" t="str">
            <v/>
          </cell>
          <cell r="GP20" t="str">
            <v/>
          </cell>
          <cell r="GQ20" t="str">
            <v/>
          </cell>
          <cell r="GR20" t="str">
            <v/>
          </cell>
          <cell r="GS20" t="str">
            <v/>
          </cell>
          <cell r="GT20" t="str">
            <v/>
          </cell>
          <cell r="GU20" t="str">
            <v/>
          </cell>
          <cell r="GV20" t="str">
            <v/>
          </cell>
          <cell r="GW20" t="str">
            <v/>
          </cell>
          <cell r="GX20" t="str">
            <v/>
          </cell>
          <cell r="GY20" t="str">
            <v/>
          </cell>
          <cell r="GZ20" t="str">
            <v/>
          </cell>
          <cell r="HA20" t="str">
            <v/>
          </cell>
          <cell r="HB20" t="str">
            <v/>
          </cell>
          <cell r="HC20" t="str">
            <v/>
          </cell>
          <cell r="HD20" t="str">
            <v/>
          </cell>
          <cell r="HE20" t="str">
            <v/>
          </cell>
          <cell r="HF20" t="str">
            <v/>
          </cell>
          <cell r="HG20" t="str">
            <v/>
          </cell>
          <cell r="HH20" t="str">
            <v/>
          </cell>
          <cell r="HI20" t="str">
            <v/>
          </cell>
          <cell r="HJ20" t="str">
            <v/>
          </cell>
          <cell r="HK20" t="str">
            <v/>
          </cell>
          <cell r="HL20" t="str">
            <v/>
          </cell>
          <cell r="HM20" t="str">
            <v/>
          </cell>
        </row>
        <row r="21">
          <cell r="V21" t="str">
            <v/>
          </cell>
          <cell r="W21" t="str">
            <v/>
          </cell>
          <cell r="X21" t="str">
            <v/>
          </cell>
          <cell r="Y21" t="str">
            <v/>
          </cell>
          <cell r="Z21" t="str">
            <v/>
          </cell>
          <cell r="AA21" t="str">
            <v/>
          </cell>
          <cell r="AB21" t="str">
            <v/>
          </cell>
          <cell r="AC21" t="str">
            <v/>
          </cell>
          <cell r="AD21" t="str">
            <v/>
          </cell>
          <cell r="AE21" t="str">
            <v/>
          </cell>
          <cell r="AF21" t="str">
            <v/>
          </cell>
          <cell r="AG21" t="str">
            <v/>
          </cell>
          <cell r="AH21" t="str">
            <v/>
          </cell>
          <cell r="AI21" t="str">
            <v/>
          </cell>
          <cell r="AJ21" t="str">
            <v/>
          </cell>
          <cell r="AK21" t="str">
            <v/>
          </cell>
          <cell r="AL21" t="str">
            <v/>
          </cell>
          <cell r="AM21" t="str">
            <v/>
          </cell>
          <cell r="AN21" t="str">
            <v/>
          </cell>
          <cell r="AO21" t="str">
            <v/>
          </cell>
          <cell r="AP21" t="str">
            <v/>
          </cell>
          <cell r="AQ21" t="str">
            <v/>
          </cell>
          <cell r="AR21" t="str">
            <v/>
          </cell>
          <cell r="AS21" t="str">
            <v/>
          </cell>
          <cell r="AT21" t="str">
            <v/>
          </cell>
          <cell r="AU21" t="str">
            <v/>
          </cell>
          <cell r="AV21" t="str">
            <v/>
          </cell>
          <cell r="AW21" t="str">
            <v/>
          </cell>
          <cell r="AX21" t="str">
            <v/>
          </cell>
          <cell r="AY21" t="str">
            <v/>
          </cell>
          <cell r="AZ21" t="str">
            <v/>
          </cell>
          <cell r="BA21" t="str">
            <v/>
          </cell>
          <cell r="BB21" t="str">
            <v/>
          </cell>
          <cell r="BC21" t="str">
            <v/>
          </cell>
          <cell r="BD21" t="str">
            <v/>
          </cell>
          <cell r="BE21" t="str">
            <v/>
          </cell>
          <cell r="BF21" t="str">
            <v/>
          </cell>
          <cell r="BG21" t="str">
            <v/>
          </cell>
          <cell r="BH21" t="str">
            <v/>
          </cell>
          <cell r="BI21" t="str">
            <v/>
          </cell>
          <cell r="BJ21" t="str">
            <v/>
          </cell>
          <cell r="BK21" t="str">
            <v/>
          </cell>
          <cell r="BL21" t="str">
            <v/>
          </cell>
          <cell r="BM21" t="str">
            <v/>
          </cell>
          <cell r="BN21" t="str">
            <v/>
          </cell>
          <cell r="BO21" t="str">
            <v/>
          </cell>
          <cell r="BP21" t="str">
            <v/>
          </cell>
          <cell r="BQ21" t="str">
            <v/>
          </cell>
          <cell r="BR21" t="str">
            <v/>
          </cell>
          <cell r="BS21" t="str">
            <v/>
          </cell>
          <cell r="BT21" t="str">
            <v/>
          </cell>
          <cell r="BU21" t="str">
            <v/>
          </cell>
          <cell r="BV21" t="str">
            <v/>
          </cell>
          <cell r="BW21" t="str">
            <v/>
          </cell>
          <cell r="BX21" t="str">
            <v/>
          </cell>
          <cell r="BY21" t="str">
            <v/>
          </cell>
          <cell r="BZ21" t="str">
            <v/>
          </cell>
          <cell r="CA21" t="str">
            <v/>
          </cell>
          <cell r="CB21" t="str">
            <v/>
          </cell>
          <cell r="CC21" t="str">
            <v/>
          </cell>
          <cell r="CD21" t="str">
            <v/>
          </cell>
          <cell r="CE21" t="str">
            <v/>
          </cell>
          <cell r="CF21" t="str">
            <v/>
          </cell>
          <cell r="CG21" t="str">
            <v/>
          </cell>
          <cell r="CH21" t="str">
            <v/>
          </cell>
          <cell r="CI21" t="str">
            <v/>
          </cell>
          <cell r="CJ21" t="str">
            <v/>
          </cell>
          <cell r="CK21" t="str">
            <v/>
          </cell>
          <cell r="CL21" t="str">
            <v/>
          </cell>
          <cell r="CM21" t="str">
            <v/>
          </cell>
          <cell r="CN21" t="str">
            <v/>
          </cell>
          <cell r="CO21" t="str">
            <v/>
          </cell>
          <cell r="CP21" t="str">
            <v/>
          </cell>
          <cell r="CQ21" t="str">
            <v/>
          </cell>
          <cell r="CR21" t="str">
            <v/>
          </cell>
          <cell r="CS21" t="str">
            <v/>
          </cell>
          <cell r="CT21" t="str">
            <v/>
          </cell>
          <cell r="CU21" t="str">
            <v/>
          </cell>
          <cell r="CV21" t="str">
            <v/>
          </cell>
          <cell r="CW21" t="str">
            <v/>
          </cell>
          <cell r="CX21" t="str">
            <v/>
          </cell>
          <cell r="CY21" t="str">
            <v/>
          </cell>
          <cell r="CZ21" t="str">
            <v/>
          </cell>
          <cell r="DA21" t="str">
            <v/>
          </cell>
          <cell r="DB21" t="str">
            <v/>
          </cell>
          <cell r="DC21" t="str">
            <v/>
          </cell>
          <cell r="DD21" t="str">
            <v/>
          </cell>
          <cell r="DE21" t="str">
            <v/>
          </cell>
          <cell r="DF21" t="str">
            <v/>
          </cell>
          <cell r="DG21" t="str">
            <v/>
          </cell>
          <cell r="DH21" t="str">
            <v/>
          </cell>
          <cell r="DI21" t="str">
            <v/>
          </cell>
          <cell r="DJ21" t="str">
            <v/>
          </cell>
          <cell r="DK21" t="str">
            <v/>
          </cell>
          <cell r="DL21" t="str">
            <v/>
          </cell>
          <cell r="DM21" t="str">
            <v/>
          </cell>
          <cell r="DN21" t="str">
            <v/>
          </cell>
          <cell r="DO21" t="str">
            <v/>
          </cell>
          <cell r="DP21" t="str">
            <v/>
          </cell>
          <cell r="DQ21" t="str">
            <v/>
          </cell>
          <cell r="DR21" t="str">
            <v/>
          </cell>
          <cell r="DS21" t="str">
            <v/>
          </cell>
          <cell r="DT21" t="str">
            <v/>
          </cell>
          <cell r="DU21" t="str">
            <v/>
          </cell>
          <cell r="DV21" t="str">
            <v/>
          </cell>
          <cell r="DW21" t="str">
            <v/>
          </cell>
          <cell r="DX21" t="str">
            <v/>
          </cell>
          <cell r="DY21" t="str">
            <v/>
          </cell>
          <cell r="DZ21" t="str">
            <v/>
          </cell>
          <cell r="EA21" t="str">
            <v/>
          </cell>
          <cell r="EB21" t="str">
            <v/>
          </cell>
          <cell r="EC21" t="str">
            <v/>
          </cell>
          <cell r="ED21" t="str">
            <v/>
          </cell>
          <cell r="EE21" t="str">
            <v/>
          </cell>
          <cell r="EF21" t="str">
            <v/>
          </cell>
          <cell r="EG21" t="str">
            <v/>
          </cell>
          <cell r="EH21" t="str">
            <v/>
          </cell>
          <cell r="EI21" t="str">
            <v/>
          </cell>
          <cell r="EJ21" t="str">
            <v/>
          </cell>
          <cell r="EK21" t="str">
            <v/>
          </cell>
          <cell r="EL21" t="str">
            <v/>
          </cell>
          <cell r="EM21" t="str">
            <v/>
          </cell>
          <cell r="EN21" t="str">
            <v/>
          </cell>
          <cell r="EO21" t="str">
            <v/>
          </cell>
          <cell r="EP21" t="str">
            <v/>
          </cell>
          <cell r="EQ21" t="str">
            <v/>
          </cell>
          <cell r="ER21" t="str">
            <v/>
          </cell>
          <cell r="ES21" t="str">
            <v/>
          </cell>
          <cell r="ET21" t="str">
            <v/>
          </cell>
          <cell r="EU21" t="str">
            <v/>
          </cell>
          <cell r="EV21" t="str">
            <v/>
          </cell>
          <cell r="EW21" t="str">
            <v/>
          </cell>
          <cell r="EX21" t="str">
            <v/>
          </cell>
          <cell r="EY21" t="str">
            <v/>
          </cell>
          <cell r="EZ21" t="str">
            <v/>
          </cell>
          <cell r="FA21" t="str">
            <v/>
          </cell>
          <cell r="FB21" t="str">
            <v/>
          </cell>
          <cell r="FC21" t="str">
            <v/>
          </cell>
          <cell r="FD21" t="str">
            <v/>
          </cell>
          <cell r="FE21" t="str">
            <v/>
          </cell>
          <cell r="FF21" t="str">
            <v/>
          </cell>
          <cell r="FG21" t="str">
            <v/>
          </cell>
          <cell r="FH21" t="str">
            <v/>
          </cell>
          <cell r="FI21" t="str">
            <v/>
          </cell>
          <cell r="FJ21" t="str">
            <v/>
          </cell>
          <cell r="FK21" t="str">
            <v/>
          </cell>
          <cell r="FL21" t="str">
            <v/>
          </cell>
          <cell r="FM21" t="str">
            <v/>
          </cell>
          <cell r="FN21" t="str">
            <v/>
          </cell>
          <cell r="FO21" t="str">
            <v/>
          </cell>
          <cell r="FP21" t="str">
            <v/>
          </cell>
          <cell r="FQ21" t="str">
            <v/>
          </cell>
          <cell r="FR21" t="str">
            <v/>
          </cell>
          <cell r="FS21" t="str">
            <v/>
          </cell>
          <cell r="FT21" t="str">
            <v/>
          </cell>
          <cell r="FU21" t="str">
            <v/>
          </cell>
          <cell r="FV21" t="str">
            <v/>
          </cell>
          <cell r="FW21" t="str">
            <v/>
          </cell>
          <cell r="FX21" t="str">
            <v/>
          </cell>
          <cell r="FY21" t="str">
            <v/>
          </cell>
          <cell r="FZ21" t="str">
            <v/>
          </cell>
          <cell r="GA21" t="str">
            <v/>
          </cell>
          <cell r="GB21" t="str">
            <v/>
          </cell>
          <cell r="GC21" t="str">
            <v/>
          </cell>
          <cell r="GD21" t="str">
            <v/>
          </cell>
          <cell r="GE21" t="str">
            <v/>
          </cell>
          <cell r="GF21" t="str">
            <v/>
          </cell>
          <cell r="GG21" t="str">
            <v/>
          </cell>
          <cell r="GH21" t="str">
            <v/>
          </cell>
          <cell r="GI21" t="str">
            <v/>
          </cell>
          <cell r="GJ21" t="str">
            <v/>
          </cell>
          <cell r="GK21" t="str">
            <v/>
          </cell>
          <cell r="GL21" t="str">
            <v/>
          </cell>
          <cell r="GM21" t="str">
            <v/>
          </cell>
          <cell r="GN21" t="str">
            <v/>
          </cell>
          <cell r="GO21" t="str">
            <v/>
          </cell>
          <cell r="GP21" t="str">
            <v/>
          </cell>
          <cell r="GQ21" t="str">
            <v/>
          </cell>
          <cell r="GR21" t="str">
            <v/>
          </cell>
          <cell r="GS21" t="str">
            <v/>
          </cell>
          <cell r="GT21" t="str">
            <v/>
          </cell>
          <cell r="GU21" t="str">
            <v/>
          </cell>
          <cell r="GV21" t="str">
            <v/>
          </cell>
          <cell r="GW21" t="str">
            <v/>
          </cell>
          <cell r="GX21" t="str">
            <v/>
          </cell>
          <cell r="GY21" t="str">
            <v/>
          </cell>
          <cell r="GZ21" t="str">
            <v/>
          </cell>
          <cell r="HA21" t="str">
            <v/>
          </cell>
          <cell r="HB21" t="str">
            <v/>
          </cell>
          <cell r="HC21" t="str">
            <v/>
          </cell>
          <cell r="HD21" t="str">
            <v/>
          </cell>
          <cell r="HE21" t="str">
            <v/>
          </cell>
          <cell r="HF21" t="str">
            <v/>
          </cell>
          <cell r="HG21" t="str">
            <v/>
          </cell>
          <cell r="HH21" t="str">
            <v/>
          </cell>
          <cell r="HI21" t="str">
            <v/>
          </cell>
          <cell r="HJ21" t="str">
            <v/>
          </cell>
          <cell r="HK21" t="str">
            <v/>
          </cell>
          <cell r="HL21" t="str">
            <v/>
          </cell>
          <cell r="HM21" t="str">
            <v/>
          </cell>
        </row>
        <row r="22">
          <cell r="V22" t="str">
            <v/>
          </cell>
          <cell r="W22" t="str">
            <v/>
          </cell>
          <cell r="X22" t="str">
            <v/>
          </cell>
          <cell r="Y22" t="str">
            <v/>
          </cell>
          <cell r="Z22" t="str">
            <v/>
          </cell>
          <cell r="AA22" t="str">
            <v/>
          </cell>
          <cell r="AB22" t="str">
            <v/>
          </cell>
          <cell r="AC22" t="str">
            <v/>
          </cell>
          <cell r="AD22" t="str">
            <v/>
          </cell>
          <cell r="AE22" t="str">
            <v/>
          </cell>
          <cell r="AF22" t="str">
            <v/>
          </cell>
          <cell r="AG22" t="str">
            <v/>
          </cell>
          <cell r="AH22" t="str">
            <v/>
          </cell>
          <cell r="AI22" t="str">
            <v/>
          </cell>
          <cell r="AJ22" t="str">
            <v/>
          </cell>
          <cell r="AK22" t="str">
            <v/>
          </cell>
          <cell r="AL22" t="str">
            <v/>
          </cell>
          <cell r="AM22" t="str">
            <v/>
          </cell>
          <cell r="AN22" t="str">
            <v/>
          </cell>
          <cell r="AO22" t="str">
            <v/>
          </cell>
          <cell r="AP22" t="str">
            <v/>
          </cell>
          <cell r="AQ22" t="str">
            <v/>
          </cell>
          <cell r="AR22" t="str">
            <v/>
          </cell>
          <cell r="AS22" t="str">
            <v/>
          </cell>
          <cell r="AT22" t="str">
            <v/>
          </cell>
          <cell r="AU22" t="str">
            <v/>
          </cell>
          <cell r="AV22" t="str">
            <v/>
          </cell>
          <cell r="AW22" t="str">
            <v/>
          </cell>
          <cell r="AX22" t="str">
            <v/>
          </cell>
          <cell r="AY22" t="str">
            <v/>
          </cell>
          <cell r="AZ22" t="str">
            <v/>
          </cell>
          <cell r="BA22" t="str">
            <v/>
          </cell>
          <cell r="BB22" t="str">
            <v/>
          </cell>
          <cell r="BC22" t="str">
            <v/>
          </cell>
          <cell r="BD22" t="str">
            <v/>
          </cell>
          <cell r="BE22" t="str">
            <v/>
          </cell>
          <cell r="BF22" t="str">
            <v/>
          </cell>
          <cell r="BG22" t="str">
            <v/>
          </cell>
          <cell r="BH22" t="str">
            <v/>
          </cell>
          <cell r="BI22" t="str">
            <v/>
          </cell>
          <cell r="BJ22" t="str">
            <v/>
          </cell>
          <cell r="BK22" t="str">
            <v/>
          </cell>
          <cell r="BL22" t="str">
            <v/>
          </cell>
          <cell r="BM22" t="str">
            <v/>
          </cell>
          <cell r="BN22" t="str">
            <v/>
          </cell>
          <cell r="BO22" t="str">
            <v/>
          </cell>
          <cell r="BP22" t="str">
            <v/>
          </cell>
          <cell r="BQ22" t="str">
            <v/>
          </cell>
          <cell r="BR22" t="str">
            <v/>
          </cell>
          <cell r="BS22" t="str">
            <v/>
          </cell>
          <cell r="BT22" t="str">
            <v/>
          </cell>
          <cell r="BU22" t="str">
            <v/>
          </cell>
          <cell r="BV22" t="str">
            <v/>
          </cell>
          <cell r="BW22" t="str">
            <v/>
          </cell>
          <cell r="BX22" t="str">
            <v/>
          </cell>
          <cell r="BY22" t="str">
            <v/>
          </cell>
          <cell r="BZ22" t="str">
            <v/>
          </cell>
          <cell r="CA22" t="str">
            <v/>
          </cell>
          <cell r="CB22" t="str">
            <v/>
          </cell>
          <cell r="CC22" t="str">
            <v/>
          </cell>
          <cell r="CD22" t="str">
            <v/>
          </cell>
          <cell r="CE22" t="str">
            <v/>
          </cell>
          <cell r="CF22" t="str">
            <v/>
          </cell>
          <cell r="CG22" t="str">
            <v/>
          </cell>
          <cell r="CH22" t="str">
            <v/>
          </cell>
          <cell r="CI22" t="str">
            <v/>
          </cell>
          <cell r="CJ22" t="str">
            <v/>
          </cell>
          <cell r="CK22" t="str">
            <v/>
          </cell>
          <cell r="CL22" t="str">
            <v/>
          </cell>
          <cell r="CM22" t="str">
            <v/>
          </cell>
          <cell r="CN22" t="str">
            <v/>
          </cell>
          <cell r="CO22" t="str">
            <v/>
          </cell>
          <cell r="CP22" t="str">
            <v/>
          </cell>
          <cell r="CQ22" t="str">
            <v/>
          </cell>
          <cell r="CR22" t="str">
            <v/>
          </cell>
          <cell r="CS22" t="str">
            <v/>
          </cell>
          <cell r="CT22" t="str">
            <v/>
          </cell>
          <cell r="CU22" t="str">
            <v/>
          </cell>
          <cell r="CV22" t="str">
            <v/>
          </cell>
          <cell r="CW22" t="str">
            <v/>
          </cell>
          <cell r="CX22" t="str">
            <v/>
          </cell>
          <cell r="CY22" t="str">
            <v/>
          </cell>
          <cell r="CZ22" t="str">
            <v/>
          </cell>
          <cell r="DA22" t="str">
            <v/>
          </cell>
          <cell r="DB22" t="str">
            <v/>
          </cell>
          <cell r="DC22" t="str">
            <v/>
          </cell>
          <cell r="DD22" t="str">
            <v/>
          </cell>
          <cell r="DE22" t="str">
            <v/>
          </cell>
          <cell r="DF22" t="str">
            <v/>
          </cell>
          <cell r="DG22" t="str">
            <v/>
          </cell>
          <cell r="DH22" t="str">
            <v/>
          </cell>
          <cell r="DI22" t="str">
            <v/>
          </cell>
          <cell r="DJ22" t="str">
            <v/>
          </cell>
          <cell r="DK22" t="str">
            <v/>
          </cell>
          <cell r="DL22" t="str">
            <v/>
          </cell>
          <cell r="DM22" t="str">
            <v/>
          </cell>
          <cell r="DN22" t="str">
            <v/>
          </cell>
          <cell r="DO22" t="str">
            <v/>
          </cell>
          <cell r="DP22" t="str">
            <v/>
          </cell>
          <cell r="DQ22" t="str">
            <v/>
          </cell>
          <cell r="DR22" t="str">
            <v/>
          </cell>
          <cell r="DS22" t="str">
            <v/>
          </cell>
          <cell r="DT22" t="str">
            <v/>
          </cell>
          <cell r="DU22" t="str">
            <v/>
          </cell>
          <cell r="DV22" t="str">
            <v/>
          </cell>
          <cell r="DW22" t="str">
            <v/>
          </cell>
          <cell r="DX22" t="str">
            <v/>
          </cell>
          <cell r="DY22" t="str">
            <v/>
          </cell>
          <cell r="DZ22" t="str">
            <v/>
          </cell>
          <cell r="EA22" t="str">
            <v/>
          </cell>
          <cell r="EB22" t="str">
            <v/>
          </cell>
          <cell r="EC22" t="str">
            <v/>
          </cell>
          <cell r="ED22" t="str">
            <v/>
          </cell>
          <cell r="EE22" t="str">
            <v/>
          </cell>
          <cell r="EF22" t="str">
            <v/>
          </cell>
          <cell r="EG22" t="str">
            <v/>
          </cell>
          <cell r="EH22" t="str">
            <v/>
          </cell>
          <cell r="EI22" t="str">
            <v/>
          </cell>
          <cell r="EJ22" t="str">
            <v/>
          </cell>
          <cell r="EK22" t="str">
            <v/>
          </cell>
          <cell r="EL22" t="str">
            <v/>
          </cell>
          <cell r="EM22" t="str">
            <v/>
          </cell>
          <cell r="EN22" t="str">
            <v/>
          </cell>
          <cell r="EO22" t="str">
            <v/>
          </cell>
          <cell r="EP22" t="str">
            <v/>
          </cell>
          <cell r="EQ22" t="str">
            <v/>
          </cell>
          <cell r="ER22" t="str">
            <v/>
          </cell>
          <cell r="ES22" t="str">
            <v/>
          </cell>
          <cell r="ET22" t="str">
            <v/>
          </cell>
          <cell r="EU22" t="str">
            <v/>
          </cell>
          <cell r="EV22" t="str">
            <v/>
          </cell>
          <cell r="EW22" t="str">
            <v/>
          </cell>
          <cell r="EX22" t="str">
            <v/>
          </cell>
          <cell r="EY22" t="str">
            <v/>
          </cell>
          <cell r="EZ22" t="str">
            <v/>
          </cell>
          <cell r="FA22" t="str">
            <v/>
          </cell>
          <cell r="FB22" t="str">
            <v/>
          </cell>
          <cell r="FC22" t="str">
            <v/>
          </cell>
          <cell r="FD22" t="str">
            <v/>
          </cell>
          <cell r="FE22" t="str">
            <v/>
          </cell>
          <cell r="FF22" t="str">
            <v/>
          </cell>
          <cell r="FG22" t="str">
            <v/>
          </cell>
          <cell r="FH22" t="str">
            <v/>
          </cell>
          <cell r="FI22" t="str">
            <v/>
          </cell>
          <cell r="FJ22" t="str">
            <v/>
          </cell>
          <cell r="FK22" t="str">
            <v/>
          </cell>
          <cell r="FL22" t="str">
            <v/>
          </cell>
          <cell r="FM22" t="str">
            <v/>
          </cell>
          <cell r="FN22" t="str">
            <v/>
          </cell>
          <cell r="FO22" t="str">
            <v/>
          </cell>
          <cell r="FP22" t="str">
            <v/>
          </cell>
          <cell r="FQ22" t="str">
            <v/>
          </cell>
          <cell r="FR22" t="str">
            <v/>
          </cell>
          <cell r="FS22" t="str">
            <v/>
          </cell>
          <cell r="FT22" t="str">
            <v/>
          </cell>
          <cell r="FU22" t="str">
            <v/>
          </cell>
          <cell r="FV22" t="str">
            <v/>
          </cell>
          <cell r="FW22" t="str">
            <v/>
          </cell>
          <cell r="FX22" t="str">
            <v/>
          </cell>
          <cell r="FY22" t="str">
            <v/>
          </cell>
          <cell r="FZ22" t="str">
            <v/>
          </cell>
          <cell r="GA22" t="str">
            <v/>
          </cell>
          <cell r="GB22" t="str">
            <v/>
          </cell>
          <cell r="GC22" t="str">
            <v/>
          </cell>
          <cell r="GD22" t="str">
            <v/>
          </cell>
          <cell r="GE22" t="str">
            <v/>
          </cell>
          <cell r="GF22" t="str">
            <v/>
          </cell>
          <cell r="GG22" t="str">
            <v/>
          </cell>
          <cell r="GH22" t="str">
            <v/>
          </cell>
          <cell r="GI22" t="str">
            <v/>
          </cell>
          <cell r="GJ22" t="str">
            <v/>
          </cell>
          <cell r="GK22" t="str">
            <v/>
          </cell>
          <cell r="GL22" t="str">
            <v/>
          </cell>
          <cell r="GM22" t="str">
            <v/>
          </cell>
          <cell r="GN22" t="str">
            <v/>
          </cell>
          <cell r="GO22" t="str">
            <v/>
          </cell>
          <cell r="GP22" t="str">
            <v/>
          </cell>
          <cell r="GQ22" t="str">
            <v/>
          </cell>
          <cell r="GR22" t="str">
            <v/>
          </cell>
          <cell r="GS22" t="str">
            <v/>
          </cell>
          <cell r="GT22" t="str">
            <v/>
          </cell>
          <cell r="GU22" t="str">
            <v/>
          </cell>
          <cell r="GV22" t="str">
            <v/>
          </cell>
          <cell r="GW22" t="str">
            <v/>
          </cell>
          <cell r="GX22" t="str">
            <v/>
          </cell>
          <cell r="GY22" t="str">
            <v/>
          </cell>
          <cell r="GZ22" t="str">
            <v/>
          </cell>
          <cell r="HA22" t="str">
            <v/>
          </cell>
          <cell r="HB22" t="str">
            <v/>
          </cell>
          <cell r="HC22" t="str">
            <v/>
          </cell>
          <cell r="HD22" t="str">
            <v/>
          </cell>
          <cell r="HE22" t="str">
            <v/>
          </cell>
          <cell r="HF22" t="str">
            <v/>
          </cell>
          <cell r="HG22" t="str">
            <v/>
          </cell>
          <cell r="HH22" t="str">
            <v/>
          </cell>
          <cell r="HI22" t="str">
            <v/>
          </cell>
          <cell r="HJ22" t="str">
            <v/>
          </cell>
          <cell r="HK22" t="str">
            <v/>
          </cell>
          <cell r="HL22" t="str">
            <v/>
          </cell>
          <cell r="HM22" t="str">
            <v/>
          </cell>
        </row>
        <row r="23">
          <cell r="V23" t="str">
            <v/>
          </cell>
          <cell r="W23" t="str">
            <v/>
          </cell>
          <cell r="X23" t="str">
            <v/>
          </cell>
          <cell r="Y23" t="str">
            <v/>
          </cell>
          <cell r="Z23" t="str">
            <v/>
          </cell>
          <cell r="AA23" t="str">
            <v/>
          </cell>
          <cell r="AB23" t="str">
            <v/>
          </cell>
          <cell r="AC23" t="str">
            <v/>
          </cell>
          <cell r="AD23" t="str">
            <v/>
          </cell>
          <cell r="AE23" t="str">
            <v/>
          </cell>
          <cell r="AF23" t="str">
            <v/>
          </cell>
          <cell r="AG23" t="str">
            <v/>
          </cell>
          <cell r="AH23" t="str">
            <v/>
          </cell>
          <cell r="AI23" t="str">
            <v/>
          </cell>
          <cell r="AJ23" t="str">
            <v/>
          </cell>
          <cell r="AK23" t="str">
            <v/>
          </cell>
          <cell r="AL23" t="str">
            <v/>
          </cell>
          <cell r="AM23" t="str">
            <v/>
          </cell>
          <cell r="AN23" t="str">
            <v/>
          </cell>
          <cell r="AO23" t="str">
            <v/>
          </cell>
          <cell r="AP23" t="str">
            <v/>
          </cell>
          <cell r="AQ23" t="str">
            <v/>
          </cell>
          <cell r="AR23" t="str">
            <v/>
          </cell>
          <cell r="AS23" t="str">
            <v/>
          </cell>
          <cell r="AT23" t="str">
            <v/>
          </cell>
          <cell r="AU23" t="str">
            <v/>
          </cell>
          <cell r="AV23" t="str">
            <v/>
          </cell>
          <cell r="AW23" t="str">
            <v/>
          </cell>
          <cell r="AX23" t="str">
            <v/>
          </cell>
          <cell r="AY23" t="str">
            <v/>
          </cell>
          <cell r="AZ23" t="str">
            <v/>
          </cell>
          <cell r="BA23" t="str">
            <v/>
          </cell>
          <cell r="BB23" t="str">
            <v/>
          </cell>
          <cell r="BC23" t="str">
            <v/>
          </cell>
          <cell r="BD23" t="str">
            <v/>
          </cell>
          <cell r="BE23" t="str">
            <v/>
          </cell>
          <cell r="BF23" t="str">
            <v/>
          </cell>
          <cell r="BG23" t="str">
            <v/>
          </cell>
          <cell r="BH23" t="str">
            <v/>
          </cell>
          <cell r="BI23" t="str">
            <v/>
          </cell>
          <cell r="BJ23" t="str">
            <v/>
          </cell>
          <cell r="BK23" t="str">
            <v/>
          </cell>
          <cell r="BL23" t="str">
            <v/>
          </cell>
          <cell r="BM23" t="str">
            <v/>
          </cell>
          <cell r="BN23" t="str">
            <v/>
          </cell>
          <cell r="BO23" t="str">
            <v/>
          </cell>
          <cell r="BP23" t="str">
            <v/>
          </cell>
          <cell r="BQ23" t="str">
            <v/>
          </cell>
          <cell r="BR23" t="str">
            <v/>
          </cell>
          <cell r="BS23" t="str">
            <v/>
          </cell>
          <cell r="BT23" t="str">
            <v/>
          </cell>
          <cell r="BU23" t="str">
            <v/>
          </cell>
          <cell r="BV23" t="str">
            <v/>
          </cell>
          <cell r="BW23" t="str">
            <v/>
          </cell>
          <cell r="BX23" t="str">
            <v/>
          </cell>
          <cell r="BY23" t="str">
            <v/>
          </cell>
          <cell r="BZ23" t="str">
            <v/>
          </cell>
          <cell r="CA23" t="str">
            <v/>
          </cell>
          <cell r="CB23" t="str">
            <v/>
          </cell>
          <cell r="CC23" t="str">
            <v/>
          </cell>
          <cell r="CD23" t="str">
            <v/>
          </cell>
          <cell r="CE23" t="str">
            <v/>
          </cell>
          <cell r="CF23" t="str">
            <v/>
          </cell>
          <cell r="CG23" t="str">
            <v/>
          </cell>
          <cell r="CH23" t="str">
            <v/>
          </cell>
          <cell r="CI23" t="str">
            <v/>
          </cell>
          <cell r="CJ23" t="str">
            <v/>
          </cell>
          <cell r="CK23" t="str">
            <v/>
          </cell>
          <cell r="CL23" t="str">
            <v/>
          </cell>
          <cell r="CM23" t="str">
            <v/>
          </cell>
          <cell r="CN23" t="str">
            <v/>
          </cell>
          <cell r="CO23" t="str">
            <v/>
          </cell>
          <cell r="CP23" t="str">
            <v/>
          </cell>
          <cell r="CQ23" t="str">
            <v/>
          </cell>
          <cell r="CR23" t="str">
            <v/>
          </cell>
          <cell r="CS23" t="str">
            <v/>
          </cell>
          <cell r="CT23" t="str">
            <v/>
          </cell>
          <cell r="CU23" t="str">
            <v/>
          </cell>
          <cell r="CV23" t="str">
            <v/>
          </cell>
          <cell r="CW23" t="str">
            <v/>
          </cell>
          <cell r="CX23" t="str">
            <v/>
          </cell>
          <cell r="CY23" t="str">
            <v/>
          </cell>
          <cell r="CZ23" t="str">
            <v/>
          </cell>
          <cell r="DA23" t="str">
            <v/>
          </cell>
          <cell r="DB23" t="str">
            <v/>
          </cell>
          <cell r="DC23" t="str">
            <v/>
          </cell>
          <cell r="DD23" t="str">
            <v/>
          </cell>
          <cell r="DE23" t="str">
            <v/>
          </cell>
          <cell r="DF23" t="str">
            <v/>
          </cell>
          <cell r="DG23" t="str">
            <v/>
          </cell>
          <cell r="DH23" t="str">
            <v/>
          </cell>
          <cell r="DI23" t="str">
            <v/>
          </cell>
          <cell r="DJ23" t="str">
            <v/>
          </cell>
          <cell r="DK23" t="str">
            <v/>
          </cell>
          <cell r="DL23" t="str">
            <v/>
          </cell>
          <cell r="DM23" t="str">
            <v/>
          </cell>
          <cell r="DN23" t="str">
            <v/>
          </cell>
          <cell r="DO23" t="str">
            <v/>
          </cell>
          <cell r="DP23" t="str">
            <v/>
          </cell>
          <cell r="DQ23" t="str">
            <v/>
          </cell>
          <cell r="DR23" t="str">
            <v/>
          </cell>
          <cell r="DS23" t="str">
            <v/>
          </cell>
          <cell r="DT23" t="str">
            <v/>
          </cell>
          <cell r="DU23" t="str">
            <v/>
          </cell>
          <cell r="DV23" t="str">
            <v/>
          </cell>
          <cell r="DW23" t="str">
            <v/>
          </cell>
          <cell r="DX23" t="str">
            <v/>
          </cell>
          <cell r="DY23" t="str">
            <v/>
          </cell>
          <cell r="DZ23" t="str">
            <v/>
          </cell>
          <cell r="EA23" t="str">
            <v/>
          </cell>
          <cell r="EB23" t="str">
            <v/>
          </cell>
          <cell r="EC23" t="str">
            <v/>
          </cell>
          <cell r="ED23" t="str">
            <v/>
          </cell>
          <cell r="EE23" t="str">
            <v/>
          </cell>
          <cell r="EF23" t="str">
            <v/>
          </cell>
          <cell r="EG23" t="str">
            <v/>
          </cell>
          <cell r="EH23" t="str">
            <v/>
          </cell>
          <cell r="EI23" t="str">
            <v/>
          </cell>
          <cell r="EJ23" t="str">
            <v/>
          </cell>
          <cell r="EK23" t="str">
            <v/>
          </cell>
          <cell r="EL23" t="str">
            <v/>
          </cell>
          <cell r="EM23" t="str">
            <v/>
          </cell>
          <cell r="EN23" t="str">
            <v/>
          </cell>
          <cell r="EO23" t="str">
            <v/>
          </cell>
          <cell r="EP23" t="str">
            <v/>
          </cell>
          <cell r="EQ23" t="str">
            <v/>
          </cell>
          <cell r="ER23" t="str">
            <v/>
          </cell>
          <cell r="ES23" t="str">
            <v/>
          </cell>
          <cell r="ET23" t="str">
            <v/>
          </cell>
          <cell r="EU23" t="str">
            <v/>
          </cell>
          <cell r="EV23" t="str">
            <v/>
          </cell>
          <cell r="EW23" t="str">
            <v/>
          </cell>
          <cell r="EX23" t="str">
            <v/>
          </cell>
          <cell r="EY23" t="str">
            <v/>
          </cell>
          <cell r="EZ23" t="str">
            <v/>
          </cell>
          <cell r="FA23" t="str">
            <v/>
          </cell>
          <cell r="FB23" t="str">
            <v/>
          </cell>
          <cell r="FC23" t="str">
            <v/>
          </cell>
          <cell r="FD23" t="str">
            <v/>
          </cell>
          <cell r="FE23" t="str">
            <v/>
          </cell>
          <cell r="FF23" t="str">
            <v/>
          </cell>
          <cell r="FG23" t="str">
            <v/>
          </cell>
          <cell r="FH23" t="str">
            <v/>
          </cell>
          <cell r="FI23" t="str">
            <v/>
          </cell>
          <cell r="FJ23" t="str">
            <v/>
          </cell>
          <cell r="FK23" t="str">
            <v/>
          </cell>
          <cell r="FL23" t="str">
            <v/>
          </cell>
          <cell r="FM23" t="str">
            <v/>
          </cell>
          <cell r="FN23" t="str">
            <v/>
          </cell>
          <cell r="FO23" t="str">
            <v/>
          </cell>
          <cell r="FP23" t="str">
            <v/>
          </cell>
          <cell r="FQ23" t="str">
            <v/>
          </cell>
          <cell r="FR23" t="str">
            <v/>
          </cell>
          <cell r="FS23" t="str">
            <v/>
          </cell>
          <cell r="FT23" t="str">
            <v/>
          </cell>
          <cell r="FU23" t="str">
            <v/>
          </cell>
          <cell r="FV23" t="str">
            <v/>
          </cell>
          <cell r="FW23" t="str">
            <v/>
          </cell>
          <cell r="FX23" t="str">
            <v/>
          </cell>
          <cell r="FY23" t="str">
            <v/>
          </cell>
          <cell r="FZ23" t="str">
            <v/>
          </cell>
          <cell r="GA23" t="str">
            <v/>
          </cell>
          <cell r="GB23" t="str">
            <v/>
          </cell>
          <cell r="GC23" t="str">
            <v/>
          </cell>
          <cell r="GD23" t="str">
            <v/>
          </cell>
          <cell r="GE23" t="str">
            <v/>
          </cell>
          <cell r="GF23" t="str">
            <v/>
          </cell>
          <cell r="GG23" t="str">
            <v/>
          </cell>
          <cell r="GH23" t="str">
            <v/>
          </cell>
          <cell r="GI23" t="str">
            <v/>
          </cell>
          <cell r="GJ23" t="str">
            <v/>
          </cell>
          <cell r="GK23" t="str">
            <v/>
          </cell>
          <cell r="GL23" t="str">
            <v/>
          </cell>
          <cell r="GM23" t="str">
            <v/>
          </cell>
          <cell r="GN23" t="str">
            <v/>
          </cell>
          <cell r="GO23" t="str">
            <v/>
          </cell>
          <cell r="GP23" t="str">
            <v/>
          </cell>
          <cell r="GQ23" t="str">
            <v/>
          </cell>
          <cell r="GR23" t="str">
            <v/>
          </cell>
          <cell r="GS23" t="str">
            <v/>
          </cell>
          <cell r="GT23" t="str">
            <v/>
          </cell>
          <cell r="GU23" t="str">
            <v/>
          </cell>
          <cell r="GV23" t="str">
            <v/>
          </cell>
          <cell r="GW23" t="str">
            <v/>
          </cell>
          <cell r="GX23" t="str">
            <v/>
          </cell>
          <cell r="GY23" t="str">
            <v/>
          </cell>
          <cell r="GZ23" t="str">
            <v/>
          </cell>
          <cell r="HA23" t="str">
            <v/>
          </cell>
          <cell r="HB23" t="str">
            <v/>
          </cell>
          <cell r="HC23" t="str">
            <v/>
          </cell>
          <cell r="HD23" t="str">
            <v/>
          </cell>
          <cell r="HE23" t="str">
            <v/>
          </cell>
          <cell r="HF23" t="str">
            <v/>
          </cell>
          <cell r="HG23" t="str">
            <v/>
          </cell>
          <cell r="HH23" t="str">
            <v/>
          </cell>
          <cell r="HI23" t="str">
            <v/>
          </cell>
          <cell r="HJ23" t="str">
            <v/>
          </cell>
          <cell r="HK23" t="str">
            <v/>
          </cell>
          <cell r="HL23" t="str">
            <v/>
          </cell>
          <cell r="HM23" t="str">
            <v/>
          </cell>
        </row>
        <row r="24">
          <cell r="V24" t="str">
            <v/>
          </cell>
          <cell r="W24" t="str">
            <v/>
          </cell>
          <cell r="X24" t="str">
            <v/>
          </cell>
          <cell r="Y24" t="str">
            <v/>
          </cell>
          <cell r="Z24" t="str">
            <v/>
          </cell>
          <cell r="AA24" t="str">
            <v/>
          </cell>
          <cell r="AB24" t="str">
            <v/>
          </cell>
          <cell r="AC24" t="str">
            <v/>
          </cell>
          <cell r="AD24" t="str">
            <v/>
          </cell>
          <cell r="AE24" t="str">
            <v/>
          </cell>
          <cell r="AF24" t="str">
            <v/>
          </cell>
          <cell r="AG24" t="str">
            <v/>
          </cell>
          <cell r="AH24" t="str">
            <v/>
          </cell>
          <cell r="AI24" t="str">
            <v/>
          </cell>
          <cell r="AJ24" t="str">
            <v/>
          </cell>
          <cell r="AK24" t="str">
            <v/>
          </cell>
          <cell r="AL24" t="str">
            <v/>
          </cell>
          <cell r="AM24" t="str">
            <v/>
          </cell>
          <cell r="AN24" t="str">
            <v/>
          </cell>
          <cell r="AO24" t="str">
            <v/>
          </cell>
          <cell r="AP24" t="str">
            <v/>
          </cell>
          <cell r="AQ24" t="str">
            <v/>
          </cell>
          <cell r="AR24" t="str">
            <v/>
          </cell>
          <cell r="AS24" t="str">
            <v/>
          </cell>
          <cell r="AT24" t="str">
            <v/>
          </cell>
          <cell r="AU24" t="str">
            <v/>
          </cell>
          <cell r="AV24" t="str">
            <v/>
          </cell>
          <cell r="AW24" t="str">
            <v/>
          </cell>
          <cell r="AX24" t="str">
            <v/>
          </cell>
          <cell r="AY24" t="str">
            <v/>
          </cell>
          <cell r="AZ24" t="str">
            <v/>
          </cell>
          <cell r="BA24" t="str">
            <v/>
          </cell>
          <cell r="BB24" t="str">
            <v/>
          </cell>
          <cell r="BC24" t="str">
            <v/>
          </cell>
          <cell r="BD24" t="str">
            <v/>
          </cell>
          <cell r="BE24" t="str">
            <v/>
          </cell>
          <cell r="BF24" t="str">
            <v/>
          </cell>
          <cell r="BG24" t="str">
            <v/>
          </cell>
          <cell r="BH24" t="str">
            <v/>
          </cell>
          <cell r="BI24" t="str">
            <v/>
          </cell>
          <cell r="BJ24" t="str">
            <v/>
          </cell>
          <cell r="BK24" t="str">
            <v/>
          </cell>
          <cell r="BL24" t="str">
            <v/>
          </cell>
          <cell r="BM24" t="str">
            <v/>
          </cell>
          <cell r="BN24" t="str">
            <v/>
          </cell>
          <cell r="BO24" t="str">
            <v/>
          </cell>
          <cell r="BP24" t="str">
            <v/>
          </cell>
          <cell r="BQ24" t="str">
            <v/>
          </cell>
          <cell r="BR24" t="str">
            <v/>
          </cell>
          <cell r="BS24" t="str">
            <v/>
          </cell>
          <cell r="BT24" t="str">
            <v/>
          </cell>
          <cell r="BU24" t="str">
            <v/>
          </cell>
          <cell r="BV24" t="str">
            <v/>
          </cell>
          <cell r="BW24" t="str">
            <v/>
          </cell>
          <cell r="BX24" t="str">
            <v/>
          </cell>
          <cell r="BY24" t="str">
            <v/>
          </cell>
          <cell r="BZ24" t="str">
            <v/>
          </cell>
          <cell r="CA24" t="str">
            <v/>
          </cell>
          <cell r="CB24" t="str">
            <v/>
          </cell>
          <cell r="CC24" t="str">
            <v/>
          </cell>
          <cell r="CD24" t="str">
            <v/>
          </cell>
          <cell r="CE24" t="str">
            <v/>
          </cell>
          <cell r="CF24" t="str">
            <v/>
          </cell>
          <cell r="CG24" t="str">
            <v/>
          </cell>
          <cell r="CH24" t="str">
            <v/>
          </cell>
          <cell r="CI24" t="str">
            <v/>
          </cell>
          <cell r="CJ24" t="str">
            <v/>
          </cell>
          <cell r="CK24" t="str">
            <v/>
          </cell>
          <cell r="CL24" t="str">
            <v/>
          </cell>
          <cell r="CM24" t="str">
            <v/>
          </cell>
          <cell r="CN24" t="str">
            <v/>
          </cell>
          <cell r="CO24" t="str">
            <v/>
          </cell>
          <cell r="CP24" t="str">
            <v/>
          </cell>
          <cell r="CQ24" t="str">
            <v/>
          </cell>
          <cell r="CR24" t="str">
            <v/>
          </cell>
          <cell r="CS24" t="str">
            <v/>
          </cell>
          <cell r="CT24" t="str">
            <v/>
          </cell>
          <cell r="CU24" t="str">
            <v/>
          </cell>
          <cell r="CV24" t="str">
            <v/>
          </cell>
          <cell r="CW24" t="str">
            <v/>
          </cell>
          <cell r="CX24" t="str">
            <v/>
          </cell>
          <cell r="CY24" t="str">
            <v/>
          </cell>
          <cell r="CZ24" t="str">
            <v/>
          </cell>
          <cell r="DA24" t="str">
            <v/>
          </cell>
          <cell r="DB24" t="str">
            <v/>
          </cell>
          <cell r="DC24" t="str">
            <v/>
          </cell>
          <cell r="DD24" t="str">
            <v/>
          </cell>
          <cell r="DE24" t="str">
            <v/>
          </cell>
          <cell r="DF24" t="str">
            <v/>
          </cell>
          <cell r="DG24" t="str">
            <v/>
          </cell>
          <cell r="DH24" t="str">
            <v/>
          </cell>
          <cell r="DI24" t="str">
            <v/>
          </cell>
          <cell r="DJ24" t="str">
            <v/>
          </cell>
          <cell r="DK24" t="str">
            <v/>
          </cell>
          <cell r="DL24" t="str">
            <v/>
          </cell>
          <cell r="DM24" t="str">
            <v/>
          </cell>
          <cell r="DN24" t="str">
            <v/>
          </cell>
          <cell r="DO24" t="str">
            <v/>
          </cell>
          <cell r="DP24" t="str">
            <v/>
          </cell>
          <cell r="DQ24" t="str">
            <v/>
          </cell>
          <cell r="DR24" t="str">
            <v/>
          </cell>
          <cell r="DS24" t="str">
            <v/>
          </cell>
          <cell r="DT24" t="str">
            <v/>
          </cell>
          <cell r="DU24" t="str">
            <v/>
          </cell>
          <cell r="DV24" t="str">
            <v/>
          </cell>
          <cell r="DW24" t="str">
            <v/>
          </cell>
          <cell r="DX24" t="str">
            <v/>
          </cell>
          <cell r="DY24" t="str">
            <v/>
          </cell>
          <cell r="DZ24" t="str">
            <v/>
          </cell>
          <cell r="EA24" t="str">
            <v/>
          </cell>
          <cell r="EB24" t="str">
            <v/>
          </cell>
          <cell r="EC24" t="str">
            <v/>
          </cell>
          <cell r="ED24" t="str">
            <v/>
          </cell>
          <cell r="EE24" t="str">
            <v/>
          </cell>
          <cell r="EF24" t="str">
            <v/>
          </cell>
          <cell r="EG24" t="str">
            <v/>
          </cell>
          <cell r="EH24" t="str">
            <v/>
          </cell>
          <cell r="EI24" t="str">
            <v/>
          </cell>
          <cell r="EJ24" t="str">
            <v/>
          </cell>
          <cell r="EK24" t="str">
            <v/>
          </cell>
          <cell r="EL24" t="str">
            <v/>
          </cell>
          <cell r="EM24" t="str">
            <v/>
          </cell>
          <cell r="EN24" t="str">
            <v/>
          </cell>
          <cell r="EO24" t="str">
            <v/>
          </cell>
          <cell r="EP24" t="str">
            <v/>
          </cell>
          <cell r="EQ24" t="str">
            <v/>
          </cell>
          <cell r="ER24" t="str">
            <v/>
          </cell>
          <cell r="ES24" t="str">
            <v/>
          </cell>
          <cell r="ET24" t="str">
            <v/>
          </cell>
          <cell r="EU24" t="str">
            <v/>
          </cell>
          <cell r="EV24" t="str">
            <v/>
          </cell>
          <cell r="EW24" t="str">
            <v/>
          </cell>
          <cell r="EX24" t="str">
            <v/>
          </cell>
          <cell r="EY24" t="str">
            <v/>
          </cell>
          <cell r="EZ24" t="str">
            <v/>
          </cell>
          <cell r="FA24" t="str">
            <v/>
          </cell>
          <cell r="FB24" t="str">
            <v/>
          </cell>
          <cell r="FC24" t="str">
            <v/>
          </cell>
          <cell r="FD24" t="str">
            <v/>
          </cell>
          <cell r="FE24" t="str">
            <v/>
          </cell>
          <cell r="FF24" t="str">
            <v/>
          </cell>
          <cell r="FG24" t="str">
            <v/>
          </cell>
          <cell r="FH24" t="str">
            <v/>
          </cell>
          <cell r="FI24" t="str">
            <v/>
          </cell>
          <cell r="FJ24" t="str">
            <v/>
          </cell>
          <cell r="FK24" t="str">
            <v/>
          </cell>
          <cell r="FL24" t="str">
            <v/>
          </cell>
          <cell r="FM24" t="str">
            <v/>
          </cell>
          <cell r="FN24" t="str">
            <v/>
          </cell>
          <cell r="FO24" t="str">
            <v/>
          </cell>
          <cell r="FP24" t="str">
            <v/>
          </cell>
          <cell r="FQ24" t="str">
            <v/>
          </cell>
          <cell r="FR24" t="str">
            <v/>
          </cell>
          <cell r="FS24" t="str">
            <v/>
          </cell>
          <cell r="FT24" t="str">
            <v/>
          </cell>
          <cell r="FU24" t="str">
            <v/>
          </cell>
          <cell r="FV24" t="str">
            <v/>
          </cell>
          <cell r="FW24" t="str">
            <v/>
          </cell>
          <cell r="FX24" t="str">
            <v/>
          </cell>
          <cell r="FY24" t="str">
            <v/>
          </cell>
          <cell r="FZ24" t="str">
            <v/>
          </cell>
          <cell r="GA24" t="str">
            <v/>
          </cell>
          <cell r="GB24" t="str">
            <v/>
          </cell>
          <cell r="GC24" t="str">
            <v/>
          </cell>
          <cell r="GD24" t="str">
            <v/>
          </cell>
          <cell r="GE24" t="str">
            <v/>
          </cell>
          <cell r="GF24" t="str">
            <v/>
          </cell>
          <cell r="GG24" t="str">
            <v/>
          </cell>
          <cell r="GH24" t="str">
            <v/>
          </cell>
          <cell r="GI24" t="str">
            <v/>
          </cell>
          <cell r="GJ24" t="str">
            <v/>
          </cell>
          <cell r="GK24" t="str">
            <v/>
          </cell>
          <cell r="GL24" t="str">
            <v/>
          </cell>
          <cell r="GM24" t="str">
            <v/>
          </cell>
          <cell r="GN24" t="str">
            <v/>
          </cell>
          <cell r="GO24" t="str">
            <v/>
          </cell>
          <cell r="GP24" t="str">
            <v/>
          </cell>
          <cell r="GQ24" t="str">
            <v/>
          </cell>
          <cell r="GR24" t="str">
            <v/>
          </cell>
          <cell r="GS24" t="str">
            <v/>
          </cell>
          <cell r="GT24" t="str">
            <v/>
          </cell>
          <cell r="GU24" t="str">
            <v/>
          </cell>
          <cell r="GV24" t="str">
            <v/>
          </cell>
          <cell r="GW24" t="str">
            <v/>
          </cell>
          <cell r="GX24" t="str">
            <v/>
          </cell>
          <cell r="GY24" t="str">
            <v/>
          </cell>
          <cell r="GZ24" t="str">
            <v/>
          </cell>
          <cell r="HA24" t="str">
            <v/>
          </cell>
          <cell r="HB24" t="str">
            <v/>
          </cell>
          <cell r="HC24" t="str">
            <v/>
          </cell>
          <cell r="HD24" t="str">
            <v/>
          </cell>
          <cell r="HE24" t="str">
            <v/>
          </cell>
          <cell r="HF24" t="str">
            <v/>
          </cell>
          <cell r="HG24" t="str">
            <v/>
          </cell>
          <cell r="HH24" t="str">
            <v/>
          </cell>
          <cell r="HI24" t="str">
            <v/>
          </cell>
          <cell r="HJ24" t="str">
            <v/>
          </cell>
          <cell r="HK24" t="str">
            <v/>
          </cell>
          <cell r="HL24" t="str">
            <v/>
          </cell>
          <cell r="HM24" t="str">
            <v/>
          </cell>
        </row>
        <row r="25">
          <cell r="V25" t="str">
            <v/>
          </cell>
          <cell r="W25" t="str">
            <v/>
          </cell>
          <cell r="X25" t="str">
            <v/>
          </cell>
          <cell r="Y25" t="str">
            <v/>
          </cell>
          <cell r="Z25" t="str">
            <v/>
          </cell>
          <cell r="AA25" t="str">
            <v/>
          </cell>
          <cell r="AB25" t="str">
            <v/>
          </cell>
          <cell r="AC25" t="str">
            <v/>
          </cell>
          <cell r="AD25" t="str">
            <v/>
          </cell>
          <cell r="AE25" t="str">
            <v/>
          </cell>
          <cell r="AF25" t="str">
            <v/>
          </cell>
          <cell r="AG25" t="str">
            <v/>
          </cell>
          <cell r="AH25" t="str">
            <v/>
          </cell>
          <cell r="AI25" t="str">
            <v/>
          </cell>
          <cell r="AJ25" t="str">
            <v/>
          </cell>
          <cell r="AK25" t="str">
            <v/>
          </cell>
          <cell r="AL25" t="str">
            <v/>
          </cell>
          <cell r="AM25" t="str">
            <v/>
          </cell>
          <cell r="AN25" t="str">
            <v/>
          </cell>
          <cell r="AO25" t="str">
            <v/>
          </cell>
          <cell r="AP25" t="str">
            <v/>
          </cell>
          <cell r="AQ25" t="str">
            <v/>
          </cell>
          <cell r="AR25" t="str">
            <v/>
          </cell>
          <cell r="AS25" t="str">
            <v/>
          </cell>
          <cell r="AT25" t="str">
            <v/>
          </cell>
          <cell r="AU25" t="str">
            <v/>
          </cell>
          <cell r="AV25" t="str">
            <v/>
          </cell>
          <cell r="AW25" t="str">
            <v/>
          </cell>
          <cell r="AX25" t="str">
            <v/>
          </cell>
          <cell r="AY25" t="str">
            <v/>
          </cell>
          <cell r="AZ25" t="str">
            <v/>
          </cell>
          <cell r="BA25" t="str">
            <v/>
          </cell>
          <cell r="BB25" t="str">
            <v/>
          </cell>
          <cell r="BC25" t="str">
            <v/>
          </cell>
          <cell r="BD25" t="str">
            <v/>
          </cell>
          <cell r="BE25" t="str">
            <v/>
          </cell>
          <cell r="BF25" t="str">
            <v/>
          </cell>
          <cell r="BG25" t="str">
            <v/>
          </cell>
          <cell r="BH25" t="str">
            <v/>
          </cell>
          <cell r="BI25" t="str">
            <v/>
          </cell>
          <cell r="BJ25" t="str">
            <v/>
          </cell>
          <cell r="BK25" t="str">
            <v/>
          </cell>
          <cell r="BL25" t="str">
            <v/>
          </cell>
          <cell r="BM25" t="str">
            <v/>
          </cell>
          <cell r="BN25" t="str">
            <v/>
          </cell>
          <cell r="BO25" t="str">
            <v/>
          </cell>
          <cell r="BP25" t="str">
            <v/>
          </cell>
          <cell r="BQ25" t="str">
            <v/>
          </cell>
          <cell r="BR25" t="str">
            <v/>
          </cell>
          <cell r="BS25" t="str">
            <v/>
          </cell>
          <cell r="BT25" t="str">
            <v/>
          </cell>
          <cell r="BU25" t="str">
            <v/>
          </cell>
          <cell r="BV25" t="str">
            <v/>
          </cell>
          <cell r="BW25" t="str">
            <v/>
          </cell>
          <cell r="BX25" t="str">
            <v/>
          </cell>
          <cell r="BY25" t="str">
            <v/>
          </cell>
          <cell r="BZ25" t="str">
            <v/>
          </cell>
          <cell r="CA25" t="str">
            <v/>
          </cell>
          <cell r="CB25" t="str">
            <v/>
          </cell>
          <cell r="CC25" t="str">
            <v/>
          </cell>
          <cell r="CD25" t="str">
            <v/>
          </cell>
          <cell r="CE25" t="str">
            <v/>
          </cell>
          <cell r="CF25" t="str">
            <v/>
          </cell>
          <cell r="CG25" t="str">
            <v/>
          </cell>
          <cell r="CH25" t="str">
            <v/>
          </cell>
          <cell r="CI25" t="str">
            <v/>
          </cell>
          <cell r="CJ25" t="str">
            <v/>
          </cell>
          <cell r="CK25" t="str">
            <v/>
          </cell>
          <cell r="CL25" t="str">
            <v/>
          </cell>
          <cell r="CM25" t="str">
            <v/>
          </cell>
          <cell r="CN25" t="str">
            <v/>
          </cell>
          <cell r="CO25" t="str">
            <v/>
          </cell>
          <cell r="CP25" t="str">
            <v/>
          </cell>
          <cell r="CQ25" t="str">
            <v/>
          </cell>
          <cell r="CR25" t="str">
            <v/>
          </cell>
          <cell r="CS25" t="str">
            <v/>
          </cell>
          <cell r="CT25" t="str">
            <v/>
          </cell>
          <cell r="CU25" t="str">
            <v/>
          </cell>
          <cell r="CV25" t="str">
            <v/>
          </cell>
          <cell r="CW25" t="str">
            <v/>
          </cell>
          <cell r="CX25" t="str">
            <v/>
          </cell>
          <cell r="CY25" t="str">
            <v/>
          </cell>
          <cell r="CZ25" t="str">
            <v/>
          </cell>
          <cell r="DA25" t="str">
            <v/>
          </cell>
          <cell r="DB25" t="str">
            <v/>
          </cell>
          <cell r="DC25" t="str">
            <v/>
          </cell>
          <cell r="DD25" t="str">
            <v/>
          </cell>
          <cell r="DE25" t="str">
            <v/>
          </cell>
          <cell r="DF25" t="str">
            <v/>
          </cell>
          <cell r="DG25" t="str">
            <v/>
          </cell>
          <cell r="DH25" t="str">
            <v/>
          </cell>
          <cell r="DI25" t="str">
            <v/>
          </cell>
          <cell r="DJ25" t="str">
            <v/>
          </cell>
          <cell r="DK25" t="str">
            <v/>
          </cell>
          <cell r="DL25" t="str">
            <v/>
          </cell>
          <cell r="DM25" t="str">
            <v/>
          </cell>
          <cell r="DN25" t="str">
            <v/>
          </cell>
          <cell r="DO25" t="str">
            <v/>
          </cell>
          <cell r="DP25" t="str">
            <v/>
          </cell>
          <cell r="DQ25" t="str">
            <v/>
          </cell>
          <cell r="DR25" t="str">
            <v/>
          </cell>
          <cell r="DS25" t="str">
            <v/>
          </cell>
          <cell r="DT25" t="str">
            <v/>
          </cell>
          <cell r="DU25" t="str">
            <v/>
          </cell>
          <cell r="DV25" t="str">
            <v/>
          </cell>
          <cell r="DW25" t="str">
            <v/>
          </cell>
          <cell r="DX25" t="str">
            <v/>
          </cell>
          <cell r="DY25" t="str">
            <v/>
          </cell>
          <cell r="DZ25" t="str">
            <v/>
          </cell>
          <cell r="EA25" t="str">
            <v/>
          </cell>
          <cell r="EB25" t="str">
            <v/>
          </cell>
          <cell r="EC25" t="str">
            <v/>
          </cell>
          <cell r="ED25" t="str">
            <v/>
          </cell>
          <cell r="EE25" t="str">
            <v/>
          </cell>
          <cell r="EF25" t="str">
            <v/>
          </cell>
          <cell r="EG25" t="str">
            <v/>
          </cell>
          <cell r="EH25" t="str">
            <v/>
          </cell>
          <cell r="EI25" t="str">
            <v/>
          </cell>
          <cell r="EJ25" t="str">
            <v/>
          </cell>
          <cell r="EK25" t="str">
            <v/>
          </cell>
          <cell r="EL25" t="str">
            <v/>
          </cell>
          <cell r="EM25" t="str">
            <v/>
          </cell>
          <cell r="EN25" t="str">
            <v/>
          </cell>
          <cell r="EO25" t="str">
            <v/>
          </cell>
          <cell r="EP25" t="str">
            <v/>
          </cell>
          <cell r="EQ25" t="str">
            <v/>
          </cell>
          <cell r="ER25" t="str">
            <v/>
          </cell>
          <cell r="ES25" t="str">
            <v/>
          </cell>
          <cell r="ET25" t="str">
            <v/>
          </cell>
          <cell r="EU25" t="str">
            <v/>
          </cell>
          <cell r="EV25" t="str">
            <v/>
          </cell>
          <cell r="EW25" t="str">
            <v/>
          </cell>
          <cell r="EX25" t="str">
            <v/>
          </cell>
          <cell r="EY25" t="str">
            <v/>
          </cell>
          <cell r="EZ25" t="str">
            <v/>
          </cell>
          <cell r="FA25" t="str">
            <v/>
          </cell>
          <cell r="FB25" t="str">
            <v/>
          </cell>
          <cell r="FC25" t="str">
            <v/>
          </cell>
          <cell r="FD25" t="str">
            <v/>
          </cell>
          <cell r="FE25" t="str">
            <v/>
          </cell>
          <cell r="FF25" t="str">
            <v/>
          </cell>
          <cell r="FG25" t="str">
            <v/>
          </cell>
          <cell r="FH25" t="str">
            <v/>
          </cell>
          <cell r="FI25" t="str">
            <v/>
          </cell>
          <cell r="FJ25" t="str">
            <v/>
          </cell>
          <cell r="FK25" t="str">
            <v/>
          </cell>
          <cell r="FL25" t="str">
            <v/>
          </cell>
          <cell r="FM25" t="str">
            <v/>
          </cell>
          <cell r="FN25" t="str">
            <v/>
          </cell>
          <cell r="FO25" t="str">
            <v/>
          </cell>
          <cell r="FP25" t="str">
            <v/>
          </cell>
          <cell r="FQ25" t="str">
            <v/>
          </cell>
          <cell r="FR25" t="str">
            <v/>
          </cell>
          <cell r="FS25" t="str">
            <v/>
          </cell>
          <cell r="FT25" t="str">
            <v/>
          </cell>
          <cell r="FU25" t="str">
            <v/>
          </cell>
          <cell r="FV25" t="str">
            <v/>
          </cell>
          <cell r="FW25" t="str">
            <v/>
          </cell>
          <cell r="FX25" t="str">
            <v/>
          </cell>
          <cell r="FY25" t="str">
            <v/>
          </cell>
          <cell r="FZ25" t="str">
            <v/>
          </cell>
          <cell r="GA25" t="str">
            <v/>
          </cell>
          <cell r="GB25" t="str">
            <v/>
          </cell>
          <cell r="GC25" t="str">
            <v/>
          </cell>
          <cell r="GD25" t="str">
            <v/>
          </cell>
          <cell r="GE25" t="str">
            <v/>
          </cell>
          <cell r="GF25" t="str">
            <v/>
          </cell>
          <cell r="GG25" t="str">
            <v/>
          </cell>
          <cell r="GH25" t="str">
            <v/>
          </cell>
          <cell r="GI25" t="str">
            <v/>
          </cell>
          <cell r="GJ25" t="str">
            <v/>
          </cell>
          <cell r="GK25" t="str">
            <v/>
          </cell>
          <cell r="GL25" t="str">
            <v/>
          </cell>
          <cell r="GM25" t="str">
            <v/>
          </cell>
          <cell r="GN25" t="str">
            <v/>
          </cell>
          <cell r="GO25" t="str">
            <v/>
          </cell>
          <cell r="GP25" t="str">
            <v/>
          </cell>
          <cell r="GQ25" t="str">
            <v/>
          </cell>
          <cell r="GR25" t="str">
            <v/>
          </cell>
          <cell r="GS25" t="str">
            <v/>
          </cell>
          <cell r="GT25" t="str">
            <v/>
          </cell>
          <cell r="GU25" t="str">
            <v/>
          </cell>
          <cell r="GV25" t="str">
            <v/>
          </cell>
          <cell r="GW25" t="str">
            <v/>
          </cell>
          <cell r="GX25" t="str">
            <v/>
          </cell>
          <cell r="GY25" t="str">
            <v/>
          </cell>
          <cell r="GZ25" t="str">
            <v/>
          </cell>
          <cell r="HA25" t="str">
            <v/>
          </cell>
          <cell r="HB25" t="str">
            <v/>
          </cell>
          <cell r="HC25" t="str">
            <v/>
          </cell>
          <cell r="HD25" t="str">
            <v/>
          </cell>
          <cell r="HE25" t="str">
            <v/>
          </cell>
          <cell r="HF25" t="str">
            <v/>
          </cell>
          <cell r="HG25" t="str">
            <v/>
          </cell>
          <cell r="HH25" t="str">
            <v/>
          </cell>
          <cell r="HI25" t="str">
            <v/>
          </cell>
          <cell r="HJ25" t="str">
            <v/>
          </cell>
          <cell r="HK25" t="str">
            <v/>
          </cell>
          <cell r="HL25" t="str">
            <v/>
          </cell>
          <cell r="HM25" t="str">
            <v/>
          </cell>
        </row>
        <row r="26">
          <cell r="V26" t="str">
            <v/>
          </cell>
          <cell r="W26" t="str">
            <v/>
          </cell>
          <cell r="X26" t="str">
            <v/>
          </cell>
          <cell r="Y26" t="str">
            <v/>
          </cell>
          <cell r="Z26" t="str">
            <v/>
          </cell>
          <cell r="AA26" t="str">
            <v/>
          </cell>
          <cell r="AB26" t="str">
            <v/>
          </cell>
          <cell r="AC26" t="str">
            <v/>
          </cell>
          <cell r="AD26" t="str">
            <v/>
          </cell>
          <cell r="AE26" t="str">
            <v/>
          </cell>
          <cell r="AF26" t="str">
            <v/>
          </cell>
          <cell r="AG26" t="str">
            <v/>
          </cell>
          <cell r="AH26" t="str">
            <v/>
          </cell>
          <cell r="AI26" t="str">
            <v/>
          </cell>
          <cell r="AJ26" t="str">
            <v/>
          </cell>
          <cell r="AK26" t="str">
            <v/>
          </cell>
          <cell r="AL26" t="str">
            <v/>
          </cell>
          <cell r="AM26" t="str">
            <v/>
          </cell>
          <cell r="AN26" t="str">
            <v/>
          </cell>
          <cell r="AO26" t="str">
            <v/>
          </cell>
          <cell r="AP26" t="str">
            <v/>
          </cell>
          <cell r="AQ26" t="str">
            <v/>
          </cell>
          <cell r="AR26" t="str">
            <v/>
          </cell>
          <cell r="AS26" t="str">
            <v/>
          </cell>
          <cell r="AT26" t="str">
            <v/>
          </cell>
          <cell r="AU26" t="str">
            <v/>
          </cell>
          <cell r="AV26" t="str">
            <v/>
          </cell>
          <cell r="AW26" t="str">
            <v/>
          </cell>
          <cell r="AX26" t="str">
            <v/>
          </cell>
          <cell r="AY26" t="str">
            <v/>
          </cell>
          <cell r="AZ26" t="str">
            <v/>
          </cell>
          <cell r="BA26" t="str">
            <v/>
          </cell>
          <cell r="BB26" t="str">
            <v/>
          </cell>
          <cell r="BC26" t="str">
            <v/>
          </cell>
          <cell r="BD26" t="str">
            <v/>
          </cell>
          <cell r="BE26" t="str">
            <v/>
          </cell>
          <cell r="BF26" t="str">
            <v/>
          </cell>
          <cell r="BG26" t="str">
            <v/>
          </cell>
          <cell r="BH26" t="str">
            <v/>
          </cell>
          <cell r="BI26" t="str">
            <v/>
          </cell>
          <cell r="BJ26" t="str">
            <v/>
          </cell>
          <cell r="BK26" t="str">
            <v/>
          </cell>
          <cell r="BL26" t="str">
            <v/>
          </cell>
          <cell r="BM26" t="str">
            <v/>
          </cell>
          <cell r="BN26" t="str">
            <v/>
          </cell>
          <cell r="BO26" t="str">
            <v/>
          </cell>
          <cell r="BP26" t="str">
            <v/>
          </cell>
          <cell r="BQ26" t="str">
            <v/>
          </cell>
          <cell r="BR26" t="str">
            <v/>
          </cell>
          <cell r="BS26" t="str">
            <v/>
          </cell>
          <cell r="BT26" t="str">
            <v/>
          </cell>
          <cell r="BU26" t="str">
            <v/>
          </cell>
          <cell r="BV26" t="str">
            <v/>
          </cell>
          <cell r="BW26" t="str">
            <v/>
          </cell>
          <cell r="BX26" t="str">
            <v/>
          </cell>
          <cell r="BY26" t="str">
            <v/>
          </cell>
          <cell r="BZ26" t="str">
            <v/>
          </cell>
          <cell r="CA26" t="str">
            <v/>
          </cell>
          <cell r="CB26" t="str">
            <v/>
          </cell>
          <cell r="CC26" t="str">
            <v/>
          </cell>
          <cell r="CD26" t="str">
            <v/>
          </cell>
          <cell r="CE26" t="str">
            <v/>
          </cell>
          <cell r="CF26" t="str">
            <v/>
          </cell>
          <cell r="CG26" t="str">
            <v/>
          </cell>
          <cell r="CH26" t="str">
            <v/>
          </cell>
          <cell r="CI26" t="str">
            <v/>
          </cell>
          <cell r="CJ26" t="str">
            <v/>
          </cell>
          <cell r="CK26" t="str">
            <v/>
          </cell>
          <cell r="CL26" t="str">
            <v/>
          </cell>
          <cell r="CM26" t="str">
            <v/>
          </cell>
          <cell r="CN26" t="str">
            <v/>
          </cell>
          <cell r="CO26" t="str">
            <v/>
          </cell>
          <cell r="CP26" t="str">
            <v/>
          </cell>
          <cell r="CQ26" t="str">
            <v/>
          </cell>
          <cell r="CR26" t="str">
            <v/>
          </cell>
          <cell r="CS26" t="str">
            <v/>
          </cell>
          <cell r="CT26" t="str">
            <v/>
          </cell>
          <cell r="CU26" t="str">
            <v/>
          </cell>
          <cell r="CV26" t="str">
            <v/>
          </cell>
          <cell r="CW26" t="str">
            <v/>
          </cell>
          <cell r="CX26" t="str">
            <v/>
          </cell>
          <cell r="CY26" t="str">
            <v/>
          </cell>
          <cell r="CZ26" t="str">
            <v/>
          </cell>
          <cell r="DA26" t="str">
            <v/>
          </cell>
          <cell r="DB26" t="str">
            <v/>
          </cell>
          <cell r="DC26" t="str">
            <v/>
          </cell>
          <cell r="DD26" t="str">
            <v/>
          </cell>
          <cell r="DE26" t="str">
            <v/>
          </cell>
          <cell r="DF26" t="str">
            <v/>
          </cell>
          <cell r="DG26" t="str">
            <v/>
          </cell>
          <cell r="DH26" t="str">
            <v/>
          </cell>
          <cell r="DI26" t="str">
            <v/>
          </cell>
          <cell r="DJ26" t="str">
            <v/>
          </cell>
          <cell r="DK26" t="str">
            <v/>
          </cell>
          <cell r="DL26" t="str">
            <v/>
          </cell>
          <cell r="DM26" t="str">
            <v/>
          </cell>
          <cell r="DN26" t="str">
            <v/>
          </cell>
          <cell r="DO26" t="str">
            <v/>
          </cell>
          <cell r="DP26" t="str">
            <v/>
          </cell>
          <cell r="DQ26" t="str">
            <v/>
          </cell>
          <cell r="DR26" t="str">
            <v/>
          </cell>
          <cell r="DS26" t="str">
            <v/>
          </cell>
          <cell r="DT26" t="str">
            <v/>
          </cell>
          <cell r="DU26" t="str">
            <v/>
          </cell>
          <cell r="DV26" t="str">
            <v/>
          </cell>
          <cell r="DW26" t="str">
            <v/>
          </cell>
          <cell r="DX26" t="str">
            <v/>
          </cell>
          <cell r="DY26" t="str">
            <v/>
          </cell>
          <cell r="DZ26" t="str">
            <v/>
          </cell>
          <cell r="EA26" t="str">
            <v/>
          </cell>
          <cell r="EB26" t="str">
            <v/>
          </cell>
          <cell r="EC26" t="str">
            <v/>
          </cell>
          <cell r="ED26" t="str">
            <v/>
          </cell>
          <cell r="EE26" t="str">
            <v/>
          </cell>
          <cell r="EF26" t="str">
            <v/>
          </cell>
          <cell r="EG26" t="str">
            <v/>
          </cell>
          <cell r="EH26" t="str">
            <v/>
          </cell>
          <cell r="EI26" t="str">
            <v/>
          </cell>
          <cell r="EJ26" t="str">
            <v/>
          </cell>
          <cell r="EK26" t="str">
            <v/>
          </cell>
          <cell r="EL26" t="str">
            <v/>
          </cell>
          <cell r="EM26" t="str">
            <v/>
          </cell>
          <cell r="EN26" t="str">
            <v/>
          </cell>
          <cell r="EO26" t="str">
            <v/>
          </cell>
          <cell r="EP26" t="str">
            <v/>
          </cell>
          <cell r="EQ26" t="str">
            <v/>
          </cell>
          <cell r="ER26" t="str">
            <v/>
          </cell>
          <cell r="ES26" t="str">
            <v/>
          </cell>
          <cell r="ET26" t="str">
            <v/>
          </cell>
          <cell r="EU26" t="str">
            <v/>
          </cell>
          <cell r="EV26" t="str">
            <v/>
          </cell>
          <cell r="EW26" t="str">
            <v/>
          </cell>
          <cell r="EX26" t="str">
            <v/>
          </cell>
          <cell r="EY26" t="str">
            <v/>
          </cell>
          <cell r="EZ26" t="str">
            <v/>
          </cell>
          <cell r="FA26" t="str">
            <v/>
          </cell>
          <cell r="FB26" t="str">
            <v/>
          </cell>
          <cell r="FC26" t="str">
            <v/>
          </cell>
          <cell r="FD26" t="str">
            <v/>
          </cell>
          <cell r="FE26" t="str">
            <v/>
          </cell>
          <cell r="FF26" t="str">
            <v/>
          </cell>
          <cell r="FG26" t="str">
            <v/>
          </cell>
          <cell r="FH26" t="str">
            <v/>
          </cell>
          <cell r="FI26" t="str">
            <v/>
          </cell>
          <cell r="FJ26" t="str">
            <v/>
          </cell>
          <cell r="FK26" t="str">
            <v/>
          </cell>
          <cell r="FL26" t="str">
            <v/>
          </cell>
          <cell r="FM26" t="str">
            <v/>
          </cell>
          <cell r="FN26" t="str">
            <v/>
          </cell>
          <cell r="FO26" t="str">
            <v/>
          </cell>
          <cell r="FP26" t="str">
            <v/>
          </cell>
          <cell r="FQ26" t="str">
            <v/>
          </cell>
          <cell r="FR26" t="str">
            <v/>
          </cell>
          <cell r="FS26" t="str">
            <v/>
          </cell>
          <cell r="FT26" t="str">
            <v/>
          </cell>
          <cell r="FU26" t="str">
            <v/>
          </cell>
          <cell r="FV26" t="str">
            <v/>
          </cell>
          <cell r="FW26" t="str">
            <v/>
          </cell>
          <cell r="FX26" t="str">
            <v/>
          </cell>
          <cell r="FY26" t="str">
            <v/>
          </cell>
          <cell r="FZ26" t="str">
            <v/>
          </cell>
          <cell r="GA26" t="str">
            <v/>
          </cell>
          <cell r="GB26" t="str">
            <v/>
          </cell>
          <cell r="GC26" t="str">
            <v/>
          </cell>
          <cell r="GD26" t="str">
            <v/>
          </cell>
          <cell r="GE26" t="str">
            <v/>
          </cell>
          <cell r="GF26" t="str">
            <v/>
          </cell>
          <cell r="GG26" t="str">
            <v/>
          </cell>
          <cell r="GH26" t="str">
            <v/>
          </cell>
          <cell r="GI26" t="str">
            <v/>
          </cell>
          <cell r="GJ26" t="str">
            <v/>
          </cell>
          <cell r="GK26" t="str">
            <v/>
          </cell>
          <cell r="GL26" t="str">
            <v/>
          </cell>
          <cell r="GM26" t="str">
            <v/>
          </cell>
          <cell r="GN26" t="str">
            <v/>
          </cell>
          <cell r="GO26" t="str">
            <v/>
          </cell>
          <cell r="GP26" t="str">
            <v/>
          </cell>
          <cell r="GQ26" t="str">
            <v/>
          </cell>
          <cell r="GR26" t="str">
            <v/>
          </cell>
          <cell r="GS26" t="str">
            <v/>
          </cell>
          <cell r="GT26" t="str">
            <v/>
          </cell>
          <cell r="GU26" t="str">
            <v/>
          </cell>
          <cell r="GV26" t="str">
            <v/>
          </cell>
          <cell r="GW26" t="str">
            <v/>
          </cell>
          <cell r="GX26" t="str">
            <v/>
          </cell>
          <cell r="GY26" t="str">
            <v/>
          </cell>
          <cell r="GZ26" t="str">
            <v/>
          </cell>
          <cell r="HA26" t="str">
            <v/>
          </cell>
          <cell r="HB26" t="str">
            <v/>
          </cell>
          <cell r="HC26" t="str">
            <v/>
          </cell>
          <cell r="HD26" t="str">
            <v/>
          </cell>
          <cell r="HE26" t="str">
            <v/>
          </cell>
          <cell r="HF26" t="str">
            <v/>
          </cell>
          <cell r="HG26" t="str">
            <v/>
          </cell>
          <cell r="HH26" t="str">
            <v/>
          </cell>
          <cell r="HI26" t="str">
            <v/>
          </cell>
          <cell r="HJ26" t="str">
            <v/>
          </cell>
          <cell r="HK26" t="str">
            <v/>
          </cell>
          <cell r="HL26" t="str">
            <v/>
          </cell>
          <cell r="HM26" t="str">
            <v/>
          </cell>
        </row>
        <row r="27">
          <cell r="V27" t="str">
            <v/>
          </cell>
          <cell r="W27" t="str">
            <v/>
          </cell>
          <cell r="X27" t="str">
            <v/>
          </cell>
          <cell r="Y27" t="str">
            <v/>
          </cell>
          <cell r="Z27" t="str">
            <v/>
          </cell>
          <cell r="AA27" t="str">
            <v/>
          </cell>
          <cell r="AB27" t="str">
            <v/>
          </cell>
          <cell r="AC27" t="str">
            <v/>
          </cell>
          <cell r="AD27" t="str">
            <v/>
          </cell>
          <cell r="AE27" t="str">
            <v/>
          </cell>
          <cell r="AF27" t="str">
            <v/>
          </cell>
          <cell r="AG27" t="str">
            <v/>
          </cell>
          <cell r="AH27" t="str">
            <v/>
          </cell>
          <cell r="AI27" t="str">
            <v/>
          </cell>
          <cell r="AJ27" t="str">
            <v/>
          </cell>
          <cell r="AK27" t="str">
            <v/>
          </cell>
          <cell r="AL27" t="str">
            <v/>
          </cell>
          <cell r="AM27" t="str">
            <v/>
          </cell>
          <cell r="AN27" t="str">
            <v/>
          </cell>
          <cell r="AO27" t="str">
            <v/>
          </cell>
          <cell r="AP27" t="str">
            <v/>
          </cell>
          <cell r="AQ27" t="str">
            <v/>
          </cell>
          <cell r="AR27" t="str">
            <v/>
          </cell>
          <cell r="AS27" t="str">
            <v/>
          </cell>
          <cell r="AT27" t="str">
            <v/>
          </cell>
          <cell r="AU27" t="str">
            <v/>
          </cell>
          <cell r="AV27" t="str">
            <v/>
          </cell>
          <cell r="AW27" t="str">
            <v/>
          </cell>
          <cell r="AX27" t="str">
            <v/>
          </cell>
          <cell r="AY27" t="str">
            <v/>
          </cell>
          <cell r="AZ27" t="str">
            <v/>
          </cell>
          <cell r="BA27" t="str">
            <v/>
          </cell>
          <cell r="BB27" t="str">
            <v/>
          </cell>
          <cell r="BC27" t="str">
            <v/>
          </cell>
          <cell r="BD27" t="str">
            <v/>
          </cell>
          <cell r="BE27" t="str">
            <v/>
          </cell>
          <cell r="BF27" t="str">
            <v/>
          </cell>
          <cell r="BG27" t="str">
            <v/>
          </cell>
          <cell r="BH27" t="str">
            <v/>
          </cell>
          <cell r="BI27" t="str">
            <v/>
          </cell>
          <cell r="BJ27" t="str">
            <v/>
          </cell>
          <cell r="BK27" t="str">
            <v/>
          </cell>
          <cell r="BL27" t="str">
            <v/>
          </cell>
          <cell r="BM27" t="str">
            <v/>
          </cell>
          <cell r="BN27" t="str">
            <v/>
          </cell>
          <cell r="BO27" t="str">
            <v/>
          </cell>
          <cell r="BP27" t="str">
            <v/>
          </cell>
          <cell r="BQ27" t="str">
            <v/>
          </cell>
          <cell r="BR27" t="str">
            <v/>
          </cell>
          <cell r="BS27" t="str">
            <v/>
          </cell>
          <cell r="BT27" t="str">
            <v/>
          </cell>
          <cell r="BU27" t="str">
            <v/>
          </cell>
          <cell r="BV27" t="str">
            <v/>
          </cell>
          <cell r="BW27" t="str">
            <v/>
          </cell>
          <cell r="BX27" t="str">
            <v/>
          </cell>
          <cell r="BY27" t="str">
            <v/>
          </cell>
          <cell r="BZ27" t="str">
            <v/>
          </cell>
          <cell r="CA27" t="str">
            <v/>
          </cell>
          <cell r="CB27" t="str">
            <v/>
          </cell>
          <cell r="CC27" t="str">
            <v/>
          </cell>
          <cell r="CD27" t="str">
            <v/>
          </cell>
          <cell r="CE27" t="str">
            <v/>
          </cell>
          <cell r="CF27" t="str">
            <v/>
          </cell>
          <cell r="CG27" t="str">
            <v/>
          </cell>
          <cell r="CH27" t="str">
            <v/>
          </cell>
          <cell r="CI27" t="str">
            <v/>
          </cell>
          <cell r="CJ27" t="str">
            <v/>
          </cell>
          <cell r="CK27" t="str">
            <v/>
          </cell>
          <cell r="CL27" t="str">
            <v/>
          </cell>
          <cell r="CM27" t="str">
            <v/>
          </cell>
          <cell r="CN27" t="str">
            <v/>
          </cell>
          <cell r="CO27" t="str">
            <v/>
          </cell>
          <cell r="CP27" t="str">
            <v/>
          </cell>
          <cell r="CQ27" t="str">
            <v/>
          </cell>
          <cell r="CR27" t="str">
            <v/>
          </cell>
          <cell r="CS27" t="str">
            <v/>
          </cell>
          <cell r="CT27" t="str">
            <v/>
          </cell>
          <cell r="CU27" t="str">
            <v/>
          </cell>
          <cell r="CV27" t="str">
            <v/>
          </cell>
          <cell r="CW27" t="str">
            <v/>
          </cell>
          <cell r="CX27" t="str">
            <v/>
          </cell>
          <cell r="CY27" t="str">
            <v/>
          </cell>
          <cell r="CZ27" t="str">
            <v/>
          </cell>
          <cell r="DA27" t="str">
            <v/>
          </cell>
          <cell r="DB27" t="str">
            <v/>
          </cell>
          <cell r="DC27" t="str">
            <v/>
          </cell>
          <cell r="DD27" t="str">
            <v/>
          </cell>
          <cell r="DE27" t="str">
            <v/>
          </cell>
          <cell r="DF27" t="str">
            <v/>
          </cell>
          <cell r="DG27" t="str">
            <v/>
          </cell>
          <cell r="DH27" t="str">
            <v/>
          </cell>
          <cell r="DI27" t="str">
            <v/>
          </cell>
          <cell r="DJ27" t="str">
            <v/>
          </cell>
          <cell r="DK27" t="str">
            <v/>
          </cell>
          <cell r="DL27" t="str">
            <v/>
          </cell>
          <cell r="DM27" t="str">
            <v/>
          </cell>
          <cell r="DN27" t="str">
            <v/>
          </cell>
          <cell r="DO27" t="str">
            <v/>
          </cell>
          <cell r="DP27" t="str">
            <v/>
          </cell>
          <cell r="DQ27" t="str">
            <v/>
          </cell>
          <cell r="DR27" t="str">
            <v/>
          </cell>
          <cell r="DS27" t="str">
            <v/>
          </cell>
          <cell r="DT27" t="str">
            <v/>
          </cell>
          <cell r="DU27" t="str">
            <v/>
          </cell>
          <cell r="DV27" t="str">
            <v/>
          </cell>
          <cell r="DW27" t="str">
            <v/>
          </cell>
          <cell r="DX27" t="str">
            <v/>
          </cell>
          <cell r="DY27" t="str">
            <v/>
          </cell>
          <cell r="DZ27" t="str">
            <v/>
          </cell>
          <cell r="EA27" t="str">
            <v/>
          </cell>
          <cell r="EB27" t="str">
            <v/>
          </cell>
          <cell r="EC27" t="str">
            <v/>
          </cell>
          <cell r="ED27" t="str">
            <v/>
          </cell>
          <cell r="EE27" t="str">
            <v/>
          </cell>
          <cell r="EF27" t="str">
            <v/>
          </cell>
          <cell r="EG27" t="str">
            <v/>
          </cell>
          <cell r="EH27" t="str">
            <v/>
          </cell>
          <cell r="EI27" t="str">
            <v/>
          </cell>
          <cell r="EJ27" t="str">
            <v/>
          </cell>
          <cell r="EK27" t="str">
            <v/>
          </cell>
          <cell r="EL27" t="str">
            <v/>
          </cell>
          <cell r="EM27" t="str">
            <v/>
          </cell>
          <cell r="EN27" t="str">
            <v/>
          </cell>
          <cell r="EO27" t="str">
            <v/>
          </cell>
          <cell r="EP27" t="str">
            <v/>
          </cell>
          <cell r="EQ27" t="str">
            <v/>
          </cell>
          <cell r="ER27" t="str">
            <v/>
          </cell>
          <cell r="ES27" t="str">
            <v/>
          </cell>
          <cell r="ET27" t="str">
            <v/>
          </cell>
          <cell r="EU27" t="str">
            <v/>
          </cell>
          <cell r="EV27" t="str">
            <v/>
          </cell>
          <cell r="EW27" t="str">
            <v/>
          </cell>
          <cell r="EX27" t="str">
            <v/>
          </cell>
          <cell r="EY27" t="str">
            <v/>
          </cell>
          <cell r="EZ27" t="str">
            <v/>
          </cell>
          <cell r="FA27" t="str">
            <v/>
          </cell>
          <cell r="FB27" t="str">
            <v/>
          </cell>
          <cell r="FC27" t="str">
            <v/>
          </cell>
          <cell r="FD27" t="str">
            <v/>
          </cell>
          <cell r="FE27" t="str">
            <v/>
          </cell>
          <cell r="FF27" t="str">
            <v/>
          </cell>
          <cell r="FG27" t="str">
            <v/>
          </cell>
          <cell r="FH27" t="str">
            <v/>
          </cell>
          <cell r="FI27" t="str">
            <v/>
          </cell>
          <cell r="FJ27" t="str">
            <v/>
          </cell>
          <cell r="FK27" t="str">
            <v/>
          </cell>
          <cell r="FL27" t="str">
            <v/>
          </cell>
          <cell r="FM27" t="str">
            <v/>
          </cell>
          <cell r="FN27" t="str">
            <v/>
          </cell>
          <cell r="FO27" t="str">
            <v/>
          </cell>
          <cell r="FP27" t="str">
            <v/>
          </cell>
          <cell r="FQ27" t="str">
            <v/>
          </cell>
          <cell r="FR27" t="str">
            <v/>
          </cell>
          <cell r="FS27" t="str">
            <v/>
          </cell>
          <cell r="FT27" t="str">
            <v/>
          </cell>
          <cell r="FU27" t="str">
            <v/>
          </cell>
          <cell r="FV27" t="str">
            <v/>
          </cell>
          <cell r="FW27" t="str">
            <v/>
          </cell>
          <cell r="FX27" t="str">
            <v/>
          </cell>
          <cell r="FY27" t="str">
            <v/>
          </cell>
          <cell r="FZ27" t="str">
            <v/>
          </cell>
          <cell r="GA27" t="str">
            <v/>
          </cell>
          <cell r="GB27" t="str">
            <v/>
          </cell>
          <cell r="GC27" t="str">
            <v/>
          </cell>
          <cell r="GD27" t="str">
            <v/>
          </cell>
          <cell r="GE27" t="str">
            <v/>
          </cell>
          <cell r="GF27" t="str">
            <v/>
          </cell>
          <cell r="GG27" t="str">
            <v/>
          </cell>
          <cell r="GH27" t="str">
            <v/>
          </cell>
          <cell r="GI27" t="str">
            <v/>
          </cell>
          <cell r="GJ27" t="str">
            <v/>
          </cell>
          <cell r="GK27" t="str">
            <v/>
          </cell>
          <cell r="GL27" t="str">
            <v/>
          </cell>
          <cell r="GM27" t="str">
            <v/>
          </cell>
          <cell r="GN27" t="str">
            <v/>
          </cell>
          <cell r="GO27" t="str">
            <v/>
          </cell>
          <cell r="GP27" t="str">
            <v/>
          </cell>
          <cell r="GQ27" t="str">
            <v/>
          </cell>
          <cell r="GR27" t="str">
            <v/>
          </cell>
          <cell r="GS27" t="str">
            <v/>
          </cell>
          <cell r="GT27" t="str">
            <v/>
          </cell>
          <cell r="GU27" t="str">
            <v/>
          </cell>
          <cell r="GV27" t="str">
            <v/>
          </cell>
          <cell r="GW27" t="str">
            <v/>
          </cell>
          <cell r="GX27" t="str">
            <v/>
          </cell>
          <cell r="GY27" t="str">
            <v/>
          </cell>
          <cell r="GZ27" t="str">
            <v/>
          </cell>
          <cell r="HA27" t="str">
            <v/>
          </cell>
          <cell r="HB27" t="str">
            <v/>
          </cell>
          <cell r="HC27" t="str">
            <v/>
          </cell>
          <cell r="HD27" t="str">
            <v/>
          </cell>
          <cell r="HE27" t="str">
            <v/>
          </cell>
          <cell r="HF27" t="str">
            <v/>
          </cell>
          <cell r="HG27" t="str">
            <v/>
          </cell>
          <cell r="HH27" t="str">
            <v/>
          </cell>
          <cell r="HI27" t="str">
            <v/>
          </cell>
          <cell r="HJ27" t="str">
            <v/>
          </cell>
          <cell r="HK27" t="str">
            <v/>
          </cell>
          <cell r="HL27" t="str">
            <v/>
          </cell>
          <cell r="HM27" t="str">
            <v/>
          </cell>
        </row>
        <row r="28">
          <cell r="V28" t="str">
            <v/>
          </cell>
          <cell r="W28" t="str">
            <v/>
          </cell>
          <cell r="X28" t="str">
            <v/>
          </cell>
          <cell r="Y28" t="str">
            <v/>
          </cell>
          <cell r="Z28" t="str">
            <v/>
          </cell>
          <cell r="AA28" t="str">
            <v/>
          </cell>
          <cell r="AB28" t="str">
            <v/>
          </cell>
          <cell r="AC28" t="str">
            <v/>
          </cell>
          <cell r="AD28" t="str">
            <v/>
          </cell>
          <cell r="AE28" t="str">
            <v/>
          </cell>
          <cell r="AF28" t="str">
            <v/>
          </cell>
          <cell r="AG28" t="str">
            <v/>
          </cell>
          <cell r="AH28" t="str">
            <v/>
          </cell>
          <cell r="AI28" t="str">
            <v/>
          </cell>
          <cell r="AJ28" t="str">
            <v/>
          </cell>
          <cell r="AK28" t="str">
            <v/>
          </cell>
          <cell r="AL28" t="str">
            <v/>
          </cell>
          <cell r="AM28" t="str">
            <v/>
          </cell>
          <cell r="AN28" t="str">
            <v/>
          </cell>
          <cell r="AO28" t="str">
            <v/>
          </cell>
          <cell r="AP28" t="str">
            <v/>
          </cell>
          <cell r="AQ28" t="str">
            <v/>
          </cell>
          <cell r="AR28" t="str">
            <v/>
          </cell>
          <cell r="AS28" t="str">
            <v/>
          </cell>
          <cell r="AT28" t="str">
            <v/>
          </cell>
          <cell r="AU28" t="str">
            <v/>
          </cell>
          <cell r="AV28" t="str">
            <v/>
          </cell>
          <cell r="AW28" t="str">
            <v/>
          </cell>
          <cell r="AX28" t="str">
            <v/>
          </cell>
          <cell r="AY28" t="str">
            <v/>
          </cell>
          <cell r="AZ28" t="str">
            <v/>
          </cell>
          <cell r="BA28" t="str">
            <v/>
          </cell>
          <cell r="BB28" t="str">
            <v/>
          </cell>
          <cell r="BC28" t="str">
            <v/>
          </cell>
          <cell r="BD28" t="str">
            <v/>
          </cell>
          <cell r="BE28" t="str">
            <v/>
          </cell>
          <cell r="BF28" t="str">
            <v/>
          </cell>
          <cell r="BG28" t="str">
            <v/>
          </cell>
          <cell r="BH28" t="str">
            <v/>
          </cell>
          <cell r="BI28" t="str">
            <v/>
          </cell>
          <cell r="BJ28" t="str">
            <v/>
          </cell>
          <cell r="BK28" t="str">
            <v/>
          </cell>
          <cell r="BL28" t="str">
            <v/>
          </cell>
          <cell r="BM28" t="str">
            <v/>
          </cell>
          <cell r="BN28" t="str">
            <v/>
          </cell>
          <cell r="BO28" t="str">
            <v/>
          </cell>
          <cell r="BP28" t="str">
            <v/>
          </cell>
          <cell r="BQ28" t="str">
            <v/>
          </cell>
          <cell r="BR28" t="str">
            <v/>
          </cell>
          <cell r="BS28" t="str">
            <v/>
          </cell>
          <cell r="BT28" t="str">
            <v/>
          </cell>
          <cell r="BU28" t="str">
            <v/>
          </cell>
          <cell r="BV28" t="str">
            <v/>
          </cell>
          <cell r="BW28" t="str">
            <v/>
          </cell>
          <cell r="BX28" t="str">
            <v/>
          </cell>
          <cell r="BY28" t="str">
            <v/>
          </cell>
          <cell r="BZ28" t="str">
            <v/>
          </cell>
          <cell r="CA28" t="str">
            <v/>
          </cell>
          <cell r="CB28" t="str">
            <v/>
          </cell>
          <cell r="CC28" t="str">
            <v/>
          </cell>
          <cell r="CD28" t="str">
            <v/>
          </cell>
          <cell r="CE28" t="str">
            <v/>
          </cell>
          <cell r="CF28" t="str">
            <v/>
          </cell>
          <cell r="CG28" t="str">
            <v/>
          </cell>
          <cell r="CH28" t="str">
            <v/>
          </cell>
          <cell r="CI28" t="str">
            <v/>
          </cell>
          <cell r="CJ28" t="str">
            <v/>
          </cell>
          <cell r="CK28" t="str">
            <v/>
          </cell>
          <cell r="CL28" t="str">
            <v/>
          </cell>
          <cell r="CM28" t="str">
            <v/>
          </cell>
          <cell r="CN28" t="str">
            <v/>
          </cell>
          <cell r="CO28" t="str">
            <v/>
          </cell>
          <cell r="CP28" t="str">
            <v/>
          </cell>
          <cell r="CQ28" t="str">
            <v/>
          </cell>
          <cell r="CR28" t="str">
            <v/>
          </cell>
          <cell r="CS28" t="str">
            <v/>
          </cell>
          <cell r="CT28" t="str">
            <v/>
          </cell>
          <cell r="CU28" t="str">
            <v/>
          </cell>
          <cell r="CV28" t="str">
            <v/>
          </cell>
          <cell r="CW28" t="str">
            <v/>
          </cell>
          <cell r="CX28" t="str">
            <v/>
          </cell>
          <cell r="CY28" t="str">
            <v/>
          </cell>
          <cell r="CZ28" t="str">
            <v/>
          </cell>
          <cell r="DA28" t="str">
            <v/>
          </cell>
          <cell r="DB28" t="str">
            <v/>
          </cell>
          <cell r="DC28" t="str">
            <v/>
          </cell>
          <cell r="DD28" t="str">
            <v/>
          </cell>
          <cell r="DE28" t="str">
            <v/>
          </cell>
          <cell r="DF28" t="str">
            <v/>
          </cell>
          <cell r="DG28" t="str">
            <v/>
          </cell>
          <cell r="DH28" t="str">
            <v/>
          </cell>
          <cell r="DI28" t="str">
            <v/>
          </cell>
          <cell r="DJ28" t="str">
            <v/>
          </cell>
          <cell r="DK28" t="str">
            <v/>
          </cell>
          <cell r="DL28" t="str">
            <v/>
          </cell>
          <cell r="DM28" t="str">
            <v/>
          </cell>
          <cell r="DN28" t="str">
            <v/>
          </cell>
          <cell r="DO28" t="str">
            <v/>
          </cell>
          <cell r="DP28" t="str">
            <v/>
          </cell>
          <cell r="DQ28" t="str">
            <v/>
          </cell>
          <cell r="DR28" t="str">
            <v/>
          </cell>
          <cell r="DS28" t="str">
            <v/>
          </cell>
          <cell r="DT28" t="str">
            <v/>
          </cell>
          <cell r="DU28" t="str">
            <v/>
          </cell>
          <cell r="DV28" t="str">
            <v/>
          </cell>
          <cell r="DW28" t="str">
            <v/>
          </cell>
          <cell r="DX28" t="str">
            <v/>
          </cell>
          <cell r="DY28" t="str">
            <v/>
          </cell>
          <cell r="DZ28" t="str">
            <v/>
          </cell>
          <cell r="EA28" t="str">
            <v/>
          </cell>
          <cell r="EB28" t="str">
            <v/>
          </cell>
          <cell r="EC28" t="str">
            <v/>
          </cell>
          <cell r="ED28" t="str">
            <v/>
          </cell>
          <cell r="EE28" t="str">
            <v/>
          </cell>
          <cell r="EF28" t="str">
            <v/>
          </cell>
          <cell r="EG28" t="str">
            <v/>
          </cell>
          <cell r="EH28" t="str">
            <v/>
          </cell>
          <cell r="EI28" t="str">
            <v/>
          </cell>
          <cell r="EJ28" t="str">
            <v/>
          </cell>
          <cell r="EK28" t="str">
            <v/>
          </cell>
          <cell r="EL28" t="str">
            <v/>
          </cell>
          <cell r="EM28" t="str">
            <v/>
          </cell>
          <cell r="EN28" t="str">
            <v/>
          </cell>
          <cell r="EO28" t="str">
            <v/>
          </cell>
          <cell r="EP28" t="str">
            <v/>
          </cell>
          <cell r="EQ28" t="str">
            <v/>
          </cell>
          <cell r="ER28" t="str">
            <v/>
          </cell>
          <cell r="ES28" t="str">
            <v/>
          </cell>
          <cell r="ET28" t="str">
            <v/>
          </cell>
          <cell r="EU28" t="str">
            <v/>
          </cell>
          <cell r="EV28" t="str">
            <v/>
          </cell>
          <cell r="EW28" t="str">
            <v/>
          </cell>
          <cell r="EX28" t="str">
            <v/>
          </cell>
          <cell r="EY28" t="str">
            <v/>
          </cell>
          <cell r="EZ28" t="str">
            <v/>
          </cell>
          <cell r="FA28" t="str">
            <v/>
          </cell>
          <cell r="FB28" t="str">
            <v/>
          </cell>
          <cell r="FC28" t="str">
            <v/>
          </cell>
          <cell r="FD28" t="str">
            <v/>
          </cell>
          <cell r="FE28" t="str">
            <v/>
          </cell>
          <cell r="FF28" t="str">
            <v/>
          </cell>
          <cell r="FG28" t="str">
            <v/>
          </cell>
          <cell r="FH28" t="str">
            <v/>
          </cell>
          <cell r="FI28" t="str">
            <v/>
          </cell>
          <cell r="FJ28" t="str">
            <v/>
          </cell>
          <cell r="FK28" t="str">
            <v/>
          </cell>
          <cell r="FL28" t="str">
            <v/>
          </cell>
          <cell r="FM28" t="str">
            <v/>
          </cell>
          <cell r="FN28" t="str">
            <v/>
          </cell>
          <cell r="FO28" t="str">
            <v/>
          </cell>
          <cell r="FP28" t="str">
            <v/>
          </cell>
          <cell r="FQ28" t="str">
            <v/>
          </cell>
          <cell r="FR28" t="str">
            <v/>
          </cell>
          <cell r="FS28" t="str">
            <v/>
          </cell>
          <cell r="FT28" t="str">
            <v/>
          </cell>
          <cell r="FU28" t="str">
            <v/>
          </cell>
          <cell r="FV28" t="str">
            <v/>
          </cell>
          <cell r="FW28" t="str">
            <v/>
          </cell>
          <cell r="FX28" t="str">
            <v/>
          </cell>
          <cell r="FY28" t="str">
            <v/>
          </cell>
          <cell r="FZ28" t="str">
            <v/>
          </cell>
          <cell r="GA28" t="str">
            <v/>
          </cell>
          <cell r="GB28" t="str">
            <v/>
          </cell>
          <cell r="GC28" t="str">
            <v/>
          </cell>
          <cell r="GD28" t="str">
            <v/>
          </cell>
          <cell r="GE28" t="str">
            <v/>
          </cell>
          <cell r="GF28" t="str">
            <v/>
          </cell>
          <cell r="GG28" t="str">
            <v/>
          </cell>
          <cell r="GH28" t="str">
            <v/>
          </cell>
          <cell r="GI28" t="str">
            <v/>
          </cell>
          <cell r="GJ28" t="str">
            <v/>
          </cell>
          <cell r="GK28" t="str">
            <v/>
          </cell>
          <cell r="GL28" t="str">
            <v/>
          </cell>
          <cell r="GM28" t="str">
            <v/>
          </cell>
          <cell r="GN28" t="str">
            <v/>
          </cell>
          <cell r="GO28" t="str">
            <v/>
          </cell>
          <cell r="GP28" t="str">
            <v/>
          </cell>
          <cell r="GQ28" t="str">
            <v/>
          </cell>
          <cell r="GR28" t="str">
            <v/>
          </cell>
          <cell r="GS28" t="str">
            <v/>
          </cell>
          <cell r="GT28" t="str">
            <v/>
          </cell>
          <cell r="GU28" t="str">
            <v/>
          </cell>
          <cell r="GV28" t="str">
            <v/>
          </cell>
          <cell r="GW28" t="str">
            <v/>
          </cell>
          <cell r="GX28" t="str">
            <v/>
          </cell>
          <cell r="GY28" t="str">
            <v/>
          </cell>
          <cell r="GZ28" t="str">
            <v/>
          </cell>
          <cell r="HA28" t="str">
            <v/>
          </cell>
          <cell r="HB28" t="str">
            <v/>
          </cell>
          <cell r="HC28" t="str">
            <v/>
          </cell>
          <cell r="HD28" t="str">
            <v/>
          </cell>
          <cell r="HE28" t="str">
            <v/>
          </cell>
          <cell r="HF28" t="str">
            <v/>
          </cell>
          <cell r="HG28" t="str">
            <v/>
          </cell>
          <cell r="HH28" t="str">
            <v/>
          </cell>
          <cell r="HI28" t="str">
            <v/>
          </cell>
          <cell r="HJ28" t="str">
            <v/>
          </cell>
          <cell r="HK28" t="str">
            <v/>
          </cell>
          <cell r="HL28" t="str">
            <v/>
          </cell>
          <cell r="HM28" t="str">
            <v/>
          </cell>
        </row>
        <row r="29">
          <cell r="V29" t="str">
            <v/>
          </cell>
          <cell r="W29" t="str">
            <v/>
          </cell>
          <cell r="X29" t="str">
            <v/>
          </cell>
          <cell r="Y29" t="str">
            <v/>
          </cell>
          <cell r="Z29" t="str">
            <v/>
          </cell>
          <cell r="AA29" t="str">
            <v/>
          </cell>
          <cell r="AB29" t="str">
            <v/>
          </cell>
          <cell r="AC29" t="str">
            <v/>
          </cell>
          <cell r="AD29" t="str">
            <v/>
          </cell>
          <cell r="AE29" t="str">
            <v/>
          </cell>
          <cell r="AF29" t="str">
            <v/>
          </cell>
          <cell r="AG29" t="str">
            <v/>
          </cell>
          <cell r="AH29" t="str">
            <v/>
          </cell>
          <cell r="AI29" t="str">
            <v/>
          </cell>
          <cell r="AJ29" t="str">
            <v/>
          </cell>
          <cell r="AK29" t="str">
            <v/>
          </cell>
          <cell r="AL29" t="str">
            <v/>
          </cell>
          <cell r="AM29" t="str">
            <v/>
          </cell>
          <cell r="AN29" t="str">
            <v/>
          </cell>
          <cell r="AO29" t="str">
            <v/>
          </cell>
          <cell r="AP29" t="str">
            <v/>
          </cell>
          <cell r="AQ29" t="str">
            <v/>
          </cell>
          <cell r="AR29" t="str">
            <v/>
          </cell>
          <cell r="AS29" t="str">
            <v/>
          </cell>
          <cell r="AT29" t="str">
            <v/>
          </cell>
          <cell r="AU29" t="str">
            <v/>
          </cell>
          <cell r="AV29" t="str">
            <v/>
          </cell>
          <cell r="AW29" t="str">
            <v/>
          </cell>
          <cell r="AX29" t="str">
            <v/>
          </cell>
          <cell r="AY29" t="str">
            <v/>
          </cell>
          <cell r="AZ29" t="str">
            <v/>
          </cell>
          <cell r="BA29" t="str">
            <v/>
          </cell>
          <cell r="BB29" t="str">
            <v/>
          </cell>
          <cell r="BC29" t="str">
            <v/>
          </cell>
          <cell r="BD29" t="str">
            <v/>
          </cell>
          <cell r="BE29" t="str">
            <v/>
          </cell>
          <cell r="BF29" t="str">
            <v/>
          </cell>
          <cell r="BG29" t="str">
            <v/>
          </cell>
          <cell r="BH29" t="str">
            <v/>
          </cell>
          <cell r="BI29" t="str">
            <v/>
          </cell>
          <cell r="BJ29" t="str">
            <v/>
          </cell>
          <cell r="BK29" t="str">
            <v/>
          </cell>
          <cell r="BL29" t="str">
            <v/>
          </cell>
          <cell r="BM29" t="str">
            <v/>
          </cell>
          <cell r="BN29" t="str">
            <v/>
          </cell>
          <cell r="BO29" t="str">
            <v/>
          </cell>
          <cell r="BP29" t="str">
            <v/>
          </cell>
          <cell r="BQ29" t="str">
            <v/>
          </cell>
          <cell r="BR29" t="str">
            <v/>
          </cell>
          <cell r="BS29" t="str">
            <v/>
          </cell>
          <cell r="BT29" t="str">
            <v/>
          </cell>
          <cell r="BU29" t="str">
            <v/>
          </cell>
          <cell r="BV29" t="str">
            <v/>
          </cell>
          <cell r="BW29" t="str">
            <v/>
          </cell>
          <cell r="BX29" t="str">
            <v/>
          </cell>
          <cell r="BY29" t="str">
            <v/>
          </cell>
          <cell r="BZ29" t="str">
            <v/>
          </cell>
          <cell r="CA29" t="str">
            <v/>
          </cell>
          <cell r="CB29" t="str">
            <v/>
          </cell>
          <cell r="CC29" t="str">
            <v/>
          </cell>
          <cell r="CD29" t="str">
            <v/>
          </cell>
          <cell r="CE29" t="str">
            <v/>
          </cell>
          <cell r="CF29" t="str">
            <v/>
          </cell>
          <cell r="CG29" t="str">
            <v/>
          </cell>
          <cell r="CH29" t="str">
            <v/>
          </cell>
          <cell r="CI29" t="str">
            <v/>
          </cell>
          <cell r="CJ29" t="str">
            <v/>
          </cell>
          <cell r="CK29" t="str">
            <v/>
          </cell>
          <cell r="CL29" t="str">
            <v/>
          </cell>
          <cell r="CM29" t="str">
            <v/>
          </cell>
          <cell r="CN29" t="str">
            <v/>
          </cell>
          <cell r="CO29" t="str">
            <v/>
          </cell>
          <cell r="CP29" t="str">
            <v/>
          </cell>
          <cell r="CQ29" t="str">
            <v/>
          </cell>
          <cell r="CR29" t="str">
            <v/>
          </cell>
          <cell r="CS29" t="str">
            <v/>
          </cell>
          <cell r="CT29" t="str">
            <v/>
          </cell>
          <cell r="CU29" t="str">
            <v/>
          </cell>
          <cell r="CV29" t="str">
            <v/>
          </cell>
          <cell r="CW29" t="str">
            <v/>
          </cell>
          <cell r="CX29" t="str">
            <v/>
          </cell>
          <cell r="CY29" t="str">
            <v/>
          </cell>
          <cell r="CZ29" t="str">
            <v/>
          </cell>
          <cell r="DA29" t="str">
            <v/>
          </cell>
          <cell r="DB29" t="str">
            <v/>
          </cell>
          <cell r="DC29" t="str">
            <v/>
          </cell>
          <cell r="DD29" t="str">
            <v/>
          </cell>
          <cell r="DE29" t="str">
            <v/>
          </cell>
          <cell r="DF29" t="str">
            <v/>
          </cell>
          <cell r="DG29" t="str">
            <v/>
          </cell>
          <cell r="DH29" t="str">
            <v/>
          </cell>
          <cell r="DI29" t="str">
            <v/>
          </cell>
          <cell r="DJ29" t="str">
            <v/>
          </cell>
          <cell r="DK29" t="str">
            <v/>
          </cell>
          <cell r="DL29" t="str">
            <v/>
          </cell>
          <cell r="DM29" t="str">
            <v/>
          </cell>
          <cell r="DN29" t="str">
            <v/>
          </cell>
          <cell r="DO29" t="str">
            <v/>
          </cell>
          <cell r="DP29" t="str">
            <v/>
          </cell>
          <cell r="DQ29" t="str">
            <v/>
          </cell>
          <cell r="DR29" t="str">
            <v/>
          </cell>
          <cell r="DS29" t="str">
            <v/>
          </cell>
          <cell r="DT29" t="str">
            <v/>
          </cell>
          <cell r="DU29" t="str">
            <v/>
          </cell>
          <cell r="DV29" t="str">
            <v/>
          </cell>
          <cell r="DW29" t="str">
            <v/>
          </cell>
          <cell r="DX29" t="str">
            <v/>
          </cell>
          <cell r="DY29" t="str">
            <v/>
          </cell>
          <cell r="DZ29" t="str">
            <v/>
          </cell>
          <cell r="EA29" t="str">
            <v/>
          </cell>
          <cell r="EB29" t="str">
            <v/>
          </cell>
          <cell r="EC29" t="str">
            <v/>
          </cell>
          <cell r="ED29" t="str">
            <v/>
          </cell>
          <cell r="EE29" t="str">
            <v/>
          </cell>
          <cell r="EF29" t="str">
            <v/>
          </cell>
          <cell r="EG29" t="str">
            <v/>
          </cell>
          <cell r="EH29" t="str">
            <v/>
          </cell>
          <cell r="EI29" t="str">
            <v/>
          </cell>
          <cell r="EJ29" t="str">
            <v/>
          </cell>
          <cell r="EK29" t="str">
            <v/>
          </cell>
          <cell r="EL29" t="str">
            <v/>
          </cell>
          <cell r="EM29" t="str">
            <v/>
          </cell>
          <cell r="EN29" t="str">
            <v/>
          </cell>
          <cell r="EO29" t="str">
            <v/>
          </cell>
          <cell r="EP29" t="str">
            <v/>
          </cell>
          <cell r="EQ29" t="str">
            <v/>
          </cell>
          <cell r="ER29" t="str">
            <v/>
          </cell>
          <cell r="ES29" t="str">
            <v/>
          </cell>
          <cell r="ET29" t="str">
            <v/>
          </cell>
          <cell r="EU29" t="str">
            <v/>
          </cell>
          <cell r="EV29" t="str">
            <v/>
          </cell>
          <cell r="EW29" t="str">
            <v/>
          </cell>
          <cell r="EX29" t="str">
            <v/>
          </cell>
          <cell r="EY29" t="str">
            <v/>
          </cell>
          <cell r="EZ29" t="str">
            <v/>
          </cell>
          <cell r="FA29" t="str">
            <v/>
          </cell>
          <cell r="FB29" t="str">
            <v/>
          </cell>
          <cell r="FC29" t="str">
            <v/>
          </cell>
          <cell r="FD29" t="str">
            <v/>
          </cell>
          <cell r="FE29" t="str">
            <v/>
          </cell>
          <cell r="FF29" t="str">
            <v/>
          </cell>
          <cell r="FG29" t="str">
            <v/>
          </cell>
          <cell r="FH29" t="str">
            <v/>
          </cell>
          <cell r="FI29" t="str">
            <v/>
          </cell>
          <cell r="FJ29" t="str">
            <v/>
          </cell>
          <cell r="FK29" t="str">
            <v/>
          </cell>
          <cell r="FL29" t="str">
            <v/>
          </cell>
          <cell r="FM29" t="str">
            <v/>
          </cell>
          <cell r="FN29" t="str">
            <v/>
          </cell>
          <cell r="FO29" t="str">
            <v/>
          </cell>
          <cell r="FP29" t="str">
            <v/>
          </cell>
          <cell r="FQ29" t="str">
            <v/>
          </cell>
          <cell r="FR29" t="str">
            <v/>
          </cell>
          <cell r="FS29" t="str">
            <v/>
          </cell>
          <cell r="FT29" t="str">
            <v/>
          </cell>
          <cell r="FU29" t="str">
            <v/>
          </cell>
          <cell r="FV29" t="str">
            <v/>
          </cell>
          <cell r="FW29" t="str">
            <v/>
          </cell>
          <cell r="FX29" t="str">
            <v/>
          </cell>
          <cell r="FY29" t="str">
            <v/>
          </cell>
          <cell r="FZ29" t="str">
            <v/>
          </cell>
          <cell r="GA29" t="str">
            <v/>
          </cell>
          <cell r="GB29" t="str">
            <v/>
          </cell>
          <cell r="GC29" t="str">
            <v/>
          </cell>
          <cell r="GD29" t="str">
            <v/>
          </cell>
          <cell r="GE29" t="str">
            <v/>
          </cell>
          <cell r="GF29" t="str">
            <v/>
          </cell>
          <cell r="GG29" t="str">
            <v/>
          </cell>
          <cell r="GH29" t="str">
            <v/>
          </cell>
          <cell r="GI29" t="str">
            <v/>
          </cell>
          <cell r="GJ29" t="str">
            <v/>
          </cell>
          <cell r="GK29" t="str">
            <v/>
          </cell>
          <cell r="GL29" t="str">
            <v/>
          </cell>
          <cell r="GM29" t="str">
            <v/>
          </cell>
          <cell r="GN29" t="str">
            <v/>
          </cell>
          <cell r="GO29" t="str">
            <v/>
          </cell>
          <cell r="GP29" t="str">
            <v/>
          </cell>
          <cell r="GQ29" t="str">
            <v/>
          </cell>
          <cell r="GR29" t="str">
            <v/>
          </cell>
          <cell r="GS29" t="str">
            <v/>
          </cell>
          <cell r="GT29" t="str">
            <v/>
          </cell>
          <cell r="GU29" t="str">
            <v/>
          </cell>
          <cell r="GV29" t="str">
            <v/>
          </cell>
          <cell r="GW29" t="str">
            <v/>
          </cell>
          <cell r="GX29" t="str">
            <v/>
          </cell>
          <cell r="GY29" t="str">
            <v/>
          </cell>
          <cell r="GZ29" t="str">
            <v/>
          </cell>
          <cell r="HA29" t="str">
            <v/>
          </cell>
          <cell r="HB29" t="str">
            <v/>
          </cell>
          <cell r="HC29" t="str">
            <v/>
          </cell>
          <cell r="HD29" t="str">
            <v/>
          </cell>
          <cell r="HE29" t="str">
            <v/>
          </cell>
          <cell r="HF29" t="str">
            <v/>
          </cell>
          <cell r="HG29" t="str">
            <v/>
          </cell>
          <cell r="HH29" t="str">
            <v/>
          </cell>
          <cell r="HI29" t="str">
            <v/>
          </cell>
          <cell r="HJ29" t="str">
            <v/>
          </cell>
          <cell r="HK29" t="str">
            <v/>
          </cell>
          <cell r="HL29" t="str">
            <v/>
          </cell>
          <cell r="HM29" t="str">
            <v/>
          </cell>
        </row>
        <row r="30">
          <cell r="V30" t="str">
            <v/>
          </cell>
          <cell r="W30" t="str">
            <v/>
          </cell>
          <cell r="X30" t="str">
            <v/>
          </cell>
          <cell r="Y30" t="str">
            <v/>
          </cell>
          <cell r="Z30" t="str">
            <v/>
          </cell>
          <cell r="AA30" t="str">
            <v/>
          </cell>
          <cell r="AB30" t="str">
            <v/>
          </cell>
          <cell r="AC30" t="str">
            <v/>
          </cell>
          <cell r="AD30" t="str">
            <v/>
          </cell>
          <cell r="AE30" t="str">
            <v/>
          </cell>
          <cell r="AF30" t="str">
            <v/>
          </cell>
          <cell r="AG30" t="str">
            <v/>
          </cell>
          <cell r="AH30" t="str">
            <v/>
          </cell>
          <cell r="AI30" t="str">
            <v/>
          </cell>
          <cell r="AJ30" t="str">
            <v/>
          </cell>
          <cell r="AK30" t="str">
            <v/>
          </cell>
          <cell r="AL30" t="str">
            <v/>
          </cell>
          <cell r="AM30" t="str">
            <v/>
          </cell>
          <cell r="AN30" t="str">
            <v/>
          </cell>
          <cell r="AO30" t="str">
            <v/>
          </cell>
          <cell r="AP30" t="str">
            <v/>
          </cell>
          <cell r="AQ30" t="str">
            <v/>
          </cell>
          <cell r="AR30" t="str">
            <v/>
          </cell>
          <cell r="AS30" t="str">
            <v/>
          </cell>
          <cell r="AT30" t="str">
            <v/>
          </cell>
          <cell r="AU30" t="str">
            <v/>
          </cell>
          <cell r="AV30" t="str">
            <v/>
          </cell>
          <cell r="AW30" t="str">
            <v/>
          </cell>
          <cell r="AX30" t="str">
            <v/>
          </cell>
          <cell r="AY30" t="str">
            <v/>
          </cell>
          <cell r="AZ30" t="str">
            <v/>
          </cell>
          <cell r="BA30" t="str">
            <v/>
          </cell>
          <cell r="BB30" t="str">
            <v/>
          </cell>
          <cell r="BC30" t="str">
            <v/>
          </cell>
          <cell r="BD30" t="str">
            <v/>
          </cell>
          <cell r="BE30" t="str">
            <v/>
          </cell>
          <cell r="BF30" t="str">
            <v/>
          </cell>
          <cell r="BG30" t="str">
            <v/>
          </cell>
          <cell r="BH30" t="str">
            <v/>
          </cell>
          <cell r="BI30" t="str">
            <v/>
          </cell>
          <cell r="BJ30" t="str">
            <v/>
          </cell>
          <cell r="BK30" t="str">
            <v/>
          </cell>
          <cell r="BL30" t="str">
            <v/>
          </cell>
          <cell r="BM30" t="str">
            <v/>
          </cell>
          <cell r="BN30" t="str">
            <v/>
          </cell>
          <cell r="BO30" t="str">
            <v/>
          </cell>
          <cell r="BP30" t="str">
            <v/>
          </cell>
          <cell r="BQ30" t="str">
            <v/>
          </cell>
          <cell r="BR30" t="str">
            <v/>
          </cell>
          <cell r="BS30" t="str">
            <v/>
          </cell>
          <cell r="BT30" t="str">
            <v/>
          </cell>
          <cell r="BU30" t="str">
            <v/>
          </cell>
          <cell r="BV30" t="str">
            <v/>
          </cell>
          <cell r="BW30" t="str">
            <v/>
          </cell>
          <cell r="BX30" t="str">
            <v/>
          </cell>
          <cell r="BY30" t="str">
            <v/>
          </cell>
          <cell r="BZ30" t="str">
            <v/>
          </cell>
          <cell r="CA30" t="str">
            <v/>
          </cell>
          <cell r="CB30" t="str">
            <v/>
          </cell>
          <cell r="CC30" t="str">
            <v/>
          </cell>
          <cell r="CD30" t="str">
            <v/>
          </cell>
          <cell r="CE30" t="str">
            <v/>
          </cell>
          <cell r="CF30" t="str">
            <v/>
          </cell>
          <cell r="CG30" t="str">
            <v/>
          </cell>
          <cell r="CH30" t="str">
            <v/>
          </cell>
          <cell r="CI30" t="str">
            <v/>
          </cell>
          <cell r="CJ30" t="str">
            <v/>
          </cell>
          <cell r="CK30" t="str">
            <v/>
          </cell>
          <cell r="CL30" t="str">
            <v/>
          </cell>
          <cell r="CM30" t="str">
            <v/>
          </cell>
          <cell r="CN30" t="str">
            <v/>
          </cell>
          <cell r="CO30" t="str">
            <v/>
          </cell>
          <cell r="CP30" t="str">
            <v/>
          </cell>
          <cell r="CQ30" t="str">
            <v/>
          </cell>
          <cell r="CR30" t="str">
            <v/>
          </cell>
          <cell r="CS30" t="str">
            <v/>
          </cell>
          <cell r="CT30" t="str">
            <v/>
          </cell>
          <cell r="CU30" t="str">
            <v/>
          </cell>
          <cell r="CV30" t="str">
            <v/>
          </cell>
          <cell r="CW30" t="str">
            <v/>
          </cell>
          <cell r="CX30" t="str">
            <v/>
          </cell>
          <cell r="CY30" t="str">
            <v/>
          </cell>
          <cell r="CZ30" t="str">
            <v/>
          </cell>
          <cell r="DA30" t="str">
            <v/>
          </cell>
          <cell r="DB30" t="str">
            <v/>
          </cell>
          <cell r="DC30" t="str">
            <v/>
          </cell>
          <cell r="DD30" t="str">
            <v/>
          </cell>
          <cell r="DE30" t="str">
            <v/>
          </cell>
          <cell r="DF30" t="str">
            <v/>
          </cell>
          <cell r="DG30" t="str">
            <v/>
          </cell>
          <cell r="DH30" t="str">
            <v/>
          </cell>
          <cell r="DI30" t="str">
            <v/>
          </cell>
          <cell r="DJ30" t="str">
            <v/>
          </cell>
          <cell r="DK30" t="str">
            <v/>
          </cell>
          <cell r="DL30" t="str">
            <v/>
          </cell>
          <cell r="DM30" t="str">
            <v/>
          </cell>
          <cell r="DN30" t="str">
            <v/>
          </cell>
          <cell r="DO30" t="str">
            <v/>
          </cell>
          <cell r="DP30" t="str">
            <v/>
          </cell>
          <cell r="DQ30" t="str">
            <v/>
          </cell>
          <cell r="DR30" t="str">
            <v/>
          </cell>
          <cell r="DS30" t="str">
            <v/>
          </cell>
          <cell r="DT30" t="str">
            <v/>
          </cell>
          <cell r="DU30" t="str">
            <v/>
          </cell>
          <cell r="DV30" t="str">
            <v/>
          </cell>
          <cell r="DW30" t="str">
            <v/>
          </cell>
          <cell r="DX30" t="str">
            <v/>
          </cell>
          <cell r="DY30" t="str">
            <v/>
          </cell>
          <cell r="DZ30" t="str">
            <v/>
          </cell>
          <cell r="EA30" t="str">
            <v/>
          </cell>
          <cell r="EB30" t="str">
            <v/>
          </cell>
          <cell r="EC30" t="str">
            <v/>
          </cell>
          <cell r="ED30" t="str">
            <v/>
          </cell>
          <cell r="EE30" t="str">
            <v/>
          </cell>
          <cell r="EF30" t="str">
            <v/>
          </cell>
          <cell r="EG30" t="str">
            <v/>
          </cell>
          <cell r="EH30" t="str">
            <v/>
          </cell>
          <cell r="EI30" t="str">
            <v/>
          </cell>
          <cell r="EJ30" t="str">
            <v/>
          </cell>
          <cell r="EK30" t="str">
            <v/>
          </cell>
          <cell r="EL30" t="str">
            <v/>
          </cell>
          <cell r="EM30" t="str">
            <v/>
          </cell>
          <cell r="EN30" t="str">
            <v/>
          </cell>
          <cell r="EO30" t="str">
            <v/>
          </cell>
          <cell r="EP30" t="str">
            <v/>
          </cell>
          <cell r="EQ30" t="str">
            <v/>
          </cell>
          <cell r="ER30" t="str">
            <v/>
          </cell>
          <cell r="ES30" t="str">
            <v/>
          </cell>
          <cell r="ET30" t="str">
            <v/>
          </cell>
          <cell r="EU30" t="str">
            <v/>
          </cell>
          <cell r="EV30" t="str">
            <v/>
          </cell>
          <cell r="EW30" t="str">
            <v/>
          </cell>
          <cell r="EX30" t="str">
            <v/>
          </cell>
          <cell r="EY30" t="str">
            <v/>
          </cell>
          <cell r="EZ30" t="str">
            <v/>
          </cell>
          <cell r="FA30" t="str">
            <v/>
          </cell>
          <cell r="FB30" t="str">
            <v/>
          </cell>
          <cell r="FC30" t="str">
            <v/>
          </cell>
          <cell r="FD30" t="str">
            <v/>
          </cell>
          <cell r="FE30" t="str">
            <v/>
          </cell>
          <cell r="FF30" t="str">
            <v/>
          </cell>
          <cell r="FG30" t="str">
            <v/>
          </cell>
          <cell r="FH30" t="str">
            <v/>
          </cell>
          <cell r="FI30" t="str">
            <v/>
          </cell>
          <cell r="FJ30" t="str">
            <v/>
          </cell>
          <cell r="FK30" t="str">
            <v/>
          </cell>
          <cell r="FL30" t="str">
            <v/>
          </cell>
          <cell r="FM30" t="str">
            <v/>
          </cell>
          <cell r="FN30" t="str">
            <v/>
          </cell>
          <cell r="FO30" t="str">
            <v/>
          </cell>
          <cell r="FP30" t="str">
            <v/>
          </cell>
          <cell r="FQ30" t="str">
            <v/>
          </cell>
          <cell r="FR30" t="str">
            <v/>
          </cell>
          <cell r="FS30" t="str">
            <v/>
          </cell>
          <cell r="FT30" t="str">
            <v/>
          </cell>
          <cell r="FU30" t="str">
            <v/>
          </cell>
          <cell r="FV30" t="str">
            <v/>
          </cell>
          <cell r="FW30" t="str">
            <v/>
          </cell>
          <cell r="FX30" t="str">
            <v/>
          </cell>
          <cell r="FY30" t="str">
            <v/>
          </cell>
          <cell r="FZ30" t="str">
            <v/>
          </cell>
          <cell r="GA30" t="str">
            <v/>
          </cell>
          <cell r="GB30" t="str">
            <v/>
          </cell>
          <cell r="GC30" t="str">
            <v/>
          </cell>
          <cell r="GD30" t="str">
            <v/>
          </cell>
          <cell r="GE30" t="str">
            <v/>
          </cell>
          <cell r="GF30" t="str">
            <v/>
          </cell>
          <cell r="GG30" t="str">
            <v/>
          </cell>
          <cell r="GH30" t="str">
            <v/>
          </cell>
          <cell r="GI30" t="str">
            <v/>
          </cell>
          <cell r="GJ30" t="str">
            <v/>
          </cell>
          <cell r="GK30" t="str">
            <v/>
          </cell>
          <cell r="GL30" t="str">
            <v/>
          </cell>
          <cell r="GM30" t="str">
            <v/>
          </cell>
          <cell r="GN30" t="str">
            <v/>
          </cell>
          <cell r="GO30" t="str">
            <v/>
          </cell>
          <cell r="GP30" t="str">
            <v/>
          </cell>
          <cell r="GQ30" t="str">
            <v/>
          </cell>
          <cell r="GR30" t="str">
            <v/>
          </cell>
          <cell r="GS30" t="str">
            <v/>
          </cell>
          <cell r="GT30" t="str">
            <v/>
          </cell>
          <cell r="GU30" t="str">
            <v/>
          </cell>
          <cell r="GV30" t="str">
            <v/>
          </cell>
          <cell r="GW30" t="str">
            <v/>
          </cell>
          <cell r="GX30" t="str">
            <v/>
          </cell>
          <cell r="GY30" t="str">
            <v/>
          </cell>
          <cell r="GZ30" t="str">
            <v/>
          </cell>
          <cell r="HA30" t="str">
            <v/>
          </cell>
          <cell r="HB30" t="str">
            <v/>
          </cell>
          <cell r="HC30" t="str">
            <v/>
          </cell>
          <cell r="HD30" t="str">
            <v/>
          </cell>
          <cell r="HE30" t="str">
            <v/>
          </cell>
          <cell r="HF30" t="str">
            <v/>
          </cell>
          <cell r="HG30" t="str">
            <v/>
          </cell>
          <cell r="HH30" t="str">
            <v/>
          </cell>
          <cell r="HI30" t="str">
            <v/>
          </cell>
          <cell r="HJ30" t="str">
            <v/>
          </cell>
          <cell r="HK30" t="str">
            <v/>
          </cell>
          <cell r="HL30" t="str">
            <v/>
          </cell>
          <cell r="HM30" t="str">
            <v/>
          </cell>
        </row>
        <row r="31">
          <cell r="V31" t="str">
            <v/>
          </cell>
          <cell r="W31" t="str">
            <v/>
          </cell>
          <cell r="X31" t="str">
            <v/>
          </cell>
          <cell r="Y31" t="str">
            <v/>
          </cell>
          <cell r="Z31" t="str">
            <v/>
          </cell>
          <cell r="AA31" t="str">
            <v/>
          </cell>
          <cell r="AB31" t="str">
            <v/>
          </cell>
          <cell r="AC31" t="str">
            <v/>
          </cell>
          <cell r="AD31" t="str">
            <v/>
          </cell>
          <cell r="AE31" t="str">
            <v/>
          </cell>
          <cell r="AF31" t="str">
            <v/>
          </cell>
          <cell r="AG31" t="str">
            <v/>
          </cell>
          <cell r="AH31" t="str">
            <v/>
          </cell>
          <cell r="AI31" t="str">
            <v/>
          </cell>
          <cell r="AJ31" t="str">
            <v/>
          </cell>
          <cell r="AK31" t="str">
            <v/>
          </cell>
          <cell r="AL31" t="str">
            <v/>
          </cell>
          <cell r="AM31" t="str">
            <v/>
          </cell>
          <cell r="AN31" t="str">
            <v/>
          </cell>
          <cell r="AO31" t="str">
            <v/>
          </cell>
          <cell r="AP31" t="str">
            <v/>
          </cell>
          <cell r="AQ31" t="str">
            <v/>
          </cell>
          <cell r="AR31" t="str">
            <v/>
          </cell>
          <cell r="AS31" t="str">
            <v/>
          </cell>
          <cell r="AT31" t="str">
            <v/>
          </cell>
          <cell r="AU31" t="str">
            <v/>
          </cell>
          <cell r="AV31" t="str">
            <v/>
          </cell>
          <cell r="AW31" t="str">
            <v/>
          </cell>
          <cell r="AX31" t="str">
            <v/>
          </cell>
          <cell r="AY31" t="str">
            <v/>
          </cell>
          <cell r="AZ31" t="str">
            <v/>
          </cell>
          <cell r="BA31" t="str">
            <v/>
          </cell>
          <cell r="BB31" t="str">
            <v/>
          </cell>
          <cell r="BC31" t="str">
            <v/>
          </cell>
          <cell r="BD31" t="str">
            <v/>
          </cell>
          <cell r="BE31" t="str">
            <v/>
          </cell>
          <cell r="BF31" t="str">
            <v/>
          </cell>
          <cell r="BG31" t="str">
            <v/>
          </cell>
          <cell r="BH31" t="str">
            <v/>
          </cell>
          <cell r="BI31" t="str">
            <v/>
          </cell>
          <cell r="BJ31" t="str">
            <v/>
          </cell>
          <cell r="BK31" t="str">
            <v/>
          </cell>
          <cell r="BL31" t="str">
            <v/>
          </cell>
          <cell r="BM31" t="str">
            <v/>
          </cell>
          <cell r="BN31" t="str">
            <v/>
          </cell>
          <cell r="BO31" t="str">
            <v/>
          </cell>
          <cell r="BP31" t="str">
            <v/>
          </cell>
          <cell r="BQ31" t="str">
            <v/>
          </cell>
          <cell r="BR31" t="str">
            <v/>
          </cell>
          <cell r="BS31" t="str">
            <v/>
          </cell>
          <cell r="BT31" t="str">
            <v/>
          </cell>
          <cell r="BU31" t="str">
            <v/>
          </cell>
          <cell r="BV31" t="str">
            <v/>
          </cell>
          <cell r="BW31" t="str">
            <v/>
          </cell>
          <cell r="BX31" t="str">
            <v/>
          </cell>
          <cell r="BY31" t="str">
            <v/>
          </cell>
          <cell r="BZ31" t="str">
            <v/>
          </cell>
          <cell r="CA31" t="str">
            <v/>
          </cell>
          <cell r="CB31" t="str">
            <v/>
          </cell>
          <cell r="CC31" t="str">
            <v/>
          </cell>
          <cell r="CD31" t="str">
            <v/>
          </cell>
          <cell r="CE31" t="str">
            <v/>
          </cell>
          <cell r="CF31" t="str">
            <v/>
          </cell>
          <cell r="CG31" t="str">
            <v/>
          </cell>
          <cell r="CH31" t="str">
            <v/>
          </cell>
          <cell r="CI31" t="str">
            <v/>
          </cell>
          <cell r="CJ31" t="str">
            <v/>
          </cell>
          <cell r="CK31" t="str">
            <v/>
          </cell>
          <cell r="CL31" t="str">
            <v/>
          </cell>
          <cell r="CM31" t="str">
            <v/>
          </cell>
          <cell r="CN31" t="str">
            <v/>
          </cell>
          <cell r="CO31" t="str">
            <v/>
          </cell>
          <cell r="CP31" t="str">
            <v/>
          </cell>
          <cell r="CQ31" t="str">
            <v/>
          </cell>
          <cell r="CR31" t="str">
            <v/>
          </cell>
          <cell r="CS31" t="str">
            <v/>
          </cell>
          <cell r="CT31" t="str">
            <v/>
          </cell>
          <cell r="CU31" t="str">
            <v/>
          </cell>
          <cell r="CV31" t="str">
            <v/>
          </cell>
          <cell r="CW31" t="str">
            <v/>
          </cell>
          <cell r="CX31" t="str">
            <v/>
          </cell>
          <cell r="CY31" t="str">
            <v/>
          </cell>
          <cell r="CZ31" t="str">
            <v/>
          </cell>
          <cell r="DA31" t="str">
            <v/>
          </cell>
          <cell r="DB31" t="str">
            <v/>
          </cell>
          <cell r="DC31" t="str">
            <v/>
          </cell>
          <cell r="DD31" t="str">
            <v/>
          </cell>
          <cell r="DE31" t="str">
            <v/>
          </cell>
          <cell r="DF31" t="str">
            <v/>
          </cell>
          <cell r="DG31" t="str">
            <v/>
          </cell>
          <cell r="DH31" t="str">
            <v/>
          </cell>
          <cell r="DI31" t="str">
            <v/>
          </cell>
          <cell r="DJ31" t="str">
            <v/>
          </cell>
          <cell r="DK31" t="str">
            <v/>
          </cell>
          <cell r="DL31" t="str">
            <v/>
          </cell>
          <cell r="DM31" t="str">
            <v/>
          </cell>
          <cell r="DN31" t="str">
            <v/>
          </cell>
          <cell r="DO31" t="str">
            <v/>
          </cell>
          <cell r="DP31" t="str">
            <v/>
          </cell>
          <cell r="DQ31" t="str">
            <v/>
          </cell>
          <cell r="DR31" t="str">
            <v/>
          </cell>
          <cell r="DS31" t="str">
            <v/>
          </cell>
          <cell r="DT31" t="str">
            <v/>
          </cell>
          <cell r="DU31" t="str">
            <v/>
          </cell>
          <cell r="DV31" t="str">
            <v/>
          </cell>
          <cell r="DW31" t="str">
            <v/>
          </cell>
          <cell r="DX31" t="str">
            <v/>
          </cell>
          <cell r="DY31" t="str">
            <v/>
          </cell>
          <cell r="DZ31" t="str">
            <v/>
          </cell>
          <cell r="EA31" t="str">
            <v/>
          </cell>
          <cell r="EB31" t="str">
            <v/>
          </cell>
          <cell r="EC31" t="str">
            <v/>
          </cell>
          <cell r="ED31" t="str">
            <v/>
          </cell>
          <cell r="EE31" t="str">
            <v/>
          </cell>
          <cell r="EF31" t="str">
            <v/>
          </cell>
          <cell r="EG31" t="str">
            <v/>
          </cell>
          <cell r="EH31" t="str">
            <v/>
          </cell>
          <cell r="EI31" t="str">
            <v/>
          </cell>
          <cell r="EJ31" t="str">
            <v/>
          </cell>
          <cell r="EK31" t="str">
            <v/>
          </cell>
          <cell r="EL31" t="str">
            <v/>
          </cell>
          <cell r="EM31" t="str">
            <v/>
          </cell>
          <cell r="EN31" t="str">
            <v/>
          </cell>
          <cell r="EO31" t="str">
            <v/>
          </cell>
          <cell r="EP31" t="str">
            <v/>
          </cell>
          <cell r="EQ31" t="str">
            <v/>
          </cell>
          <cell r="ER31" t="str">
            <v/>
          </cell>
          <cell r="ES31" t="str">
            <v/>
          </cell>
          <cell r="ET31" t="str">
            <v/>
          </cell>
          <cell r="EU31" t="str">
            <v/>
          </cell>
          <cell r="EV31" t="str">
            <v/>
          </cell>
          <cell r="EW31" t="str">
            <v/>
          </cell>
          <cell r="EX31" t="str">
            <v/>
          </cell>
          <cell r="EY31" t="str">
            <v/>
          </cell>
          <cell r="EZ31" t="str">
            <v/>
          </cell>
          <cell r="FA31" t="str">
            <v/>
          </cell>
          <cell r="FB31" t="str">
            <v/>
          </cell>
          <cell r="FC31" t="str">
            <v/>
          </cell>
          <cell r="FD31" t="str">
            <v/>
          </cell>
          <cell r="FE31" t="str">
            <v/>
          </cell>
          <cell r="FF31" t="str">
            <v/>
          </cell>
          <cell r="FG31" t="str">
            <v/>
          </cell>
          <cell r="FH31" t="str">
            <v/>
          </cell>
          <cell r="FI31" t="str">
            <v/>
          </cell>
          <cell r="FJ31" t="str">
            <v/>
          </cell>
          <cell r="FK31" t="str">
            <v/>
          </cell>
          <cell r="FL31" t="str">
            <v/>
          </cell>
          <cell r="FM31" t="str">
            <v/>
          </cell>
          <cell r="FN31" t="str">
            <v/>
          </cell>
          <cell r="FO31" t="str">
            <v/>
          </cell>
          <cell r="FP31" t="str">
            <v/>
          </cell>
          <cell r="FQ31" t="str">
            <v/>
          </cell>
          <cell r="FR31" t="str">
            <v/>
          </cell>
          <cell r="FS31" t="str">
            <v/>
          </cell>
          <cell r="FT31" t="str">
            <v/>
          </cell>
          <cell r="FU31" t="str">
            <v/>
          </cell>
          <cell r="FV31" t="str">
            <v/>
          </cell>
          <cell r="FW31" t="str">
            <v/>
          </cell>
          <cell r="FX31" t="str">
            <v/>
          </cell>
          <cell r="FY31" t="str">
            <v/>
          </cell>
          <cell r="FZ31" t="str">
            <v/>
          </cell>
          <cell r="GA31" t="str">
            <v/>
          </cell>
          <cell r="GB31" t="str">
            <v/>
          </cell>
          <cell r="GC31" t="str">
            <v/>
          </cell>
          <cell r="GD31" t="str">
            <v/>
          </cell>
          <cell r="GE31" t="str">
            <v/>
          </cell>
          <cell r="GF31" t="str">
            <v/>
          </cell>
          <cell r="GG31" t="str">
            <v/>
          </cell>
          <cell r="GH31" t="str">
            <v/>
          </cell>
          <cell r="GI31" t="str">
            <v/>
          </cell>
          <cell r="GJ31" t="str">
            <v/>
          </cell>
          <cell r="GK31" t="str">
            <v/>
          </cell>
          <cell r="GL31" t="str">
            <v/>
          </cell>
          <cell r="GM31" t="str">
            <v/>
          </cell>
          <cell r="GN31" t="str">
            <v/>
          </cell>
          <cell r="GO31" t="str">
            <v/>
          </cell>
          <cell r="GP31" t="str">
            <v/>
          </cell>
          <cell r="GQ31" t="str">
            <v/>
          </cell>
          <cell r="GR31" t="str">
            <v/>
          </cell>
          <cell r="GS31" t="str">
            <v/>
          </cell>
          <cell r="GT31" t="str">
            <v/>
          </cell>
          <cell r="GU31" t="str">
            <v/>
          </cell>
          <cell r="GV31" t="str">
            <v/>
          </cell>
          <cell r="GW31" t="str">
            <v/>
          </cell>
          <cell r="GX31" t="str">
            <v/>
          </cell>
          <cell r="GY31" t="str">
            <v/>
          </cell>
          <cell r="GZ31" t="str">
            <v/>
          </cell>
          <cell r="HA31" t="str">
            <v/>
          </cell>
          <cell r="HB31" t="str">
            <v/>
          </cell>
          <cell r="HC31" t="str">
            <v/>
          </cell>
          <cell r="HD31" t="str">
            <v/>
          </cell>
          <cell r="HE31" t="str">
            <v/>
          </cell>
          <cell r="HF31" t="str">
            <v/>
          </cell>
          <cell r="HG31" t="str">
            <v/>
          </cell>
          <cell r="HH31" t="str">
            <v/>
          </cell>
          <cell r="HI31" t="str">
            <v/>
          </cell>
          <cell r="HJ31" t="str">
            <v/>
          </cell>
          <cell r="HK31" t="str">
            <v/>
          </cell>
          <cell r="HL31" t="str">
            <v/>
          </cell>
          <cell r="HM31" t="str">
            <v/>
          </cell>
        </row>
        <row r="32">
          <cell r="V32" t="str">
            <v/>
          </cell>
          <cell r="W32" t="str">
            <v/>
          </cell>
          <cell r="X32" t="str">
            <v/>
          </cell>
          <cell r="Y32" t="str">
            <v/>
          </cell>
          <cell r="Z32" t="str">
            <v/>
          </cell>
          <cell r="AA32" t="str">
            <v/>
          </cell>
          <cell r="AB32" t="str">
            <v/>
          </cell>
          <cell r="AC32" t="str">
            <v/>
          </cell>
          <cell r="AD32" t="str">
            <v/>
          </cell>
          <cell r="AE32" t="str">
            <v/>
          </cell>
          <cell r="AF32" t="str">
            <v/>
          </cell>
          <cell r="AG32" t="str">
            <v/>
          </cell>
          <cell r="AH32" t="str">
            <v/>
          </cell>
          <cell r="AI32" t="str">
            <v/>
          </cell>
          <cell r="AJ32" t="str">
            <v/>
          </cell>
          <cell r="AK32" t="str">
            <v/>
          </cell>
          <cell r="AL32" t="str">
            <v/>
          </cell>
          <cell r="AM32" t="str">
            <v/>
          </cell>
          <cell r="AN32" t="str">
            <v/>
          </cell>
          <cell r="AO32" t="str">
            <v/>
          </cell>
          <cell r="AP32" t="str">
            <v/>
          </cell>
          <cell r="AQ32" t="str">
            <v/>
          </cell>
          <cell r="AR32" t="str">
            <v/>
          </cell>
          <cell r="AS32" t="str">
            <v/>
          </cell>
          <cell r="AT32" t="str">
            <v/>
          </cell>
          <cell r="AU32" t="str">
            <v/>
          </cell>
          <cell r="AV32" t="str">
            <v/>
          </cell>
          <cell r="AW32" t="str">
            <v/>
          </cell>
          <cell r="AX32" t="str">
            <v/>
          </cell>
          <cell r="AY32" t="str">
            <v/>
          </cell>
          <cell r="AZ32" t="str">
            <v/>
          </cell>
          <cell r="BA32" t="str">
            <v/>
          </cell>
          <cell r="BB32" t="str">
            <v/>
          </cell>
          <cell r="BC32" t="str">
            <v/>
          </cell>
          <cell r="BD32" t="str">
            <v/>
          </cell>
          <cell r="BE32" t="str">
            <v/>
          </cell>
          <cell r="BF32" t="str">
            <v/>
          </cell>
          <cell r="BG32" t="str">
            <v/>
          </cell>
          <cell r="BH32" t="str">
            <v/>
          </cell>
          <cell r="BI32" t="str">
            <v/>
          </cell>
          <cell r="BJ32" t="str">
            <v/>
          </cell>
          <cell r="BK32" t="str">
            <v/>
          </cell>
          <cell r="BL32" t="str">
            <v/>
          </cell>
          <cell r="BM32" t="str">
            <v/>
          </cell>
          <cell r="BN32" t="str">
            <v/>
          </cell>
          <cell r="BO32" t="str">
            <v/>
          </cell>
          <cell r="BP32" t="str">
            <v/>
          </cell>
          <cell r="BQ32" t="str">
            <v/>
          </cell>
          <cell r="BR32" t="str">
            <v/>
          </cell>
          <cell r="BS32" t="str">
            <v/>
          </cell>
          <cell r="BT32" t="str">
            <v/>
          </cell>
          <cell r="BU32" t="str">
            <v/>
          </cell>
          <cell r="BV32" t="str">
            <v/>
          </cell>
          <cell r="BW32" t="str">
            <v/>
          </cell>
          <cell r="BX32" t="str">
            <v/>
          </cell>
          <cell r="BY32" t="str">
            <v/>
          </cell>
          <cell r="BZ32" t="str">
            <v/>
          </cell>
          <cell r="CA32" t="str">
            <v/>
          </cell>
          <cell r="CB32" t="str">
            <v/>
          </cell>
          <cell r="CC32" t="str">
            <v/>
          </cell>
          <cell r="CD32" t="str">
            <v/>
          </cell>
          <cell r="CE32" t="str">
            <v/>
          </cell>
          <cell r="CF32" t="str">
            <v/>
          </cell>
          <cell r="CG32" t="str">
            <v/>
          </cell>
          <cell r="CH32" t="str">
            <v/>
          </cell>
          <cell r="CI32" t="str">
            <v/>
          </cell>
          <cell r="CJ32" t="str">
            <v/>
          </cell>
          <cell r="CK32" t="str">
            <v/>
          </cell>
          <cell r="CL32" t="str">
            <v/>
          </cell>
          <cell r="CM32" t="str">
            <v/>
          </cell>
          <cell r="CN32" t="str">
            <v/>
          </cell>
          <cell r="CO32" t="str">
            <v/>
          </cell>
          <cell r="CP32" t="str">
            <v/>
          </cell>
          <cell r="CQ32" t="str">
            <v/>
          </cell>
          <cell r="CR32" t="str">
            <v/>
          </cell>
          <cell r="CS32" t="str">
            <v/>
          </cell>
          <cell r="CT32" t="str">
            <v/>
          </cell>
          <cell r="CU32" t="str">
            <v/>
          </cell>
          <cell r="CV32" t="str">
            <v/>
          </cell>
          <cell r="CW32" t="str">
            <v/>
          </cell>
          <cell r="CX32" t="str">
            <v/>
          </cell>
          <cell r="CY32" t="str">
            <v/>
          </cell>
          <cell r="CZ32" t="str">
            <v/>
          </cell>
          <cell r="DA32" t="str">
            <v/>
          </cell>
          <cell r="DB32" t="str">
            <v/>
          </cell>
          <cell r="DC32" t="str">
            <v/>
          </cell>
          <cell r="DD32" t="str">
            <v/>
          </cell>
          <cell r="DE32" t="str">
            <v/>
          </cell>
          <cell r="DF32" t="str">
            <v/>
          </cell>
          <cell r="DG32" t="str">
            <v/>
          </cell>
          <cell r="DH32" t="str">
            <v/>
          </cell>
          <cell r="DI32" t="str">
            <v/>
          </cell>
          <cell r="DJ32" t="str">
            <v/>
          </cell>
          <cell r="DK32" t="str">
            <v/>
          </cell>
          <cell r="DL32" t="str">
            <v/>
          </cell>
          <cell r="DM32" t="str">
            <v/>
          </cell>
          <cell r="DN32" t="str">
            <v/>
          </cell>
          <cell r="DO32" t="str">
            <v/>
          </cell>
          <cell r="DP32" t="str">
            <v/>
          </cell>
          <cell r="DQ32" t="str">
            <v/>
          </cell>
          <cell r="DR32" t="str">
            <v/>
          </cell>
          <cell r="DS32" t="str">
            <v/>
          </cell>
          <cell r="DT32" t="str">
            <v/>
          </cell>
          <cell r="DU32" t="str">
            <v/>
          </cell>
          <cell r="DV32" t="str">
            <v/>
          </cell>
          <cell r="DW32" t="str">
            <v/>
          </cell>
          <cell r="DX32" t="str">
            <v/>
          </cell>
          <cell r="DY32" t="str">
            <v/>
          </cell>
          <cell r="DZ32" t="str">
            <v/>
          </cell>
          <cell r="EA32" t="str">
            <v/>
          </cell>
          <cell r="EB32" t="str">
            <v/>
          </cell>
          <cell r="EC32" t="str">
            <v/>
          </cell>
          <cell r="ED32" t="str">
            <v/>
          </cell>
          <cell r="EE32" t="str">
            <v/>
          </cell>
          <cell r="EF32" t="str">
            <v/>
          </cell>
          <cell r="EG32" t="str">
            <v/>
          </cell>
          <cell r="EH32" t="str">
            <v/>
          </cell>
          <cell r="EI32" t="str">
            <v/>
          </cell>
          <cell r="EJ32" t="str">
            <v/>
          </cell>
          <cell r="EK32" t="str">
            <v/>
          </cell>
          <cell r="EL32" t="str">
            <v/>
          </cell>
          <cell r="EM32" t="str">
            <v/>
          </cell>
          <cell r="EN32" t="str">
            <v/>
          </cell>
          <cell r="EO32" t="str">
            <v/>
          </cell>
          <cell r="EP32" t="str">
            <v/>
          </cell>
          <cell r="EQ32" t="str">
            <v/>
          </cell>
          <cell r="ER32" t="str">
            <v/>
          </cell>
          <cell r="ES32" t="str">
            <v/>
          </cell>
          <cell r="ET32" t="str">
            <v/>
          </cell>
          <cell r="EU32" t="str">
            <v/>
          </cell>
          <cell r="EV32" t="str">
            <v/>
          </cell>
          <cell r="EW32" t="str">
            <v/>
          </cell>
          <cell r="EX32" t="str">
            <v/>
          </cell>
          <cell r="EY32" t="str">
            <v/>
          </cell>
          <cell r="EZ32" t="str">
            <v/>
          </cell>
          <cell r="FA32" t="str">
            <v/>
          </cell>
          <cell r="FB32" t="str">
            <v/>
          </cell>
          <cell r="FC32" t="str">
            <v/>
          </cell>
          <cell r="FD32" t="str">
            <v/>
          </cell>
          <cell r="FE32" t="str">
            <v/>
          </cell>
          <cell r="FF32" t="str">
            <v/>
          </cell>
          <cell r="FG32" t="str">
            <v/>
          </cell>
          <cell r="FH32" t="str">
            <v/>
          </cell>
          <cell r="FI32" t="str">
            <v/>
          </cell>
          <cell r="FJ32" t="str">
            <v/>
          </cell>
          <cell r="FK32" t="str">
            <v/>
          </cell>
          <cell r="FL32" t="str">
            <v/>
          </cell>
          <cell r="FM32" t="str">
            <v/>
          </cell>
          <cell r="FN32" t="str">
            <v/>
          </cell>
          <cell r="FO32" t="str">
            <v/>
          </cell>
          <cell r="FP32" t="str">
            <v/>
          </cell>
          <cell r="FQ32" t="str">
            <v/>
          </cell>
          <cell r="FR32" t="str">
            <v/>
          </cell>
          <cell r="FS32" t="str">
            <v/>
          </cell>
          <cell r="FT32" t="str">
            <v/>
          </cell>
          <cell r="FU32" t="str">
            <v/>
          </cell>
          <cell r="FV32" t="str">
            <v/>
          </cell>
          <cell r="FW32" t="str">
            <v/>
          </cell>
          <cell r="FX32" t="str">
            <v/>
          </cell>
          <cell r="FY32" t="str">
            <v/>
          </cell>
          <cell r="FZ32" t="str">
            <v/>
          </cell>
          <cell r="GA32" t="str">
            <v/>
          </cell>
          <cell r="GB32" t="str">
            <v/>
          </cell>
          <cell r="GC32" t="str">
            <v/>
          </cell>
          <cell r="GD32" t="str">
            <v/>
          </cell>
          <cell r="GE32" t="str">
            <v/>
          </cell>
          <cell r="GF32" t="str">
            <v/>
          </cell>
          <cell r="GG32" t="str">
            <v/>
          </cell>
          <cell r="GH32" t="str">
            <v/>
          </cell>
          <cell r="GI32" t="str">
            <v/>
          </cell>
          <cell r="GJ32" t="str">
            <v/>
          </cell>
          <cell r="GK32" t="str">
            <v/>
          </cell>
          <cell r="GL32" t="str">
            <v/>
          </cell>
          <cell r="GM32" t="str">
            <v/>
          </cell>
          <cell r="GN32" t="str">
            <v/>
          </cell>
          <cell r="GO32" t="str">
            <v/>
          </cell>
          <cell r="GP32" t="str">
            <v/>
          </cell>
          <cell r="GQ32" t="str">
            <v/>
          </cell>
          <cell r="GR32" t="str">
            <v/>
          </cell>
          <cell r="GS32" t="str">
            <v/>
          </cell>
          <cell r="GT32" t="str">
            <v/>
          </cell>
          <cell r="GU32" t="str">
            <v/>
          </cell>
          <cell r="GV32" t="str">
            <v/>
          </cell>
          <cell r="GW32" t="str">
            <v/>
          </cell>
          <cell r="GX32" t="str">
            <v/>
          </cell>
          <cell r="GY32" t="str">
            <v/>
          </cell>
          <cell r="GZ32" t="str">
            <v/>
          </cell>
          <cell r="HA32" t="str">
            <v/>
          </cell>
          <cell r="HB32" t="str">
            <v/>
          </cell>
          <cell r="HC32" t="str">
            <v/>
          </cell>
          <cell r="HD32" t="str">
            <v/>
          </cell>
          <cell r="HE32" t="str">
            <v/>
          </cell>
          <cell r="HF32" t="str">
            <v/>
          </cell>
          <cell r="HG32" t="str">
            <v/>
          </cell>
          <cell r="HH32" t="str">
            <v/>
          </cell>
          <cell r="HI32" t="str">
            <v/>
          </cell>
          <cell r="HJ32" t="str">
            <v/>
          </cell>
          <cell r="HK32" t="str">
            <v/>
          </cell>
          <cell r="HL32" t="str">
            <v/>
          </cell>
          <cell r="HM32" t="str">
            <v/>
          </cell>
        </row>
        <row r="33">
          <cell r="V33" t="str">
            <v/>
          </cell>
          <cell r="W33" t="str">
            <v/>
          </cell>
          <cell r="X33" t="str">
            <v/>
          </cell>
          <cell r="Y33" t="str">
            <v/>
          </cell>
          <cell r="Z33" t="str">
            <v/>
          </cell>
          <cell r="AA33" t="str">
            <v/>
          </cell>
          <cell r="AB33" t="str">
            <v/>
          </cell>
          <cell r="AC33" t="str">
            <v/>
          </cell>
          <cell r="AD33" t="str">
            <v/>
          </cell>
          <cell r="AE33" t="str">
            <v/>
          </cell>
          <cell r="AF33" t="str">
            <v/>
          </cell>
          <cell r="AG33" t="str">
            <v/>
          </cell>
          <cell r="AH33" t="str">
            <v/>
          </cell>
          <cell r="AI33" t="str">
            <v/>
          </cell>
          <cell r="AJ33" t="str">
            <v/>
          </cell>
          <cell r="AK33" t="str">
            <v/>
          </cell>
          <cell r="AL33" t="str">
            <v/>
          </cell>
          <cell r="AM33" t="str">
            <v/>
          </cell>
          <cell r="AN33" t="str">
            <v/>
          </cell>
          <cell r="AO33" t="str">
            <v/>
          </cell>
          <cell r="AP33" t="str">
            <v/>
          </cell>
          <cell r="AQ33" t="str">
            <v/>
          </cell>
          <cell r="AR33" t="str">
            <v/>
          </cell>
          <cell r="AS33" t="str">
            <v/>
          </cell>
          <cell r="AT33" t="str">
            <v/>
          </cell>
          <cell r="AU33" t="str">
            <v/>
          </cell>
          <cell r="AV33" t="str">
            <v/>
          </cell>
          <cell r="AW33" t="str">
            <v/>
          </cell>
          <cell r="AX33" t="str">
            <v/>
          </cell>
          <cell r="AY33" t="str">
            <v/>
          </cell>
          <cell r="AZ33" t="str">
            <v/>
          </cell>
          <cell r="BA33" t="str">
            <v/>
          </cell>
          <cell r="BB33" t="str">
            <v/>
          </cell>
          <cell r="BC33" t="str">
            <v/>
          </cell>
          <cell r="BD33" t="str">
            <v/>
          </cell>
          <cell r="BE33" t="str">
            <v/>
          </cell>
          <cell r="BF33" t="str">
            <v/>
          </cell>
          <cell r="BG33" t="str">
            <v/>
          </cell>
          <cell r="BH33" t="str">
            <v/>
          </cell>
          <cell r="BI33" t="str">
            <v/>
          </cell>
          <cell r="BJ33" t="str">
            <v/>
          </cell>
          <cell r="BK33" t="str">
            <v/>
          </cell>
          <cell r="BL33" t="str">
            <v/>
          </cell>
          <cell r="BM33" t="str">
            <v/>
          </cell>
          <cell r="BN33" t="str">
            <v/>
          </cell>
          <cell r="BO33" t="str">
            <v/>
          </cell>
          <cell r="BP33" t="str">
            <v/>
          </cell>
          <cell r="BQ33" t="str">
            <v/>
          </cell>
          <cell r="BR33" t="str">
            <v/>
          </cell>
          <cell r="BS33" t="str">
            <v/>
          </cell>
          <cell r="BT33" t="str">
            <v/>
          </cell>
          <cell r="BU33" t="str">
            <v/>
          </cell>
          <cell r="BV33" t="str">
            <v/>
          </cell>
          <cell r="BW33" t="str">
            <v/>
          </cell>
          <cell r="BX33" t="str">
            <v/>
          </cell>
          <cell r="BY33" t="str">
            <v/>
          </cell>
          <cell r="BZ33" t="str">
            <v/>
          </cell>
          <cell r="CA33" t="str">
            <v/>
          </cell>
          <cell r="CB33" t="str">
            <v/>
          </cell>
          <cell r="CC33" t="str">
            <v/>
          </cell>
          <cell r="CD33" t="str">
            <v/>
          </cell>
          <cell r="CE33" t="str">
            <v/>
          </cell>
          <cell r="CF33" t="str">
            <v/>
          </cell>
          <cell r="CG33" t="str">
            <v/>
          </cell>
          <cell r="CH33" t="str">
            <v/>
          </cell>
          <cell r="CI33" t="str">
            <v/>
          </cell>
          <cell r="CJ33" t="str">
            <v/>
          </cell>
          <cell r="CK33" t="str">
            <v/>
          </cell>
          <cell r="CL33" t="str">
            <v/>
          </cell>
          <cell r="CM33" t="str">
            <v/>
          </cell>
          <cell r="CN33" t="str">
            <v/>
          </cell>
          <cell r="CO33" t="str">
            <v/>
          </cell>
          <cell r="CP33" t="str">
            <v/>
          </cell>
          <cell r="CQ33" t="str">
            <v/>
          </cell>
          <cell r="CR33" t="str">
            <v/>
          </cell>
          <cell r="CS33" t="str">
            <v/>
          </cell>
          <cell r="CT33" t="str">
            <v/>
          </cell>
          <cell r="CU33" t="str">
            <v/>
          </cell>
          <cell r="CV33" t="str">
            <v/>
          </cell>
          <cell r="CW33" t="str">
            <v/>
          </cell>
          <cell r="CX33" t="str">
            <v/>
          </cell>
          <cell r="CY33" t="str">
            <v/>
          </cell>
          <cell r="CZ33" t="str">
            <v/>
          </cell>
          <cell r="DA33" t="str">
            <v/>
          </cell>
          <cell r="DB33" t="str">
            <v/>
          </cell>
          <cell r="DC33" t="str">
            <v/>
          </cell>
          <cell r="DD33" t="str">
            <v/>
          </cell>
          <cell r="DE33" t="str">
            <v/>
          </cell>
          <cell r="DF33" t="str">
            <v/>
          </cell>
          <cell r="DG33" t="str">
            <v/>
          </cell>
          <cell r="DH33" t="str">
            <v/>
          </cell>
          <cell r="DI33" t="str">
            <v/>
          </cell>
          <cell r="DJ33" t="str">
            <v/>
          </cell>
          <cell r="DK33" t="str">
            <v/>
          </cell>
          <cell r="DL33" t="str">
            <v/>
          </cell>
          <cell r="DM33" t="str">
            <v/>
          </cell>
          <cell r="DN33" t="str">
            <v/>
          </cell>
          <cell r="DO33" t="str">
            <v/>
          </cell>
          <cell r="DP33" t="str">
            <v/>
          </cell>
          <cell r="DQ33" t="str">
            <v/>
          </cell>
          <cell r="DR33" t="str">
            <v/>
          </cell>
          <cell r="DS33" t="str">
            <v/>
          </cell>
          <cell r="DT33" t="str">
            <v/>
          </cell>
          <cell r="DU33" t="str">
            <v/>
          </cell>
          <cell r="DV33" t="str">
            <v/>
          </cell>
          <cell r="DW33" t="str">
            <v/>
          </cell>
          <cell r="DX33" t="str">
            <v/>
          </cell>
          <cell r="DY33" t="str">
            <v/>
          </cell>
          <cell r="DZ33" t="str">
            <v/>
          </cell>
          <cell r="EA33" t="str">
            <v/>
          </cell>
          <cell r="EB33" t="str">
            <v/>
          </cell>
          <cell r="EC33" t="str">
            <v/>
          </cell>
          <cell r="ED33" t="str">
            <v/>
          </cell>
          <cell r="EE33" t="str">
            <v/>
          </cell>
          <cell r="EF33" t="str">
            <v/>
          </cell>
          <cell r="EG33" t="str">
            <v/>
          </cell>
          <cell r="EH33" t="str">
            <v/>
          </cell>
          <cell r="EI33" t="str">
            <v/>
          </cell>
          <cell r="EJ33" t="str">
            <v/>
          </cell>
          <cell r="EK33" t="str">
            <v/>
          </cell>
          <cell r="EL33" t="str">
            <v/>
          </cell>
          <cell r="EM33" t="str">
            <v/>
          </cell>
          <cell r="EN33" t="str">
            <v/>
          </cell>
          <cell r="EO33" t="str">
            <v/>
          </cell>
          <cell r="EP33" t="str">
            <v/>
          </cell>
          <cell r="EQ33" t="str">
            <v/>
          </cell>
          <cell r="ER33" t="str">
            <v/>
          </cell>
          <cell r="ES33" t="str">
            <v/>
          </cell>
          <cell r="ET33" t="str">
            <v/>
          </cell>
          <cell r="EU33" t="str">
            <v/>
          </cell>
          <cell r="EV33" t="str">
            <v/>
          </cell>
          <cell r="EW33" t="str">
            <v/>
          </cell>
          <cell r="EX33" t="str">
            <v/>
          </cell>
          <cell r="EY33" t="str">
            <v/>
          </cell>
          <cell r="EZ33" t="str">
            <v/>
          </cell>
          <cell r="FA33" t="str">
            <v/>
          </cell>
          <cell r="FB33" t="str">
            <v/>
          </cell>
          <cell r="FC33" t="str">
            <v/>
          </cell>
          <cell r="FD33" t="str">
            <v/>
          </cell>
          <cell r="FE33" t="str">
            <v/>
          </cell>
          <cell r="FF33" t="str">
            <v/>
          </cell>
          <cell r="FG33" t="str">
            <v/>
          </cell>
          <cell r="FH33" t="str">
            <v/>
          </cell>
          <cell r="FI33" t="str">
            <v/>
          </cell>
          <cell r="FJ33" t="str">
            <v/>
          </cell>
          <cell r="FK33" t="str">
            <v/>
          </cell>
          <cell r="FL33" t="str">
            <v/>
          </cell>
          <cell r="FM33" t="str">
            <v/>
          </cell>
          <cell r="FN33" t="str">
            <v/>
          </cell>
          <cell r="FO33" t="str">
            <v/>
          </cell>
          <cell r="FP33" t="str">
            <v/>
          </cell>
          <cell r="FQ33" t="str">
            <v/>
          </cell>
          <cell r="FR33" t="str">
            <v/>
          </cell>
          <cell r="FS33" t="str">
            <v/>
          </cell>
          <cell r="FT33" t="str">
            <v/>
          </cell>
          <cell r="FU33" t="str">
            <v/>
          </cell>
          <cell r="FV33" t="str">
            <v/>
          </cell>
          <cell r="FW33" t="str">
            <v/>
          </cell>
          <cell r="FX33" t="str">
            <v/>
          </cell>
          <cell r="FY33" t="str">
            <v/>
          </cell>
          <cell r="FZ33" t="str">
            <v/>
          </cell>
          <cell r="GA33" t="str">
            <v/>
          </cell>
          <cell r="GB33" t="str">
            <v/>
          </cell>
          <cell r="GC33" t="str">
            <v/>
          </cell>
          <cell r="GD33" t="str">
            <v/>
          </cell>
          <cell r="GE33" t="str">
            <v/>
          </cell>
          <cell r="GF33" t="str">
            <v/>
          </cell>
          <cell r="GG33" t="str">
            <v/>
          </cell>
          <cell r="GH33" t="str">
            <v/>
          </cell>
          <cell r="GI33" t="str">
            <v/>
          </cell>
          <cell r="GJ33" t="str">
            <v/>
          </cell>
          <cell r="GK33" t="str">
            <v/>
          </cell>
          <cell r="GL33" t="str">
            <v/>
          </cell>
          <cell r="GM33" t="str">
            <v/>
          </cell>
          <cell r="GN33" t="str">
            <v/>
          </cell>
          <cell r="GO33" t="str">
            <v/>
          </cell>
          <cell r="GP33" t="str">
            <v/>
          </cell>
          <cell r="GQ33" t="str">
            <v/>
          </cell>
          <cell r="GR33" t="str">
            <v/>
          </cell>
          <cell r="GS33" t="str">
            <v/>
          </cell>
          <cell r="GT33" t="str">
            <v/>
          </cell>
          <cell r="GU33" t="str">
            <v/>
          </cell>
          <cell r="GV33" t="str">
            <v/>
          </cell>
          <cell r="GW33" t="str">
            <v/>
          </cell>
          <cell r="GX33" t="str">
            <v/>
          </cell>
          <cell r="GY33" t="str">
            <v/>
          </cell>
          <cell r="GZ33" t="str">
            <v/>
          </cell>
          <cell r="HA33" t="str">
            <v/>
          </cell>
          <cell r="HB33" t="str">
            <v/>
          </cell>
          <cell r="HC33" t="str">
            <v/>
          </cell>
          <cell r="HD33" t="str">
            <v/>
          </cell>
          <cell r="HE33" t="str">
            <v/>
          </cell>
          <cell r="HF33" t="str">
            <v/>
          </cell>
          <cell r="HG33" t="str">
            <v/>
          </cell>
          <cell r="HH33" t="str">
            <v/>
          </cell>
          <cell r="HI33" t="str">
            <v/>
          </cell>
          <cell r="HJ33" t="str">
            <v/>
          </cell>
          <cell r="HK33" t="str">
            <v/>
          </cell>
          <cell r="HL33" t="str">
            <v/>
          </cell>
          <cell r="HM33" t="str">
            <v/>
          </cell>
        </row>
        <row r="34">
          <cell r="V34" t="str">
            <v/>
          </cell>
          <cell r="W34" t="str">
            <v/>
          </cell>
          <cell r="X34" t="str">
            <v/>
          </cell>
          <cell r="Y34" t="str">
            <v/>
          </cell>
          <cell r="Z34" t="str">
            <v/>
          </cell>
          <cell r="AA34" t="str">
            <v/>
          </cell>
          <cell r="AB34" t="str">
            <v/>
          </cell>
          <cell r="AC34" t="str">
            <v/>
          </cell>
          <cell r="AD34" t="str">
            <v/>
          </cell>
          <cell r="AE34" t="str">
            <v/>
          </cell>
          <cell r="AF34" t="str">
            <v/>
          </cell>
          <cell r="AG34" t="str">
            <v/>
          </cell>
          <cell r="AH34" t="str">
            <v/>
          </cell>
          <cell r="AI34" t="str">
            <v/>
          </cell>
          <cell r="AJ34" t="str">
            <v/>
          </cell>
          <cell r="AK34" t="str">
            <v/>
          </cell>
          <cell r="AL34" t="str">
            <v/>
          </cell>
          <cell r="AM34" t="str">
            <v/>
          </cell>
          <cell r="AN34" t="str">
            <v/>
          </cell>
          <cell r="AO34" t="str">
            <v/>
          </cell>
          <cell r="AP34" t="str">
            <v/>
          </cell>
          <cell r="AQ34" t="str">
            <v/>
          </cell>
          <cell r="AR34" t="str">
            <v/>
          </cell>
          <cell r="AS34" t="str">
            <v/>
          </cell>
          <cell r="AT34" t="str">
            <v/>
          </cell>
          <cell r="AU34" t="str">
            <v/>
          </cell>
          <cell r="AV34" t="str">
            <v/>
          </cell>
          <cell r="AW34" t="str">
            <v/>
          </cell>
          <cell r="AX34" t="str">
            <v/>
          </cell>
          <cell r="AY34" t="str">
            <v/>
          </cell>
          <cell r="AZ34" t="str">
            <v/>
          </cell>
          <cell r="BA34" t="str">
            <v/>
          </cell>
          <cell r="BB34" t="str">
            <v/>
          </cell>
          <cell r="BC34" t="str">
            <v/>
          </cell>
          <cell r="BD34" t="str">
            <v/>
          </cell>
          <cell r="BE34" t="str">
            <v/>
          </cell>
          <cell r="BF34" t="str">
            <v/>
          </cell>
          <cell r="BG34" t="str">
            <v/>
          </cell>
          <cell r="BH34" t="str">
            <v/>
          </cell>
          <cell r="BI34" t="str">
            <v/>
          </cell>
          <cell r="BJ34" t="str">
            <v/>
          </cell>
          <cell r="BK34" t="str">
            <v/>
          </cell>
          <cell r="BL34" t="str">
            <v/>
          </cell>
          <cell r="BM34" t="str">
            <v/>
          </cell>
          <cell r="BN34" t="str">
            <v/>
          </cell>
          <cell r="BO34" t="str">
            <v/>
          </cell>
          <cell r="BP34" t="str">
            <v/>
          </cell>
          <cell r="BQ34" t="str">
            <v/>
          </cell>
          <cell r="BR34" t="str">
            <v/>
          </cell>
          <cell r="BS34" t="str">
            <v/>
          </cell>
          <cell r="BT34" t="str">
            <v/>
          </cell>
          <cell r="BU34" t="str">
            <v/>
          </cell>
          <cell r="BV34" t="str">
            <v/>
          </cell>
          <cell r="BW34" t="str">
            <v/>
          </cell>
          <cell r="BX34" t="str">
            <v/>
          </cell>
          <cell r="BY34" t="str">
            <v/>
          </cell>
          <cell r="BZ34" t="str">
            <v/>
          </cell>
          <cell r="CA34" t="str">
            <v/>
          </cell>
          <cell r="CB34" t="str">
            <v/>
          </cell>
          <cell r="CC34" t="str">
            <v/>
          </cell>
          <cell r="CD34" t="str">
            <v/>
          </cell>
          <cell r="CE34" t="str">
            <v/>
          </cell>
          <cell r="CF34" t="str">
            <v/>
          </cell>
          <cell r="CG34" t="str">
            <v/>
          </cell>
          <cell r="CH34" t="str">
            <v/>
          </cell>
          <cell r="CI34" t="str">
            <v/>
          </cell>
          <cell r="CJ34" t="str">
            <v/>
          </cell>
          <cell r="CK34" t="str">
            <v/>
          </cell>
          <cell r="CL34" t="str">
            <v/>
          </cell>
          <cell r="CM34" t="str">
            <v/>
          </cell>
          <cell r="CN34" t="str">
            <v/>
          </cell>
          <cell r="CO34" t="str">
            <v/>
          </cell>
          <cell r="CP34" t="str">
            <v/>
          </cell>
          <cell r="CQ34" t="str">
            <v/>
          </cell>
          <cell r="CR34" t="str">
            <v/>
          </cell>
          <cell r="CS34" t="str">
            <v/>
          </cell>
          <cell r="CT34" t="str">
            <v/>
          </cell>
          <cell r="CU34" t="str">
            <v/>
          </cell>
          <cell r="CV34" t="str">
            <v/>
          </cell>
          <cell r="CW34" t="str">
            <v/>
          </cell>
          <cell r="CX34" t="str">
            <v/>
          </cell>
          <cell r="CY34" t="str">
            <v/>
          </cell>
          <cell r="CZ34" t="str">
            <v/>
          </cell>
          <cell r="DA34" t="str">
            <v/>
          </cell>
          <cell r="DB34" t="str">
            <v/>
          </cell>
          <cell r="DC34" t="str">
            <v/>
          </cell>
          <cell r="DD34" t="str">
            <v/>
          </cell>
          <cell r="DE34" t="str">
            <v/>
          </cell>
          <cell r="DF34" t="str">
            <v/>
          </cell>
          <cell r="DG34" t="str">
            <v/>
          </cell>
          <cell r="DH34" t="str">
            <v/>
          </cell>
          <cell r="DI34" t="str">
            <v/>
          </cell>
          <cell r="DJ34" t="str">
            <v/>
          </cell>
          <cell r="DK34" t="str">
            <v/>
          </cell>
          <cell r="DL34" t="str">
            <v/>
          </cell>
          <cell r="DM34" t="str">
            <v/>
          </cell>
          <cell r="DN34" t="str">
            <v/>
          </cell>
          <cell r="DO34" t="str">
            <v/>
          </cell>
          <cell r="DP34" t="str">
            <v/>
          </cell>
          <cell r="DQ34" t="str">
            <v/>
          </cell>
          <cell r="DR34" t="str">
            <v/>
          </cell>
          <cell r="DS34" t="str">
            <v/>
          </cell>
          <cell r="DT34" t="str">
            <v/>
          </cell>
          <cell r="DU34" t="str">
            <v/>
          </cell>
          <cell r="DV34" t="str">
            <v/>
          </cell>
          <cell r="DW34" t="str">
            <v/>
          </cell>
          <cell r="DX34" t="str">
            <v/>
          </cell>
          <cell r="DY34" t="str">
            <v/>
          </cell>
          <cell r="DZ34" t="str">
            <v/>
          </cell>
          <cell r="EA34" t="str">
            <v/>
          </cell>
          <cell r="EB34" t="str">
            <v/>
          </cell>
          <cell r="EC34" t="str">
            <v/>
          </cell>
          <cell r="ED34" t="str">
            <v/>
          </cell>
          <cell r="EE34" t="str">
            <v/>
          </cell>
          <cell r="EF34" t="str">
            <v/>
          </cell>
          <cell r="EG34" t="str">
            <v/>
          </cell>
          <cell r="EH34" t="str">
            <v/>
          </cell>
          <cell r="EI34" t="str">
            <v/>
          </cell>
          <cell r="EJ34" t="str">
            <v/>
          </cell>
          <cell r="EK34" t="str">
            <v/>
          </cell>
          <cell r="EL34" t="str">
            <v/>
          </cell>
          <cell r="EM34" t="str">
            <v/>
          </cell>
          <cell r="EN34" t="str">
            <v/>
          </cell>
          <cell r="EO34" t="str">
            <v/>
          </cell>
          <cell r="EP34" t="str">
            <v/>
          </cell>
          <cell r="EQ34" t="str">
            <v/>
          </cell>
          <cell r="ER34" t="str">
            <v/>
          </cell>
          <cell r="ES34" t="str">
            <v/>
          </cell>
          <cell r="ET34" t="str">
            <v/>
          </cell>
          <cell r="EU34" t="str">
            <v/>
          </cell>
          <cell r="EV34" t="str">
            <v/>
          </cell>
          <cell r="EW34" t="str">
            <v/>
          </cell>
          <cell r="EX34" t="str">
            <v/>
          </cell>
          <cell r="EY34" t="str">
            <v/>
          </cell>
          <cell r="EZ34" t="str">
            <v/>
          </cell>
          <cell r="FA34" t="str">
            <v/>
          </cell>
          <cell r="FB34" t="str">
            <v/>
          </cell>
          <cell r="FC34" t="str">
            <v/>
          </cell>
          <cell r="FD34" t="str">
            <v/>
          </cell>
          <cell r="FE34" t="str">
            <v/>
          </cell>
          <cell r="FF34" t="str">
            <v/>
          </cell>
          <cell r="FG34" t="str">
            <v/>
          </cell>
          <cell r="FH34" t="str">
            <v/>
          </cell>
          <cell r="FI34" t="str">
            <v/>
          </cell>
          <cell r="FJ34" t="str">
            <v/>
          </cell>
          <cell r="FK34" t="str">
            <v/>
          </cell>
          <cell r="FL34" t="str">
            <v/>
          </cell>
          <cell r="FM34" t="str">
            <v/>
          </cell>
          <cell r="FN34" t="str">
            <v/>
          </cell>
          <cell r="FO34" t="str">
            <v/>
          </cell>
          <cell r="FP34" t="str">
            <v/>
          </cell>
          <cell r="FQ34" t="str">
            <v/>
          </cell>
          <cell r="FR34" t="str">
            <v/>
          </cell>
          <cell r="FS34" t="str">
            <v/>
          </cell>
          <cell r="FT34" t="str">
            <v/>
          </cell>
          <cell r="FU34" t="str">
            <v/>
          </cell>
          <cell r="FV34" t="str">
            <v/>
          </cell>
          <cell r="FW34" t="str">
            <v/>
          </cell>
          <cell r="FX34" t="str">
            <v/>
          </cell>
          <cell r="FY34" t="str">
            <v/>
          </cell>
          <cell r="FZ34" t="str">
            <v/>
          </cell>
          <cell r="GA34" t="str">
            <v/>
          </cell>
          <cell r="GB34" t="str">
            <v/>
          </cell>
          <cell r="GC34" t="str">
            <v/>
          </cell>
          <cell r="GD34" t="str">
            <v/>
          </cell>
          <cell r="GE34" t="str">
            <v/>
          </cell>
          <cell r="GF34" t="str">
            <v/>
          </cell>
          <cell r="GG34" t="str">
            <v/>
          </cell>
          <cell r="GH34" t="str">
            <v/>
          </cell>
          <cell r="GI34" t="str">
            <v/>
          </cell>
          <cell r="GJ34" t="str">
            <v/>
          </cell>
          <cell r="GK34" t="str">
            <v/>
          </cell>
          <cell r="GL34" t="str">
            <v/>
          </cell>
          <cell r="GM34" t="str">
            <v/>
          </cell>
          <cell r="GN34" t="str">
            <v/>
          </cell>
          <cell r="GO34" t="str">
            <v/>
          </cell>
          <cell r="GP34" t="str">
            <v/>
          </cell>
          <cell r="GQ34" t="str">
            <v/>
          </cell>
          <cell r="GR34" t="str">
            <v/>
          </cell>
          <cell r="GS34" t="str">
            <v/>
          </cell>
          <cell r="GT34" t="str">
            <v/>
          </cell>
          <cell r="GU34" t="str">
            <v/>
          </cell>
          <cell r="GV34" t="str">
            <v/>
          </cell>
          <cell r="GW34" t="str">
            <v/>
          </cell>
          <cell r="GX34" t="str">
            <v/>
          </cell>
          <cell r="GY34" t="str">
            <v/>
          </cell>
          <cell r="GZ34" t="str">
            <v/>
          </cell>
          <cell r="HA34" t="str">
            <v/>
          </cell>
          <cell r="HB34" t="str">
            <v/>
          </cell>
          <cell r="HC34" t="str">
            <v/>
          </cell>
          <cell r="HD34" t="str">
            <v/>
          </cell>
          <cell r="HE34" t="str">
            <v/>
          </cell>
          <cell r="HF34" t="str">
            <v/>
          </cell>
          <cell r="HG34" t="str">
            <v/>
          </cell>
          <cell r="HH34" t="str">
            <v/>
          </cell>
          <cell r="HI34" t="str">
            <v/>
          </cell>
          <cell r="HJ34" t="str">
            <v/>
          </cell>
          <cell r="HK34" t="str">
            <v/>
          </cell>
          <cell r="HL34" t="str">
            <v/>
          </cell>
          <cell r="HM34" t="str">
            <v/>
          </cell>
        </row>
        <row r="35">
          <cell r="V35" t="str">
            <v/>
          </cell>
          <cell r="W35" t="str">
            <v/>
          </cell>
          <cell r="X35" t="str">
            <v/>
          </cell>
          <cell r="Y35" t="str">
            <v/>
          </cell>
          <cell r="Z35" t="str">
            <v/>
          </cell>
          <cell r="AA35" t="str">
            <v/>
          </cell>
          <cell r="AB35" t="str">
            <v/>
          </cell>
          <cell r="AC35" t="str">
            <v/>
          </cell>
          <cell r="AD35" t="str">
            <v/>
          </cell>
          <cell r="AE35" t="str">
            <v/>
          </cell>
          <cell r="AF35" t="str">
            <v/>
          </cell>
          <cell r="AG35" t="str">
            <v/>
          </cell>
          <cell r="AH35" t="str">
            <v/>
          </cell>
          <cell r="AI35" t="str">
            <v/>
          </cell>
          <cell r="AJ35" t="str">
            <v/>
          </cell>
          <cell r="AK35" t="str">
            <v/>
          </cell>
          <cell r="AL35" t="str">
            <v/>
          </cell>
          <cell r="AM35" t="str">
            <v/>
          </cell>
          <cell r="AN35" t="str">
            <v/>
          </cell>
          <cell r="AO35" t="str">
            <v/>
          </cell>
          <cell r="AP35" t="str">
            <v/>
          </cell>
          <cell r="AQ35" t="str">
            <v/>
          </cell>
          <cell r="AR35" t="str">
            <v/>
          </cell>
          <cell r="AS35" t="str">
            <v/>
          </cell>
          <cell r="AT35" t="str">
            <v/>
          </cell>
          <cell r="AU35" t="str">
            <v/>
          </cell>
          <cell r="AV35" t="str">
            <v/>
          </cell>
          <cell r="AW35" t="str">
            <v/>
          </cell>
          <cell r="AX35" t="str">
            <v/>
          </cell>
          <cell r="AY35" t="str">
            <v/>
          </cell>
          <cell r="AZ35" t="str">
            <v/>
          </cell>
          <cell r="BA35" t="str">
            <v/>
          </cell>
          <cell r="BB35" t="str">
            <v/>
          </cell>
          <cell r="BC35" t="str">
            <v/>
          </cell>
          <cell r="BD35" t="str">
            <v/>
          </cell>
          <cell r="BE35" t="str">
            <v/>
          </cell>
          <cell r="BF35" t="str">
            <v/>
          </cell>
          <cell r="BG35" t="str">
            <v/>
          </cell>
          <cell r="BH35" t="str">
            <v/>
          </cell>
          <cell r="BI35" t="str">
            <v/>
          </cell>
          <cell r="BJ35" t="str">
            <v/>
          </cell>
          <cell r="BK35" t="str">
            <v/>
          </cell>
          <cell r="BL35" t="str">
            <v/>
          </cell>
          <cell r="BM35" t="str">
            <v/>
          </cell>
          <cell r="BN35" t="str">
            <v/>
          </cell>
          <cell r="BO35" t="str">
            <v/>
          </cell>
          <cell r="BP35" t="str">
            <v/>
          </cell>
          <cell r="BQ35" t="str">
            <v/>
          </cell>
          <cell r="BR35" t="str">
            <v/>
          </cell>
          <cell r="BS35" t="str">
            <v/>
          </cell>
          <cell r="BT35" t="str">
            <v/>
          </cell>
          <cell r="BU35" t="str">
            <v/>
          </cell>
          <cell r="BV35" t="str">
            <v/>
          </cell>
          <cell r="BW35" t="str">
            <v/>
          </cell>
          <cell r="BX35" t="str">
            <v/>
          </cell>
          <cell r="BY35" t="str">
            <v/>
          </cell>
          <cell r="BZ35" t="str">
            <v/>
          </cell>
          <cell r="CA35" t="str">
            <v/>
          </cell>
          <cell r="CB35" t="str">
            <v/>
          </cell>
          <cell r="CC35" t="str">
            <v/>
          </cell>
          <cell r="CD35" t="str">
            <v/>
          </cell>
          <cell r="CE35" t="str">
            <v/>
          </cell>
          <cell r="CF35" t="str">
            <v/>
          </cell>
          <cell r="CG35" t="str">
            <v/>
          </cell>
          <cell r="CH35" t="str">
            <v/>
          </cell>
          <cell r="CI35" t="str">
            <v/>
          </cell>
          <cell r="CJ35" t="str">
            <v/>
          </cell>
          <cell r="CK35" t="str">
            <v/>
          </cell>
          <cell r="CL35" t="str">
            <v/>
          </cell>
          <cell r="CM35" t="str">
            <v/>
          </cell>
          <cell r="CN35" t="str">
            <v/>
          </cell>
          <cell r="CO35" t="str">
            <v/>
          </cell>
          <cell r="CP35" t="str">
            <v/>
          </cell>
          <cell r="CQ35" t="str">
            <v/>
          </cell>
          <cell r="CR35" t="str">
            <v/>
          </cell>
          <cell r="CS35" t="str">
            <v/>
          </cell>
          <cell r="CT35" t="str">
            <v/>
          </cell>
          <cell r="CU35" t="str">
            <v/>
          </cell>
          <cell r="CV35" t="str">
            <v/>
          </cell>
          <cell r="CW35" t="str">
            <v/>
          </cell>
          <cell r="CX35" t="str">
            <v/>
          </cell>
          <cell r="CY35" t="str">
            <v/>
          </cell>
          <cell r="CZ35" t="str">
            <v/>
          </cell>
          <cell r="DA35" t="str">
            <v/>
          </cell>
          <cell r="DB35" t="str">
            <v/>
          </cell>
          <cell r="DC35" t="str">
            <v/>
          </cell>
          <cell r="DD35" t="str">
            <v/>
          </cell>
          <cell r="DE35" t="str">
            <v/>
          </cell>
          <cell r="DF35" t="str">
            <v/>
          </cell>
          <cell r="DG35" t="str">
            <v/>
          </cell>
          <cell r="DH35" t="str">
            <v/>
          </cell>
          <cell r="DI35" t="str">
            <v/>
          </cell>
          <cell r="DJ35" t="str">
            <v/>
          </cell>
          <cell r="DK35" t="str">
            <v/>
          </cell>
          <cell r="DL35" t="str">
            <v/>
          </cell>
          <cell r="DM35" t="str">
            <v/>
          </cell>
          <cell r="DN35" t="str">
            <v/>
          </cell>
          <cell r="DO35" t="str">
            <v/>
          </cell>
          <cell r="DP35" t="str">
            <v/>
          </cell>
          <cell r="DQ35" t="str">
            <v/>
          </cell>
          <cell r="DR35" t="str">
            <v/>
          </cell>
          <cell r="DS35" t="str">
            <v/>
          </cell>
          <cell r="DT35" t="str">
            <v/>
          </cell>
          <cell r="DU35" t="str">
            <v/>
          </cell>
          <cell r="DV35" t="str">
            <v/>
          </cell>
          <cell r="DW35" t="str">
            <v/>
          </cell>
          <cell r="DX35" t="str">
            <v/>
          </cell>
          <cell r="DY35" t="str">
            <v/>
          </cell>
          <cell r="DZ35" t="str">
            <v/>
          </cell>
          <cell r="EA35" t="str">
            <v/>
          </cell>
          <cell r="EB35" t="str">
            <v/>
          </cell>
          <cell r="EC35" t="str">
            <v/>
          </cell>
          <cell r="ED35" t="str">
            <v/>
          </cell>
          <cell r="EE35" t="str">
            <v/>
          </cell>
          <cell r="EF35" t="str">
            <v/>
          </cell>
          <cell r="EG35" t="str">
            <v/>
          </cell>
          <cell r="EH35" t="str">
            <v/>
          </cell>
          <cell r="EI35" t="str">
            <v/>
          </cell>
          <cell r="EJ35" t="str">
            <v/>
          </cell>
          <cell r="EK35" t="str">
            <v/>
          </cell>
          <cell r="EL35" t="str">
            <v/>
          </cell>
          <cell r="EM35" t="str">
            <v/>
          </cell>
          <cell r="EN35" t="str">
            <v/>
          </cell>
          <cell r="EO35" t="str">
            <v/>
          </cell>
          <cell r="EP35" t="str">
            <v/>
          </cell>
          <cell r="EQ35" t="str">
            <v/>
          </cell>
          <cell r="ER35" t="str">
            <v/>
          </cell>
          <cell r="ES35" t="str">
            <v/>
          </cell>
          <cell r="ET35" t="str">
            <v/>
          </cell>
          <cell r="EU35" t="str">
            <v/>
          </cell>
          <cell r="EV35" t="str">
            <v/>
          </cell>
          <cell r="EW35" t="str">
            <v/>
          </cell>
          <cell r="EX35" t="str">
            <v/>
          </cell>
          <cell r="EY35" t="str">
            <v/>
          </cell>
          <cell r="EZ35" t="str">
            <v/>
          </cell>
          <cell r="FA35" t="str">
            <v/>
          </cell>
          <cell r="FB35" t="str">
            <v/>
          </cell>
          <cell r="FC35" t="str">
            <v/>
          </cell>
          <cell r="FD35" t="str">
            <v/>
          </cell>
          <cell r="FE35" t="str">
            <v/>
          </cell>
          <cell r="FF35" t="str">
            <v/>
          </cell>
          <cell r="FG35" t="str">
            <v/>
          </cell>
          <cell r="FH35" t="str">
            <v/>
          </cell>
          <cell r="FI35" t="str">
            <v/>
          </cell>
          <cell r="FJ35" t="str">
            <v/>
          </cell>
          <cell r="FK35" t="str">
            <v/>
          </cell>
          <cell r="FL35" t="str">
            <v/>
          </cell>
          <cell r="FM35" t="str">
            <v/>
          </cell>
          <cell r="FN35" t="str">
            <v/>
          </cell>
          <cell r="FO35" t="str">
            <v/>
          </cell>
          <cell r="FP35" t="str">
            <v/>
          </cell>
          <cell r="FQ35" t="str">
            <v/>
          </cell>
          <cell r="FR35" t="str">
            <v/>
          </cell>
          <cell r="FS35" t="str">
            <v/>
          </cell>
          <cell r="FT35" t="str">
            <v/>
          </cell>
          <cell r="FU35" t="str">
            <v/>
          </cell>
          <cell r="FV35" t="str">
            <v/>
          </cell>
          <cell r="FW35" t="str">
            <v/>
          </cell>
          <cell r="FX35" t="str">
            <v/>
          </cell>
          <cell r="FY35" t="str">
            <v/>
          </cell>
          <cell r="FZ35" t="str">
            <v/>
          </cell>
          <cell r="GA35" t="str">
            <v/>
          </cell>
          <cell r="GB35" t="str">
            <v/>
          </cell>
          <cell r="GC35" t="str">
            <v/>
          </cell>
          <cell r="GD35" t="str">
            <v/>
          </cell>
          <cell r="GE35" t="str">
            <v/>
          </cell>
          <cell r="GF35" t="str">
            <v/>
          </cell>
          <cell r="GG35" t="str">
            <v/>
          </cell>
          <cell r="GH35" t="str">
            <v/>
          </cell>
          <cell r="GI35" t="str">
            <v/>
          </cell>
          <cell r="GJ35" t="str">
            <v/>
          </cell>
          <cell r="GK35" t="str">
            <v/>
          </cell>
          <cell r="GL35" t="str">
            <v/>
          </cell>
          <cell r="GM35" t="str">
            <v/>
          </cell>
          <cell r="GN35" t="str">
            <v/>
          </cell>
          <cell r="GO35" t="str">
            <v/>
          </cell>
          <cell r="GP35" t="str">
            <v/>
          </cell>
          <cell r="GQ35" t="str">
            <v/>
          </cell>
          <cell r="GR35" t="str">
            <v/>
          </cell>
          <cell r="GS35" t="str">
            <v/>
          </cell>
          <cell r="GT35" t="str">
            <v/>
          </cell>
          <cell r="GU35" t="str">
            <v/>
          </cell>
          <cell r="GV35" t="str">
            <v/>
          </cell>
          <cell r="GW35" t="str">
            <v/>
          </cell>
          <cell r="GX35" t="str">
            <v/>
          </cell>
          <cell r="GY35" t="str">
            <v/>
          </cell>
          <cell r="GZ35" t="str">
            <v/>
          </cell>
          <cell r="HA35" t="str">
            <v/>
          </cell>
          <cell r="HB35" t="str">
            <v/>
          </cell>
          <cell r="HC35" t="str">
            <v/>
          </cell>
          <cell r="HD35" t="str">
            <v/>
          </cell>
          <cell r="HE35" t="str">
            <v/>
          </cell>
          <cell r="HF35" t="str">
            <v/>
          </cell>
          <cell r="HG35" t="str">
            <v/>
          </cell>
          <cell r="HH35" t="str">
            <v/>
          </cell>
          <cell r="HI35" t="str">
            <v/>
          </cell>
          <cell r="HJ35" t="str">
            <v/>
          </cell>
          <cell r="HK35" t="str">
            <v/>
          </cell>
          <cell r="HL35" t="str">
            <v/>
          </cell>
          <cell r="HM35" t="str">
            <v/>
          </cell>
        </row>
        <row r="36">
          <cell r="V36" t="str">
            <v/>
          </cell>
          <cell r="W36" t="str">
            <v/>
          </cell>
          <cell r="X36" t="str">
            <v/>
          </cell>
          <cell r="Y36" t="str">
            <v/>
          </cell>
          <cell r="Z36" t="str">
            <v/>
          </cell>
          <cell r="AA36" t="str">
            <v/>
          </cell>
          <cell r="AB36" t="str">
            <v/>
          </cell>
          <cell r="AC36" t="str">
            <v/>
          </cell>
          <cell r="AD36" t="str">
            <v/>
          </cell>
          <cell r="AE36" t="str">
            <v/>
          </cell>
          <cell r="AF36" t="str">
            <v/>
          </cell>
          <cell r="AG36" t="str">
            <v/>
          </cell>
          <cell r="AH36" t="str">
            <v/>
          </cell>
          <cell r="AI36" t="str">
            <v/>
          </cell>
          <cell r="AJ36" t="str">
            <v/>
          </cell>
          <cell r="AK36" t="str">
            <v/>
          </cell>
          <cell r="AL36" t="str">
            <v/>
          </cell>
          <cell r="AM36" t="str">
            <v/>
          </cell>
          <cell r="AN36" t="str">
            <v/>
          </cell>
          <cell r="AO36" t="str">
            <v/>
          </cell>
          <cell r="AP36" t="str">
            <v/>
          </cell>
          <cell r="AQ36" t="str">
            <v/>
          </cell>
          <cell r="AR36" t="str">
            <v/>
          </cell>
          <cell r="AS36" t="str">
            <v/>
          </cell>
          <cell r="AT36" t="str">
            <v/>
          </cell>
          <cell r="AU36" t="str">
            <v/>
          </cell>
          <cell r="AV36" t="str">
            <v/>
          </cell>
          <cell r="AW36" t="str">
            <v/>
          </cell>
          <cell r="AX36" t="str">
            <v/>
          </cell>
          <cell r="AY36" t="str">
            <v/>
          </cell>
          <cell r="AZ36" t="str">
            <v/>
          </cell>
          <cell r="BA36" t="str">
            <v/>
          </cell>
          <cell r="BB36" t="str">
            <v/>
          </cell>
          <cell r="BC36" t="str">
            <v/>
          </cell>
          <cell r="BD36" t="str">
            <v/>
          </cell>
          <cell r="BE36" t="str">
            <v/>
          </cell>
          <cell r="BF36" t="str">
            <v/>
          </cell>
          <cell r="BG36" t="str">
            <v/>
          </cell>
          <cell r="BH36" t="str">
            <v/>
          </cell>
          <cell r="BI36" t="str">
            <v/>
          </cell>
          <cell r="BJ36" t="str">
            <v/>
          </cell>
          <cell r="BK36" t="str">
            <v/>
          </cell>
          <cell r="BL36" t="str">
            <v/>
          </cell>
          <cell r="BM36" t="str">
            <v/>
          </cell>
          <cell r="BN36" t="str">
            <v/>
          </cell>
          <cell r="BO36" t="str">
            <v/>
          </cell>
          <cell r="BP36" t="str">
            <v/>
          </cell>
          <cell r="BQ36" t="str">
            <v/>
          </cell>
          <cell r="BR36" t="str">
            <v/>
          </cell>
          <cell r="BS36" t="str">
            <v/>
          </cell>
          <cell r="BT36" t="str">
            <v/>
          </cell>
          <cell r="BU36" t="str">
            <v/>
          </cell>
          <cell r="BV36" t="str">
            <v/>
          </cell>
          <cell r="BW36" t="str">
            <v/>
          </cell>
          <cell r="BX36" t="str">
            <v/>
          </cell>
          <cell r="BY36" t="str">
            <v/>
          </cell>
          <cell r="BZ36" t="str">
            <v/>
          </cell>
          <cell r="CA36" t="str">
            <v/>
          </cell>
          <cell r="CB36" t="str">
            <v/>
          </cell>
          <cell r="CC36" t="str">
            <v/>
          </cell>
          <cell r="CD36" t="str">
            <v/>
          </cell>
          <cell r="CE36" t="str">
            <v/>
          </cell>
          <cell r="CF36" t="str">
            <v/>
          </cell>
          <cell r="CG36" t="str">
            <v/>
          </cell>
          <cell r="CH36" t="str">
            <v/>
          </cell>
          <cell r="CI36" t="str">
            <v/>
          </cell>
          <cell r="CJ36" t="str">
            <v/>
          </cell>
          <cell r="CK36" t="str">
            <v/>
          </cell>
          <cell r="CL36" t="str">
            <v/>
          </cell>
          <cell r="CM36" t="str">
            <v/>
          </cell>
          <cell r="CN36" t="str">
            <v/>
          </cell>
          <cell r="CO36" t="str">
            <v/>
          </cell>
          <cell r="CP36" t="str">
            <v/>
          </cell>
          <cell r="CQ36" t="str">
            <v/>
          </cell>
          <cell r="CR36" t="str">
            <v/>
          </cell>
          <cell r="CS36" t="str">
            <v/>
          </cell>
          <cell r="CT36" t="str">
            <v/>
          </cell>
          <cell r="CU36" t="str">
            <v/>
          </cell>
          <cell r="CV36" t="str">
            <v/>
          </cell>
          <cell r="CW36" t="str">
            <v/>
          </cell>
          <cell r="CX36" t="str">
            <v/>
          </cell>
          <cell r="CY36" t="str">
            <v/>
          </cell>
          <cell r="CZ36" t="str">
            <v/>
          </cell>
          <cell r="DA36" t="str">
            <v/>
          </cell>
          <cell r="DB36" t="str">
            <v/>
          </cell>
          <cell r="DC36" t="str">
            <v/>
          </cell>
          <cell r="DD36" t="str">
            <v/>
          </cell>
          <cell r="DE36" t="str">
            <v/>
          </cell>
          <cell r="DF36" t="str">
            <v/>
          </cell>
          <cell r="DG36" t="str">
            <v/>
          </cell>
          <cell r="DH36" t="str">
            <v/>
          </cell>
          <cell r="DI36" t="str">
            <v/>
          </cell>
          <cell r="DJ36" t="str">
            <v/>
          </cell>
          <cell r="DK36" t="str">
            <v/>
          </cell>
          <cell r="DL36" t="str">
            <v/>
          </cell>
          <cell r="DM36" t="str">
            <v/>
          </cell>
          <cell r="DN36" t="str">
            <v/>
          </cell>
          <cell r="DO36" t="str">
            <v/>
          </cell>
          <cell r="DP36" t="str">
            <v/>
          </cell>
          <cell r="DQ36" t="str">
            <v/>
          </cell>
          <cell r="DR36" t="str">
            <v/>
          </cell>
          <cell r="DS36" t="str">
            <v/>
          </cell>
          <cell r="DT36" t="str">
            <v/>
          </cell>
          <cell r="DU36" t="str">
            <v/>
          </cell>
          <cell r="DV36" t="str">
            <v/>
          </cell>
          <cell r="DW36" t="str">
            <v/>
          </cell>
          <cell r="DX36" t="str">
            <v/>
          </cell>
          <cell r="DY36" t="str">
            <v/>
          </cell>
          <cell r="DZ36" t="str">
            <v/>
          </cell>
          <cell r="EA36" t="str">
            <v/>
          </cell>
          <cell r="EB36" t="str">
            <v/>
          </cell>
          <cell r="EC36" t="str">
            <v/>
          </cell>
          <cell r="ED36" t="str">
            <v/>
          </cell>
          <cell r="EE36" t="str">
            <v/>
          </cell>
          <cell r="EF36" t="str">
            <v/>
          </cell>
          <cell r="EG36" t="str">
            <v/>
          </cell>
          <cell r="EH36" t="str">
            <v/>
          </cell>
          <cell r="EI36" t="str">
            <v/>
          </cell>
          <cell r="EJ36" t="str">
            <v/>
          </cell>
          <cell r="EK36" t="str">
            <v/>
          </cell>
          <cell r="EL36" t="str">
            <v/>
          </cell>
          <cell r="EM36" t="str">
            <v/>
          </cell>
          <cell r="EN36" t="str">
            <v/>
          </cell>
          <cell r="EO36" t="str">
            <v/>
          </cell>
          <cell r="EP36" t="str">
            <v/>
          </cell>
          <cell r="EQ36" t="str">
            <v/>
          </cell>
          <cell r="ER36" t="str">
            <v/>
          </cell>
          <cell r="ES36" t="str">
            <v/>
          </cell>
          <cell r="ET36" t="str">
            <v/>
          </cell>
          <cell r="EU36" t="str">
            <v/>
          </cell>
          <cell r="EV36" t="str">
            <v/>
          </cell>
          <cell r="EW36" t="str">
            <v/>
          </cell>
          <cell r="EX36" t="str">
            <v/>
          </cell>
          <cell r="EY36" t="str">
            <v/>
          </cell>
          <cell r="EZ36" t="str">
            <v/>
          </cell>
          <cell r="FA36" t="str">
            <v/>
          </cell>
          <cell r="FB36" t="str">
            <v/>
          </cell>
          <cell r="FC36" t="str">
            <v/>
          </cell>
          <cell r="FD36" t="str">
            <v/>
          </cell>
          <cell r="FE36" t="str">
            <v/>
          </cell>
          <cell r="FF36" t="str">
            <v/>
          </cell>
          <cell r="FG36" t="str">
            <v/>
          </cell>
          <cell r="FH36" t="str">
            <v/>
          </cell>
          <cell r="FI36" t="str">
            <v/>
          </cell>
          <cell r="FJ36" t="str">
            <v/>
          </cell>
          <cell r="FK36" t="str">
            <v/>
          </cell>
          <cell r="FL36" t="str">
            <v/>
          </cell>
          <cell r="FM36" t="str">
            <v/>
          </cell>
          <cell r="FN36" t="str">
            <v/>
          </cell>
          <cell r="FO36" t="str">
            <v/>
          </cell>
          <cell r="FP36" t="str">
            <v/>
          </cell>
          <cell r="FQ36" t="str">
            <v/>
          </cell>
          <cell r="FR36" t="str">
            <v/>
          </cell>
          <cell r="FS36" t="str">
            <v/>
          </cell>
          <cell r="FT36" t="str">
            <v/>
          </cell>
          <cell r="FU36" t="str">
            <v/>
          </cell>
          <cell r="FV36" t="str">
            <v/>
          </cell>
          <cell r="FW36" t="str">
            <v/>
          </cell>
          <cell r="FX36" t="str">
            <v/>
          </cell>
          <cell r="FY36" t="str">
            <v/>
          </cell>
          <cell r="FZ36" t="str">
            <v/>
          </cell>
          <cell r="GA36" t="str">
            <v/>
          </cell>
          <cell r="GB36" t="str">
            <v/>
          </cell>
          <cell r="GC36" t="str">
            <v/>
          </cell>
          <cell r="GD36" t="str">
            <v/>
          </cell>
          <cell r="GE36" t="str">
            <v/>
          </cell>
          <cell r="GF36" t="str">
            <v/>
          </cell>
          <cell r="GG36" t="str">
            <v/>
          </cell>
          <cell r="GH36" t="str">
            <v/>
          </cell>
          <cell r="GI36" t="str">
            <v/>
          </cell>
          <cell r="GJ36" t="str">
            <v/>
          </cell>
          <cell r="GK36" t="str">
            <v/>
          </cell>
          <cell r="GL36" t="str">
            <v/>
          </cell>
          <cell r="GM36" t="str">
            <v/>
          </cell>
          <cell r="GN36" t="str">
            <v/>
          </cell>
          <cell r="GO36" t="str">
            <v/>
          </cell>
          <cell r="GP36" t="str">
            <v/>
          </cell>
          <cell r="GQ36" t="str">
            <v/>
          </cell>
          <cell r="GR36" t="str">
            <v/>
          </cell>
          <cell r="GS36" t="str">
            <v/>
          </cell>
          <cell r="GT36" t="str">
            <v/>
          </cell>
          <cell r="GU36" t="str">
            <v/>
          </cell>
          <cell r="GV36" t="str">
            <v/>
          </cell>
          <cell r="GW36" t="str">
            <v/>
          </cell>
          <cell r="GX36" t="str">
            <v/>
          </cell>
          <cell r="GY36" t="str">
            <v/>
          </cell>
          <cell r="GZ36" t="str">
            <v/>
          </cell>
          <cell r="HA36" t="str">
            <v/>
          </cell>
          <cell r="HB36" t="str">
            <v/>
          </cell>
          <cell r="HC36" t="str">
            <v/>
          </cell>
          <cell r="HD36" t="str">
            <v/>
          </cell>
          <cell r="HE36" t="str">
            <v/>
          </cell>
          <cell r="HF36" t="str">
            <v/>
          </cell>
          <cell r="HG36" t="str">
            <v/>
          </cell>
          <cell r="HH36" t="str">
            <v/>
          </cell>
          <cell r="HI36" t="str">
            <v/>
          </cell>
          <cell r="HJ36" t="str">
            <v/>
          </cell>
          <cell r="HK36" t="str">
            <v/>
          </cell>
          <cell r="HL36" t="str">
            <v/>
          </cell>
          <cell r="HM36" t="str">
            <v/>
          </cell>
        </row>
        <row r="37">
          <cell r="V37" t="str">
            <v/>
          </cell>
          <cell r="W37" t="str">
            <v/>
          </cell>
          <cell r="X37" t="str">
            <v/>
          </cell>
          <cell r="Y37" t="str">
            <v/>
          </cell>
          <cell r="Z37" t="str">
            <v/>
          </cell>
          <cell r="AA37" t="str">
            <v/>
          </cell>
          <cell r="AB37" t="str">
            <v/>
          </cell>
          <cell r="AC37" t="str">
            <v/>
          </cell>
          <cell r="AD37" t="str">
            <v/>
          </cell>
          <cell r="AE37" t="str">
            <v/>
          </cell>
          <cell r="AF37" t="str">
            <v/>
          </cell>
          <cell r="AG37" t="str">
            <v/>
          </cell>
          <cell r="AH37" t="str">
            <v/>
          </cell>
          <cell r="AI37" t="str">
            <v/>
          </cell>
          <cell r="AJ37" t="str">
            <v/>
          </cell>
          <cell r="AK37" t="str">
            <v/>
          </cell>
          <cell r="AL37" t="str">
            <v/>
          </cell>
          <cell r="AM37" t="str">
            <v/>
          </cell>
          <cell r="AN37" t="str">
            <v/>
          </cell>
          <cell r="AO37" t="str">
            <v/>
          </cell>
          <cell r="AP37" t="str">
            <v/>
          </cell>
          <cell r="AQ37" t="str">
            <v/>
          </cell>
          <cell r="AR37" t="str">
            <v/>
          </cell>
          <cell r="AS37" t="str">
            <v/>
          </cell>
          <cell r="AT37" t="str">
            <v/>
          </cell>
          <cell r="AU37" t="str">
            <v/>
          </cell>
          <cell r="AV37" t="str">
            <v/>
          </cell>
          <cell r="AW37" t="str">
            <v/>
          </cell>
          <cell r="AX37" t="str">
            <v/>
          </cell>
          <cell r="AY37" t="str">
            <v/>
          </cell>
          <cell r="AZ37" t="str">
            <v/>
          </cell>
          <cell r="BA37" t="str">
            <v/>
          </cell>
          <cell r="BB37" t="str">
            <v/>
          </cell>
          <cell r="BC37" t="str">
            <v/>
          </cell>
          <cell r="BD37" t="str">
            <v/>
          </cell>
          <cell r="BE37" t="str">
            <v/>
          </cell>
          <cell r="BF37" t="str">
            <v/>
          </cell>
          <cell r="BG37" t="str">
            <v/>
          </cell>
          <cell r="BH37" t="str">
            <v/>
          </cell>
          <cell r="BI37" t="str">
            <v/>
          </cell>
          <cell r="BJ37" t="str">
            <v/>
          </cell>
          <cell r="BK37" t="str">
            <v/>
          </cell>
          <cell r="BL37" t="str">
            <v/>
          </cell>
          <cell r="BM37" t="str">
            <v/>
          </cell>
          <cell r="BN37" t="str">
            <v/>
          </cell>
          <cell r="BO37" t="str">
            <v/>
          </cell>
          <cell r="BP37" t="str">
            <v/>
          </cell>
          <cell r="BQ37" t="str">
            <v/>
          </cell>
          <cell r="BR37" t="str">
            <v/>
          </cell>
          <cell r="BS37" t="str">
            <v/>
          </cell>
          <cell r="BT37" t="str">
            <v/>
          </cell>
          <cell r="BU37" t="str">
            <v/>
          </cell>
          <cell r="BV37" t="str">
            <v/>
          </cell>
          <cell r="BW37" t="str">
            <v/>
          </cell>
          <cell r="BX37" t="str">
            <v/>
          </cell>
          <cell r="BY37" t="str">
            <v/>
          </cell>
          <cell r="BZ37" t="str">
            <v/>
          </cell>
          <cell r="CA37" t="str">
            <v/>
          </cell>
          <cell r="CB37" t="str">
            <v/>
          </cell>
          <cell r="CC37" t="str">
            <v/>
          </cell>
          <cell r="CD37" t="str">
            <v/>
          </cell>
          <cell r="CE37" t="str">
            <v/>
          </cell>
          <cell r="CF37" t="str">
            <v/>
          </cell>
          <cell r="CG37" t="str">
            <v/>
          </cell>
          <cell r="CH37" t="str">
            <v/>
          </cell>
          <cell r="CI37" t="str">
            <v/>
          </cell>
          <cell r="CJ37" t="str">
            <v/>
          </cell>
          <cell r="CK37" t="str">
            <v/>
          </cell>
          <cell r="CL37" t="str">
            <v/>
          </cell>
          <cell r="CM37" t="str">
            <v/>
          </cell>
          <cell r="CN37" t="str">
            <v/>
          </cell>
          <cell r="CO37" t="str">
            <v/>
          </cell>
          <cell r="CP37" t="str">
            <v/>
          </cell>
          <cell r="CQ37" t="str">
            <v/>
          </cell>
          <cell r="CR37" t="str">
            <v/>
          </cell>
          <cell r="CS37" t="str">
            <v/>
          </cell>
          <cell r="CT37" t="str">
            <v/>
          </cell>
          <cell r="CU37" t="str">
            <v/>
          </cell>
          <cell r="CV37" t="str">
            <v/>
          </cell>
          <cell r="CW37" t="str">
            <v/>
          </cell>
          <cell r="CX37" t="str">
            <v/>
          </cell>
          <cell r="CY37" t="str">
            <v/>
          </cell>
          <cell r="CZ37" t="str">
            <v/>
          </cell>
          <cell r="DA37" t="str">
            <v/>
          </cell>
          <cell r="DB37" t="str">
            <v/>
          </cell>
          <cell r="DC37" t="str">
            <v/>
          </cell>
          <cell r="DD37" t="str">
            <v/>
          </cell>
          <cell r="DE37" t="str">
            <v/>
          </cell>
          <cell r="DF37" t="str">
            <v/>
          </cell>
          <cell r="DG37" t="str">
            <v/>
          </cell>
          <cell r="DH37" t="str">
            <v/>
          </cell>
          <cell r="DI37" t="str">
            <v/>
          </cell>
          <cell r="DJ37" t="str">
            <v/>
          </cell>
          <cell r="DK37" t="str">
            <v/>
          </cell>
          <cell r="DL37" t="str">
            <v/>
          </cell>
          <cell r="DM37" t="str">
            <v/>
          </cell>
          <cell r="DN37" t="str">
            <v/>
          </cell>
          <cell r="DO37" t="str">
            <v/>
          </cell>
          <cell r="DP37" t="str">
            <v/>
          </cell>
          <cell r="DQ37" t="str">
            <v/>
          </cell>
          <cell r="DR37" t="str">
            <v/>
          </cell>
          <cell r="DS37" t="str">
            <v/>
          </cell>
          <cell r="DT37" t="str">
            <v/>
          </cell>
          <cell r="DU37" t="str">
            <v/>
          </cell>
          <cell r="DV37" t="str">
            <v/>
          </cell>
          <cell r="DW37" t="str">
            <v/>
          </cell>
          <cell r="DX37" t="str">
            <v/>
          </cell>
          <cell r="DY37" t="str">
            <v/>
          </cell>
          <cell r="DZ37" t="str">
            <v/>
          </cell>
          <cell r="EA37" t="str">
            <v/>
          </cell>
          <cell r="EB37" t="str">
            <v/>
          </cell>
          <cell r="EC37" t="str">
            <v/>
          </cell>
          <cell r="ED37" t="str">
            <v/>
          </cell>
          <cell r="EE37" t="str">
            <v/>
          </cell>
          <cell r="EF37" t="str">
            <v/>
          </cell>
          <cell r="EG37" t="str">
            <v/>
          </cell>
          <cell r="EH37" t="str">
            <v/>
          </cell>
          <cell r="EI37" t="str">
            <v/>
          </cell>
          <cell r="EJ37" t="str">
            <v/>
          </cell>
          <cell r="EK37" t="str">
            <v/>
          </cell>
          <cell r="EL37" t="str">
            <v/>
          </cell>
          <cell r="EM37" t="str">
            <v/>
          </cell>
          <cell r="EN37" t="str">
            <v/>
          </cell>
          <cell r="EO37" t="str">
            <v/>
          </cell>
          <cell r="EP37" t="str">
            <v/>
          </cell>
          <cell r="EQ37" t="str">
            <v/>
          </cell>
          <cell r="ER37" t="str">
            <v/>
          </cell>
          <cell r="ES37" t="str">
            <v/>
          </cell>
          <cell r="ET37" t="str">
            <v/>
          </cell>
          <cell r="EU37" t="str">
            <v/>
          </cell>
          <cell r="EV37" t="str">
            <v/>
          </cell>
          <cell r="EW37" t="str">
            <v/>
          </cell>
          <cell r="EX37" t="str">
            <v/>
          </cell>
          <cell r="EY37" t="str">
            <v/>
          </cell>
          <cell r="EZ37" t="str">
            <v/>
          </cell>
          <cell r="FA37" t="str">
            <v/>
          </cell>
          <cell r="FB37" t="str">
            <v/>
          </cell>
          <cell r="FC37" t="str">
            <v/>
          </cell>
          <cell r="FD37" t="str">
            <v/>
          </cell>
          <cell r="FE37" t="str">
            <v/>
          </cell>
          <cell r="FF37" t="str">
            <v/>
          </cell>
          <cell r="FG37" t="str">
            <v/>
          </cell>
          <cell r="FH37" t="str">
            <v/>
          </cell>
          <cell r="FI37" t="str">
            <v/>
          </cell>
          <cell r="FJ37" t="str">
            <v/>
          </cell>
          <cell r="FK37" t="str">
            <v/>
          </cell>
          <cell r="FL37" t="str">
            <v/>
          </cell>
          <cell r="FM37" t="str">
            <v/>
          </cell>
          <cell r="FN37" t="str">
            <v/>
          </cell>
          <cell r="FO37" t="str">
            <v/>
          </cell>
          <cell r="FP37" t="str">
            <v/>
          </cell>
          <cell r="FQ37" t="str">
            <v/>
          </cell>
          <cell r="FR37" t="str">
            <v/>
          </cell>
          <cell r="FS37" t="str">
            <v/>
          </cell>
          <cell r="FT37" t="str">
            <v/>
          </cell>
          <cell r="FU37" t="str">
            <v/>
          </cell>
          <cell r="FV37" t="str">
            <v/>
          </cell>
          <cell r="FW37" t="str">
            <v/>
          </cell>
          <cell r="FX37" t="str">
            <v/>
          </cell>
          <cell r="FY37" t="str">
            <v/>
          </cell>
          <cell r="FZ37" t="str">
            <v/>
          </cell>
          <cell r="GA37" t="str">
            <v/>
          </cell>
          <cell r="GB37" t="str">
            <v/>
          </cell>
          <cell r="GC37" t="str">
            <v/>
          </cell>
          <cell r="GD37" t="str">
            <v/>
          </cell>
          <cell r="GE37" t="str">
            <v/>
          </cell>
          <cell r="GF37" t="str">
            <v/>
          </cell>
          <cell r="GG37" t="str">
            <v/>
          </cell>
          <cell r="GH37" t="str">
            <v/>
          </cell>
          <cell r="GI37" t="str">
            <v/>
          </cell>
          <cell r="GJ37" t="str">
            <v/>
          </cell>
          <cell r="GK37" t="str">
            <v/>
          </cell>
          <cell r="GL37" t="str">
            <v/>
          </cell>
          <cell r="GM37" t="str">
            <v/>
          </cell>
          <cell r="GN37" t="str">
            <v/>
          </cell>
          <cell r="GO37" t="str">
            <v/>
          </cell>
          <cell r="GP37" t="str">
            <v/>
          </cell>
          <cell r="GQ37" t="str">
            <v/>
          </cell>
          <cell r="GR37" t="str">
            <v/>
          </cell>
          <cell r="GS37" t="str">
            <v/>
          </cell>
          <cell r="GT37" t="str">
            <v/>
          </cell>
          <cell r="GU37" t="str">
            <v/>
          </cell>
          <cell r="GV37" t="str">
            <v/>
          </cell>
          <cell r="GW37" t="str">
            <v/>
          </cell>
          <cell r="GX37" t="str">
            <v/>
          </cell>
          <cell r="GY37" t="str">
            <v/>
          </cell>
          <cell r="GZ37" t="str">
            <v/>
          </cell>
          <cell r="HA37" t="str">
            <v/>
          </cell>
          <cell r="HB37" t="str">
            <v/>
          </cell>
          <cell r="HC37" t="str">
            <v/>
          </cell>
          <cell r="HD37" t="str">
            <v/>
          </cell>
          <cell r="HE37" t="str">
            <v/>
          </cell>
          <cell r="HF37" t="str">
            <v/>
          </cell>
          <cell r="HG37" t="str">
            <v/>
          </cell>
          <cell r="HH37" t="str">
            <v/>
          </cell>
          <cell r="HI37" t="str">
            <v/>
          </cell>
          <cell r="HJ37" t="str">
            <v/>
          </cell>
          <cell r="HK37" t="str">
            <v/>
          </cell>
          <cell r="HL37" t="str">
            <v/>
          </cell>
          <cell r="HM37" t="str">
            <v/>
          </cell>
        </row>
        <row r="38">
          <cell r="V38" t="str">
            <v/>
          </cell>
          <cell r="W38" t="str">
            <v/>
          </cell>
          <cell r="X38" t="str">
            <v/>
          </cell>
          <cell r="Y38" t="str">
            <v/>
          </cell>
          <cell r="Z38" t="str">
            <v/>
          </cell>
          <cell r="AA38" t="str">
            <v/>
          </cell>
          <cell r="AB38" t="str">
            <v/>
          </cell>
          <cell r="AC38" t="str">
            <v/>
          </cell>
          <cell r="AD38" t="str">
            <v/>
          </cell>
          <cell r="AE38" t="str">
            <v/>
          </cell>
          <cell r="AF38" t="str">
            <v/>
          </cell>
          <cell r="AG38" t="str">
            <v/>
          </cell>
          <cell r="AH38" t="str">
            <v/>
          </cell>
          <cell r="AI38" t="str">
            <v/>
          </cell>
          <cell r="AJ38" t="str">
            <v/>
          </cell>
          <cell r="AK38" t="str">
            <v/>
          </cell>
          <cell r="AL38" t="str">
            <v/>
          </cell>
          <cell r="AM38" t="str">
            <v/>
          </cell>
          <cell r="AN38" t="str">
            <v/>
          </cell>
          <cell r="AO38" t="str">
            <v/>
          </cell>
          <cell r="AP38" t="str">
            <v/>
          </cell>
          <cell r="AQ38" t="str">
            <v/>
          </cell>
          <cell r="AR38" t="str">
            <v/>
          </cell>
          <cell r="AS38" t="str">
            <v/>
          </cell>
          <cell r="AT38" t="str">
            <v/>
          </cell>
          <cell r="AU38" t="str">
            <v/>
          </cell>
          <cell r="AV38" t="str">
            <v/>
          </cell>
          <cell r="AW38" t="str">
            <v/>
          </cell>
          <cell r="AX38" t="str">
            <v/>
          </cell>
          <cell r="AY38" t="str">
            <v/>
          </cell>
          <cell r="AZ38" t="str">
            <v/>
          </cell>
          <cell r="BA38" t="str">
            <v/>
          </cell>
          <cell r="BB38" t="str">
            <v/>
          </cell>
          <cell r="BC38" t="str">
            <v/>
          </cell>
          <cell r="BD38" t="str">
            <v/>
          </cell>
          <cell r="BE38" t="str">
            <v/>
          </cell>
          <cell r="BF38" t="str">
            <v/>
          </cell>
          <cell r="BG38" t="str">
            <v/>
          </cell>
          <cell r="BH38" t="str">
            <v/>
          </cell>
          <cell r="BI38" t="str">
            <v/>
          </cell>
          <cell r="BJ38" t="str">
            <v/>
          </cell>
          <cell r="BK38" t="str">
            <v/>
          </cell>
          <cell r="BL38" t="str">
            <v/>
          </cell>
          <cell r="BM38" t="str">
            <v/>
          </cell>
          <cell r="BN38" t="str">
            <v/>
          </cell>
          <cell r="BO38" t="str">
            <v/>
          </cell>
          <cell r="BP38" t="str">
            <v/>
          </cell>
          <cell r="BQ38" t="str">
            <v/>
          </cell>
          <cell r="BR38" t="str">
            <v/>
          </cell>
          <cell r="BS38" t="str">
            <v/>
          </cell>
          <cell r="BT38" t="str">
            <v/>
          </cell>
          <cell r="BU38" t="str">
            <v/>
          </cell>
          <cell r="BV38" t="str">
            <v/>
          </cell>
          <cell r="BW38" t="str">
            <v/>
          </cell>
          <cell r="BX38" t="str">
            <v/>
          </cell>
          <cell r="BY38" t="str">
            <v/>
          </cell>
          <cell r="BZ38" t="str">
            <v/>
          </cell>
          <cell r="CA38" t="str">
            <v/>
          </cell>
          <cell r="CB38" t="str">
            <v/>
          </cell>
          <cell r="CC38" t="str">
            <v/>
          </cell>
          <cell r="CD38" t="str">
            <v/>
          </cell>
          <cell r="CE38" t="str">
            <v/>
          </cell>
          <cell r="CF38" t="str">
            <v/>
          </cell>
          <cell r="CG38" t="str">
            <v/>
          </cell>
          <cell r="CH38" t="str">
            <v/>
          </cell>
          <cell r="CI38" t="str">
            <v/>
          </cell>
          <cell r="CJ38" t="str">
            <v/>
          </cell>
          <cell r="CK38" t="str">
            <v/>
          </cell>
          <cell r="CL38" t="str">
            <v/>
          </cell>
          <cell r="CM38" t="str">
            <v/>
          </cell>
          <cell r="CN38" t="str">
            <v/>
          </cell>
          <cell r="CO38" t="str">
            <v/>
          </cell>
          <cell r="CP38" t="str">
            <v/>
          </cell>
          <cell r="CQ38" t="str">
            <v/>
          </cell>
          <cell r="CR38" t="str">
            <v/>
          </cell>
          <cell r="CS38" t="str">
            <v/>
          </cell>
          <cell r="CT38" t="str">
            <v/>
          </cell>
          <cell r="CU38" t="str">
            <v/>
          </cell>
          <cell r="CV38" t="str">
            <v/>
          </cell>
          <cell r="CW38" t="str">
            <v/>
          </cell>
          <cell r="CX38" t="str">
            <v/>
          </cell>
          <cell r="CY38" t="str">
            <v/>
          </cell>
          <cell r="CZ38" t="str">
            <v/>
          </cell>
          <cell r="DA38" t="str">
            <v/>
          </cell>
          <cell r="DB38" t="str">
            <v/>
          </cell>
          <cell r="DC38" t="str">
            <v/>
          </cell>
          <cell r="DD38" t="str">
            <v/>
          </cell>
          <cell r="DE38" t="str">
            <v/>
          </cell>
          <cell r="DF38" t="str">
            <v/>
          </cell>
          <cell r="DG38" t="str">
            <v/>
          </cell>
          <cell r="DH38" t="str">
            <v/>
          </cell>
          <cell r="DI38" t="str">
            <v/>
          </cell>
          <cell r="DJ38" t="str">
            <v/>
          </cell>
          <cell r="DK38" t="str">
            <v/>
          </cell>
          <cell r="DL38" t="str">
            <v/>
          </cell>
          <cell r="DM38" t="str">
            <v/>
          </cell>
          <cell r="DN38" t="str">
            <v/>
          </cell>
          <cell r="DO38" t="str">
            <v/>
          </cell>
          <cell r="DP38" t="str">
            <v/>
          </cell>
          <cell r="DQ38" t="str">
            <v/>
          </cell>
          <cell r="DR38" t="str">
            <v/>
          </cell>
          <cell r="DS38" t="str">
            <v/>
          </cell>
          <cell r="DT38" t="str">
            <v/>
          </cell>
          <cell r="DU38" t="str">
            <v/>
          </cell>
          <cell r="DV38" t="str">
            <v/>
          </cell>
          <cell r="DW38" t="str">
            <v/>
          </cell>
          <cell r="DX38" t="str">
            <v/>
          </cell>
          <cell r="DY38" t="str">
            <v/>
          </cell>
          <cell r="DZ38" t="str">
            <v/>
          </cell>
          <cell r="EA38" t="str">
            <v/>
          </cell>
          <cell r="EB38" t="str">
            <v/>
          </cell>
          <cell r="EC38" t="str">
            <v/>
          </cell>
          <cell r="ED38" t="str">
            <v/>
          </cell>
          <cell r="EE38" t="str">
            <v/>
          </cell>
          <cell r="EF38" t="str">
            <v/>
          </cell>
          <cell r="EG38" t="str">
            <v/>
          </cell>
          <cell r="EH38" t="str">
            <v/>
          </cell>
          <cell r="EI38" t="str">
            <v/>
          </cell>
          <cell r="EJ38" t="str">
            <v/>
          </cell>
          <cell r="EK38" t="str">
            <v/>
          </cell>
          <cell r="EL38" t="str">
            <v/>
          </cell>
          <cell r="EM38" t="str">
            <v/>
          </cell>
          <cell r="EN38" t="str">
            <v/>
          </cell>
          <cell r="EO38" t="str">
            <v/>
          </cell>
          <cell r="EP38" t="str">
            <v/>
          </cell>
          <cell r="EQ38" t="str">
            <v/>
          </cell>
          <cell r="ER38" t="str">
            <v/>
          </cell>
          <cell r="ES38" t="str">
            <v/>
          </cell>
          <cell r="ET38" t="str">
            <v/>
          </cell>
          <cell r="EU38" t="str">
            <v/>
          </cell>
          <cell r="EV38" t="str">
            <v/>
          </cell>
          <cell r="EW38" t="str">
            <v/>
          </cell>
          <cell r="EX38" t="str">
            <v/>
          </cell>
          <cell r="EY38" t="str">
            <v/>
          </cell>
          <cell r="EZ38" t="str">
            <v/>
          </cell>
          <cell r="FA38" t="str">
            <v/>
          </cell>
          <cell r="FB38" t="str">
            <v/>
          </cell>
          <cell r="FC38" t="str">
            <v/>
          </cell>
          <cell r="FD38" t="str">
            <v/>
          </cell>
          <cell r="FE38" t="str">
            <v/>
          </cell>
          <cell r="FF38" t="str">
            <v/>
          </cell>
          <cell r="FG38" t="str">
            <v/>
          </cell>
          <cell r="FH38" t="str">
            <v/>
          </cell>
          <cell r="FI38" t="str">
            <v/>
          </cell>
          <cell r="FJ38" t="str">
            <v/>
          </cell>
          <cell r="FK38" t="str">
            <v/>
          </cell>
          <cell r="FL38" t="str">
            <v/>
          </cell>
          <cell r="FM38" t="str">
            <v/>
          </cell>
          <cell r="FN38" t="str">
            <v/>
          </cell>
          <cell r="FO38" t="str">
            <v/>
          </cell>
          <cell r="FP38" t="str">
            <v/>
          </cell>
          <cell r="FQ38" t="str">
            <v/>
          </cell>
          <cell r="FR38" t="str">
            <v/>
          </cell>
          <cell r="FS38" t="str">
            <v/>
          </cell>
          <cell r="FT38" t="str">
            <v/>
          </cell>
          <cell r="FU38" t="str">
            <v/>
          </cell>
          <cell r="FV38" t="str">
            <v/>
          </cell>
          <cell r="FW38" t="str">
            <v/>
          </cell>
          <cell r="FX38" t="str">
            <v/>
          </cell>
          <cell r="FY38" t="str">
            <v/>
          </cell>
          <cell r="FZ38" t="str">
            <v/>
          </cell>
          <cell r="GA38" t="str">
            <v/>
          </cell>
          <cell r="GB38" t="str">
            <v/>
          </cell>
          <cell r="GC38" t="str">
            <v/>
          </cell>
          <cell r="GD38" t="str">
            <v/>
          </cell>
          <cell r="GE38" t="str">
            <v/>
          </cell>
          <cell r="GF38" t="str">
            <v/>
          </cell>
          <cell r="GG38" t="str">
            <v/>
          </cell>
          <cell r="GH38" t="str">
            <v/>
          </cell>
          <cell r="GI38" t="str">
            <v/>
          </cell>
          <cell r="GJ38" t="str">
            <v/>
          </cell>
          <cell r="GK38" t="str">
            <v/>
          </cell>
          <cell r="GL38" t="str">
            <v/>
          </cell>
          <cell r="GM38" t="str">
            <v/>
          </cell>
          <cell r="GN38" t="str">
            <v/>
          </cell>
          <cell r="GO38" t="str">
            <v/>
          </cell>
          <cell r="GP38" t="str">
            <v/>
          </cell>
          <cell r="GQ38" t="str">
            <v/>
          </cell>
          <cell r="GR38" t="str">
            <v/>
          </cell>
          <cell r="GS38" t="str">
            <v/>
          </cell>
          <cell r="GT38" t="str">
            <v/>
          </cell>
          <cell r="GU38" t="str">
            <v/>
          </cell>
          <cell r="GV38" t="str">
            <v/>
          </cell>
          <cell r="GW38" t="str">
            <v/>
          </cell>
          <cell r="GX38" t="str">
            <v/>
          </cell>
          <cell r="GY38" t="str">
            <v/>
          </cell>
          <cell r="GZ38" t="str">
            <v/>
          </cell>
          <cell r="HA38" t="str">
            <v/>
          </cell>
          <cell r="HB38" t="str">
            <v/>
          </cell>
          <cell r="HC38" t="str">
            <v/>
          </cell>
          <cell r="HD38" t="str">
            <v/>
          </cell>
          <cell r="HE38" t="str">
            <v/>
          </cell>
          <cell r="HF38" t="str">
            <v/>
          </cell>
          <cell r="HG38" t="str">
            <v/>
          </cell>
          <cell r="HH38" t="str">
            <v/>
          </cell>
          <cell r="HI38" t="str">
            <v/>
          </cell>
          <cell r="HJ38" t="str">
            <v/>
          </cell>
          <cell r="HK38" t="str">
            <v/>
          </cell>
          <cell r="HL38" t="str">
            <v/>
          </cell>
          <cell r="HM38" t="str">
            <v/>
          </cell>
        </row>
        <row r="39">
          <cell r="V39" t="str">
            <v/>
          </cell>
          <cell r="W39" t="str">
            <v/>
          </cell>
          <cell r="X39" t="str">
            <v/>
          </cell>
          <cell r="Y39" t="str">
            <v/>
          </cell>
          <cell r="Z39" t="str">
            <v/>
          </cell>
          <cell r="AA39" t="str">
            <v/>
          </cell>
          <cell r="AB39" t="str">
            <v/>
          </cell>
          <cell r="AC39" t="str">
            <v/>
          </cell>
          <cell r="AD39" t="str">
            <v/>
          </cell>
          <cell r="AE39" t="str">
            <v/>
          </cell>
          <cell r="AF39" t="str">
            <v/>
          </cell>
          <cell r="AG39" t="str">
            <v/>
          </cell>
          <cell r="AH39" t="str">
            <v/>
          </cell>
          <cell r="AI39" t="str">
            <v/>
          </cell>
          <cell r="AJ39" t="str">
            <v/>
          </cell>
          <cell r="AK39" t="str">
            <v/>
          </cell>
          <cell r="AL39" t="str">
            <v/>
          </cell>
          <cell r="AM39" t="str">
            <v/>
          </cell>
          <cell r="AN39" t="str">
            <v/>
          </cell>
          <cell r="AO39" t="str">
            <v/>
          </cell>
          <cell r="AP39" t="str">
            <v/>
          </cell>
          <cell r="AQ39" t="str">
            <v/>
          </cell>
          <cell r="AR39" t="str">
            <v/>
          </cell>
          <cell r="AS39" t="str">
            <v/>
          </cell>
          <cell r="AT39" t="str">
            <v/>
          </cell>
          <cell r="AU39" t="str">
            <v/>
          </cell>
          <cell r="AV39" t="str">
            <v/>
          </cell>
          <cell r="AW39" t="str">
            <v/>
          </cell>
          <cell r="AX39" t="str">
            <v/>
          </cell>
          <cell r="AY39" t="str">
            <v/>
          </cell>
          <cell r="AZ39" t="str">
            <v/>
          </cell>
          <cell r="BA39" t="str">
            <v/>
          </cell>
          <cell r="BB39" t="str">
            <v/>
          </cell>
          <cell r="BC39" t="str">
            <v/>
          </cell>
          <cell r="BD39" t="str">
            <v/>
          </cell>
          <cell r="BE39" t="str">
            <v/>
          </cell>
          <cell r="BF39" t="str">
            <v/>
          </cell>
          <cell r="BG39" t="str">
            <v/>
          </cell>
          <cell r="BH39" t="str">
            <v/>
          </cell>
          <cell r="BI39" t="str">
            <v/>
          </cell>
          <cell r="BJ39" t="str">
            <v/>
          </cell>
          <cell r="BK39" t="str">
            <v/>
          </cell>
          <cell r="BL39" t="str">
            <v/>
          </cell>
          <cell r="BM39" t="str">
            <v/>
          </cell>
          <cell r="BN39" t="str">
            <v/>
          </cell>
          <cell r="BO39" t="str">
            <v/>
          </cell>
          <cell r="BP39" t="str">
            <v/>
          </cell>
          <cell r="BQ39" t="str">
            <v/>
          </cell>
          <cell r="BR39" t="str">
            <v/>
          </cell>
          <cell r="BS39" t="str">
            <v/>
          </cell>
          <cell r="BT39" t="str">
            <v/>
          </cell>
          <cell r="BU39" t="str">
            <v/>
          </cell>
          <cell r="BV39" t="str">
            <v/>
          </cell>
          <cell r="BW39" t="str">
            <v/>
          </cell>
          <cell r="BX39" t="str">
            <v/>
          </cell>
          <cell r="BY39" t="str">
            <v/>
          </cell>
          <cell r="BZ39" t="str">
            <v/>
          </cell>
          <cell r="CA39" t="str">
            <v/>
          </cell>
          <cell r="CB39" t="str">
            <v/>
          </cell>
          <cell r="CC39" t="str">
            <v/>
          </cell>
          <cell r="CD39" t="str">
            <v/>
          </cell>
          <cell r="CE39" t="str">
            <v/>
          </cell>
          <cell r="CF39" t="str">
            <v/>
          </cell>
          <cell r="CG39" t="str">
            <v/>
          </cell>
          <cell r="CH39" t="str">
            <v/>
          </cell>
          <cell r="CI39" t="str">
            <v/>
          </cell>
          <cell r="CJ39" t="str">
            <v/>
          </cell>
          <cell r="CK39" t="str">
            <v/>
          </cell>
          <cell r="CL39" t="str">
            <v/>
          </cell>
          <cell r="CM39" t="str">
            <v/>
          </cell>
          <cell r="CN39" t="str">
            <v/>
          </cell>
          <cell r="CO39" t="str">
            <v/>
          </cell>
          <cell r="CP39" t="str">
            <v/>
          </cell>
          <cell r="CQ39" t="str">
            <v/>
          </cell>
          <cell r="CR39" t="str">
            <v/>
          </cell>
          <cell r="CS39" t="str">
            <v/>
          </cell>
          <cell r="CT39" t="str">
            <v/>
          </cell>
          <cell r="CU39" t="str">
            <v/>
          </cell>
          <cell r="CV39" t="str">
            <v/>
          </cell>
          <cell r="CW39" t="str">
            <v/>
          </cell>
          <cell r="CX39" t="str">
            <v/>
          </cell>
          <cell r="CY39" t="str">
            <v/>
          </cell>
          <cell r="CZ39" t="str">
            <v/>
          </cell>
          <cell r="DA39" t="str">
            <v/>
          </cell>
          <cell r="DB39" t="str">
            <v/>
          </cell>
          <cell r="DC39" t="str">
            <v/>
          </cell>
          <cell r="DD39" t="str">
            <v/>
          </cell>
          <cell r="DE39" t="str">
            <v/>
          </cell>
          <cell r="DF39" t="str">
            <v/>
          </cell>
          <cell r="DG39" t="str">
            <v/>
          </cell>
          <cell r="DH39" t="str">
            <v/>
          </cell>
          <cell r="DI39" t="str">
            <v/>
          </cell>
          <cell r="DJ39" t="str">
            <v/>
          </cell>
          <cell r="DK39" t="str">
            <v/>
          </cell>
          <cell r="DL39" t="str">
            <v/>
          </cell>
          <cell r="DM39" t="str">
            <v/>
          </cell>
          <cell r="DN39" t="str">
            <v/>
          </cell>
          <cell r="DO39" t="str">
            <v/>
          </cell>
          <cell r="DP39" t="str">
            <v/>
          </cell>
          <cell r="DQ39" t="str">
            <v/>
          </cell>
          <cell r="DR39" t="str">
            <v/>
          </cell>
          <cell r="DS39" t="str">
            <v/>
          </cell>
          <cell r="DT39" t="str">
            <v/>
          </cell>
          <cell r="DU39" t="str">
            <v/>
          </cell>
          <cell r="DV39" t="str">
            <v/>
          </cell>
          <cell r="DW39" t="str">
            <v/>
          </cell>
          <cell r="DX39" t="str">
            <v/>
          </cell>
          <cell r="DY39" t="str">
            <v/>
          </cell>
          <cell r="DZ39" t="str">
            <v/>
          </cell>
          <cell r="EA39" t="str">
            <v/>
          </cell>
          <cell r="EB39" t="str">
            <v/>
          </cell>
          <cell r="EC39" t="str">
            <v/>
          </cell>
          <cell r="ED39" t="str">
            <v/>
          </cell>
          <cell r="EE39" t="str">
            <v/>
          </cell>
          <cell r="EF39" t="str">
            <v/>
          </cell>
          <cell r="EG39" t="str">
            <v/>
          </cell>
          <cell r="EH39" t="str">
            <v/>
          </cell>
          <cell r="EI39" t="str">
            <v/>
          </cell>
          <cell r="EJ39" t="str">
            <v/>
          </cell>
          <cell r="EK39" t="str">
            <v/>
          </cell>
          <cell r="EL39" t="str">
            <v/>
          </cell>
          <cell r="EM39" t="str">
            <v/>
          </cell>
          <cell r="EN39" t="str">
            <v/>
          </cell>
          <cell r="EO39" t="str">
            <v/>
          </cell>
          <cell r="EP39" t="str">
            <v/>
          </cell>
          <cell r="EQ39" t="str">
            <v/>
          </cell>
          <cell r="ER39" t="str">
            <v/>
          </cell>
          <cell r="ES39" t="str">
            <v/>
          </cell>
          <cell r="ET39" t="str">
            <v/>
          </cell>
          <cell r="EU39" t="str">
            <v/>
          </cell>
          <cell r="EV39" t="str">
            <v/>
          </cell>
          <cell r="EW39" t="str">
            <v/>
          </cell>
          <cell r="EX39" t="str">
            <v/>
          </cell>
          <cell r="EY39" t="str">
            <v/>
          </cell>
          <cell r="EZ39" t="str">
            <v/>
          </cell>
          <cell r="FA39" t="str">
            <v/>
          </cell>
          <cell r="FB39" t="str">
            <v/>
          </cell>
          <cell r="FC39" t="str">
            <v/>
          </cell>
          <cell r="FD39" t="str">
            <v/>
          </cell>
          <cell r="FE39" t="str">
            <v/>
          </cell>
          <cell r="FF39" t="str">
            <v/>
          </cell>
          <cell r="FG39" t="str">
            <v/>
          </cell>
          <cell r="FH39" t="str">
            <v/>
          </cell>
          <cell r="FI39" t="str">
            <v/>
          </cell>
          <cell r="FJ39" t="str">
            <v/>
          </cell>
          <cell r="FK39" t="str">
            <v/>
          </cell>
          <cell r="FL39" t="str">
            <v/>
          </cell>
          <cell r="FM39" t="str">
            <v/>
          </cell>
          <cell r="FN39" t="str">
            <v/>
          </cell>
          <cell r="FO39" t="str">
            <v/>
          </cell>
          <cell r="FP39" t="str">
            <v/>
          </cell>
          <cell r="FQ39" t="str">
            <v/>
          </cell>
          <cell r="FR39" t="str">
            <v/>
          </cell>
          <cell r="FS39" t="str">
            <v/>
          </cell>
          <cell r="FT39" t="str">
            <v/>
          </cell>
          <cell r="FU39" t="str">
            <v/>
          </cell>
          <cell r="FV39" t="str">
            <v/>
          </cell>
          <cell r="FW39" t="str">
            <v/>
          </cell>
          <cell r="FX39" t="str">
            <v/>
          </cell>
          <cell r="FY39" t="str">
            <v/>
          </cell>
          <cell r="FZ39" t="str">
            <v/>
          </cell>
          <cell r="GA39" t="str">
            <v/>
          </cell>
          <cell r="GB39" t="str">
            <v/>
          </cell>
          <cell r="GC39" t="str">
            <v/>
          </cell>
          <cell r="GD39" t="str">
            <v/>
          </cell>
          <cell r="GE39" t="str">
            <v/>
          </cell>
          <cell r="GF39" t="str">
            <v/>
          </cell>
          <cell r="GG39" t="str">
            <v/>
          </cell>
          <cell r="GH39" t="str">
            <v/>
          </cell>
          <cell r="GI39" t="str">
            <v/>
          </cell>
          <cell r="GJ39" t="str">
            <v/>
          </cell>
          <cell r="GK39" t="str">
            <v/>
          </cell>
          <cell r="GL39" t="str">
            <v/>
          </cell>
          <cell r="GM39" t="str">
            <v/>
          </cell>
          <cell r="GN39" t="str">
            <v/>
          </cell>
          <cell r="GO39" t="str">
            <v/>
          </cell>
          <cell r="GP39" t="str">
            <v/>
          </cell>
          <cell r="GQ39" t="str">
            <v/>
          </cell>
          <cell r="GR39" t="str">
            <v/>
          </cell>
          <cell r="GS39" t="str">
            <v/>
          </cell>
          <cell r="GT39" t="str">
            <v/>
          </cell>
          <cell r="GU39" t="str">
            <v/>
          </cell>
          <cell r="GV39" t="str">
            <v/>
          </cell>
          <cell r="GW39" t="str">
            <v/>
          </cell>
          <cell r="GX39" t="str">
            <v/>
          </cell>
          <cell r="GY39" t="str">
            <v/>
          </cell>
          <cell r="GZ39" t="str">
            <v/>
          </cell>
          <cell r="HA39" t="str">
            <v/>
          </cell>
          <cell r="HB39" t="str">
            <v/>
          </cell>
          <cell r="HC39" t="str">
            <v/>
          </cell>
          <cell r="HD39" t="str">
            <v/>
          </cell>
          <cell r="HE39" t="str">
            <v/>
          </cell>
          <cell r="HF39" t="str">
            <v/>
          </cell>
          <cell r="HG39" t="str">
            <v/>
          </cell>
          <cell r="HH39" t="str">
            <v/>
          </cell>
          <cell r="HI39" t="str">
            <v/>
          </cell>
          <cell r="HJ39" t="str">
            <v/>
          </cell>
          <cell r="HK39" t="str">
            <v/>
          </cell>
          <cell r="HL39" t="str">
            <v/>
          </cell>
          <cell r="HM39" t="str">
            <v/>
          </cell>
        </row>
        <row r="40">
          <cell r="AB40" t="str">
            <v/>
          </cell>
          <cell r="AC40" t="str">
            <v/>
          </cell>
          <cell r="AD40" t="str">
            <v/>
          </cell>
          <cell r="AE40" t="str">
            <v/>
          </cell>
          <cell r="AF40" t="str">
            <v/>
          </cell>
          <cell r="AG40" t="str">
            <v/>
          </cell>
          <cell r="AH40" t="str">
            <v/>
          </cell>
          <cell r="AI40" t="str">
            <v/>
          </cell>
          <cell r="AJ40" t="str">
            <v/>
          </cell>
          <cell r="AK40" t="str">
            <v/>
          </cell>
          <cell r="AL40" t="str">
            <v/>
          </cell>
          <cell r="AM40" t="str">
            <v/>
          </cell>
          <cell r="AN40" t="str">
            <v/>
          </cell>
          <cell r="AO40" t="str">
            <v/>
          </cell>
          <cell r="AP40" t="str">
            <v/>
          </cell>
          <cell r="AQ40" t="str">
            <v/>
          </cell>
          <cell r="AR40" t="str">
            <v/>
          </cell>
          <cell r="AS40" t="str">
            <v/>
          </cell>
          <cell r="AT40" t="str">
            <v/>
          </cell>
          <cell r="AU40" t="str">
            <v/>
          </cell>
          <cell r="AV40" t="str">
            <v/>
          </cell>
          <cell r="AW40" t="str">
            <v/>
          </cell>
          <cell r="AX40" t="str">
            <v/>
          </cell>
          <cell r="AY40" t="str">
            <v/>
          </cell>
          <cell r="AZ40" t="str">
            <v/>
          </cell>
          <cell r="BA40" t="str">
            <v/>
          </cell>
          <cell r="BB40" t="str">
            <v/>
          </cell>
          <cell r="BC40" t="str">
            <v/>
          </cell>
          <cell r="BD40" t="str">
            <v/>
          </cell>
          <cell r="BE40" t="str">
            <v/>
          </cell>
          <cell r="BF40" t="str">
            <v/>
          </cell>
          <cell r="BG40" t="str">
            <v/>
          </cell>
          <cell r="BH40" t="str">
            <v/>
          </cell>
          <cell r="BI40" t="str">
            <v/>
          </cell>
          <cell r="BJ40" t="str">
            <v/>
          </cell>
          <cell r="BK40" t="str">
            <v/>
          </cell>
          <cell r="BL40" t="str">
            <v/>
          </cell>
          <cell r="BM40" t="str">
            <v/>
          </cell>
          <cell r="BN40" t="str">
            <v/>
          </cell>
          <cell r="BO40" t="str">
            <v/>
          </cell>
          <cell r="BP40" t="str">
            <v/>
          </cell>
          <cell r="BQ40" t="str">
            <v/>
          </cell>
          <cell r="BR40" t="str">
            <v/>
          </cell>
          <cell r="BS40" t="str">
            <v/>
          </cell>
          <cell r="BT40" t="str">
            <v/>
          </cell>
          <cell r="BU40" t="str">
            <v/>
          </cell>
          <cell r="BV40" t="str">
            <v/>
          </cell>
          <cell r="BW40" t="str">
            <v/>
          </cell>
          <cell r="BX40" t="str">
            <v/>
          </cell>
          <cell r="BY40" t="str">
            <v/>
          </cell>
          <cell r="BZ40" t="str">
            <v/>
          </cell>
          <cell r="CA40" t="str">
            <v/>
          </cell>
          <cell r="CB40" t="str">
            <v/>
          </cell>
          <cell r="CC40" t="str">
            <v/>
          </cell>
          <cell r="CD40" t="str">
            <v/>
          </cell>
          <cell r="CE40" t="str">
            <v/>
          </cell>
          <cell r="CF40" t="str">
            <v/>
          </cell>
          <cell r="CG40" t="str">
            <v/>
          </cell>
          <cell r="CH40" t="str">
            <v/>
          </cell>
          <cell r="CI40" t="str">
            <v/>
          </cell>
          <cell r="CJ40" t="str">
            <v/>
          </cell>
          <cell r="CK40" t="str">
            <v/>
          </cell>
          <cell r="CL40" t="str">
            <v/>
          </cell>
          <cell r="CM40" t="str">
            <v/>
          </cell>
          <cell r="CN40" t="str">
            <v/>
          </cell>
          <cell r="CO40" t="str">
            <v/>
          </cell>
          <cell r="CP40" t="str">
            <v/>
          </cell>
          <cell r="CQ40" t="str">
            <v/>
          </cell>
          <cell r="CR40" t="str">
            <v/>
          </cell>
          <cell r="CS40" t="str">
            <v/>
          </cell>
          <cell r="CT40" t="str">
            <v/>
          </cell>
          <cell r="CU40" t="str">
            <v/>
          </cell>
          <cell r="CV40" t="str">
            <v/>
          </cell>
          <cell r="CW40" t="str">
            <v/>
          </cell>
          <cell r="CX40" t="str">
            <v/>
          </cell>
          <cell r="CY40" t="str">
            <v/>
          </cell>
          <cell r="CZ40" t="str">
            <v/>
          </cell>
          <cell r="DA40" t="str">
            <v/>
          </cell>
          <cell r="DB40" t="str">
            <v/>
          </cell>
          <cell r="DC40" t="str">
            <v/>
          </cell>
          <cell r="DD40" t="str">
            <v/>
          </cell>
          <cell r="DE40" t="str">
            <v/>
          </cell>
          <cell r="DF40" t="str">
            <v/>
          </cell>
          <cell r="DG40" t="str">
            <v/>
          </cell>
          <cell r="DH40" t="str">
            <v/>
          </cell>
          <cell r="DI40" t="str">
            <v/>
          </cell>
          <cell r="DJ40" t="str">
            <v/>
          </cell>
          <cell r="DK40" t="str">
            <v/>
          </cell>
          <cell r="DL40" t="str">
            <v/>
          </cell>
          <cell r="DM40" t="str">
            <v/>
          </cell>
          <cell r="DN40" t="str">
            <v/>
          </cell>
          <cell r="DO40" t="str">
            <v/>
          </cell>
          <cell r="DP40" t="str">
            <v/>
          </cell>
          <cell r="DQ40" t="str">
            <v/>
          </cell>
          <cell r="DR40" t="str">
            <v/>
          </cell>
          <cell r="DS40" t="str">
            <v/>
          </cell>
          <cell r="DT40" t="str">
            <v/>
          </cell>
          <cell r="DU40" t="str">
            <v/>
          </cell>
          <cell r="DV40" t="str">
            <v/>
          </cell>
          <cell r="DW40" t="str">
            <v/>
          </cell>
          <cell r="DX40" t="str">
            <v/>
          </cell>
          <cell r="DY40" t="str">
            <v/>
          </cell>
          <cell r="DZ40" t="str">
            <v/>
          </cell>
          <cell r="EA40" t="str">
            <v/>
          </cell>
          <cell r="EB40" t="str">
            <v/>
          </cell>
          <cell r="EC40" t="str">
            <v/>
          </cell>
          <cell r="ED40" t="str">
            <v/>
          </cell>
          <cell r="EE40" t="str">
            <v/>
          </cell>
          <cell r="EF40" t="str">
            <v/>
          </cell>
          <cell r="EG40" t="str">
            <v/>
          </cell>
          <cell r="EH40" t="str">
            <v/>
          </cell>
          <cell r="EI40" t="str">
            <v/>
          </cell>
          <cell r="EJ40" t="str">
            <v/>
          </cell>
          <cell r="EK40" t="str">
            <v/>
          </cell>
          <cell r="EL40" t="str">
            <v/>
          </cell>
          <cell r="EM40" t="str">
            <v/>
          </cell>
          <cell r="EN40" t="str">
            <v/>
          </cell>
          <cell r="EO40" t="str">
            <v/>
          </cell>
          <cell r="EP40" t="str">
            <v/>
          </cell>
          <cell r="EQ40" t="str">
            <v/>
          </cell>
          <cell r="ER40" t="str">
            <v/>
          </cell>
          <cell r="ES40" t="str">
            <v/>
          </cell>
          <cell r="ET40" t="str">
            <v/>
          </cell>
          <cell r="EU40" t="str">
            <v/>
          </cell>
          <cell r="EV40" t="str">
            <v/>
          </cell>
          <cell r="EW40" t="str">
            <v/>
          </cell>
          <cell r="EX40" t="str">
            <v/>
          </cell>
          <cell r="EY40" t="str">
            <v/>
          </cell>
          <cell r="EZ40" t="str">
            <v/>
          </cell>
          <cell r="FA40" t="str">
            <v/>
          </cell>
          <cell r="FB40" t="str">
            <v/>
          </cell>
          <cell r="FC40" t="str">
            <v/>
          </cell>
          <cell r="FD40" t="str">
            <v/>
          </cell>
          <cell r="FE40" t="str">
            <v/>
          </cell>
          <cell r="FF40" t="str">
            <v/>
          </cell>
          <cell r="FG40" t="str">
            <v/>
          </cell>
          <cell r="FH40" t="str">
            <v/>
          </cell>
          <cell r="FI40" t="str">
            <v/>
          </cell>
          <cell r="FJ40" t="str">
            <v/>
          </cell>
          <cell r="FK40" t="str">
            <v/>
          </cell>
          <cell r="FL40" t="str">
            <v/>
          </cell>
          <cell r="FM40" t="str">
            <v/>
          </cell>
          <cell r="FN40" t="str">
            <v/>
          </cell>
          <cell r="FO40" t="str">
            <v/>
          </cell>
          <cell r="FP40" t="str">
            <v/>
          </cell>
          <cell r="FQ40" t="str">
            <v/>
          </cell>
          <cell r="FR40" t="str">
            <v/>
          </cell>
          <cell r="FS40" t="str">
            <v/>
          </cell>
          <cell r="FT40" t="str">
            <v/>
          </cell>
          <cell r="FU40" t="str">
            <v/>
          </cell>
          <cell r="FV40" t="str">
            <v/>
          </cell>
          <cell r="FW40" t="str">
            <v/>
          </cell>
          <cell r="FX40" t="str">
            <v/>
          </cell>
          <cell r="FY40" t="str">
            <v/>
          </cell>
          <cell r="FZ40" t="str">
            <v/>
          </cell>
          <cell r="GA40" t="str">
            <v/>
          </cell>
          <cell r="GB40" t="str">
            <v/>
          </cell>
          <cell r="GC40" t="str">
            <v/>
          </cell>
          <cell r="GD40" t="str">
            <v/>
          </cell>
          <cell r="GE40" t="str">
            <v/>
          </cell>
          <cell r="GF40" t="str">
            <v/>
          </cell>
          <cell r="GG40" t="str">
            <v/>
          </cell>
          <cell r="GH40" t="str">
            <v/>
          </cell>
          <cell r="GI40" t="str">
            <v/>
          </cell>
          <cell r="GJ40" t="str">
            <v/>
          </cell>
          <cell r="GK40" t="str">
            <v/>
          </cell>
          <cell r="GL40" t="str">
            <v/>
          </cell>
          <cell r="GM40" t="str">
            <v/>
          </cell>
          <cell r="GN40" t="str">
            <v/>
          </cell>
          <cell r="GO40" t="str">
            <v/>
          </cell>
          <cell r="GP40" t="str">
            <v/>
          </cell>
          <cell r="GQ40" t="str">
            <v/>
          </cell>
          <cell r="GR40" t="str">
            <v/>
          </cell>
          <cell r="GS40" t="str">
            <v/>
          </cell>
          <cell r="GT40" t="str">
            <v/>
          </cell>
          <cell r="GU40" t="str">
            <v/>
          </cell>
          <cell r="GV40" t="str">
            <v/>
          </cell>
          <cell r="GW40" t="str">
            <v/>
          </cell>
          <cell r="GX40" t="str">
            <v/>
          </cell>
          <cell r="GY40" t="str">
            <v/>
          </cell>
          <cell r="GZ40" t="str">
            <v/>
          </cell>
          <cell r="HA40" t="str">
            <v/>
          </cell>
          <cell r="HB40" t="str">
            <v/>
          </cell>
          <cell r="HC40" t="str">
            <v/>
          </cell>
          <cell r="HD40" t="str">
            <v/>
          </cell>
          <cell r="HE40" t="str">
            <v/>
          </cell>
          <cell r="HF40" t="str">
            <v/>
          </cell>
          <cell r="HG40" t="str">
            <v/>
          </cell>
          <cell r="HH40" t="str">
            <v/>
          </cell>
          <cell r="HI40" t="str">
            <v/>
          </cell>
          <cell r="HJ40" t="str">
            <v/>
          </cell>
          <cell r="HK40" t="str">
            <v/>
          </cell>
          <cell r="HL40" t="str">
            <v/>
          </cell>
          <cell r="HM40" t="str">
            <v/>
          </cell>
        </row>
        <row r="41">
          <cell r="AB41" t="str">
            <v>.</v>
          </cell>
          <cell r="AC41" t="str">
            <v>.</v>
          </cell>
          <cell r="AD41" t="str">
            <v>.</v>
          </cell>
          <cell r="AE41" t="str">
            <v>.</v>
          </cell>
          <cell r="AF41" t="str">
            <v>.</v>
          </cell>
          <cell r="AG41" t="str">
            <v/>
          </cell>
          <cell r="AH41" t="str">
            <v/>
          </cell>
          <cell r="AI41" t="str">
            <v/>
          </cell>
          <cell r="AJ41" t="str">
            <v/>
          </cell>
          <cell r="AK41" t="str">
            <v/>
          </cell>
          <cell r="AL41" t="str">
            <v/>
          </cell>
          <cell r="AM41" t="str">
            <v/>
          </cell>
          <cell r="AN41" t="str">
            <v/>
          </cell>
          <cell r="AO41" t="str">
            <v/>
          </cell>
          <cell r="AP41" t="str">
            <v/>
          </cell>
          <cell r="AQ41" t="str">
            <v/>
          </cell>
          <cell r="AR41" t="str">
            <v/>
          </cell>
          <cell r="AS41" t="str">
            <v/>
          </cell>
          <cell r="AT41" t="str">
            <v/>
          </cell>
          <cell r="AU41" t="str">
            <v/>
          </cell>
          <cell r="AV41" t="str">
            <v/>
          </cell>
          <cell r="AW41" t="str">
            <v/>
          </cell>
          <cell r="AX41" t="str">
            <v/>
          </cell>
          <cell r="AY41" t="str">
            <v/>
          </cell>
          <cell r="AZ41" t="str">
            <v/>
          </cell>
          <cell r="BA41" t="str">
            <v/>
          </cell>
          <cell r="BB41" t="str">
            <v/>
          </cell>
          <cell r="BC41" t="str">
            <v/>
          </cell>
          <cell r="BD41" t="str">
            <v/>
          </cell>
          <cell r="BE41" t="str">
            <v/>
          </cell>
          <cell r="BF41" t="str">
            <v/>
          </cell>
          <cell r="BG41" t="str">
            <v/>
          </cell>
          <cell r="BH41" t="str">
            <v/>
          </cell>
          <cell r="BI41" t="str">
            <v/>
          </cell>
          <cell r="BJ41" t="str">
            <v/>
          </cell>
          <cell r="BK41" t="str">
            <v/>
          </cell>
          <cell r="BL41" t="str">
            <v/>
          </cell>
          <cell r="BM41" t="str">
            <v/>
          </cell>
          <cell r="BN41" t="str">
            <v/>
          </cell>
          <cell r="BO41" t="str">
            <v/>
          </cell>
          <cell r="BP41" t="str">
            <v/>
          </cell>
          <cell r="BQ41" t="str">
            <v/>
          </cell>
          <cell r="BR41" t="str">
            <v/>
          </cell>
          <cell r="BS41" t="str">
            <v/>
          </cell>
          <cell r="BT41" t="str">
            <v/>
          </cell>
          <cell r="BU41" t="str">
            <v/>
          </cell>
          <cell r="BV41" t="str">
            <v/>
          </cell>
          <cell r="BW41" t="str">
            <v/>
          </cell>
          <cell r="BX41" t="str">
            <v/>
          </cell>
          <cell r="BY41" t="str">
            <v/>
          </cell>
          <cell r="BZ41" t="str">
            <v/>
          </cell>
          <cell r="CA41" t="str">
            <v/>
          </cell>
          <cell r="CB41" t="str">
            <v/>
          </cell>
          <cell r="CC41" t="str">
            <v/>
          </cell>
          <cell r="CD41" t="str">
            <v/>
          </cell>
          <cell r="CE41" t="str">
            <v/>
          </cell>
          <cell r="CF41" t="str">
            <v/>
          </cell>
          <cell r="CG41" t="str">
            <v/>
          </cell>
          <cell r="CH41" t="str">
            <v/>
          </cell>
          <cell r="CI41" t="str">
            <v/>
          </cell>
          <cell r="CJ41" t="str">
            <v/>
          </cell>
          <cell r="CK41" t="str">
            <v/>
          </cell>
          <cell r="CL41" t="str">
            <v/>
          </cell>
          <cell r="CM41" t="str">
            <v/>
          </cell>
          <cell r="CN41" t="str">
            <v/>
          </cell>
          <cell r="CO41" t="str">
            <v/>
          </cell>
          <cell r="CP41" t="str">
            <v/>
          </cell>
          <cell r="CQ41" t="str">
            <v/>
          </cell>
          <cell r="CR41" t="str">
            <v/>
          </cell>
          <cell r="CS41" t="str">
            <v/>
          </cell>
          <cell r="CT41" t="str">
            <v/>
          </cell>
          <cell r="CU41" t="str">
            <v/>
          </cell>
          <cell r="CV41" t="str">
            <v/>
          </cell>
          <cell r="CW41" t="str">
            <v/>
          </cell>
          <cell r="CX41" t="str">
            <v/>
          </cell>
          <cell r="CY41" t="str">
            <v/>
          </cell>
          <cell r="CZ41" t="str">
            <v/>
          </cell>
          <cell r="DA41" t="str">
            <v/>
          </cell>
          <cell r="DB41" t="str">
            <v/>
          </cell>
          <cell r="DC41" t="str">
            <v/>
          </cell>
          <cell r="DD41" t="str">
            <v/>
          </cell>
          <cell r="DE41" t="str">
            <v/>
          </cell>
          <cell r="DF41" t="str">
            <v/>
          </cell>
          <cell r="DG41" t="str">
            <v/>
          </cell>
          <cell r="DH41" t="str">
            <v/>
          </cell>
          <cell r="DI41" t="str">
            <v/>
          </cell>
          <cell r="DJ41" t="str">
            <v/>
          </cell>
          <cell r="DK41" t="str">
            <v/>
          </cell>
          <cell r="DL41" t="str">
            <v/>
          </cell>
          <cell r="DM41" t="str">
            <v/>
          </cell>
          <cell r="DN41" t="str">
            <v/>
          </cell>
          <cell r="DO41" t="str">
            <v/>
          </cell>
          <cell r="DP41" t="str">
            <v/>
          </cell>
          <cell r="DQ41" t="str">
            <v/>
          </cell>
          <cell r="DR41" t="str">
            <v/>
          </cell>
          <cell r="DS41" t="str">
            <v/>
          </cell>
          <cell r="DT41" t="str">
            <v/>
          </cell>
          <cell r="DU41" t="str">
            <v/>
          </cell>
          <cell r="DV41" t="str">
            <v/>
          </cell>
          <cell r="DW41" t="str">
            <v/>
          </cell>
          <cell r="DX41" t="str">
            <v/>
          </cell>
          <cell r="DY41" t="str">
            <v/>
          </cell>
          <cell r="DZ41" t="str">
            <v/>
          </cell>
          <cell r="EA41" t="str">
            <v/>
          </cell>
          <cell r="EB41" t="str">
            <v/>
          </cell>
          <cell r="EC41" t="str">
            <v/>
          </cell>
          <cell r="ED41" t="str">
            <v/>
          </cell>
          <cell r="EE41" t="str">
            <v/>
          </cell>
          <cell r="EF41" t="str">
            <v/>
          </cell>
          <cell r="EG41" t="str">
            <v/>
          </cell>
          <cell r="EH41" t="str">
            <v/>
          </cell>
          <cell r="EI41" t="str">
            <v/>
          </cell>
          <cell r="EJ41" t="str">
            <v/>
          </cell>
          <cell r="EK41" t="str">
            <v/>
          </cell>
          <cell r="EL41" t="str">
            <v/>
          </cell>
          <cell r="EM41" t="str">
            <v/>
          </cell>
          <cell r="EN41" t="str">
            <v/>
          </cell>
          <cell r="EO41" t="str">
            <v/>
          </cell>
          <cell r="EP41" t="str">
            <v/>
          </cell>
          <cell r="EQ41" t="str">
            <v/>
          </cell>
          <cell r="ER41" t="str">
            <v/>
          </cell>
          <cell r="ES41" t="str">
            <v/>
          </cell>
          <cell r="ET41" t="str">
            <v/>
          </cell>
          <cell r="EU41" t="str">
            <v/>
          </cell>
          <cell r="EV41" t="str">
            <v/>
          </cell>
          <cell r="EW41" t="str">
            <v/>
          </cell>
          <cell r="EX41" t="str">
            <v/>
          </cell>
          <cell r="EY41" t="str">
            <v/>
          </cell>
          <cell r="EZ41" t="str">
            <v/>
          </cell>
          <cell r="FA41" t="str">
            <v/>
          </cell>
          <cell r="FB41" t="str">
            <v/>
          </cell>
          <cell r="FC41" t="str">
            <v/>
          </cell>
          <cell r="FD41" t="str">
            <v/>
          </cell>
          <cell r="FE41" t="str">
            <v/>
          </cell>
          <cell r="FF41" t="str">
            <v/>
          </cell>
          <cell r="FG41" t="str">
            <v/>
          </cell>
          <cell r="FH41" t="str">
            <v/>
          </cell>
          <cell r="FI41" t="str">
            <v/>
          </cell>
          <cell r="FJ41" t="str">
            <v/>
          </cell>
          <cell r="FK41" t="str">
            <v/>
          </cell>
          <cell r="FL41" t="str">
            <v/>
          </cell>
          <cell r="FM41" t="str">
            <v/>
          </cell>
          <cell r="FN41" t="str">
            <v/>
          </cell>
          <cell r="FO41" t="str">
            <v/>
          </cell>
          <cell r="FP41" t="str">
            <v/>
          </cell>
          <cell r="FQ41" t="str">
            <v/>
          </cell>
          <cell r="FR41" t="str">
            <v/>
          </cell>
          <cell r="FS41" t="str">
            <v/>
          </cell>
          <cell r="FT41" t="str">
            <v/>
          </cell>
          <cell r="FU41" t="str">
            <v/>
          </cell>
          <cell r="FV41" t="str">
            <v/>
          </cell>
          <cell r="FW41" t="str">
            <v/>
          </cell>
          <cell r="FX41" t="str">
            <v/>
          </cell>
          <cell r="FY41" t="str">
            <v/>
          </cell>
          <cell r="FZ41" t="str">
            <v/>
          </cell>
          <cell r="GA41" t="str">
            <v/>
          </cell>
          <cell r="GB41" t="str">
            <v/>
          </cell>
          <cell r="GC41" t="str">
            <v/>
          </cell>
          <cell r="GD41" t="str">
            <v/>
          </cell>
          <cell r="GE41" t="str">
            <v/>
          </cell>
          <cell r="GF41" t="str">
            <v/>
          </cell>
          <cell r="GG41" t="str">
            <v/>
          </cell>
          <cell r="GH41" t="str">
            <v/>
          </cell>
          <cell r="GI41" t="str">
            <v/>
          </cell>
          <cell r="GJ41" t="str">
            <v/>
          </cell>
          <cell r="GK41" t="str">
            <v/>
          </cell>
          <cell r="GL41" t="str">
            <v/>
          </cell>
          <cell r="GM41" t="str">
            <v/>
          </cell>
          <cell r="GN41" t="str">
            <v/>
          </cell>
          <cell r="GO41" t="str">
            <v/>
          </cell>
          <cell r="GP41" t="str">
            <v/>
          </cell>
          <cell r="GQ41" t="str">
            <v/>
          </cell>
          <cell r="GR41" t="str">
            <v/>
          </cell>
          <cell r="GS41" t="str">
            <v/>
          </cell>
          <cell r="GT41" t="str">
            <v/>
          </cell>
          <cell r="GU41" t="str">
            <v/>
          </cell>
          <cell r="GV41" t="str">
            <v/>
          </cell>
          <cell r="GW41" t="str">
            <v/>
          </cell>
          <cell r="GX41" t="str">
            <v/>
          </cell>
          <cell r="GY41" t="str">
            <v/>
          </cell>
          <cell r="GZ41" t="str">
            <v/>
          </cell>
          <cell r="HA41" t="str">
            <v/>
          </cell>
          <cell r="HB41" t="str">
            <v/>
          </cell>
          <cell r="HC41" t="str">
            <v/>
          </cell>
          <cell r="HD41" t="str">
            <v/>
          </cell>
          <cell r="HE41" t="str">
            <v/>
          </cell>
          <cell r="HF41" t="str">
            <v/>
          </cell>
          <cell r="HG41" t="str">
            <v/>
          </cell>
          <cell r="HH41" t="str">
            <v/>
          </cell>
          <cell r="HI41" t="str">
            <v/>
          </cell>
          <cell r="HJ41" t="str">
            <v/>
          </cell>
          <cell r="HK41" t="str">
            <v/>
          </cell>
          <cell r="HL41" t="str">
            <v/>
          </cell>
          <cell r="HM41" t="str">
            <v/>
          </cell>
        </row>
        <row r="42">
          <cell r="AB42" t="str">
            <v>.</v>
          </cell>
          <cell r="AC42" t="str">
            <v>.</v>
          </cell>
          <cell r="AD42" t="str">
            <v>.</v>
          </cell>
          <cell r="AE42" t="str">
            <v>.</v>
          </cell>
          <cell r="AF42" t="str">
            <v>.</v>
          </cell>
          <cell r="AG42" t="str">
            <v/>
          </cell>
          <cell r="AH42" t="str">
            <v/>
          </cell>
          <cell r="AI42" t="str">
            <v/>
          </cell>
          <cell r="AJ42" t="str">
            <v/>
          </cell>
          <cell r="AK42" t="str">
            <v/>
          </cell>
          <cell r="AL42" t="str">
            <v/>
          </cell>
          <cell r="AM42" t="str">
            <v/>
          </cell>
          <cell r="AN42" t="str">
            <v/>
          </cell>
          <cell r="AO42" t="str">
            <v/>
          </cell>
          <cell r="AP42" t="str">
            <v/>
          </cell>
          <cell r="AQ42" t="str">
            <v/>
          </cell>
          <cell r="AR42" t="str">
            <v/>
          </cell>
          <cell r="AS42" t="str">
            <v/>
          </cell>
          <cell r="AT42" t="str">
            <v/>
          </cell>
          <cell r="AU42" t="str">
            <v/>
          </cell>
          <cell r="AV42" t="str">
            <v/>
          </cell>
          <cell r="AW42" t="str">
            <v/>
          </cell>
          <cell r="AX42" t="str">
            <v/>
          </cell>
          <cell r="AY42" t="str">
            <v/>
          </cell>
          <cell r="AZ42" t="str">
            <v/>
          </cell>
          <cell r="BA42" t="str">
            <v/>
          </cell>
          <cell r="BB42" t="str">
            <v/>
          </cell>
          <cell r="BC42" t="str">
            <v/>
          </cell>
          <cell r="BD42" t="str">
            <v/>
          </cell>
          <cell r="BE42" t="str">
            <v/>
          </cell>
          <cell r="BF42" t="str">
            <v/>
          </cell>
          <cell r="BG42" t="str">
            <v/>
          </cell>
          <cell r="BH42" t="str">
            <v/>
          </cell>
          <cell r="BI42" t="str">
            <v/>
          </cell>
          <cell r="BJ42" t="str">
            <v/>
          </cell>
          <cell r="BK42" t="str">
            <v/>
          </cell>
          <cell r="BL42" t="str">
            <v/>
          </cell>
          <cell r="BM42" t="str">
            <v/>
          </cell>
          <cell r="BN42" t="str">
            <v/>
          </cell>
          <cell r="BO42" t="str">
            <v/>
          </cell>
          <cell r="BP42" t="str">
            <v/>
          </cell>
          <cell r="BQ42" t="str">
            <v/>
          </cell>
          <cell r="BR42" t="str">
            <v/>
          </cell>
          <cell r="BS42" t="str">
            <v/>
          </cell>
          <cell r="BT42" t="str">
            <v/>
          </cell>
          <cell r="BU42" t="str">
            <v/>
          </cell>
          <cell r="BV42" t="str">
            <v/>
          </cell>
          <cell r="BW42" t="str">
            <v/>
          </cell>
          <cell r="BX42" t="str">
            <v/>
          </cell>
          <cell r="BY42" t="str">
            <v/>
          </cell>
          <cell r="BZ42" t="str">
            <v/>
          </cell>
          <cell r="CA42" t="str">
            <v/>
          </cell>
          <cell r="CB42" t="str">
            <v/>
          </cell>
          <cell r="CC42" t="str">
            <v/>
          </cell>
          <cell r="CD42" t="str">
            <v/>
          </cell>
          <cell r="CE42" t="str">
            <v/>
          </cell>
          <cell r="CF42" t="str">
            <v/>
          </cell>
          <cell r="CG42" t="str">
            <v/>
          </cell>
          <cell r="CH42" t="str">
            <v/>
          </cell>
          <cell r="CI42" t="str">
            <v/>
          </cell>
          <cell r="CJ42" t="str">
            <v/>
          </cell>
          <cell r="CK42" t="str">
            <v/>
          </cell>
          <cell r="CL42" t="str">
            <v/>
          </cell>
          <cell r="CM42" t="str">
            <v/>
          </cell>
          <cell r="CN42" t="str">
            <v/>
          </cell>
          <cell r="CO42" t="str">
            <v/>
          </cell>
          <cell r="CP42" t="str">
            <v/>
          </cell>
          <cell r="CQ42" t="str">
            <v/>
          </cell>
          <cell r="CR42" t="str">
            <v/>
          </cell>
          <cell r="CS42" t="str">
            <v/>
          </cell>
          <cell r="CT42" t="str">
            <v/>
          </cell>
          <cell r="CU42" t="str">
            <v/>
          </cell>
          <cell r="CV42" t="str">
            <v/>
          </cell>
          <cell r="CW42" t="str">
            <v/>
          </cell>
          <cell r="CX42" t="str">
            <v/>
          </cell>
          <cell r="CY42" t="str">
            <v/>
          </cell>
          <cell r="CZ42" t="str">
            <v/>
          </cell>
          <cell r="DA42" t="str">
            <v/>
          </cell>
          <cell r="DB42" t="str">
            <v/>
          </cell>
          <cell r="DC42" t="str">
            <v/>
          </cell>
          <cell r="DD42" t="str">
            <v/>
          </cell>
          <cell r="DE42" t="str">
            <v/>
          </cell>
          <cell r="DF42" t="str">
            <v/>
          </cell>
          <cell r="DG42" t="str">
            <v/>
          </cell>
          <cell r="DH42" t="str">
            <v/>
          </cell>
          <cell r="DI42" t="str">
            <v/>
          </cell>
          <cell r="DJ42" t="str">
            <v/>
          </cell>
          <cell r="DK42" t="str">
            <v/>
          </cell>
          <cell r="DL42" t="str">
            <v/>
          </cell>
          <cell r="DM42" t="str">
            <v/>
          </cell>
          <cell r="DN42" t="str">
            <v/>
          </cell>
          <cell r="DO42" t="str">
            <v/>
          </cell>
          <cell r="DP42" t="str">
            <v/>
          </cell>
          <cell r="DQ42" t="str">
            <v/>
          </cell>
          <cell r="DR42" t="str">
            <v/>
          </cell>
          <cell r="DS42" t="str">
            <v/>
          </cell>
          <cell r="DT42" t="str">
            <v/>
          </cell>
          <cell r="DU42" t="str">
            <v/>
          </cell>
          <cell r="DV42" t="str">
            <v/>
          </cell>
          <cell r="DW42" t="str">
            <v/>
          </cell>
          <cell r="DX42" t="str">
            <v/>
          </cell>
          <cell r="DY42" t="str">
            <v/>
          </cell>
          <cell r="DZ42" t="str">
            <v/>
          </cell>
          <cell r="EA42" t="str">
            <v/>
          </cell>
          <cell r="EB42" t="str">
            <v/>
          </cell>
          <cell r="EC42" t="str">
            <v/>
          </cell>
          <cell r="ED42" t="str">
            <v/>
          </cell>
          <cell r="EE42" t="str">
            <v/>
          </cell>
          <cell r="EF42" t="str">
            <v/>
          </cell>
          <cell r="EG42" t="str">
            <v/>
          </cell>
          <cell r="EH42" t="str">
            <v/>
          </cell>
          <cell r="EI42" t="str">
            <v/>
          </cell>
          <cell r="EJ42" t="str">
            <v/>
          </cell>
          <cell r="EK42" t="str">
            <v/>
          </cell>
          <cell r="EL42" t="str">
            <v/>
          </cell>
          <cell r="EM42" t="str">
            <v/>
          </cell>
          <cell r="EN42" t="str">
            <v/>
          </cell>
          <cell r="EO42" t="str">
            <v/>
          </cell>
          <cell r="EP42" t="str">
            <v/>
          </cell>
          <cell r="EQ42" t="str">
            <v/>
          </cell>
          <cell r="ER42" t="str">
            <v/>
          </cell>
          <cell r="ES42" t="str">
            <v/>
          </cell>
          <cell r="ET42" t="str">
            <v/>
          </cell>
          <cell r="EU42" t="str">
            <v/>
          </cell>
          <cell r="EV42" t="str">
            <v/>
          </cell>
          <cell r="EW42" t="str">
            <v/>
          </cell>
          <cell r="EX42" t="str">
            <v/>
          </cell>
          <cell r="EY42" t="str">
            <v/>
          </cell>
          <cell r="EZ42" t="str">
            <v/>
          </cell>
          <cell r="FA42" t="str">
            <v/>
          </cell>
          <cell r="FB42" t="str">
            <v/>
          </cell>
          <cell r="FC42" t="str">
            <v/>
          </cell>
          <cell r="FD42" t="str">
            <v/>
          </cell>
          <cell r="FE42" t="str">
            <v/>
          </cell>
          <cell r="FF42" t="str">
            <v/>
          </cell>
          <cell r="FG42" t="str">
            <v/>
          </cell>
          <cell r="FH42" t="str">
            <v/>
          </cell>
          <cell r="FI42" t="str">
            <v/>
          </cell>
          <cell r="FJ42" t="str">
            <v/>
          </cell>
          <cell r="FK42" t="str">
            <v/>
          </cell>
          <cell r="FL42" t="str">
            <v/>
          </cell>
          <cell r="FM42" t="str">
            <v/>
          </cell>
          <cell r="FN42" t="str">
            <v/>
          </cell>
          <cell r="FO42" t="str">
            <v/>
          </cell>
          <cell r="FP42" t="str">
            <v/>
          </cell>
          <cell r="FQ42" t="str">
            <v/>
          </cell>
          <cell r="FR42" t="str">
            <v/>
          </cell>
          <cell r="FS42" t="str">
            <v/>
          </cell>
          <cell r="FT42" t="str">
            <v/>
          </cell>
          <cell r="FU42" t="str">
            <v/>
          </cell>
          <cell r="FV42" t="str">
            <v/>
          </cell>
          <cell r="FW42" t="str">
            <v/>
          </cell>
          <cell r="FX42" t="str">
            <v/>
          </cell>
          <cell r="FY42" t="str">
            <v/>
          </cell>
          <cell r="FZ42" t="str">
            <v/>
          </cell>
          <cell r="GA42" t="str">
            <v/>
          </cell>
          <cell r="GB42" t="str">
            <v/>
          </cell>
          <cell r="GC42" t="str">
            <v/>
          </cell>
          <cell r="GD42" t="str">
            <v/>
          </cell>
          <cell r="GE42" t="str">
            <v/>
          </cell>
          <cell r="GF42" t="str">
            <v/>
          </cell>
          <cell r="GG42" t="str">
            <v/>
          </cell>
          <cell r="GH42" t="str">
            <v/>
          </cell>
          <cell r="GI42" t="str">
            <v/>
          </cell>
          <cell r="GJ42" t="str">
            <v/>
          </cell>
          <cell r="GK42" t="str">
            <v/>
          </cell>
          <cell r="GL42" t="str">
            <v/>
          </cell>
          <cell r="GM42" t="str">
            <v/>
          </cell>
          <cell r="GN42" t="str">
            <v/>
          </cell>
          <cell r="GO42" t="str">
            <v/>
          </cell>
          <cell r="GP42" t="str">
            <v/>
          </cell>
          <cell r="GQ42" t="str">
            <v/>
          </cell>
          <cell r="GR42" t="str">
            <v/>
          </cell>
          <cell r="GS42" t="str">
            <v/>
          </cell>
          <cell r="GT42" t="str">
            <v/>
          </cell>
          <cell r="GU42" t="str">
            <v/>
          </cell>
          <cell r="GV42" t="str">
            <v/>
          </cell>
          <cell r="GW42" t="str">
            <v/>
          </cell>
          <cell r="GX42" t="str">
            <v/>
          </cell>
          <cell r="GY42" t="str">
            <v/>
          </cell>
          <cell r="GZ42" t="str">
            <v/>
          </cell>
          <cell r="HA42" t="str">
            <v/>
          </cell>
          <cell r="HB42" t="str">
            <v/>
          </cell>
          <cell r="HC42" t="str">
            <v/>
          </cell>
          <cell r="HD42" t="str">
            <v/>
          </cell>
          <cell r="HE42" t="str">
            <v/>
          </cell>
          <cell r="HF42" t="str">
            <v/>
          </cell>
          <cell r="HG42" t="str">
            <v/>
          </cell>
          <cell r="HH42" t="str">
            <v/>
          </cell>
          <cell r="HI42" t="str">
            <v/>
          </cell>
          <cell r="HJ42" t="str">
            <v/>
          </cell>
          <cell r="HK42" t="str">
            <v/>
          </cell>
          <cell r="HL42" t="str">
            <v/>
          </cell>
          <cell r="HM42" t="str">
            <v/>
          </cell>
        </row>
        <row r="46">
          <cell r="V46">
            <v>1</v>
          </cell>
          <cell r="W46">
            <v>1</v>
          </cell>
          <cell r="X46">
            <v>1</v>
          </cell>
          <cell r="Y46">
            <v>1</v>
          </cell>
          <cell r="Z46">
            <v>1</v>
          </cell>
          <cell r="AA46">
            <v>2</v>
          </cell>
          <cell r="AB46">
            <v>2</v>
          </cell>
          <cell r="AC46">
            <v>2</v>
          </cell>
          <cell r="AD46">
            <v>2</v>
          </cell>
          <cell r="AE46">
            <v>2</v>
          </cell>
          <cell r="AF46">
            <v>3</v>
          </cell>
          <cell r="AG46">
            <v>3</v>
          </cell>
          <cell r="AH46">
            <v>3</v>
          </cell>
          <cell r="AI46">
            <v>3</v>
          </cell>
          <cell r="AJ46">
            <v>3</v>
          </cell>
          <cell r="AK46">
            <v>4</v>
          </cell>
          <cell r="AL46">
            <v>4</v>
          </cell>
          <cell r="AM46">
            <v>4</v>
          </cell>
          <cell r="AN46">
            <v>4</v>
          </cell>
          <cell r="AO46">
            <v>4</v>
          </cell>
          <cell r="AP46">
            <v>5</v>
          </cell>
          <cell r="AQ46">
            <v>5</v>
          </cell>
          <cell r="AR46">
            <v>5</v>
          </cell>
          <cell r="AS46">
            <v>5</v>
          </cell>
          <cell r="AT46">
            <v>5</v>
          </cell>
          <cell r="AU46">
            <v>6</v>
          </cell>
          <cell r="AV46">
            <v>6</v>
          </cell>
          <cell r="AW46">
            <v>6</v>
          </cell>
          <cell r="AX46">
            <v>6</v>
          </cell>
          <cell r="AY46">
            <v>6</v>
          </cell>
          <cell r="AZ46">
            <v>7</v>
          </cell>
          <cell r="BA46">
            <v>7</v>
          </cell>
          <cell r="BB46">
            <v>7</v>
          </cell>
          <cell r="BC46">
            <v>7</v>
          </cell>
          <cell r="BD46">
            <v>7</v>
          </cell>
          <cell r="BE46">
            <v>8</v>
          </cell>
          <cell r="BF46">
            <v>8</v>
          </cell>
          <cell r="BG46">
            <v>8</v>
          </cell>
          <cell r="BH46">
            <v>8</v>
          </cell>
          <cell r="BI46">
            <v>8</v>
          </cell>
          <cell r="BJ46">
            <v>9</v>
          </cell>
          <cell r="BK46">
            <v>9</v>
          </cell>
          <cell r="BL46">
            <v>9</v>
          </cell>
          <cell r="BM46">
            <v>9</v>
          </cell>
          <cell r="BN46">
            <v>9</v>
          </cell>
          <cell r="BO46">
            <v>10</v>
          </cell>
          <cell r="BP46">
            <v>10</v>
          </cell>
          <cell r="BQ46">
            <v>10</v>
          </cell>
          <cell r="BR46">
            <v>10</v>
          </cell>
          <cell r="BS46">
            <v>10</v>
          </cell>
          <cell r="BT46">
            <v>11</v>
          </cell>
          <cell r="BU46">
            <v>11</v>
          </cell>
          <cell r="BV46">
            <v>11</v>
          </cell>
          <cell r="BW46">
            <v>11</v>
          </cell>
          <cell r="BX46">
            <v>11</v>
          </cell>
          <cell r="BY46">
            <v>12</v>
          </cell>
          <cell r="BZ46">
            <v>12</v>
          </cell>
          <cell r="CA46">
            <v>12</v>
          </cell>
          <cell r="CB46">
            <v>12</v>
          </cell>
          <cell r="CC46">
            <v>12</v>
          </cell>
          <cell r="CD46">
            <v>13</v>
          </cell>
          <cell r="CE46">
            <v>13</v>
          </cell>
          <cell r="CF46">
            <v>13</v>
          </cell>
          <cell r="CG46">
            <v>13</v>
          </cell>
          <cell r="CH46">
            <v>13</v>
          </cell>
          <cell r="CI46">
            <v>14</v>
          </cell>
          <cell r="CJ46">
            <v>14</v>
          </cell>
          <cell r="CK46">
            <v>14</v>
          </cell>
          <cell r="CL46">
            <v>14</v>
          </cell>
          <cell r="CM46">
            <v>14</v>
          </cell>
          <cell r="CN46">
            <v>15</v>
          </cell>
          <cell r="CO46">
            <v>15</v>
          </cell>
          <cell r="CP46">
            <v>15</v>
          </cell>
          <cell r="CQ46">
            <v>15</v>
          </cell>
          <cell r="CR46">
            <v>15</v>
          </cell>
          <cell r="CS46" t="str">
            <v/>
          </cell>
          <cell r="CT46" t="str">
            <v/>
          </cell>
          <cell r="CU46" t="str">
            <v/>
          </cell>
          <cell r="CV46" t="str">
            <v/>
          </cell>
          <cell r="CW46" t="str">
            <v/>
          </cell>
          <cell r="CX46" t="str">
            <v/>
          </cell>
          <cell r="CY46" t="str">
            <v/>
          </cell>
          <cell r="CZ46" t="str">
            <v/>
          </cell>
          <cell r="DA46" t="str">
            <v/>
          </cell>
          <cell r="DB46" t="str">
            <v/>
          </cell>
          <cell r="DC46" t="str">
            <v/>
          </cell>
          <cell r="DD46" t="str">
            <v/>
          </cell>
          <cell r="DE46" t="str">
            <v/>
          </cell>
          <cell r="DF46" t="str">
            <v/>
          </cell>
          <cell r="DG46" t="str">
            <v/>
          </cell>
          <cell r="DH46" t="str">
            <v/>
          </cell>
          <cell r="DI46" t="str">
            <v/>
          </cell>
          <cell r="DJ46" t="str">
            <v/>
          </cell>
          <cell r="DK46" t="str">
            <v/>
          </cell>
          <cell r="DL46" t="str">
            <v/>
          </cell>
          <cell r="DM46" t="str">
            <v/>
          </cell>
          <cell r="DN46" t="str">
            <v/>
          </cell>
          <cell r="DO46" t="str">
            <v/>
          </cell>
          <cell r="DP46" t="str">
            <v/>
          </cell>
          <cell r="DQ46" t="str">
            <v/>
          </cell>
          <cell r="DR46" t="str">
            <v/>
          </cell>
          <cell r="DS46" t="str">
            <v/>
          </cell>
          <cell r="DT46" t="str">
            <v/>
          </cell>
          <cell r="DU46" t="str">
            <v/>
          </cell>
          <cell r="DV46" t="str">
            <v/>
          </cell>
          <cell r="DW46" t="str">
            <v/>
          </cell>
          <cell r="DX46" t="str">
            <v/>
          </cell>
          <cell r="DY46" t="str">
            <v/>
          </cell>
          <cell r="DZ46" t="str">
            <v/>
          </cell>
          <cell r="EA46" t="str">
            <v/>
          </cell>
          <cell r="EB46" t="str">
            <v/>
          </cell>
          <cell r="EC46" t="str">
            <v/>
          </cell>
          <cell r="ED46" t="str">
            <v/>
          </cell>
          <cell r="EE46" t="str">
            <v/>
          </cell>
          <cell r="EF46" t="str">
            <v/>
          </cell>
          <cell r="EG46" t="str">
            <v/>
          </cell>
          <cell r="EH46" t="str">
            <v/>
          </cell>
          <cell r="EI46" t="str">
            <v/>
          </cell>
          <cell r="EJ46" t="str">
            <v/>
          </cell>
          <cell r="EK46" t="str">
            <v/>
          </cell>
          <cell r="EL46" t="str">
            <v/>
          </cell>
          <cell r="EM46" t="str">
            <v/>
          </cell>
          <cell r="EN46" t="str">
            <v/>
          </cell>
          <cell r="EO46" t="str">
            <v/>
          </cell>
          <cell r="EP46" t="str">
            <v/>
          </cell>
          <cell r="EQ46" t="str">
            <v/>
          </cell>
          <cell r="ER46" t="str">
            <v/>
          </cell>
          <cell r="ES46" t="str">
            <v/>
          </cell>
          <cell r="ET46" t="str">
            <v/>
          </cell>
          <cell r="EU46" t="str">
            <v/>
          </cell>
          <cell r="EV46" t="str">
            <v/>
          </cell>
          <cell r="EW46" t="str">
            <v/>
          </cell>
          <cell r="EX46" t="str">
            <v/>
          </cell>
          <cell r="EY46" t="str">
            <v/>
          </cell>
          <cell r="EZ46" t="str">
            <v/>
          </cell>
          <cell r="FA46" t="str">
            <v/>
          </cell>
          <cell r="FB46" t="str">
            <v/>
          </cell>
          <cell r="FC46" t="str">
            <v/>
          </cell>
          <cell r="FD46" t="str">
            <v/>
          </cell>
          <cell r="FE46" t="str">
            <v/>
          </cell>
          <cell r="FF46" t="str">
            <v/>
          </cell>
          <cell r="FG46" t="str">
            <v/>
          </cell>
          <cell r="FH46" t="str">
            <v/>
          </cell>
          <cell r="FI46" t="str">
            <v/>
          </cell>
          <cell r="FJ46" t="str">
            <v/>
          </cell>
          <cell r="FK46" t="str">
            <v/>
          </cell>
          <cell r="FL46" t="str">
            <v/>
          </cell>
          <cell r="FM46" t="str">
            <v/>
          </cell>
          <cell r="FN46" t="str">
            <v/>
          </cell>
          <cell r="FO46" t="str">
            <v/>
          </cell>
          <cell r="FP46" t="str">
            <v/>
          </cell>
          <cell r="FQ46" t="str">
            <v/>
          </cell>
          <cell r="FR46" t="str">
            <v/>
          </cell>
          <cell r="FS46" t="str">
            <v/>
          </cell>
          <cell r="FT46" t="str">
            <v/>
          </cell>
          <cell r="FU46" t="str">
            <v/>
          </cell>
          <cell r="FV46" t="str">
            <v/>
          </cell>
          <cell r="FW46" t="str">
            <v/>
          </cell>
          <cell r="FX46" t="str">
            <v/>
          </cell>
          <cell r="FY46" t="str">
            <v/>
          </cell>
          <cell r="FZ46" t="str">
            <v/>
          </cell>
          <cell r="GA46" t="str">
            <v/>
          </cell>
          <cell r="GB46" t="str">
            <v/>
          </cell>
          <cell r="GC46" t="str">
            <v/>
          </cell>
          <cell r="GD46" t="str">
            <v/>
          </cell>
          <cell r="GE46" t="str">
            <v/>
          </cell>
          <cell r="GF46" t="str">
            <v/>
          </cell>
          <cell r="GG46" t="str">
            <v/>
          </cell>
          <cell r="GH46" t="str">
            <v/>
          </cell>
          <cell r="GI46" t="str">
            <v/>
          </cell>
          <cell r="GJ46" t="str">
            <v/>
          </cell>
          <cell r="GK46" t="str">
            <v/>
          </cell>
          <cell r="GL46" t="str">
            <v/>
          </cell>
          <cell r="GM46" t="str">
            <v/>
          </cell>
          <cell r="GN46" t="str">
            <v/>
          </cell>
          <cell r="GO46" t="str">
            <v/>
          </cell>
          <cell r="GP46" t="str">
            <v/>
          </cell>
          <cell r="GQ46" t="str">
            <v/>
          </cell>
          <cell r="GR46" t="str">
            <v/>
          </cell>
          <cell r="GS46" t="str">
            <v/>
          </cell>
          <cell r="GT46" t="str">
            <v/>
          </cell>
          <cell r="GU46" t="str">
            <v/>
          </cell>
          <cell r="GV46" t="str">
            <v/>
          </cell>
          <cell r="GW46" t="str">
            <v/>
          </cell>
          <cell r="GX46" t="str">
            <v/>
          </cell>
          <cell r="GY46" t="str">
            <v/>
          </cell>
          <cell r="GZ46" t="str">
            <v/>
          </cell>
          <cell r="HA46" t="str">
            <v/>
          </cell>
          <cell r="HB46" t="str">
            <v/>
          </cell>
          <cell r="HC46" t="str">
            <v/>
          </cell>
          <cell r="HD46" t="str">
            <v/>
          </cell>
          <cell r="HE46" t="str">
            <v/>
          </cell>
          <cell r="HF46" t="str">
            <v/>
          </cell>
          <cell r="HG46" t="str">
            <v/>
          </cell>
          <cell r="HH46" t="str">
            <v/>
          </cell>
          <cell r="HI46" t="str">
            <v/>
          </cell>
          <cell r="HJ46" t="str">
            <v/>
          </cell>
          <cell r="HK46" t="str">
            <v/>
          </cell>
          <cell r="HL46" t="str">
            <v/>
          </cell>
          <cell r="HM46" t="str">
            <v/>
          </cell>
        </row>
        <row r="47">
          <cell r="V47" t="str">
            <v/>
          </cell>
          <cell r="W47" t="str">
            <v/>
          </cell>
          <cell r="X47" t="str">
            <v/>
          </cell>
          <cell r="Y47" t="str">
            <v/>
          </cell>
          <cell r="Z47" t="str">
            <v/>
          </cell>
          <cell r="AA47">
            <v>1</v>
          </cell>
          <cell r="AB47">
            <v>1</v>
          </cell>
          <cell r="AC47">
            <v>1</v>
          </cell>
          <cell r="AD47">
            <v>1</v>
          </cell>
          <cell r="AE47">
            <v>1</v>
          </cell>
          <cell r="AF47">
            <v>2</v>
          </cell>
          <cell r="AG47">
            <v>2</v>
          </cell>
          <cell r="AH47">
            <v>2</v>
          </cell>
          <cell r="AI47">
            <v>2</v>
          </cell>
          <cell r="AJ47">
            <v>2</v>
          </cell>
          <cell r="AK47">
            <v>3</v>
          </cell>
          <cell r="AL47">
            <v>3</v>
          </cell>
          <cell r="AM47">
            <v>3</v>
          </cell>
          <cell r="AN47">
            <v>3</v>
          </cell>
          <cell r="AO47">
            <v>3</v>
          </cell>
          <cell r="AP47">
            <v>4</v>
          </cell>
          <cell r="AQ47">
            <v>4</v>
          </cell>
          <cell r="AR47">
            <v>4</v>
          </cell>
          <cell r="AS47">
            <v>4</v>
          </cell>
          <cell r="AT47">
            <v>4</v>
          </cell>
          <cell r="AU47">
            <v>5</v>
          </cell>
          <cell r="AV47">
            <v>5</v>
          </cell>
          <cell r="AW47">
            <v>5</v>
          </cell>
          <cell r="AX47">
            <v>5</v>
          </cell>
          <cell r="AY47">
            <v>5</v>
          </cell>
          <cell r="AZ47">
            <v>6</v>
          </cell>
          <cell r="BA47">
            <v>6</v>
          </cell>
          <cell r="BB47">
            <v>6</v>
          </cell>
          <cell r="BC47">
            <v>6</v>
          </cell>
          <cell r="BD47">
            <v>6</v>
          </cell>
          <cell r="BE47">
            <v>7</v>
          </cell>
          <cell r="BF47">
            <v>7</v>
          </cell>
          <cell r="BG47">
            <v>7</v>
          </cell>
          <cell r="BH47">
            <v>7</v>
          </cell>
          <cell r="BI47">
            <v>7</v>
          </cell>
          <cell r="BJ47">
            <v>8</v>
          </cell>
          <cell r="BK47">
            <v>8</v>
          </cell>
          <cell r="BL47">
            <v>8</v>
          </cell>
          <cell r="BM47">
            <v>8</v>
          </cell>
          <cell r="BN47">
            <v>8</v>
          </cell>
          <cell r="BO47">
            <v>9</v>
          </cell>
          <cell r="BP47">
            <v>9</v>
          </cell>
          <cell r="BQ47">
            <v>9</v>
          </cell>
          <cell r="BR47">
            <v>9</v>
          </cell>
          <cell r="BS47">
            <v>9</v>
          </cell>
          <cell r="BT47">
            <v>10</v>
          </cell>
          <cell r="BU47">
            <v>10</v>
          </cell>
          <cell r="BV47">
            <v>10</v>
          </cell>
          <cell r="BW47">
            <v>10</v>
          </cell>
          <cell r="BX47">
            <v>10</v>
          </cell>
          <cell r="BY47">
            <v>11</v>
          </cell>
          <cell r="BZ47">
            <v>11</v>
          </cell>
          <cell r="CA47">
            <v>11</v>
          </cell>
          <cell r="CB47">
            <v>11</v>
          </cell>
          <cell r="CC47">
            <v>11</v>
          </cell>
          <cell r="CD47">
            <v>12</v>
          </cell>
          <cell r="CE47">
            <v>12</v>
          </cell>
          <cell r="CF47">
            <v>12</v>
          </cell>
          <cell r="CG47">
            <v>12</v>
          </cell>
          <cell r="CH47">
            <v>12</v>
          </cell>
          <cell r="CI47">
            <v>13</v>
          </cell>
          <cell r="CJ47">
            <v>13</v>
          </cell>
          <cell r="CK47">
            <v>13</v>
          </cell>
          <cell r="CL47">
            <v>13</v>
          </cell>
          <cell r="CM47">
            <v>13</v>
          </cell>
          <cell r="CN47">
            <v>14</v>
          </cell>
          <cell r="CO47">
            <v>14</v>
          </cell>
          <cell r="CP47">
            <v>14</v>
          </cell>
          <cell r="CQ47">
            <v>14</v>
          </cell>
          <cell r="CR47">
            <v>14</v>
          </cell>
          <cell r="CS47">
            <v>15</v>
          </cell>
          <cell r="CT47">
            <v>15</v>
          </cell>
          <cell r="CU47">
            <v>15</v>
          </cell>
          <cell r="CV47">
            <v>15</v>
          </cell>
          <cell r="CW47">
            <v>15</v>
          </cell>
          <cell r="CX47" t="str">
            <v/>
          </cell>
          <cell r="CY47" t="str">
            <v/>
          </cell>
          <cell r="CZ47" t="str">
            <v/>
          </cell>
          <cell r="DA47" t="str">
            <v/>
          </cell>
          <cell r="DB47" t="str">
            <v/>
          </cell>
          <cell r="DC47" t="str">
            <v/>
          </cell>
          <cell r="DD47" t="str">
            <v/>
          </cell>
          <cell r="DE47" t="str">
            <v/>
          </cell>
          <cell r="DF47" t="str">
            <v/>
          </cell>
          <cell r="DG47" t="str">
            <v/>
          </cell>
          <cell r="DH47" t="str">
            <v/>
          </cell>
          <cell r="DI47" t="str">
            <v/>
          </cell>
          <cell r="DJ47" t="str">
            <v/>
          </cell>
          <cell r="DK47" t="str">
            <v/>
          </cell>
          <cell r="DL47" t="str">
            <v/>
          </cell>
          <cell r="DM47" t="str">
            <v/>
          </cell>
          <cell r="DN47" t="str">
            <v/>
          </cell>
          <cell r="DO47" t="str">
            <v/>
          </cell>
          <cell r="DP47" t="str">
            <v/>
          </cell>
          <cell r="DQ47" t="str">
            <v/>
          </cell>
          <cell r="DR47" t="str">
            <v/>
          </cell>
          <cell r="DS47" t="str">
            <v/>
          </cell>
          <cell r="DT47" t="str">
            <v/>
          </cell>
          <cell r="DU47" t="str">
            <v/>
          </cell>
          <cell r="DV47" t="str">
            <v/>
          </cell>
          <cell r="DW47" t="str">
            <v/>
          </cell>
          <cell r="DX47" t="str">
            <v/>
          </cell>
          <cell r="DY47" t="str">
            <v/>
          </cell>
          <cell r="DZ47" t="str">
            <v/>
          </cell>
          <cell r="EA47" t="str">
            <v/>
          </cell>
          <cell r="EB47" t="str">
            <v/>
          </cell>
          <cell r="EC47" t="str">
            <v/>
          </cell>
          <cell r="ED47" t="str">
            <v/>
          </cell>
          <cell r="EE47" t="str">
            <v/>
          </cell>
          <cell r="EF47" t="str">
            <v/>
          </cell>
          <cell r="EG47" t="str">
            <v/>
          </cell>
          <cell r="EH47" t="str">
            <v/>
          </cell>
          <cell r="EI47" t="str">
            <v/>
          </cell>
          <cell r="EJ47" t="str">
            <v/>
          </cell>
          <cell r="EK47" t="str">
            <v/>
          </cell>
          <cell r="EL47" t="str">
            <v/>
          </cell>
          <cell r="EM47" t="str">
            <v/>
          </cell>
          <cell r="EN47" t="str">
            <v/>
          </cell>
          <cell r="EO47" t="str">
            <v/>
          </cell>
          <cell r="EP47" t="str">
            <v/>
          </cell>
          <cell r="EQ47" t="str">
            <v/>
          </cell>
          <cell r="ER47" t="str">
            <v/>
          </cell>
          <cell r="ES47" t="str">
            <v/>
          </cell>
          <cell r="ET47" t="str">
            <v/>
          </cell>
          <cell r="EU47" t="str">
            <v/>
          </cell>
          <cell r="EV47" t="str">
            <v/>
          </cell>
          <cell r="EW47" t="str">
            <v/>
          </cell>
          <cell r="EX47" t="str">
            <v/>
          </cell>
          <cell r="EY47" t="str">
            <v/>
          </cell>
          <cell r="EZ47" t="str">
            <v/>
          </cell>
          <cell r="FA47" t="str">
            <v/>
          </cell>
          <cell r="FB47" t="str">
            <v/>
          </cell>
          <cell r="FC47" t="str">
            <v/>
          </cell>
          <cell r="FD47" t="str">
            <v/>
          </cell>
          <cell r="FE47" t="str">
            <v/>
          </cell>
          <cell r="FF47" t="str">
            <v/>
          </cell>
          <cell r="FG47" t="str">
            <v/>
          </cell>
          <cell r="FH47" t="str">
            <v/>
          </cell>
          <cell r="FI47" t="str">
            <v/>
          </cell>
          <cell r="FJ47" t="str">
            <v/>
          </cell>
          <cell r="FK47" t="str">
            <v/>
          </cell>
          <cell r="FL47" t="str">
            <v/>
          </cell>
          <cell r="FM47" t="str">
            <v/>
          </cell>
          <cell r="FN47" t="str">
            <v/>
          </cell>
          <cell r="FO47" t="str">
            <v/>
          </cell>
          <cell r="FP47" t="str">
            <v/>
          </cell>
          <cell r="FQ47" t="str">
            <v/>
          </cell>
          <cell r="FR47" t="str">
            <v/>
          </cell>
          <cell r="FS47" t="str">
            <v/>
          </cell>
          <cell r="FT47" t="str">
            <v/>
          </cell>
          <cell r="FU47" t="str">
            <v/>
          </cell>
          <cell r="FV47" t="str">
            <v/>
          </cell>
          <cell r="FW47" t="str">
            <v/>
          </cell>
          <cell r="FX47" t="str">
            <v/>
          </cell>
          <cell r="FY47" t="str">
            <v/>
          </cell>
          <cell r="FZ47" t="str">
            <v/>
          </cell>
          <cell r="GA47" t="str">
            <v/>
          </cell>
          <cell r="GB47" t="str">
            <v/>
          </cell>
          <cell r="GC47" t="str">
            <v/>
          </cell>
          <cell r="GD47" t="str">
            <v/>
          </cell>
          <cell r="GE47" t="str">
            <v/>
          </cell>
          <cell r="GF47" t="str">
            <v/>
          </cell>
          <cell r="GG47" t="str">
            <v/>
          </cell>
          <cell r="GH47" t="str">
            <v/>
          </cell>
          <cell r="GI47" t="str">
            <v/>
          </cell>
          <cell r="GJ47" t="str">
            <v/>
          </cell>
          <cell r="GK47" t="str">
            <v/>
          </cell>
          <cell r="GL47" t="str">
            <v/>
          </cell>
          <cell r="GM47" t="str">
            <v/>
          </cell>
          <cell r="GN47" t="str">
            <v/>
          </cell>
          <cell r="GO47" t="str">
            <v/>
          </cell>
          <cell r="GP47" t="str">
            <v/>
          </cell>
          <cell r="GQ47" t="str">
            <v/>
          </cell>
          <cell r="GR47" t="str">
            <v/>
          </cell>
          <cell r="GS47" t="str">
            <v/>
          </cell>
          <cell r="GT47" t="str">
            <v/>
          </cell>
          <cell r="GU47" t="str">
            <v/>
          </cell>
          <cell r="GV47" t="str">
            <v/>
          </cell>
          <cell r="GW47" t="str">
            <v/>
          </cell>
          <cell r="GX47" t="str">
            <v/>
          </cell>
          <cell r="GY47" t="str">
            <v/>
          </cell>
          <cell r="GZ47" t="str">
            <v/>
          </cell>
          <cell r="HA47" t="str">
            <v/>
          </cell>
          <cell r="HB47" t="str">
            <v/>
          </cell>
          <cell r="HC47" t="str">
            <v/>
          </cell>
          <cell r="HD47" t="str">
            <v/>
          </cell>
          <cell r="HE47" t="str">
            <v/>
          </cell>
          <cell r="HF47" t="str">
            <v/>
          </cell>
          <cell r="HG47" t="str">
            <v/>
          </cell>
          <cell r="HH47" t="str">
            <v/>
          </cell>
          <cell r="HI47" t="str">
            <v/>
          </cell>
          <cell r="HJ47" t="str">
            <v/>
          </cell>
          <cell r="HK47" t="str">
            <v/>
          </cell>
          <cell r="HL47" t="str">
            <v/>
          </cell>
          <cell r="HM47" t="str">
            <v/>
          </cell>
        </row>
        <row r="48">
          <cell r="V48" t="str">
            <v/>
          </cell>
          <cell r="W48" t="str">
            <v/>
          </cell>
          <cell r="X48" t="str">
            <v/>
          </cell>
          <cell r="Y48" t="str">
            <v/>
          </cell>
          <cell r="Z48" t="str">
            <v/>
          </cell>
          <cell r="AA48" t="str">
            <v/>
          </cell>
          <cell r="AB48" t="str">
            <v/>
          </cell>
          <cell r="AC48" t="str">
            <v/>
          </cell>
          <cell r="AD48" t="str">
            <v/>
          </cell>
          <cell r="AE48" t="str">
            <v/>
          </cell>
          <cell r="AF48">
            <v>1</v>
          </cell>
          <cell r="AG48">
            <v>1</v>
          </cell>
          <cell r="AH48">
            <v>1</v>
          </cell>
          <cell r="AI48">
            <v>1</v>
          </cell>
          <cell r="AJ48">
            <v>1</v>
          </cell>
          <cell r="AK48">
            <v>2</v>
          </cell>
          <cell r="AL48">
            <v>2</v>
          </cell>
          <cell r="AM48">
            <v>2</v>
          </cell>
          <cell r="AN48">
            <v>2</v>
          </cell>
          <cell r="AO48">
            <v>2</v>
          </cell>
          <cell r="AP48">
            <v>3</v>
          </cell>
          <cell r="AQ48">
            <v>3</v>
          </cell>
          <cell r="AR48">
            <v>3</v>
          </cell>
          <cell r="AS48">
            <v>3</v>
          </cell>
          <cell r="AT48">
            <v>3</v>
          </cell>
          <cell r="AU48">
            <v>4</v>
          </cell>
          <cell r="AV48">
            <v>4</v>
          </cell>
          <cell r="AW48">
            <v>4</v>
          </cell>
          <cell r="AX48">
            <v>4</v>
          </cell>
          <cell r="AY48">
            <v>4</v>
          </cell>
          <cell r="AZ48">
            <v>5</v>
          </cell>
          <cell r="BA48">
            <v>5</v>
          </cell>
          <cell r="BB48">
            <v>5</v>
          </cell>
          <cell r="BC48">
            <v>5</v>
          </cell>
          <cell r="BD48">
            <v>5</v>
          </cell>
          <cell r="BE48">
            <v>6</v>
          </cell>
          <cell r="BF48">
            <v>6</v>
          </cell>
          <cell r="BG48">
            <v>6</v>
          </cell>
          <cell r="BH48">
            <v>6</v>
          </cell>
          <cell r="BI48">
            <v>6</v>
          </cell>
          <cell r="BJ48">
            <v>7</v>
          </cell>
          <cell r="BK48">
            <v>7</v>
          </cell>
          <cell r="BL48">
            <v>7</v>
          </cell>
          <cell r="BM48">
            <v>7</v>
          </cell>
          <cell r="BN48">
            <v>7</v>
          </cell>
          <cell r="BO48">
            <v>8</v>
          </cell>
          <cell r="BP48">
            <v>8</v>
          </cell>
          <cell r="BQ48">
            <v>8</v>
          </cell>
          <cell r="BR48">
            <v>8</v>
          </cell>
          <cell r="BS48">
            <v>8</v>
          </cell>
          <cell r="BT48">
            <v>9</v>
          </cell>
          <cell r="BU48">
            <v>9</v>
          </cell>
          <cell r="BV48">
            <v>9</v>
          </cell>
          <cell r="BW48">
            <v>9</v>
          </cell>
          <cell r="BX48">
            <v>9</v>
          </cell>
          <cell r="BY48">
            <v>10</v>
          </cell>
          <cell r="BZ48">
            <v>10</v>
          </cell>
          <cell r="CA48">
            <v>10</v>
          </cell>
          <cell r="CB48">
            <v>10</v>
          </cell>
          <cell r="CC48">
            <v>10</v>
          </cell>
          <cell r="CD48">
            <v>11</v>
          </cell>
          <cell r="CE48">
            <v>11</v>
          </cell>
          <cell r="CF48">
            <v>11</v>
          </cell>
          <cell r="CG48">
            <v>11</v>
          </cell>
          <cell r="CH48">
            <v>11</v>
          </cell>
          <cell r="CI48">
            <v>12</v>
          </cell>
          <cell r="CJ48">
            <v>12</v>
          </cell>
          <cell r="CK48">
            <v>12</v>
          </cell>
          <cell r="CL48">
            <v>12</v>
          </cell>
          <cell r="CM48">
            <v>12</v>
          </cell>
          <cell r="CN48">
            <v>13</v>
          </cell>
          <cell r="CO48">
            <v>13</v>
          </cell>
          <cell r="CP48">
            <v>13</v>
          </cell>
          <cell r="CQ48">
            <v>13</v>
          </cell>
          <cell r="CR48">
            <v>13</v>
          </cell>
          <cell r="CS48">
            <v>14</v>
          </cell>
          <cell r="CT48">
            <v>14</v>
          </cell>
          <cell r="CU48">
            <v>14</v>
          </cell>
          <cell r="CV48">
            <v>14</v>
          </cell>
          <cell r="CW48">
            <v>14</v>
          </cell>
          <cell r="CX48">
            <v>15</v>
          </cell>
          <cell r="CY48">
            <v>15</v>
          </cell>
          <cell r="CZ48">
            <v>15</v>
          </cell>
          <cell r="DA48">
            <v>15</v>
          </cell>
          <cell r="DB48">
            <v>15</v>
          </cell>
          <cell r="DC48" t="str">
            <v/>
          </cell>
          <cell r="DD48" t="str">
            <v/>
          </cell>
          <cell r="DE48" t="str">
            <v/>
          </cell>
          <cell r="DF48" t="str">
            <v/>
          </cell>
          <cell r="DG48" t="str">
            <v/>
          </cell>
          <cell r="DH48" t="str">
            <v/>
          </cell>
          <cell r="DI48" t="str">
            <v/>
          </cell>
          <cell r="DJ48" t="str">
            <v/>
          </cell>
          <cell r="DK48" t="str">
            <v/>
          </cell>
          <cell r="DL48" t="str">
            <v/>
          </cell>
          <cell r="DM48" t="str">
            <v/>
          </cell>
          <cell r="DN48" t="str">
            <v/>
          </cell>
          <cell r="DO48" t="str">
            <v/>
          </cell>
          <cell r="DP48" t="str">
            <v/>
          </cell>
          <cell r="DQ48" t="str">
            <v/>
          </cell>
          <cell r="DR48" t="str">
            <v/>
          </cell>
          <cell r="DS48" t="str">
            <v/>
          </cell>
          <cell r="DT48" t="str">
            <v/>
          </cell>
          <cell r="DU48" t="str">
            <v/>
          </cell>
          <cell r="DV48" t="str">
            <v/>
          </cell>
          <cell r="DW48" t="str">
            <v/>
          </cell>
          <cell r="DX48" t="str">
            <v/>
          </cell>
          <cell r="DY48" t="str">
            <v/>
          </cell>
          <cell r="DZ48" t="str">
            <v/>
          </cell>
          <cell r="EA48" t="str">
            <v/>
          </cell>
          <cell r="EB48" t="str">
            <v/>
          </cell>
          <cell r="EC48" t="str">
            <v/>
          </cell>
          <cell r="ED48" t="str">
            <v/>
          </cell>
          <cell r="EE48" t="str">
            <v/>
          </cell>
          <cell r="EF48" t="str">
            <v/>
          </cell>
          <cell r="EG48" t="str">
            <v/>
          </cell>
          <cell r="EH48" t="str">
            <v/>
          </cell>
          <cell r="EI48" t="str">
            <v/>
          </cell>
          <cell r="EJ48" t="str">
            <v/>
          </cell>
          <cell r="EK48" t="str">
            <v/>
          </cell>
          <cell r="EL48" t="str">
            <v/>
          </cell>
          <cell r="EM48" t="str">
            <v/>
          </cell>
          <cell r="EN48" t="str">
            <v/>
          </cell>
          <cell r="EO48" t="str">
            <v/>
          </cell>
          <cell r="EP48" t="str">
            <v/>
          </cell>
          <cell r="EQ48" t="str">
            <v/>
          </cell>
          <cell r="ER48" t="str">
            <v/>
          </cell>
          <cell r="ES48" t="str">
            <v/>
          </cell>
          <cell r="ET48" t="str">
            <v/>
          </cell>
          <cell r="EU48" t="str">
            <v/>
          </cell>
          <cell r="EV48" t="str">
            <v/>
          </cell>
          <cell r="EW48" t="str">
            <v/>
          </cell>
          <cell r="EX48" t="str">
            <v/>
          </cell>
          <cell r="EY48" t="str">
            <v/>
          </cell>
          <cell r="EZ48" t="str">
            <v/>
          </cell>
          <cell r="FA48" t="str">
            <v/>
          </cell>
          <cell r="FB48" t="str">
            <v/>
          </cell>
          <cell r="FC48" t="str">
            <v/>
          </cell>
          <cell r="FD48" t="str">
            <v/>
          </cell>
          <cell r="FE48" t="str">
            <v/>
          </cell>
          <cell r="FF48" t="str">
            <v/>
          </cell>
          <cell r="FG48" t="str">
            <v/>
          </cell>
          <cell r="FH48" t="str">
            <v/>
          </cell>
          <cell r="FI48" t="str">
            <v/>
          </cell>
          <cell r="FJ48" t="str">
            <v/>
          </cell>
          <cell r="FK48" t="str">
            <v/>
          </cell>
          <cell r="FL48" t="str">
            <v/>
          </cell>
          <cell r="FM48" t="str">
            <v/>
          </cell>
          <cell r="FN48" t="str">
            <v/>
          </cell>
          <cell r="FO48" t="str">
            <v/>
          </cell>
          <cell r="FP48" t="str">
            <v/>
          </cell>
          <cell r="FQ48" t="str">
            <v/>
          </cell>
          <cell r="FR48" t="str">
            <v/>
          </cell>
          <cell r="FS48" t="str">
            <v/>
          </cell>
          <cell r="FT48" t="str">
            <v/>
          </cell>
          <cell r="FU48" t="str">
            <v/>
          </cell>
          <cell r="FV48" t="str">
            <v/>
          </cell>
          <cell r="FW48" t="str">
            <v/>
          </cell>
          <cell r="FX48" t="str">
            <v/>
          </cell>
          <cell r="FY48" t="str">
            <v/>
          </cell>
          <cell r="FZ48" t="str">
            <v/>
          </cell>
          <cell r="GA48" t="str">
            <v/>
          </cell>
          <cell r="GB48" t="str">
            <v/>
          </cell>
          <cell r="GC48" t="str">
            <v/>
          </cell>
          <cell r="GD48" t="str">
            <v/>
          </cell>
          <cell r="GE48" t="str">
            <v/>
          </cell>
          <cell r="GF48" t="str">
            <v/>
          </cell>
          <cell r="GG48" t="str">
            <v/>
          </cell>
          <cell r="GH48" t="str">
            <v/>
          </cell>
          <cell r="GI48" t="str">
            <v/>
          </cell>
          <cell r="GJ48" t="str">
            <v/>
          </cell>
          <cell r="GK48" t="str">
            <v/>
          </cell>
          <cell r="GL48" t="str">
            <v/>
          </cell>
          <cell r="GM48" t="str">
            <v/>
          </cell>
          <cell r="GN48" t="str">
            <v/>
          </cell>
          <cell r="GO48" t="str">
            <v/>
          </cell>
          <cell r="GP48" t="str">
            <v/>
          </cell>
          <cell r="GQ48" t="str">
            <v/>
          </cell>
          <cell r="GR48" t="str">
            <v/>
          </cell>
          <cell r="GS48" t="str">
            <v/>
          </cell>
          <cell r="GT48" t="str">
            <v/>
          </cell>
          <cell r="GU48" t="str">
            <v/>
          </cell>
          <cell r="GV48" t="str">
            <v/>
          </cell>
          <cell r="GW48" t="str">
            <v/>
          </cell>
          <cell r="GX48" t="str">
            <v/>
          </cell>
          <cell r="GY48" t="str">
            <v/>
          </cell>
          <cell r="GZ48" t="str">
            <v/>
          </cell>
          <cell r="HA48" t="str">
            <v/>
          </cell>
          <cell r="HB48" t="str">
            <v/>
          </cell>
          <cell r="HC48" t="str">
            <v/>
          </cell>
          <cell r="HD48" t="str">
            <v/>
          </cell>
          <cell r="HE48" t="str">
            <v/>
          </cell>
          <cell r="HF48" t="str">
            <v/>
          </cell>
          <cell r="HG48" t="str">
            <v/>
          </cell>
          <cell r="HH48" t="str">
            <v/>
          </cell>
          <cell r="HI48" t="str">
            <v/>
          </cell>
          <cell r="HJ48" t="str">
            <v/>
          </cell>
          <cell r="HK48" t="str">
            <v/>
          </cell>
          <cell r="HL48" t="str">
            <v/>
          </cell>
          <cell r="HM48" t="str">
            <v/>
          </cell>
        </row>
        <row r="49">
          <cell r="V49" t="str">
            <v/>
          </cell>
          <cell r="W49" t="str">
            <v/>
          </cell>
          <cell r="X49" t="str">
            <v/>
          </cell>
          <cell r="Y49" t="str">
            <v/>
          </cell>
          <cell r="Z49" t="str">
            <v/>
          </cell>
          <cell r="AA49" t="str">
            <v/>
          </cell>
          <cell r="AB49" t="str">
            <v/>
          </cell>
          <cell r="AC49" t="str">
            <v/>
          </cell>
          <cell r="AD49" t="str">
            <v/>
          </cell>
          <cell r="AE49" t="str">
            <v/>
          </cell>
          <cell r="AF49" t="str">
            <v/>
          </cell>
          <cell r="AG49" t="str">
            <v/>
          </cell>
          <cell r="AH49" t="str">
            <v/>
          </cell>
          <cell r="AI49" t="str">
            <v/>
          </cell>
          <cell r="AJ49" t="str">
            <v/>
          </cell>
          <cell r="AK49">
            <v>1</v>
          </cell>
          <cell r="AL49">
            <v>1</v>
          </cell>
          <cell r="AM49">
            <v>1</v>
          </cell>
          <cell r="AN49">
            <v>1</v>
          </cell>
          <cell r="AO49">
            <v>1</v>
          </cell>
          <cell r="AP49">
            <v>2</v>
          </cell>
          <cell r="AQ49">
            <v>2</v>
          </cell>
          <cell r="AR49">
            <v>2</v>
          </cell>
          <cell r="AS49">
            <v>2</v>
          </cell>
          <cell r="AT49">
            <v>2</v>
          </cell>
          <cell r="AU49">
            <v>3</v>
          </cell>
          <cell r="AV49">
            <v>3</v>
          </cell>
          <cell r="AW49">
            <v>3</v>
          </cell>
          <cell r="AX49">
            <v>3</v>
          </cell>
          <cell r="AY49">
            <v>3</v>
          </cell>
          <cell r="AZ49">
            <v>4</v>
          </cell>
          <cell r="BA49">
            <v>4</v>
          </cell>
          <cell r="BB49">
            <v>4</v>
          </cell>
          <cell r="BC49">
            <v>4</v>
          </cell>
          <cell r="BD49">
            <v>4</v>
          </cell>
          <cell r="BE49">
            <v>5</v>
          </cell>
          <cell r="BF49">
            <v>5</v>
          </cell>
          <cell r="BG49">
            <v>5</v>
          </cell>
          <cell r="BH49">
            <v>5</v>
          </cell>
          <cell r="BI49">
            <v>5</v>
          </cell>
          <cell r="BJ49">
            <v>6</v>
          </cell>
          <cell r="BK49">
            <v>6</v>
          </cell>
          <cell r="BL49">
            <v>6</v>
          </cell>
          <cell r="BM49">
            <v>6</v>
          </cell>
          <cell r="BN49">
            <v>6</v>
          </cell>
          <cell r="BO49">
            <v>7</v>
          </cell>
          <cell r="BP49">
            <v>7</v>
          </cell>
          <cell r="BQ49">
            <v>7</v>
          </cell>
          <cell r="BR49">
            <v>7</v>
          </cell>
          <cell r="BS49">
            <v>7</v>
          </cell>
          <cell r="BT49">
            <v>8</v>
          </cell>
          <cell r="BU49">
            <v>8</v>
          </cell>
          <cell r="BV49">
            <v>8</v>
          </cell>
          <cell r="BW49">
            <v>8</v>
          </cell>
          <cell r="BX49">
            <v>8</v>
          </cell>
          <cell r="BY49">
            <v>9</v>
          </cell>
          <cell r="BZ49">
            <v>9</v>
          </cell>
          <cell r="CA49">
            <v>9</v>
          </cell>
          <cell r="CB49">
            <v>9</v>
          </cell>
          <cell r="CC49">
            <v>9</v>
          </cell>
          <cell r="CD49">
            <v>10</v>
          </cell>
          <cell r="CE49">
            <v>10</v>
          </cell>
          <cell r="CF49">
            <v>10</v>
          </cell>
          <cell r="CG49">
            <v>10</v>
          </cell>
          <cell r="CH49">
            <v>10</v>
          </cell>
          <cell r="CI49">
            <v>11</v>
          </cell>
          <cell r="CJ49">
            <v>11</v>
          </cell>
          <cell r="CK49">
            <v>11</v>
          </cell>
          <cell r="CL49">
            <v>11</v>
          </cell>
          <cell r="CM49">
            <v>11</v>
          </cell>
          <cell r="CN49">
            <v>12</v>
          </cell>
          <cell r="CO49">
            <v>12</v>
          </cell>
          <cell r="CP49">
            <v>12</v>
          </cell>
          <cell r="CQ49">
            <v>12</v>
          </cell>
          <cell r="CR49">
            <v>12</v>
          </cell>
          <cell r="CS49">
            <v>13</v>
          </cell>
          <cell r="CT49">
            <v>13</v>
          </cell>
          <cell r="CU49">
            <v>13</v>
          </cell>
          <cell r="CV49">
            <v>13</v>
          </cell>
          <cell r="CW49">
            <v>13</v>
          </cell>
          <cell r="CX49">
            <v>14</v>
          </cell>
          <cell r="CY49">
            <v>14</v>
          </cell>
          <cell r="CZ49">
            <v>14</v>
          </cell>
          <cell r="DA49">
            <v>14</v>
          </cell>
          <cell r="DB49">
            <v>14</v>
          </cell>
          <cell r="DC49">
            <v>15</v>
          </cell>
          <cell r="DD49">
            <v>15</v>
          </cell>
          <cell r="DE49">
            <v>15</v>
          </cell>
          <cell r="DF49">
            <v>15</v>
          </cell>
          <cell r="DG49">
            <v>15</v>
          </cell>
          <cell r="DH49" t="str">
            <v/>
          </cell>
          <cell r="DI49" t="str">
            <v/>
          </cell>
          <cell r="DJ49" t="str">
            <v/>
          </cell>
          <cell r="DK49" t="str">
            <v/>
          </cell>
          <cell r="DL49" t="str">
            <v/>
          </cell>
          <cell r="DM49" t="str">
            <v/>
          </cell>
          <cell r="DN49" t="str">
            <v/>
          </cell>
          <cell r="DO49" t="str">
            <v/>
          </cell>
          <cell r="DP49" t="str">
            <v/>
          </cell>
          <cell r="DQ49" t="str">
            <v/>
          </cell>
          <cell r="DR49" t="str">
            <v/>
          </cell>
          <cell r="DS49" t="str">
            <v/>
          </cell>
          <cell r="DT49" t="str">
            <v/>
          </cell>
          <cell r="DU49" t="str">
            <v/>
          </cell>
          <cell r="DV49" t="str">
            <v/>
          </cell>
          <cell r="DW49" t="str">
            <v/>
          </cell>
          <cell r="DX49" t="str">
            <v/>
          </cell>
          <cell r="DY49" t="str">
            <v/>
          </cell>
          <cell r="DZ49" t="str">
            <v/>
          </cell>
          <cell r="EA49" t="str">
            <v/>
          </cell>
          <cell r="EB49" t="str">
            <v/>
          </cell>
          <cell r="EC49" t="str">
            <v/>
          </cell>
          <cell r="ED49" t="str">
            <v/>
          </cell>
          <cell r="EE49" t="str">
            <v/>
          </cell>
          <cell r="EF49" t="str">
            <v/>
          </cell>
          <cell r="EG49" t="str">
            <v/>
          </cell>
          <cell r="EH49" t="str">
            <v/>
          </cell>
          <cell r="EI49" t="str">
            <v/>
          </cell>
          <cell r="EJ49" t="str">
            <v/>
          </cell>
          <cell r="EK49" t="str">
            <v/>
          </cell>
          <cell r="EL49" t="str">
            <v/>
          </cell>
          <cell r="EM49" t="str">
            <v/>
          </cell>
          <cell r="EN49" t="str">
            <v/>
          </cell>
          <cell r="EO49" t="str">
            <v/>
          </cell>
          <cell r="EP49" t="str">
            <v/>
          </cell>
          <cell r="EQ49" t="str">
            <v/>
          </cell>
          <cell r="ER49" t="str">
            <v/>
          </cell>
          <cell r="ES49" t="str">
            <v/>
          </cell>
          <cell r="ET49" t="str">
            <v/>
          </cell>
          <cell r="EU49" t="str">
            <v/>
          </cell>
          <cell r="EV49" t="str">
            <v/>
          </cell>
          <cell r="EW49" t="str">
            <v/>
          </cell>
          <cell r="EX49" t="str">
            <v/>
          </cell>
          <cell r="EY49" t="str">
            <v/>
          </cell>
          <cell r="EZ49" t="str">
            <v/>
          </cell>
          <cell r="FA49" t="str">
            <v/>
          </cell>
          <cell r="FB49" t="str">
            <v/>
          </cell>
          <cell r="FC49" t="str">
            <v/>
          </cell>
          <cell r="FD49" t="str">
            <v/>
          </cell>
          <cell r="FE49" t="str">
            <v/>
          </cell>
          <cell r="FF49" t="str">
            <v/>
          </cell>
          <cell r="FG49" t="str">
            <v/>
          </cell>
          <cell r="FH49" t="str">
            <v/>
          </cell>
          <cell r="FI49" t="str">
            <v/>
          </cell>
          <cell r="FJ49" t="str">
            <v/>
          </cell>
          <cell r="FK49" t="str">
            <v/>
          </cell>
          <cell r="FL49" t="str">
            <v/>
          </cell>
          <cell r="FM49" t="str">
            <v/>
          </cell>
          <cell r="FN49" t="str">
            <v/>
          </cell>
          <cell r="FO49" t="str">
            <v/>
          </cell>
          <cell r="FP49" t="str">
            <v/>
          </cell>
          <cell r="FQ49" t="str">
            <v/>
          </cell>
          <cell r="FR49" t="str">
            <v/>
          </cell>
          <cell r="FS49" t="str">
            <v/>
          </cell>
          <cell r="FT49" t="str">
            <v/>
          </cell>
          <cell r="FU49" t="str">
            <v/>
          </cell>
          <cell r="FV49" t="str">
            <v/>
          </cell>
          <cell r="FW49" t="str">
            <v/>
          </cell>
          <cell r="FX49" t="str">
            <v/>
          </cell>
          <cell r="FY49" t="str">
            <v/>
          </cell>
          <cell r="FZ49" t="str">
            <v/>
          </cell>
          <cell r="GA49" t="str">
            <v/>
          </cell>
          <cell r="GB49" t="str">
            <v/>
          </cell>
          <cell r="GC49" t="str">
            <v/>
          </cell>
          <cell r="GD49" t="str">
            <v/>
          </cell>
          <cell r="GE49" t="str">
            <v/>
          </cell>
          <cell r="GF49" t="str">
            <v/>
          </cell>
          <cell r="GG49" t="str">
            <v/>
          </cell>
          <cell r="GH49" t="str">
            <v/>
          </cell>
          <cell r="GI49" t="str">
            <v/>
          </cell>
          <cell r="GJ49" t="str">
            <v/>
          </cell>
          <cell r="GK49" t="str">
            <v/>
          </cell>
          <cell r="GL49" t="str">
            <v/>
          </cell>
          <cell r="GM49" t="str">
            <v/>
          </cell>
          <cell r="GN49" t="str">
            <v/>
          </cell>
          <cell r="GO49" t="str">
            <v/>
          </cell>
          <cell r="GP49" t="str">
            <v/>
          </cell>
          <cell r="GQ49" t="str">
            <v/>
          </cell>
          <cell r="GR49" t="str">
            <v/>
          </cell>
          <cell r="GS49" t="str">
            <v/>
          </cell>
          <cell r="GT49" t="str">
            <v/>
          </cell>
          <cell r="GU49" t="str">
            <v/>
          </cell>
          <cell r="GV49" t="str">
            <v/>
          </cell>
          <cell r="GW49" t="str">
            <v/>
          </cell>
          <cell r="GX49" t="str">
            <v/>
          </cell>
          <cell r="GY49" t="str">
            <v/>
          </cell>
          <cell r="GZ49" t="str">
            <v/>
          </cell>
          <cell r="HA49" t="str">
            <v/>
          </cell>
          <cell r="HB49" t="str">
            <v/>
          </cell>
          <cell r="HC49" t="str">
            <v/>
          </cell>
          <cell r="HD49" t="str">
            <v/>
          </cell>
          <cell r="HE49" t="str">
            <v/>
          </cell>
          <cell r="HF49" t="str">
            <v/>
          </cell>
          <cell r="HG49" t="str">
            <v/>
          </cell>
          <cell r="HH49" t="str">
            <v/>
          </cell>
          <cell r="HI49" t="str">
            <v/>
          </cell>
          <cell r="HJ49" t="str">
            <v/>
          </cell>
          <cell r="HK49" t="str">
            <v/>
          </cell>
          <cell r="HL49" t="str">
            <v/>
          </cell>
          <cell r="HM49" t="str">
            <v/>
          </cell>
        </row>
        <row r="50">
          <cell r="V50" t="str">
            <v/>
          </cell>
          <cell r="W50" t="str">
            <v/>
          </cell>
          <cell r="X50" t="str">
            <v/>
          </cell>
          <cell r="Y50" t="str">
            <v/>
          </cell>
          <cell r="Z50" t="str">
            <v/>
          </cell>
          <cell r="AA50" t="str">
            <v/>
          </cell>
          <cell r="AB50" t="str">
            <v/>
          </cell>
          <cell r="AC50" t="str">
            <v/>
          </cell>
          <cell r="AD50" t="str">
            <v/>
          </cell>
          <cell r="AE50" t="str">
            <v/>
          </cell>
          <cell r="AF50" t="str">
            <v/>
          </cell>
          <cell r="AG50" t="str">
            <v/>
          </cell>
          <cell r="AH50" t="str">
            <v/>
          </cell>
          <cell r="AI50" t="str">
            <v/>
          </cell>
          <cell r="AJ50" t="str">
            <v/>
          </cell>
          <cell r="AK50" t="str">
            <v/>
          </cell>
          <cell r="AL50" t="str">
            <v/>
          </cell>
          <cell r="AM50" t="str">
            <v/>
          </cell>
          <cell r="AN50" t="str">
            <v/>
          </cell>
          <cell r="AO50" t="str">
            <v/>
          </cell>
          <cell r="AP50">
            <v>1</v>
          </cell>
          <cell r="AQ50">
            <v>1</v>
          </cell>
          <cell r="AR50">
            <v>1</v>
          </cell>
          <cell r="AS50">
            <v>1</v>
          </cell>
          <cell r="AT50">
            <v>1</v>
          </cell>
          <cell r="AU50">
            <v>2</v>
          </cell>
          <cell r="AV50">
            <v>2</v>
          </cell>
          <cell r="AW50">
            <v>2</v>
          </cell>
          <cell r="AX50">
            <v>2</v>
          </cell>
          <cell r="AY50">
            <v>2</v>
          </cell>
          <cell r="AZ50">
            <v>3</v>
          </cell>
          <cell r="BA50">
            <v>3</v>
          </cell>
          <cell r="BB50">
            <v>3</v>
          </cell>
          <cell r="BC50">
            <v>3</v>
          </cell>
          <cell r="BD50">
            <v>3</v>
          </cell>
          <cell r="BE50">
            <v>4</v>
          </cell>
          <cell r="BF50">
            <v>4</v>
          </cell>
          <cell r="BG50">
            <v>4</v>
          </cell>
          <cell r="BH50">
            <v>4</v>
          </cell>
          <cell r="BI50">
            <v>4</v>
          </cell>
          <cell r="BJ50">
            <v>5</v>
          </cell>
          <cell r="BK50">
            <v>5</v>
          </cell>
          <cell r="BL50">
            <v>5</v>
          </cell>
          <cell r="BM50">
            <v>5</v>
          </cell>
          <cell r="BN50">
            <v>5</v>
          </cell>
          <cell r="BO50">
            <v>6</v>
          </cell>
          <cell r="BP50">
            <v>6</v>
          </cell>
          <cell r="BQ50">
            <v>6</v>
          </cell>
          <cell r="BR50">
            <v>6</v>
          </cell>
          <cell r="BS50">
            <v>6</v>
          </cell>
          <cell r="BT50">
            <v>7</v>
          </cell>
          <cell r="BU50">
            <v>7</v>
          </cell>
          <cell r="BV50">
            <v>7</v>
          </cell>
          <cell r="BW50">
            <v>7</v>
          </cell>
          <cell r="BX50">
            <v>7</v>
          </cell>
          <cell r="BY50">
            <v>8</v>
          </cell>
          <cell r="BZ50">
            <v>8</v>
          </cell>
          <cell r="CA50">
            <v>8</v>
          </cell>
          <cell r="CB50">
            <v>8</v>
          </cell>
          <cell r="CC50">
            <v>8</v>
          </cell>
          <cell r="CD50">
            <v>9</v>
          </cell>
          <cell r="CE50">
            <v>9</v>
          </cell>
          <cell r="CF50">
            <v>9</v>
          </cell>
          <cell r="CG50">
            <v>9</v>
          </cell>
          <cell r="CH50">
            <v>9</v>
          </cell>
          <cell r="CI50">
            <v>10</v>
          </cell>
          <cell r="CJ50">
            <v>10</v>
          </cell>
          <cell r="CK50">
            <v>10</v>
          </cell>
          <cell r="CL50">
            <v>10</v>
          </cell>
          <cell r="CM50">
            <v>10</v>
          </cell>
          <cell r="CN50">
            <v>11</v>
          </cell>
          <cell r="CO50">
            <v>11</v>
          </cell>
          <cell r="CP50">
            <v>11</v>
          </cell>
          <cell r="CQ50">
            <v>11</v>
          </cell>
          <cell r="CR50">
            <v>11</v>
          </cell>
          <cell r="CS50">
            <v>12</v>
          </cell>
          <cell r="CT50">
            <v>12</v>
          </cell>
          <cell r="CU50">
            <v>12</v>
          </cell>
          <cell r="CV50">
            <v>12</v>
          </cell>
          <cell r="CW50">
            <v>12</v>
          </cell>
          <cell r="CX50">
            <v>13</v>
          </cell>
          <cell r="CY50">
            <v>13</v>
          </cell>
          <cell r="CZ50">
            <v>13</v>
          </cell>
          <cell r="DA50">
            <v>13</v>
          </cell>
          <cell r="DB50">
            <v>13</v>
          </cell>
          <cell r="DC50">
            <v>14</v>
          </cell>
          <cell r="DD50">
            <v>14</v>
          </cell>
          <cell r="DE50">
            <v>14</v>
          </cell>
          <cell r="DF50">
            <v>14</v>
          </cell>
          <cell r="DG50">
            <v>14</v>
          </cell>
          <cell r="DH50">
            <v>15</v>
          </cell>
          <cell r="DI50">
            <v>15</v>
          </cell>
          <cell r="DJ50">
            <v>15</v>
          </cell>
          <cell r="DK50">
            <v>15</v>
          </cell>
          <cell r="DL50">
            <v>15</v>
          </cell>
          <cell r="DM50" t="str">
            <v/>
          </cell>
          <cell r="DN50" t="str">
            <v/>
          </cell>
          <cell r="DO50" t="str">
            <v/>
          </cell>
          <cell r="DP50" t="str">
            <v/>
          </cell>
          <cell r="DQ50" t="str">
            <v/>
          </cell>
          <cell r="DR50" t="str">
            <v/>
          </cell>
          <cell r="DS50" t="str">
            <v/>
          </cell>
          <cell r="DT50" t="str">
            <v/>
          </cell>
          <cell r="DU50" t="str">
            <v/>
          </cell>
          <cell r="DV50" t="str">
            <v/>
          </cell>
          <cell r="DW50" t="str">
            <v/>
          </cell>
          <cell r="DX50" t="str">
            <v/>
          </cell>
          <cell r="DY50" t="str">
            <v/>
          </cell>
          <cell r="DZ50" t="str">
            <v/>
          </cell>
          <cell r="EA50" t="str">
            <v/>
          </cell>
          <cell r="EB50" t="str">
            <v/>
          </cell>
          <cell r="EC50" t="str">
            <v/>
          </cell>
          <cell r="ED50" t="str">
            <v/>
          </cell>
          <cell r="EE50" t="str">
            <v/>
          </cell>
          <cell r="EF50" t="str">
            <v/>
          </cell>
          <cell r="EG50" t="str">
            <v/>
          </cell>
          <cell r="EH50" t="str">
            <v/>
          </cell>
          <cell r="EI50" t="str">
            <v/>
          </cell>
          <cell r="EJ50" t="str">
            <v/>
          </cell>
          <cell r="EK50" t="str">
            <v/>
          </cell>
          <cell r="EL50" t="str">
            <v/>
          </cell>
          <cell r="EM50" t="str">
            <v/>
          </cell>
          <cell r="EN50" t="str">
            <v/>
          </cell>
          <cell r="EO50" t="str">
            <v/>
          </cell>
          <cell r="EP50" t="str">
            <v/>
          </cell>
          <cell r="EQ50" t="str">
            <v/>
          </cell>
          <cell r="ER50" t="str">
            <v/>
          </cell>
          <cell r="ES50" t="str">
            <v/>
          </cell>
          <cell r="ET50" t="str">
            <v/>
          </cell>
          <cell r="EU50" t="str">
            <v/>
          </cell>
          <cell r="EV50" t="str">
            <v/>
          </cell>
          <cell r="EW50" t="str">
            <v/>
          </cell>
          <cell r="EX50" t="str">
            <v/>
          </cell>
          <cell r="EY50" t="str">
            <v/>
          </cell>
          <cell r="EZ50" t="str">
            <v/>
          </cell>
          <cell r="FA50" t="str">
            <v/>
          </cell>
          <cell r="FB50" t="str">
            <v/>
          </cell>
          <cell r="FC50" t="str">
            <v/>
          </cell>
          <cell r="FD50" t="str">
            <v/>
          </cell>
          <cell r="FE50" t="str">
            <v/>
          </cell>
          <cell r="FF50" t="str">
            <v/>
          </cell>
          <cell r="FG50" t="str">
            <v/>
          </cell>
          <cell r="FH50" t="str">
            <v/>
          </cell>
          <cell r="FI50" t="str">
            <v/>
          </cell>
          <cell r="FJ50" t="str">
            <v/>
          </cell>
          <cell r="FK50" t="str">
            <v/>
          </cell>
          <cell r="FL50" t="str">
            <v/>
          </cell>
          <cell r="FM50" t="str">
            <v/>
          </cell>
          <cell r="FN50" t="str">
            <v/>
          </cell>
          <cell r="FO50" t="str">
            <v/>
          </cell>
          <cell r="FP50" t="str">
            <v/>
          </cell>
          <cell r="FQ50" t="str">
            <v/>
          </cell>
          <cell r="FR50" t="str">
            <v/>
          </cell>
          <cell r="FS50" t="str">
            <v/>
          </cell>
          <cell r="FT50" t="str">
            <v/>
          </cell>
          <cell r="FU50" t="str">
            <v/>
          </cell>
          <cell r="FV50" t="str">
            <v/>
          </cell>
          <cell r="FW50" t="str">
            <v/>
          </cell>
          <cell r="FX50" t="str">
            <v/>
          </cell>
          <cell r="FY50" t="str">
            <v/>
          </cell>
          <cell r="FZ50" t="str">
            <v/>
          </cell>
          <cell r="GA50" t="str">
            <v/>
          </cell>
          <cell r="GB50" t="str">
            <v/>
          </cell>
          <cell r="GC50" t="str">
            <v/>
          </cell>
          <cell r="GD50" t="str">
            <v/>
          </cell>
          <cell r="GE50" t="str">
            <v/>
          </cell>
          <cell r="GF50" t="str">
            <v/>
          </cell>
          <cell r="GG50" t="str">
            <v/>
          </cell>
          <cell r="GH50" t="str">
            <v/>
          </cell>
          <cell r="GI50" t="str">
            <v/>
          </cell>
          <cell r="GJ50" t="str">
            <v/>
          </cell>
          <cell r="GK50" t="str">
            <v/>
          </cell>
          <cell r="GL50" t="str">
            <v/>
          </cell>
          <cell r="GM50" t="str">
            <v/>
          </cell>
          <cell r="GN50" t="str">
            <v/>
          </cell>
          <cell r="GO50" t="str">
            <v/>
          </cell>
          <cell r="GP50" t="str">
            <v/>
          </cell>
          <cell r="GQ50" t="str">
            <v/>
          </cell>
          <cell r="GR50" t="str">
            <v/>
          </cell>
          <cell r="GS50" t="str">
            <v/>
          </cell>
          <cell r="GT50" t="str">
            <v/>
          </cell>
          <cell r="GU50" t="str">
            <v/>
          </cell>
          <cell r="GV50" t="str">
            <v/>
          </cell>
          <cell r="GW50" t="str">
            <v/>
          </cell>
          <cell r="GX50" t="str">
            <v/>
          </cell>
          <cell r="GY50" t="str">
            <v/>
          </cell>
          <cell r="GZ50" t="str">
            <v/>
          </cell>
          <cell r="HA50" t="str">
            <v/>
          </cell>
          <cell r="HB50" t="str">
            <v/>
          </cell>
          <cell r="HC50" t="str">
            <v/>
          </cell>
          <cell r="HD50" t="str">
            <v/>
          </cell>
          <cell r="HE50" t="str">
            <v/>
          </cell>
          <cell r="HF50" t="str">
            <v/>
          </cell>
          <cell r="HG50" t="str">
            <v/>
          </cell>
          <cell r="HH50" t="str">
            <v/>
          </cell>
          <cell r="HI50" t="str">
            <v/>
          </cell>
          <cell r="HJ50" t="str">
            <v/>
          </cell>
          <cell r="HK50" t="str">
            <v/>
          </cell>
          <cell r="HL50" t="str">
            <v/>
          </cell>
          <cell r="HM50" t="str">
            <v/>
          </cell>
        </row>
        <row r="51">
          <cell r="V51" t="str">
            <v/>
          </cell>
          <cell r="W51" t="str">
            <v/>
          </cell>
          <cell r="X51" t="str">
            <v/>
          </cell>
          <cell r="Y51" t="str">
            <v/>
          </cell>
          <cell r="Z51" t="str">
            <v/>
          </cell>
          <cell r="AA51" t="str">
            <v/>
          </cell>
          <cell r="AB51" t="str">
            <v/>
          </cell>
          <cell r="AC51" t="str">
            <v/>
          </cell>
          <cell r="AD51" t="str">
            <v/>
          </cell>
          <cell r="AE51" t="str">
            <v/>
          </cell>
          <cell r="AF51" t="str">
            <v/>
          </cell>
          <cell r="AG51" t="str">
            <v/>
          </cell>
          <cell r="AH51" t="str">
            <v/>
          </cell>
          <cell r="AI51" t="str">
            <v/>
          </cell>
          <cell r="AJ51" t="str">
            <v/>
          </cell>
          <cell r="AK51" t="str">
            <v/>
          </cell>
          <cell r="AL51" t="str">
            <v/>
          </cell>
          <cell r="AM51" t="str">
            <v/>
          </cell>
          <cell r="AN51" t="str">
            <v/>
          </cell>
          <cell r="AO51" t="str">
            <v/>
          </cell>
          <cell r="AP51" t="str">
            <v/>
          </cell>
          <cell r="AQ51" t="str">
            <v/>
          </cell>
          <cell r="AR51" t="str">
            <v/>
          </cell>
          <cell r="AS51" t="str">
            <v/>
          </cell>
          <cell r="AT51" t="str">
            <v/>
          </cell>
          <cell r="AU51" t="str">
            <v/>
          </cell>
          <cell r="AV51" t="str">
            <v/>
          </cell>
          <cell r="AW51" t="str">
            <v/>
          </cell>
          <cell r="AX51" t="str">
            <v/>
          </cell>
          <cell r="AY51" t="str">
            <v/>
          </cell>
          <cell r="AZ51" t="str">
            <v/>
          </cell>
          <cell r="BA51" t="str">
            <v/>
          </cell>
          <cell r="BB51" t="str">
            <v/>
          </cell>
          <cell r="BC51" t="str">
            <v/>
          </cell>
          <cell r="BD51" t="str">
            <v/>
          </cell>
          <cell r="BE51" t="str">
            <v/>
          </cell>
          <cell r="BF51" t="str">
            <v/>
          </cell>
          <cell r="BG51" t="str">
            <v/>
          </cell>
          <cell r="BH51" t="str">
            <v/>
          </cell>
          <cell r="BI51" t="str">
            <v/>
          </cell>
          <cell r="BJ51" t="str">
            <v/>
          </cell>
          <cell r="BK51" t="str">
            <v/>
          </cell>
          <cell r="BL51" t="str">
            <v/>
          </cell>
          <cell r="BM51" t="str">
            <v/>
          </cell>
          <cell r="BN51" t="str">
            <v/>
          </cell>
          <cell r="BO51" t="str">
            <v/>
          </cell>
          <cell r="BP51" t="str">
            <v/>
          </cell>
          <cell r="BQ51" t="str">
            <v/>
          </cell>
          <cell r="BR51" t="str">
            <v/>
          </cell>
          <cell r="BS51" t="str">
            <v/>
          </cell>
          <cell r="BT51" t="str">
            <v/>
          </cell>
          <cell r="BU51" t="str">
            <v/>
          </cell>
          <cell r="BV51" t="str">
            <v/>
          </cell>
          <cell r="BW51" t="str">
            <v/>
          </cell>
          <cell r="BX51" t="str">
            <v/>
          </cell>
          <cell r="BY51" t="str">
            <v/>
          </cell>
          <cell r="BZ51" t="str">
            <v/>
          </cell>
          <cell r="CA51" t="str">
            <v/>
          </cell>
          <cell r="CB51" t="str">
            <v/>
          </cell>
          <cell r="CC51" t="str">
            <v/>
          </cell>
          <cell r="CD51" t="str">
            <v/>
          </cell>
          <cell r="CE51" t="str">
            <v/>
          </cell>
          <cell r="CF51" t="str">
            <v/>
          </cell>
          <cell r="CG51" t="str">
            <v/>
          </cell>
          <cell r="CH51" t="str">
            <v/>
          </cell>
          <cell r="CI51" t="str">
            <v/>
          </cell>
          <cell r="CJ51" t="str">
            <v/>
          </cell>
          <cell r="CK51" t="str">
            <v/>
          </cell>
          <cell r="CL51" t="str">
            <v/>
          </cell>
          <cell r="CM51" t="str">
            <v/>
          </cell>
          <cell r="CN51" t="str">
            <v/>
          </cell>
          <cell r="CO51" t="str">
            <v/>
          </cell>
          <cell r="CP51" t="str">
            <v/>
          </cell>
          <cell r="CQ51" t="str">
            <v/>
          </cell>
          <cell r="CR51" t="str">
            <v/>
          </cell>
          <cell r="CS51" t="str">
            <v/>
          </cell>
          <cell r="CT51" t="str">
            <v/>
          </cell>
          <cell r="CU51" t="str">
            <v/>
          </cell>
          <cell r="CV51" t="str">
            <v/>
          </cell>
          <cell r="CW51" t="str">
            <v/>
          </cell>
          <cell r="CX51" t="str">
            <v/>
          </cell>
          <cell r="CY51" t="str">
            <v/>
          </cell>
          <cell r="CZ51" t="str">
            <v/>
          </cell>
          <cell r="DA51" t="str">
            <v/>
          </cell>
          <cell r="DB51" t="str">
            <v/>
          </cell>
          <cell r="DC51" t="str">
            <v/>
          </cell>
          <cell r="DD51" t="str">
            <v/>
          </cell>
          <cell r="DE51" t="str">
            <v/>
          </cell>
          <cell r="DF51" t="str">
            <v/>
          </cell>
          <cell r="DG51" t="str">
            <v/>
          </cell>
          <cell r="DH51" t="str">
            <v/>
          </cell>
          <cell r="DI51" t="str">
            <v/>
          </cell>
          <cell r="DJ51" t="str">
            <v/>
          </cell>
          <cell r="DK51" t="str">
            <v/>
          </cell>
          <cell r="DL51" t="str">
            <v/>
          </cell>
          <cell r="DM51" t="str">
            <v/>
          </cell>
          <cell r="DN51" t="str">
            <v/>
          </cell>
          <cell r="DO51" t="str">
            <v/>
          </cell>
          <cell r="DP51" t="str">
            <v/>
          </cell>
          <cell r="DQ51" t="str">
            <v/>
          </cell>
          <cell r="DR51" t="str">
            <v/>
          </cell>
          <cell r="DS51" t="str">
            <v/>
          </cell>
          <cell r="DT51" t="str">
            <v/>
          </cell>
          <cell r="DU51" t="str">
            <v/>
          </cell>
          <cell r="DV51" t="str">
            <v/>
          </cell>
          <cell r="DW51" t="str">
            <v/>
          </cell>
          <cell r="DX51" t="str">
            <v/>
          </cell>
          <cell r="DY51" t="str">
            <v/>
          </cell>
          <cell r="DZ51" t="str">
            <v/>
          </cell>
          <cell r="EA51" t="str">
            <v/>
          </cell>
          <cell r="EB51" t="str">
            <v/>
          </cell>
          <cell r="EC51" t="str">
            <v/>
          </cell>
          <cell r="ED51" t="str">
            <v/>
          </cell>
          <cell r="EE51" t="str">
            <v/>
          </cell>
          <cell r="EF51" t="str">
            <v/>
          </cell>
          <cell r="EG51" t="str">
            <v/>
          </cell>
          <cell r="EH51" t="str">
            <v/>
          </cell>
          <cell r="EI51" t="str">
            <v/>
          </cell>
          <cell r="EJ51" t="str">
            <v/>
          </cell>
          <cell r="EK51" t="str">
            <v/>
          </cell>
          <cell r="EL51" t="str">
            <v/>
          </cell>
          <cell r="EM51" t="str">
            <v/>
          </cell>
          <cell r="EN51" t="str">
            <v/>
          </cell>
          <cell r="EO51" t="str">
            <v/>
          </cell>
          <cell r="EP51" t="str">
            <v/>
          </cell>
          <cell r="EQ51" t="str">
            <v/>
          </cell>
          <cell r="ER51" t="str">
            <v/>
          </cell>
          <cell r="ES51" t="str">
            <v/>
          </cell>
          <cell r="ET51" t="str">
            <v/>
          </cell>
          <cell r="EU51" t="str">
            <v/>
          </cell>
          <cell r="EV51" t="str">
            <v/>
          </cell>
          <cell r="EW51" t="str">
            <v/>
          </cell>
          <cell r="EX51" t="str">
            <v/>
          </cell>
          <cell r="EY51" t="str">
            <v/>
          </cell>
          <cell r="EZ51" t="str">
            <v/>
          </cell>
          <cell r="FA51" t="str">
            <v/>
          </cell>
          <cell r="FB51" t="str">
            <v/>
          </cell>
          <cell r="FC51" t="str">
            <v/>
          </cell>
          <cell r="FD51" t="str">
            <v/>
          </cell>
          <cell r="FE51" t="str">
            <v/>
          </cell>
          <cell r="FF51" t="str">
            <v/>
          </cell>
          <cell r="FG51" t="str">
            <v/>
          </cell>
          <cell r="FH51" t="str">
            <v/>
          </cell>
          <cell r="FI51" t="str">
            <v/>
          </cell>
          <cell r="FJ51" t="str">
            <v/>
          </cell>
          <cell r="FK51" t="str">
            <v/>
          </cell>
          <cell r="FL51" t="str">
            <v/>
          </cell>
          <cell r="FM51" t="str">
            <v/>
          </cell>
          <cell r="FN51" t="str">
            <v/>
          </cell>
          <cell r="FO51" t="str">
            <v/>
          </cell>
          <cell r="FP51" t="str">
            <v/>
          </cell>
          <cell r="FQ51" t="str">
            <v/>
          </cell>
          <cell r="FR51" t="str">
            <v/>
          </cell>
          <cell r="FS51" t="str">
            <v/>
          </cell>
          <cell r="FT51" t="str">
            <v/>
          </cell>
          <cell r="FU51" t="str">
            <v/>
          </cell>
          <cell r="FV51" t="str">
            <v/>
          </cell>
          <cell r="FW51" t="str">
            <v/>
          </cell>
          <cell r="FX51" t="str">
            <v/>
          </cell>
          <cell r="FY51" t="str">
            <v/>
          </cell>
          <cell r="FZ51" t="str">
            <v/>
          </cell>
          <cell r="GA51" t="str">
            <v/>
          </cell>
          <cell r="GB51" t="str">
            <v/>
          </cell>
          <cell r="GC51" t="str">
            <v/>
          </cell>
          <cell r="GD51" t="str">
            <v/>
          </cell>
          <cell r="GE51" t="str">
            <v/>
          </cell>
          <cell r="GF51" t="str">
            <v/>
          </cell>
          <cell r="GG51" t="str">
            <v/>
          </cell>
          <cell r="GH51" t="str">
            <v/>
          </cell>
          <cell r="GI51" t="str">
            <v/>
          </cell>
          <cell r="GJ51" t="str">
            <v/>
          </cell>
          <cell r="GK51" t="str">
            <v/>
          </cell>
          <cell r="GL51" t="str">
            <v/>
          </cell>
          <cell r="GM51" t="str">
            <v/>
          </cell>
          <cell r="GN51" t="str">
            <v/>
          </cell>
          <cell r="GO51" t="str">
            <v/>
          </cell>
          <cell r="GP51" t="str">
            <v/>
          </cell>
          <cell r="GQ51" t="str">
            <v/>
          </cell>
          <cell r="GR51" t="str">
            <v/>
          </cell>
          <cell r="GS51" t="str">
            <v/>
          </cell>
          <cell r="GT51" t="str">
            <v/>
          </cell>
          <cell r="GU51" t="str">
            <v/>
          </cell>
          <cell r="GV51" t="str">
            <v/>
          </cell>
          <cell r="GW51" t="str">
            <v/>
          </cell>
          <cell r="GX51" t="str">
            <v/>
          </cell>
          <cell r="GY51" t="str">
            <v/>
          </cell>
          <cell r="GZ51" t="str">
            <v/>
          </cell>
          <cell r="HA51" t="str">
            <v/>
          </cell>
          <cell r="HB51" t="str">
            <v/>
          </cell>
          <cell r="HC51" t="str">
            <v/>
          </cell>
          <cell r="HD51" t="str">
            <v/>
          </cell>
          <cell r="HE51" t="str">
            <v/>
          </cell>
          <cell r="HF51" t="str">
            <v/>
          </cell>
          <cell r="HG51" t="str">
            <v/>
          </cell>
          <cell r="HH51" t="str">
            <v/>
          </cell>
          <cell r="HI51" t="str">
            <v/>
          </cell>
          <cell r="HJ51" t="str">
            <v/>
          </cell>
          <cell r="HK51" t="str">
            <v/>
          </cell>
          <cell r="HL51" t="str">
            <v/>
          </cell>
          <cell r="HM51" t="str">
            <v/>
          </cell>
        </row>
        <row r="52">
          <cell r="V52" t="str">
            <v/>
          </cell>
          <cell r="W52" t="str">
            <v/>
          </cell>
          <cell r="X52" t="str">
            <v/>
          </cell>
          <cell r="Y52" t="str">
            <v/>
          </cell>
          <cell r="Z52" t="str">
            <v/>
          </cell>
          <cell r="AA52" t="str">
            <v/>
          </cell>
          <cell r="AB52" t="str">
            <v/>
          </cell>
          <cell r="AC52" t="str">
            <v/>
          </cell>
          <cell r="AD52" t="str">
            <v/>
          </cell>
          <cell r="AE52" t="str">
            <v/>
          </cell>
          <cell r="AF52" t="str">
            <v/>
          </cell>
          <cell r="AG52" t="str">
            <v/>
          </cell>
          <cell r="AH52" t="str">
            <v/>
          </cell>
          <cell r="AI52" t="str">
            <v/>
          </cell>
          <cell r="AJ52" t="str">
            <v/>
          </cell>
          <cell r="AK52" t="str">
            <v/>
          </cell>
          <cell r="AL52" t="str">
            <v/>
          </cell>
          <cell r="AM52" t="str">
            <v/>
          </cell>
          <cell r="AN52" t="str">
            <v/>
          </cell>
          <cell r="AO52" t="str">
            <v/>
          </cell>
          <cell r="AP52" t="str">
            <v/>
          </cell>
          <cell r="AQ52" t="str">
            <v/>
          </cell>
          <cell r="AR52" t="str">
            <v/>
          </cell>
          <cell r="AS52" t="str">
            <v/>
          </cell>
          <cell r="AT52" t="str">
            <v/>
          </cell>
          <cell r="AU52" t="str">
            <v/>
          </cell>
          <cell r="AV52" t="str">
            <v/>
          </cell>
          <cell r="AW52" t="str">
            <v/>
          </cell>
          <cell r="AX52" t="str">
            <v/>
          </cell>
          <cell r="AY52" t="str">
            <v/>
          </cell>
          <cell r="AZ52" t="str">
            <v/>
          </cell>
          <cell r="BA52" t="str">
            <v/>
          </cell>
          <cell r="BB52" t="str">
            <v/>
          </cell>
          <cell r="BC52" t="str">
            <v/>
          </cell>
          <cell r="BD52" t="str">
            <v/>
          </cell>
          <cell r="BE52" t="str">
            <v/>
          </cell>
          <cell r="BF52" t="str">
            <v/>
          </cell>
          <cell r="BG52" t="str">
            <v/>
          </cell>
          <cell r="BH52" t="str">
            <v/>
          </cell>
          <cell r="BI52" t="str">
            <v/>
          </cell>
          <cell r="BJ52" t="str">
            <v/>
          </cell>
          <cell r="BK52" t="str">
            <v/>
          </cell>
          <cell r="BL52" t="str">
            <v/>
          </cell>
          <cell r="BM52" t="str">
            <v/>
          </cell>
          <cell r="BN52" t="str">
            <v/>
          </cell>
          <cell r="BO52" t="str">
            <v/>
          </cell>
          <cell r="BP52" t="str">
            <v/>
          </cell>
          <cell r="BQ52" t="str">
            <v/>
          </cell>
          <cell r="BR52" t="str">
            <v/>
          </cell>
          <cell r="BS52" t="str">
            <v/>
          </cell>
          <cell r="BT52" t="str">
            <v/>
          </cell>
          <cell r="BU52" t="str">
            <v/>
          </cell>
          <cell r="BV52" t="str">
            <v/>
          </cell>
          <cell r="BW52" t="str">
            <v/>
          </cell>
          <cell r="BX52" t="str">
            <v/>
          </cell>
          <cell r="BY52" t="str">
            <v/>
          </cell>
          <cell r="BZ52" t="str">
            <v/>
          </cell>
          <cell r="CA52" t="str">
            <v/>
          </cell>
          <cell r="CB52" t="str">
            <v/>
          </cell>
          <cell r="CC52" t="str">
            <v/>
          </cell>
          <cell r="CD52" t="str">
            <v/>
          </cell>
          <cell r="CE52" t="str">
            <v/>
          </cell>
          <cell r="CF52" t="str">
            <v/>
          </cell>
          <cell r="CG52" t="str">
            <v/>
          </cell>
          <cell r="CH52" t="str">
            <v/>
          </cell>
          <cell r="CI52" t="str">
            <v/>
          </cell>
          <cell r="CJ52" t="str">
            <v/>
          </cell>
          <cell r="CK52" t="str">
            <v/>
          </cell>
          <cell r="CL52" t="str">
            <v/>
          </cell>
          <cell r="CM52" t="str">
            <v/>
          </cell>
          <cell r="CN52" t="str">
            <v/>
          </cell>
          <cell r="CO52" t="str">
            <v/>
          </cell>
          <cell r="CP52" t="str">
            <v/>
          </cell>
          <cell r="CQ52" t="str">
            <v/>
          </cell>
          <cell r="CR52" t="str">
            <v/>
          </cell>
          <cell r="CS52" t="str">
            <v/>
          </cell>
          <cell r="CT52" t="str">
            <v/>
          </cell>
          <cell r="CU52" t="str">
            <v/>
          </cell>
          <cell r="CV52" t="str">
            <v/>
          </cell>
          <cell r="CW52" t="str">
            <v/>
          </cell>
          <cell r="CX52" t="str">
            <v/>
          </cell>
          <cell r="CY52" t="str">
            <v/>
          </cell>
          <cell r="CZ52" t="str">
            <v/>
          </cell>
          <cell r="DA52" t="str">
            <v/>
          </cell>
          <cell r="DB52" t="str">
            <v/>
          </cell>
          <cell r="DC52" t="str">
            <v/>
          </cell>
          <cell r="DD52" t="str">
            <v/>
          </cell>
          <cell r="DE52" t="str">
            <v/>
          </cell>
          <cell r="DF52" t="str">
            <v/>
          </cell>
          <cell r="DG52" t="str">
            <v/>
          </cell>
          <cell r="DH52" t="str">
            <v/>
          </cell>
          <cell r="DI52" t="str">
            <v/>
          </cell>
          <cell r="DJ52" t="str">
            <v/>
          </cell>
          <cell r="DK52" t="str">
            <v/>
          </cell>
          <cell r="DL52" t="str">
            <v/>
          </cell>
          <cell r="DM52" t="str">
            <v/>
          </cell>
          <cell r="DN52" t="str">
            <v/>
          </cell>
          <cell r="DO52" t="str">
            <v/>
          </cell>
          <cell r="DP52" t="str">
            <v/>
          </cell>
          <cell r="DQ52" t="str">
            <v/>
          </cell>
          <cell r="DR52" t="str">
            <v/>
          </cell>
          <cell r="DS52" t="str">
            <v/>
          </cell>
          <cell r="DT52" t="str">
            <v/>
          </cell>
          <cell r="DU52" t="str">
            <v/>
          </cell>
          <cell r="DV52" t="str">
            <v/>
          </cell>
          <cell r="DW52" t="str">
            <v/>
          </cell>
          <cell r="DX52" t="str">
            <v/>
          </cell>
          <cell r="DY52" t="str">
            <v/>
          </cell>
          <cell r="DZ52" t="str">
            <v/>
          </cell>
          <cell r="EA52" t="str">
            <v/>
          </cell>
          <cell r="EB52" t="str">
            <v/>
          </cell>
          <cell r="EC52" t="str">
            <v/>
          </cell>
          <cell r="ED52" t="str">
            <v/>
          </cell>
          <cell r="EE52" t="str">
            <v/>
          </cell>
          <cell r="EF52" t="str">
            <v/>
          </cell>
          <cell r="EG52" t="str">
            <v/>
          </cell>
          <cell r="EH52" t="str">
            <v/>
          </cell>
          <cell r="EI52" t="str">
            <v/>
          </cell>
          <cell r="EJ52" t="str">
            <v/>
          </cell>
          <cell r="EK52" t="str">
            <v/>
          </cell>
          <cell r="EL52" t="str">
            <v/>
          </cell>
          <cell r="EM52" t="str">
            <v/>
          </cell>
          <cell r="EN52" t="str">
            <v/>
          </cell>
          <cell r="EO52" t="str">
            <v/>
          </cell>
          <cell r="EP52" t="str">
            <v/>
          </cell>
          <cell r="EQ52" t="str">
            <v/>
          </cell>
          <cell r="ER52" t="str">
            <v/>
          </cell>
          <cell r="ES52" t="str">
            <v/>
          </cell>
          <cell r="ET52" t="str">
            <v/>
          </cell>
          <cell r="EU52" t="str">
            <v/>
          </cell>
          <cell r="EV52" t="str">
            <v/>
          </cell>
          <cell r="EW52" t="str">
            <v/>
          </cell>
          <cell r="EX52" t="str">
            <v/>
          </cell>
          <cell r="EY52" t="str">
            <v/>
          </cell>
          <cell r="EZ52" t="str">
            <v/>
          </cell>
          <cell r="FA52" t="str">
            <v/>
          </cell>
          <cell r="FB52" t="str">
            <v/>
          </cell>
          <cell r="FC52" t="str">
            <v/>
          </cell>
          <cell r="FD52" t="str">
            <v/>
          </cell>
          <cell r="FE52" t="str">
            <v/>
          </cell>
          <cell r="FF52" t="str">
            <v/>
          </cell>
          <cell r="FG52" t="str">
            <v/>
          </cell>
          <cell r="FH52" t="str">
            <v/>
          </cell>
          <cell r="FI52" t="str">
            <v/>
          </cell>
          <cell r="FJ52" t="str">
            <v/>
          </cell>
          <cell r="FK52" t="str">
            <v/>
          </cell>
          <cell r="FL52" t="str">
            <v/>
          </cell>
          <cell r="FM52" t="str">
            <v/>
          </cell>
          <cell r="FN52" t="str">
            <v/>
          </cell>
          <cell r="FO52" t="str">
            <v/>
          </cell>
          <cell r="FP52" t="str">
            <v/>
          </cell>
          <cell r="FQ52" t="str">
            <v/>
          </cell>
          <cell r="FR52" t="str">
            <v/>
          </cell>
          <cell r="FS52" t="str">
            <v/>
          </cell>
          <cell r="FT52" t="str">
            <v/>
          </cell>
          <cell r="FU52" t="str">
            <v/>
          </cell>
          <cell r="FV52" t="str">
            <v/>
          </cell>
          <cell r="FW52" t="str">
            <v/>
          </cell>
          <cell r="FX52" t="str">
            <v/>
          </cell>
          <cell r="FY52" t="str">
            <v/>
          </cell>
          <cell r="FZ52" t="str">
            <v/>
          </cell>
          <cell r="GA52" t="str">
            <v/>
          </cell>
          <cell r="GB52" t="str">
            <v/>
          </cell>
          <cell r="GC52" t="str">
            <v/>
          </cell>
          <cell r="GD52" t="str">
            <v/>
          </cell>
          <cell r="GE52" t="str">
            <v/>
          </cell>
          <cell r="GF52" t="str">
            <v/>
          </cell>
          <cell r="GG52" t="str">
            <v/>
          </cell>
          <cell r="GH52" t="str">
            <v/>
          </cell>
          <cell r="GI52" t="str">
            <v/>
          </cell>
          <cell r="GJ52" t="str">
            <v/>
          </cell>
          <cell r="GK52" t="str">
            <v/>
          </cell>
          <cell r="GL52" t="str">
            <v/>
          </cell>
          <cell r="GM52" t="str">
            <v/>
          </cell>
          <cell r="GN52" t="str">
            <v/>
          </cell>
          <cell r="GO52" t="str">
            <v/>
          </cell>
          <cell r="GP52" t="str">
            <v/>
          </cell>
          <cell r="GQ52" t="str">
            <v/>
          </cell>
          <cell r="GR52" t="str">
            <v/>
          </cell>
          <cell r="GS52" t="str">
            <v/>
          </cell>
          <cell r="GT52" t="str">
            <v/>
          </cell>
          <cell r="GU52" t="str">
            <v/>
          </cell>
          <cell r="GV52" t="str">
            <v/>
          </cell>
          <cell r="GW52" t="str">
            <v/>
          </cell>
          <cell r="GX52" t="str">
            <v/>
          </cell>
          <cell r="GY52" t="str">
            <v/>
          </cell>
          <cell r="GZ52" t="str">
            <v/>
          </cell>
          <cell r="HA52" t="str">
            <v/>
          </cell>
          <cell r="HB52" t="str">
            <v/>
          </cell>
          <cell r="HC52" t="str">
            <v/>
          </cell>
          <cell r="HD52" t="str">
            <v/>
          </cell>
          <cell r="HE52" t="str">
            <v/>
          </cell>
          <cell r="HF52" t="str">
            <v/>
          </cell>
          <cell r="HG52" t="str">
            <v/>
          </cell>
          <cell r="HH52" t="str">
            <v/>
          </cell>
          <cell r="HI52" t="str">
            <v/>
          </cell>
          <cell r="HJ52" t="str">
            <v/>
          </cell>
          <cell r="HK52" t="str">
            <v/>
          </cell>
          <cell r="HL52" t="str">
            <v/>
          </cell>
          <cell r="HM52" t="str">
            <v/>
          </cell>
        </row>
        <row r="53">
          <cell r="V53" t="str">
            <v/>
          </cell>
          <cell r="W53" t="str">
            <v/>
          </cell>
          <cell r="X53" t="str">
            <v/>
          </cell>
          <cell r="Y53" t="str">
            <v/>
          </cell>
          <cell r="Z53" t="str">
            <v/>
          </cell>
          <cell r="AA53" t="str">
            <v/>
          </cell>
          <cell r="AB53" t="str">
            <v/>
          </cell>
          <cell r="AC53" t="str">
            <v/>
          </cell>
          <cell r="AD53" t="str">
            <v/>
          </cell>
          <cell r="AE53" t="str">
            <v/>
          </cell>
          <cell r="AF53" t="str">
            <v/>
          </cell>
          <cell r="AG53" t="str">
            <v/>
          </cell>
          <cell r="AH53" t="str">
            <v/>
          </cell>
          <cell r="AI53" t="str">
            <v/>
          </cell>
          <cell r="AJ53" t="str">
            <v/>
          </cell>
          <cell r="AK53" t="str">
            <v/>
          </cell>
          <cell r="AL53" t="str">
            <v/>
          </cell>
          <cell r="AM53" t="str">
            <v/>
          </cell>
          <cell r="AN53" t="str">
            <v/>
          </cell>
          <cell r="AO53" t="str">
            <v/>
          </cell>
          <cell r="AP53" t="str">
            <v/>
          </cell>
          <cell r="AQ53" t="str">
            <v/>
          </cell>
          <cell r="AR53" t="str">
            <v/>
          </cell>
          <cell r="AS53" t="str">
            <v/>
          </cell>
          <cell r="AT53" t="str">
            <v/>
          </cell>
          <cell r="AU53" t="str">
            <v/>
          </cell>
          <cell r="AV53" t="str">
            <v/>
          </cell>
          <cell r="AW53" t="str">
            <v/>
          </cell>
          <cell r="AX53" t="str">
            <v/>
          </cell>
          <cell r="AY53" t="str">
            <v/>
          </cell>
          <cell r="AZ53" t="str">
            <v/>
          </cell>
          <cell r="BA53" t="str">
            <v/>
          </cell>
          <cell r="BB53" t="str">
            <v/>
          </cell>
          <cell r="BC53" t="str">
            <v/>
          </cell>
          <cell r="BD53" t="str">
            <v/>
          </cell>
          <cell r="BE53" t="str">
            <v/>
          </cell>
          <cell r="BF53" t="str">
            <v/>
          </cell>
          <cell r="BG53" t="str">
            <v/>
          </cell>
          <cell r="BH53" t="str">
            <v/>
          </cell>
          <cell r="BI53" t="str">
            <v/>
          </cell>
          <cell r="BJ53" t="str">
            <v/>
          </cell>
          <cell r="BK53" t="str">
            <v/>
          </cell>
          <cell r="BL53" t="str">
            <v/>
          </cell>
          <cell r="BM53" t="str">
            <v/>
          </cell>
          <cell r="BN53" t="str">
            <v/>
          </cell>
          <cell r="BO53" t="str">
            <v/>
          </cell>
          <cell r="BP53" t="str">
            <v/>
          </cell>
          <cell r="BQ53" t="str">
            <v/>
          </cell>
          <cell r="BR53" t="str">
            <v/>
          </cell>
          <cell r="BS53" t="str">
            <v/>
          </cell>
          <cell r="BT53" t="str">
            <v/>
          </cell>
          <cell r="BU53" t="str">
            <v/>
          </cell>
          <cell r="BV53" t="str">
            <v/>
          </cell>
          <cell r="BW53" t="str">
            <v/>
          </cell>
          <cell r="BX53" t="str">
            <v/>
          </cell>
          <cell r="BY53" t="str">
            <v/>
          </cell>
          <cell r="BZ53" t="str">
            <v/>
          </cell>
          <cell r="CA53" t="str">
            <v/>
          </cell>
          <cell r="CB53" t="str">
            <v/>
          </cell>
          <cell r="CC53" t="str">
            <v/>
          </cell>
          <cell r="CD53" t="str">
            <v/>
          </cell>
          <cell r="CE53" t="str">
            <v/>
          </cell>
          <cell r="CF53" t="str">
            <v/>
          </cell>
          <cell r="CG53" t="str">
            <v/>
          </cell>
          <cell r="CH53" t="str">
            <v/>
          </cell>
          <cell r="CI53" t="str">
            <v/>
          </cell>
          <cell r="CJ53" t="str">
            <v/>
          </cell>
          <cell r="CK53" t="str">
            <v/>
          </cell>
          <cell r="CL53" t="str">
            <v/>
          </cell>
          <cell r="CM53" t="str">
            <v/>
          </cell>
          <cell r="CN53" t="str">
            <v/>
          </cell>
          <cell r="CO53" t="str">
            <v/>
          </cell>
          <cell r="CP53" t="str">
            <v/>
          </cell>
          <cell r="CQ53" t="str">
            <v/>
          </cell>
          <cell r="CR53" t="str">
            <v/>
          </cell>
          <cell r="CS53" t="str">
            <v/>
          </cell>
          <cell r="CT53" t="str">
            <v/>
          </cell>
          <cell r="CU53" t="str">
            <v/>
          </cell>
          <cell r="CV53" t="str">
            <v/>
          </cell>
          <cell r="CW53" t="str">
            <v/>
          </cell>
          <cell r="CX53" t="str">
            <v/>
          </cell>
          <cell r="CY53" t="str">
            <v/>
          </cell>
          <cell r="CZ53" t="str">
            <v/>
          </cell>
          <cell r="DA53" t="str">
            <v/>
          </cell>
          <cell r="DB53" t="str">
            <v/>
          </cell>
          <cell r="DC53" t="str">
            <v/>
          </cell>
          <cell r="DD53" t="str">
            <v/>
          </cell>
          <cell r="DE53" t="str">
            <v/>
          </cell>
          <cell r="DF53" t="str">
            <v/>
          </cell>
          <cell r="DG53" t="str">
            <v/>
          </cell>
          <cell r="DH53" t="str">
            <v/>
          </cell>
          <cell r="DI53" t="str">
            <v/>
          </cell>
          <cell r="DJ53" t="str">
            <v/>
          </cell>
          <cell r="DK53" t="str">
            <v/>
          </cell>
          <cell r="DL53" t="str">
            <v/>
          </cell>
          <cell r="DM53" t="str">
            <v/>
          </cell>
          <cell r="DN53" t="str">
            <v/>
          </cell>
          <cell r="DO53" t="str">
            <v/>
          </cell>
          <cell r="DP53" t="str">
            <v/>
          </cell>
          <cell r="DQ53" t="str">
            <v/>
          </cell>
          <cell r="DR53" t="str">
            <v/>
          </cell>
          <cell r="DS53" t="str">
            <v/>
          </cell>
          <cell r="DT53" t="str">
            <v/>
          </cell>
          <cell r="DU53" t="str">
            <v/>
          </cell>
          <cell r="DV53" t="str">
            <v/>
          </cell>
          <cell r="DW53" t="str">
            <v/>
          </cell>
          <cell r="DX53" t="str">
            <v/>
          </cell>
          <cell r="DY53" t="str">
            <v/>
          </cell>
          <cell r="DZ53" t="str">
            <v/>
          </cell>
          <cell r="EA53" t="str">
            <v/>
          </cell>
          <cell r="EB53" t="str">
            <v/>
          </cell>
          <cell r="EC53" t="str">
            <v/>
          </cell>
          <cell r="ED53" t="str">
            <v/>
          </cell>
          <cell r="EE53" t="str">
            <v/>
          </cell>
          <cell r="EF53" t="str">
            <v/>
          </cell>
          <cell r="EG53" t="str">
            <v/>
          </cell>
          <cell r="EH53" t="str">
            <v/>
          </cell>
          <cell r="EI53" t="str">
            <v/>
          </cell>
          <cell r="EJ53" t="str">
            <v/>
          </cell>
          <cell r="EK53" t="str">
            <v/>
          </cell>
          <cell r="EL53" t="str">
            <v/>
          </cell>
          <cell r="EM53" t="str">
            <v/>
          </cell>
          <cell r="EN53" t="str">
            <v/>
          </cell>
          <cell r="EO53" t="str">
            <v/>
          </cell>
          <cell r="EP53" t="str">
            <v/>
          </cell>
          <cell r="EQ53" t="str">
            <v/>
          </cell>
          <cell r="ER53" t="str">
            <v/>
          </cell>
          <cell r="ES53" t="str">
            <v/>
          </cell>
          <cell r="ET53" t="str">
            <v/>
          </cell>
          <cell r="EU53" t="str">
            <v/>
          </cell>
          <cell r="EV53" t="str">
            <v/>
          </cell>
          <cell r="EW53" t="str">
            <v/>
          </cell>
          <cell r="EX53" t="str">
            <v/>
          </cell>
          <cell r="EY53" t="str">
            <v/>
          </cell>
          <cell r="EZ53" t="str">
            <v/>
          </cell>
          <cell r="FA53" t="str">
            <v/>
          </cell>
          <cell r="FB53" t="str">
            <v/>
          </cell>
          <cell r="FC53" t="str">
            <v/>
          </cell>
          <cell r="FD53" t="str">
            <v/>
          </cell>
          <cell r="FE53" t="str">
            <v/>
          </cell>
          <cell r="FF53" t="str">
            <v/>
          </cell>
          <cell r="FG53" t="str">
            <v/>
          </cell>
          <cell r="FH53" t="str">
            <v/>
          </cell>
          <cell r="FI53" t="str">
            <v/>
          </cell>
          <cell r="FJ53" t="str">
            <v/>
          </cell>
          <cell r="FK53" t="str">
            <v/>
          </cell>
          <cell r="FL53" t="str">
            <v/>
          </cell>
          <cell r="FM53" t="str">
            <v/>
          </cell>
          <cell r="FN53" t="str">
            <v/>
          </cell>
          <cell r="FO53" t="str">
            <v/>
          </cell>
          <cell r="FP53" t="str">
            <v/>
          </cell>
          <cell r="FQ53" t="str">
            <v/>
          </cell>
          <cell r="FR53" t="str">
            <v/>
          </cell>
          <cell r="FS53" t="str">
            <v/>
          </cell>
          <cell r="FT53" t="str">
            <v/>
          </cell>
          <cell r="FU53" t="str">
            <v/>
          </cell>
          <cell r="FV53" t="str">
            <v/>
          </cell>
          <cell r="FW53" t="str">
            <v/>
          </cell>
          <cell r="FX53" t="str">
            <v/>
          </cell>
          <cell r="FY53" t="str">
            <v/>
          </cell>
          <cell r="FZ53" t="str">
            <v/>
          </cell>
          <cell r="GA53" t="str">
            <v/>
          </cell>
          <cell r="GB53" t="str">
            <v/>
          </cell>
          <cell r="GC53" t="str">
            <v/>
          </cell>
          <cell r="GD53" t="str">
            <v/>
          </cell>
          <cell r="GE53" t="str">
            <v/>
          </cell>
          <cell r="GF53" t="str">
            <v/>
          </cell>
          <cell r="GG53" t="str">
            <v/>
          </cell>
          <cell r="GH53" t="str">
            <v/>
          </cell>
          <cell r="GI53" t="str">
            <v/>
          </cell>
          <cell r="GJ53" t="str">
            <v/>
          </cell>
          <cell r="GK53" t="str">
            <v/>
          </cell>
          <cell r="GL53" t="str">
            <v/>
          </cell>
          <cell r="GM53" t="str">
            <v/>
          </cell>
          <cell r="GN53" t="str">
            <v/>
          </cell>
          <cell r="GO53" t="str">
            <v/>
          </cell>
          <cell r="GP53" t="str">
            <v/>
          </cell>
          <cell r="GQ53" t="str">
            <v/>
          </cell>
          <cell r="GR53" t="str">
            <v/>
          </cell>
          <cell r="GS53" t="str">
            <v/>
          </cell>
          <cell r="GT53" t="str">
            <v/>
          </cell>
          <cell r="GU53" t="str">
            <v/>
          </cell>
          <cell r="GV53" t="str">
            <v/>
          </cell>
          <cell r="GW53" t="str">
            <v/>
          </cell>
          <cell r="GX53" t="str">
            <v/>
          </cell>
          <cell r="GY53" t="str">
            <v/>
          </cell>
          <cell r="GZ53" t="str">
            <v/>
          </cell>
          <cell r="HA53" t="str">
            <v/>
          </cell>
          <cell r="HB53" t="str">
            <v/>
          </cell>
          <cell r="HC53" t="str">
            <v/>
          </cell>
          <cell r="HD53" t="str">
            <v/>
          </cell>
          <cell r="HE53" t="str">
            <v/>
          </cell>
          <cell r="HF53" t="str">
            <v/>
          </cell>
          <cell r="HG53" t="str">
            <v/>
          </cell>
          <cell r="HH53" t="str">
            <v/>
          </cell>
          <cell r="HI53" t="str">
            <v/>
          </cell>
          <cell r="HJ53" t="str">
            <v/>
          </cell>
          <cell r="HK53" t="str">
            <v/>
          </cell>
          <cell r="HL53" t="str">
            <v/>
          </cell>
          <cell r="HM53" t="str">
            <v/>
          </cell>
        </row>
        <row r="54">
          <cell r="V54" t="str">
            <v/>
          </cell>
          <cell r="W54" t="str">
            <v/>
          </cell>
          <cell r="X54" t="str">
            <v/>
          </cell>
          <cell r="Y54" t="str">
            <v/>
          </cell>
          <cell r="Z54" t="str">
            <v/>
          </cell>
          <cell r="AA54" t="str">
            <v/>
          </cell>
          <cell r="AB54" t="str">
            <v/>
          </cell>
          <cell r="AC54" t="str">
            <v/>
          </cell>
          <cell r="AD54" t="str">
            <v/>
          </cell>
          <cell r="AE54" t="str">
            <v/>
          </cell>
          <cell r="AF54" t="str">
            <v/>
          </cell>
          <cell r="AG54" t="str">
            <v/>
          </cell>
          <cell r="AH54" t="str">
            <v/>
          </cell>
          <cell r="AI54" t="str">
            <v/>
          </cell>
          <cell r="AJ54" t="str">
            <v/>
          </cell>
          <cell r="AK54" t="str">
            <v/>
          </cell>
          <cell r="AL54" t="str">
            <v/>
          </cell>
          <cell r="AM54" t="str">
            <v/>
          </cell>
          <cell r="AN54" t="str">
            <v/>
          </cell>
          <cell r="AO54" t="str">
            <v/>
          </cell>
          <cell r="AP54" t="str">
            <v/>
          </cell>
          <cell r="AQ54" t="str">
            <v/>
          </cell>
          <cell r="AR54" t="str">
            <v/>
          </cell>
          <cell r="AS54" t="str">
            <v/>
          </cell>
          <cell r="AT54" t="str">
            <v/>
          </cell>
          <cell r="AU54" t="str">
            <v/>
          </cell>
          <cell r="AV54" t="str">
            <v/>
          </cell>
          <cell r="AW54" t="str">
            <v/>
          </cell>
          <cell r="AX54" t="str">
            <v/>
          </cell>
          <cell r="AY54" t="str">
            <v/>
          </cell>
          <cell r="AZ54" t="str">
            <v/>
          </cell>
          <cell r="BA54" t="str">
            <v/>
          </cell>
          <cell r="BB54" t="str">
            <v/>
          </cell>
          <cell r="BC54" t="str">
            <v/>
          </cell>
          <cell r="BD54" t="str">
            <v/>
          </cell>
          <cell r="BE54" t="str">
            <v/>
          </cell>
          <cell r="BF54" t="str">
            <v/>
          </cell>
          <cell r="BG54" t="str">
            <v/>
          </cell>
          <cell r="BH54" t="str">
            <v/>
          </cell>
          <cell r="BI54" t="str">
            <v/>
          </cell>
          <cell r="BJ54" t="str">
            <v/>
          </cell>
          <cell r="BK54" t="str">
            <v/>
          </cell>
          <cell r="BL54" t="str">
            <v/>
          </cell>
          <cell r="BM54" t="str">
            <v/>
          </cell>
          <cell r="BN54" t="str">
            <v/>
          </cell>
          <cell r="BO54" t="str">
            <v/>
          </cell>
          <cell r="BP54" t="str">
            <v/>
          </cell>
          <cell r="BQ54" t="str">
            <v/>
          </cell>
          <cell r="BR54" t="str">
            <v/>
          </cell>
          <cell r="BS54" t="str">
            <v/>
          </cell>
          <cell r="BT54" t="str">
            <v/>
          </cell>
          <cell r="BU54" t="str">
            <v/>
          </cell>
          <cell r="BV54" t="str">
            <v/>
          </cell>
          <cell r="BW54" t="str">
            <v/>
          </cell>
          <cell r="BX54" t="str">
            <v/>
          </cell>
          <cell r="BY54" t="str">
            <v/>
          </cell>
          <cell r="BZ54" t="str">
            <v/>
          </cell>
          <cell r="CA54" t="str">
            <v/>
          </cell>
          <cell r="CB54" t="str">
            <v/>
          </cell>
          <cell r="CC54" t="str">
            <v/>
          </cell>
          <cell r="CD54" t="str">
            <v/>
          </cell>
          <cell r="CE54" t="str">
            <v/>
          </cell>
          <cell r="CF54" t="str">
            <v/>
          </cell>
          <cell r="CG54" t="str">
            <v/>
          </cell>
          <cell r="CH54" t="str">
            <v/>
          </cell>
          <cell r="CI54" t="str">
            <v/>
          </cell>
          <cell r="CJ54" t="str">
            <v/>
          </cell>
          <cell r="CK54" t="str">
            <v/>
          </cell>
          <cell r="CL54" t="str">
            <v/>
          </cell>
          <cell r="CM54" t="str">
            <v/>
          </cell>
          <cell r="CN54" t="str">
            <v/>
          </cell>
          <cell r="CO54" t="str">
            <v/>
          </cell>
          <cell r="CP54" t="str">
            <v/>
          </cell>
          <cell r="CQ54" t="str">
            <v/>
          </cell>
          <cell r="CR54" t="str">
            <v/>
          </cell>
          <cell r="CS54" t="str">
            <v/>
          </cell>
          <cell r="CT54" t="str">
            <v/>
          </cell>
          <cell r="CU54" t="str">
            <v/>
          </cell>
          <cell r="CV54" t="str">
            <v/>
          </cell>
          <cell r="CW54" t="str">
            <v/>
          </cell>
          <cell r="CX54" t="str">
            <v/>
          </cell>
          <cell r="CY54" t="str">
            <v/>
          </cell>
          <cell r="CZ54" t="str">
            <v/>
          </cell>
          <cell r="DA54" t="str">
            <v/>
          </cell>
          <cell r="DB54" t="str">
            <v/>
          </cell>
          <cell r="DC54" t="str">
            <v/>
          </cell>
          <cell r="DD54" t="str">
            <v/>
          </cell>
          <cell r="DE54" t="str">
            <v/>
          </cell>
          <cell r="DF54" t="str">
            <v/>
          </cell>
          <cell r="DG54" t="str">
            <v/>
          </cell>
          <cell r="DH54" t="str">
            <v/>
          </cell>
          <cell r="DI54" t="str">
            <v/>
          </cell>
          <cell r="DJ54" t="str">
            <v/>
          </cell>
          <cell r="DK54" t="str">
            <v/>
          </cell>
          <cell r="DL54" t="str">
            <v/>
          </cell>
          <cell r="DM54" t="str">
            <v/>
          </cell>
          <cell r="DN54" t="str">
            <v/>
          </cell>
          <cell r="DO54" t="str">
            <v/>
          </cell>
          <cell r="DP54" t="str">
            <v/>
          </cell>
          <cell r="DQ54" t="str">
            <v/>
          </cell>
          <cell r="DR54" t="str">
            <v/>
          </cell>
          <cell r="DS54" t="str">
            <v/>
          </cell>
          <cell r="DT54" t="str">
            <v/>
          </cell>
          <cell r="DU54" t="str">
            <v/>
          </cell>
          <cell r="DV54" t="str">
            <v/>
          </cell>
          <cell r="DW54" t="str">
            <v/>
          </cell>
          <cell r="DX54" t="str">
            <v/>
          </cell>
          <cell r="DY54" t="str">
            <v/>
          </cell>
          <cell r="DZ54" t="str">
            <v/>
          </cell>
          <cell r="EA54" t="str">
            <v/>
          </cell>
          <cell r="EB54" t="str">
            <v/>
          </cell>
          <cell r="EC54" t="str">
            <v/>
          </cell>
          <cell r="ED54" t="str">
            <v/>
          </cell>
          <cell r="EE54" t="str">
            <v/>
          </cell>
          <cell r="EF54" t="str">
            <v/>
          </cell>
          <cell r="EG54" t="str">
            <v/>
          </cell>
          <cell r="EH54" t="str">
            <v/>
          </cell>
          <cell r="EI54" t="str">
            <v/>
          </cell>
          <cell r="EJ54" t="str">
            <v/>
          </cell>
          <cell r="EK54" t="str">
            <v/>
          </cell>
          <cell r="EL54" t="str">
            <v/>
          </cell>
          <cell r="EM54" t="str">
            <v/>
          </cell>
          <cell r="EN54" t="str">
            <v/>
          </cell>
          <cell r="EO54" t="str">
            <v/>
          </cell>
          <cell r="EP54" t="str">
            <v/>
          </cell>
          <cell r="EQ54" t="str">
            <v/>
          </cell>
          <cell r="ER54" t="str">
            <v/>
          </cell>
          <cell r="ES54" t="str">
            <v/>
          </cell>
          <cell r="ET54" t="str">
            <v/>
          </cell>
          <cell r="EU54" t="str">
            <v/>
          </cell>
          <cell r="EV54" t="str">
            <v/>
          </cell>
          <cell r="EW54" t="str">
            <v/>
          </cell>
          <cell r="EX54" t="str">
            <v/>
          </cell>
          <cell r="EY54" t="str">
            <v/>
          </cell>
          <cell r="EZ54" t="str">
            <v/>
          </cell>
          <cell r="FA54" t="str">
            <v/>
          </cell>
          <cell r="FB54" t="str">
            <v/>
          </cell>
          <cell r="FC54" t="str">
            <v/>
          </cell>
          <cell r="FD54" t="str">
            <v/>
          </cell>
          <cell r="FE54" t="str">
            <v/>
          </cell>
          <cell r="FF54" t="str">
            <v/>
          </cell>
          <cell r="FG54" t="str">
            <v/>
          </cell>
          <cell r="FH54" t="str">
            <v/>
          </cell>
          <cell r="FI54" t="str">
            <v/>
          </cell>
          <cell r="FJ54" t="str">
            <v/>
          </cell>
          <cell r="FK54" t="str">
            <v/>
          </cell>
          <cell r="FL54" t="str">
            <v/>
          </cell>
          <cell r="FM54" t="str">
            <v/>
          </cell>
          <cell r="FN54" t="str">
            <v/>
          </cell>
          <cell r="FO54" t="str">
            <v/>
          </cell>
          <cell r="FP54" t="str">
            <v/>
          </cell>
          <cell r="FQ54" t="str">
            <v/>
          </cell>
          <cell r="FR54" t="str">
            <v/>
          </cell>
          <cell r="FS54" t="str">
            <v/>
          </cell>
          <cell r="FT54" t="str">
            <v/>
          </cell>
          <cell r="FU54" t="str">
            <v/>
          </cell>
          <cell r="FV54" t="str">
            <v/>
          </cell>
          <cell r="FW54" t="str">
            <v/>
          </cell>
          <cell r="FX54" t="str">
            <v/>
          </cell>
          <cell r="FY54" t="str">
            <v/>
          </cell>
          <cell r="FZ54" t="str">
            <v/>
          </cell>
          <cell r="GA54" t="str">
            <v/>
          </cell>
          <cell r="GB54" t="str">
            <v/>
          </cell>
          <cell r="GC54" t="str">
            <v/>
          </cell>
          <cell r="GD54" t="str">
            <v/>
          </cell>
          <cell r="GE54" t="str">
            <v/>
          </cell>
          <cell r="GF54" t="str">
            <v/>
          </cell>
          <cell r="GG54" t="str">
            <v/>
          </cell>
          <cell r="GH54" t="str">
            <v/>
          </cell>
          <cell r="GI54" t="str">
            <v/>
          </cell>
          <cell r="GJ54" t="str">
            <v/>
          </cell>
          <cell r="GK54" t="str">
            <v/>
          </cell>
          <cell r="GL54" t="str">
            <v/>
          </cell>
          <cell r="GM54" t="str">
            <v/>
          </cell>
          <cell r="GN54" t="str">
            <v/>
          </cell>
          <cell r="GO54" t="str">
            <v/>
          </cell>
          <cell r="GP54" t="str">
            <v/>
          </cell>
          <cell r="GQ54" t="str">
            <v/>
          </cell>
          <cell r="GR54" t="str">
            <v/>
          </cell>
          <cell r="GS54" t="str">
            <v/>
          </cell>
          <cell r="GT54" t="str">
            <v/>
          </cell>
          <cell r="GU54" t="str">
            <v/>
          </cell>
          <cell r="GV54" t="str">
            <v/>
          </cell>
          <cell r="GW54" t="str">
            <v/>
          </cell>
          <cell r="GX54" t="str">
            <v/>
          </cell>
          <cell r="GY54" t="str">
            <v/>
          </cell>
          <cell r="GZ54" t="str">
            <v/>
          </cell>
          <cell r="HA54" t="str">
            <v/>
          </cell>
          <cell r="HB54" t="str">
            <v/>
          </cell>
          <cell r="HC54" t="str">
            <v/>
          </cell>
          <cell r="HD54" t="str">
            <v/>
          </cell>
          <cell r="HE54" t="str">
            <v/>
          </cell>
          <cell r="HF54" t="str">
            <v/>
          </cell>
          <cell r="HG54" t="str">
            <v/>
          </cell>
          <cell r="HH54" t="str">
            <v/>
          </cell>
          <cell r="HI54" t="str">
            <v/>
          </cell>
          <cell r="HJ54" t="str">
            <v/>
          </cell>
          <cell r="HK54" t="str">
            <v/>
          </cell>
          <cell r="HL54" t="str">
            <v/>
          </cell>
          <cell r="HM54" t="str">
            <v/>
          </cell>
        </row>
        <row r="55">
          <cell r="V55" t="str">
            <v/>
          </cell>
          <cell r="W55" t="str">
            <v/>
          </cell>
          <cell r="X55" t="str">
            <v/>
          </cell>
          <cell r="Y55" t="str">
            <v/>
          </cell>
          <cell r="Z55" t="str">
            <v/>
          </cell>
          <cell r="AA55" t="str">
            <v/>
          </cell>
          <cell r="AB55" t="str">
            <v/>
          </cell>
          <cell r="AC55" t="str">
            <v/>
          </cell>
          <cell r="AD55" t="str">
            <v/>
          </cell>
          <cell r="AE55" t="str">
            <v/>
          </cell>
          <cell r="AF55" t="str">
            <v/>
          </cell>
          <cell r="AG55" t="str">
            <v/>
          </cell>
          <cell r="AH55" t="str">
            <v/>
          </cell>
          <cell r="AI55" t="str">
            <v/>
          </cell>
          <cell r="AJ55" t="str">
            <v/>
          </cell>
          <cell r="AK55" t="str">
            <v/>
          </cell>
          <cell r="AL55" t="str">
            <v/>
          </cell>
          <cell r="AM55" t="str">
            <v/>
          </cell>
          <cell r="AN55" t="str">
            <v/>
          </cell>
          <cell r="AO55" t="str">
            <v/>
          </cell>
          <cell r="AP55" t="str">
            <v/>
          </cell>
          <cell r="AQ55" t="str">
            <v/>
          </cell>
          <cell r="AR55" t="str">
            <v/>
          </cell>
          <cell r="AS55" t="str">
            <v/>
          </cell>
          <cell r="AT55" t="str">
            <v/>
          </cell>
          <cell r="AU55" t="str">
            <v/>
          </cell>
          <cell r="AV55" t="str">
            <v/>
          </cell>
          <cell r="AW55" t="str">
            <v/>
          </cell>
          <cell r="AX55" t="str">
            <v/>
          </cell>
          <cell r="AY55" t="str">
            <v/>
          </cell>
          <cell r="AZ55" t="str">
            <v/>
          </cell>
          <cell r="BA55" t="str">
            <v/>
          </cell>
          <cell r="BB55" t="str">
            <v/>
          </cell>
          <cell r="BC55" t="str">
            <v/>
          </cell>
          <cell r="BD55" t="str">
            <v/>
          </cell>
          <cell r="BE55" t="str">
            <v/>
          </cell>
          <cell r="BF55" t="str">
            <v/>
          </cell>
          <cell r="BG55" t="str">
            <v/>
          </cell>
          <cell r="BH55" t="str">
            <v/>
          </cell>
          <cell r="BI55" t="str">
            <v/>
          </cell>
          <cell r="BJ55" t="str">
            <v/>
          </cell>
          <cell r="BK55" t="str">
            <v/>
          </cell>
          <cell r="BL55" t="str">
            <v/>
          </cell>
          <cell r="BM55" t="str">
            <v/>
          </cell>
          <cell r="BN55" t="str">
            <v/>
          </cell>
          <cell r="BO55" t="str">
            <v/>
          </cell>
          <cell r="BP55" t="str">
            <v/>
          </cell>
          <cell r="BQ55" t="str">
            <v/>
          </cell>
          <cell r="BR55" t="str">
            <v/>
          </cell>
          <cell r="BS55" t="str">
            <v/>
          </cell>
          <cell r="BT55" t="str">
            <v/>
          </cell>
          <cell r="BU55" t="str">
            <v/>
          </cell>
          <cell r="BV55" t="str">
            <v/>
          </cell>
          <cell r="BW55" t="str">
            <v/>
          </cell>
          <cell r="BX55" t="str">
            <v/>
          </cell>
          <cell r="BY55" t="str">
            <v/>
          </cell>
          <cell r="BZ55" t="str">
            <v/>
          </cell>
          <cell r="CA55" t="str">
            <v/>
          </cell>
          <cell r="CB55" t="str">
            <v/>
          </cell>
          <cell r="CC55" t="str">
            <v/>
          </cell>
          <cell r="CD55" t="str">
            <v/>
          </cell>
          <cell r="CE55" t="str">
            <v/>
          </cell>
          <cell r="CF55" t="str">
            <v/>
          </cell>
          <cell r="CG55" t="str">
            <v/>
          </cell>
          <cell r="CH55" t="str">
            <v/>
          </cell>
          <cell r="CI55" t="str">
            <v/>
          </cell>
          <cell r="CJ55" t="str">
            <v/>
          </cell>
          <cell r="CK55" t="str">
            <v/>
          </cell>
          <cell r="CL55" t="str">
            <v/>
          </cell>
          <cell r="CM55" t="str">
            <v/>
          </cell>
          <cell r="CN55" t="str">
            <v/>
          </cell>
          <cell r="CO55" t="str">
            <v/>
          </cell>
          <cell r="CP55" t="str">
            <v/>
          </cell>
          <cell r="CQ55" t="str">
            <v/>
          </cell>
          <cell r="CR55" t="str">
            <v/>
          </cell>
          <cell r="CS55" t="str">
            <v/>
          </cell>
          <cell r="CT55" t="str">
            <v/>
          </cell>
          <cell r="CU55" t="str">
            <v/>
          </cell>
          <cell r="CV55" t="str">
            <v/>
          </cell>
          <cell r="CW55" t="str">
            <v/>
          </cell>
          <cell r="CX55" t="str">
            <v/>
          </cell>
          <cell r="CY55" t="str">
            <v/>
          </cell>
          <cell r="CZ55" t="str">
            <v/>
          </cell>
          <cell r="DA55" t="str">
            <v/>
          </cell>
          <cell r="DB55" t="str">
            <v/>
          </cell>
          <cell r="DC55" t="str">
            <v/>
          </cell>
          <cell r="DD55" t="str">
            <v/>
          </cell>
          <cell r="DE55" t="str">
            <v/>
          </cell>
          <cell r="DF55" t="str">
            <v/>
          </cell>
          <cell r="DG55" t="str">
            <v/>
          </cell>
          <cell r="DH55" t="str">
            <v/>
          </cell>
          <cell r="DI55" t="str">
            <v/>
          </cell>
          <cell r="DJ55" t="str">
            <v/>
          </cell>
          <cell r="DK55" t="str">
            <v/>
          </cell>
          <cell r="DL55" t="str">
            <v/>
          </cell>
          <cell r="DM55" t="str">
            <v/>
          </cell>
          <cell r="DN55" t="str">
            <v/>
          </cell>
          <cell r="DO55" t="str">
            <v/>
          </cell>
          <cell r="DP55" t="str">
            <v/>
          </cell>
          <cell r="DQ55" t="str">
            <v/>
          </cell>
          <cell r="DR55" t="str">
            <v/>
          </cell>
          <cell r="DS55" t="str">
            <v/>
          </cell>
          <cell r="DT55" t="str">
            <v/>
          </cell>
          <cell r="DU55" t="str">
            <v/>
          </cell>
          <cell r="DV55" t="str">
            <v/>
          </cell>
          <cell r="DW55" t="str">
            <v/>
          </cell>
          <cell r="DX55" t="str">
            <v/>
          </cell>
          <cell r="DY55" t="str">
            <v/>
          </cell>
          <cell r="DZ55" t="str">
            <v/>
          </cell>
          <cell r="EA55" t="str">
            <v/>
          </cell>
          <cell r="EB55" t="str">
            <v/>
          </cell>
          <cell r="EC55" t="str">
            <v/>
          </cell>
          <cell r="ED55" t="str">
            <v/>
          </cell>
          <cell r="EE55" t="str">
            <v/>
          </cell>
          <cell r="EF55" t="str">
            <v/>
          </cell>
          <cell r="EG55" t="str">
            <v/>
          </cell>
          <cell r="EH55" t="str">
            <v/>
          </cell>
          <cell r="EI55" t="str">
            <v/>
          </cell>
          <cell r="EJ55" t="str">
            <v/>
          </cell>
          <cell r="EK55" t="str">
            <v/>
          </cell>
          <cell r="EL55" t="str">
            <v/>
          </cell>
          <cell r="EM55" t="str">
            <v/>
          </cell>
          <cell r="EN55" t="str">
            <v/>
          </cell>
          <cell r="EO55" t="str">
            <v/>
          </cell>
          <cell r="EP55" t="str">
            <v/>
          </cell>
          <cell r="EQ55" t="str">
            <v/>
          </cell>
          <cell r="ER55" t="str">
            <v/>
          </cell>
          <cell r="ES55" t="str">
            <v/>
          </cell>
          <cell r="ET55" t="str">
            <v/>
          </cell>
          <cell r="EU55" t="str">
            <v/>
          </cell>
          <cell r="EV55" t="str">
            <v/>
          </cell>
          <cell r="EW55" t="str">
            <v/>
          </cell>
          <cell r="EX55" t="str">
            <v/>
          </cell>
          <cell r="EY55" t="str">
            <v/>
          </cell>
          <cell r="EZ55" t="str">
            <v/>
          </cell>
          <cell r="FA55" t="str">
            <v/>
          </cell>
          <cell r="FB55" t="str">
            <v/>
          </cell>
          <cell r="FC55" t="str">
            <v/>
          </cell>
          <cell r="FD55" t="str">
            <v/>
          </cell>
          <cell r="FE55" t="str">
            <v/>
          </cell>
          <cell r="FF55" t="str">
            <v/>
          </cell>
          <cell r="FG55" t="str">
            <v/>
          </cell>
          <cell r="FH55" t="str">
            <v/>
          </cell>
          <cell r="FI55" t="str">
            <v/>
          </cell>
          <cell r="FJ55" t="str">
            <v/>
          </cell>
          <cell r="FK55" t="str">
            <v/>
          </cell>
          <cell r="FL55" t="str">
            <v/>
          </cell>
          <cell r="FM55" t="str">
            <v/>
          </cell>
          <cell r="FN55" t="str">
            <v/>
          </cell>
          <cell r="FO55" t="str">
            <v/>
          </cell>
          <cell r="FP55" t="str">
            <v/>
          </cell>
          <cell r="FQ55" t="str">
            <v/>
          </cell>
          <cell r="FR55" t="str">
            <v/>
          </cell>
          <cell r="FS55" t="str">
            <v/>
          </cell>
          <cell r="FT55" t="str">
            <v/>
          </cell>
          <cell r="FU55" t="str">
            <v/>
          </cell>
          <cell r="FV55" t="str">
            <v/>
          </cell>
          <cell r="FW55" t="str">
            <v/>
          </cell>
          <cell r="FX55" t="str">
            <v/>
          </cell>
          <cell r="FY55" t="str">
            <v/>
          </cell>
          <cell r="FZ55" t="str">
            <v/>
          </cell>
          <cell r="GA55" t="str">
            <v/>
          </cell>
          <cell r="GB55" t="str">
            <v/>
          </cell>
          <cell r="GC55" t="str">
            <v/>
          </cell>
          <cell r="GD55" t="str">
            <v/>
          </cell>
          <cell r="GE55" t="str">
            <v/>
          </cell>
          <cell r="GF55" t="str">
            <v/>
          </cell>
          <cell r="GG55" t="str">
            <v/>
          </cell>
          <cell r="GH55" t="str">
            <v/>
          </cell>
          <cell r="GI55" t="str">
            <v/>
          </cell>
          <cell r="GJ55" t="str">
            <v/>
          </cell>
          <cell r="GK55" t="str">
            <v/>
          </cell>
          <cell r="GL55" t="str">
            <v/>
          </cell>
          <cell r="GM55" t="str">
            <v/>
          </cell>
          <cell r="GN55" t="str">
            <v/>
          </cell>
          <cell r="GO55" t="str">
            <v/>
          </cell>
          <cell r="GP55" t="str">
            <v/>
          </cell>
          <cell r="GQ55" t="str">
            <v/>
          </cell>
          <cell r="GR55" t="str">
            <v/>
          </cell>
          <cell r="GS55" t="str">
            <v/>
          </cell>
          <cell r="GT55" t="str">
            <v/>
          </cell>
          <cell r="GU55" t="str">
            <v/>
          </cell>
          <cell r="GV55" t="str">
            <v/>
          </cell>
          <cell r="GW55" t="str">
            <v/>
          </cell>
          <cell r="GX55" t="str">
            <v/>
          </cell>
          <cell r="GY55" t="str">
            <v/>
          </cell>
          <cell r="GZ55" t="str">
            <v/>
          </cell>
          <cell r="HA55" t="str">
            <v/>
          </cell>
          <cell r="HB55" t="str">
            <v/>
          </cell>
          <cell r="HC55" t="str">
            <v/>
          </cell>
          <cell r="HD55" t="str">
            <v/>
          </cell>
          <cell r="HE55" t="str">
            <v/>
          </cell>
          <cell r="HF55" t="str">
            <v/>
          </cell>
          <cell r="HG55" t="str">
            <v/>
          </cell>
          <cell r="HH55" t="str">
            <v/>
          </cell>
          <cell r="HI55" t="str">
            <v/>
          </cell>
          <cell r="HJ55" t="str">
            <v/>
          </cell>
          <cell r="HK55" t="str">
            <v/>
          </cell>
          <cell r="HL55" t="str">
            <v/>
          </cell>
          <cell r="HM55" t="str">
            <v/>
          </cell>
        </row>
        <row r="56">
          <cell r="V56" t="str">
            <v/>
          </cell>
          <cell r="W56" t="str">
            <v/>
          </cell>
          <cell r="X56" t="str">
            <v/>
          </cell>
          <cell r="Y56" t="str">
            <v/>
          </cell>
          <cell r="Z56" t="str">
            <v/>
          </cell>
          <cell r="AA56" t="str">
            <v/>
          </cell>
          <cell r="AB56" t="str">
            <v/>
          </cell>
          <cell r="AC56" t="str">
            <v/>
          </cell>
          <cell r="AD56" t="str">
            <v/>
          </cell>
          <cell r="AE56" t="str">
            <v/>
          </cell>
          <cell r="AF56" t="str">
            <v/>
          </cell>
          <cell r="AG56" t="str">
            <v/>
          </cell>
          <cell r="AH56" t="str">
            <v/>
          </cell>
          <cell r="AI56" t="str">
            <v/>
          </cell>
          <cell r="AJ56" t="str">
            <v/>
          </cell>
          <cell r="AK56" t="str">
            <v/>
          </cell>
          <cell r="AL56" t="str">
            <v/>
          </cell>
          <cell r="AM56" t="str">
            <v/>
          </cell>
          <cell r="AN56" t="str">
            <v/>
          </cell>
          <cell r="AO56" t="str">
            <v/>
          </cell>
          <cell r="AP56" t="str">
            <v/>
          </cell>
          <cell r="AQ56" t="str">
            <v/>
          </cell>
          <cell r="AR56" t="str">
            <v/>
          </cell>
          <cell r="AS56" t="str">
            <v/>
          </cell>
          <cell r="AT56" t="str">
            <v/>
          </cell>
          <cell r="AU56" t="str">
            <v/>
          </cell>
          <cell r="AV56" t="str">
            <v/>
          </cell>
          <cell r="AW56" t="str">
            <v/>
          </cell>
          <cell r="AX56" t="str">
            <v/>
          </cell>
          <cell r="AY56" t="str">
            <v/>
          </cell>
          <cell r="AZ56" t="str">
            <v/>
          </cell>
          <cell r="BA56" t="str">
            <v/>
          </cell>
          <cell r="BB56" t="str">
            <v/>
          </cell>
          <cell r="BC56" t="str">
            <v/>
          </cell>
          <cell r="BD56" t="str">
            <v/>
          </cell>
          <cell r="BE56" t="str">
            <v/>
          </cell>
          <cell r="BF56" t="str">
            <v/>
          </cell>
          <cell r="BG56" t="str">
            <v/>
          </cell>
          <cell r="BH56" t="str">
            <v/>
          </cell>
          <cell r="BI56" t="str">
            <v/>
          </cell>
          <cell r="BJ56" t="str">
            <v/>
          </cell>
          <cell r="BK56" t="str">
            <v/>
          </cell>
          <cell r="BL56" t="str">
            <v/>
          </cell>
          <cell r="BM56" t="str">
            <v/>
          </cell>
          <cell r="BN56" t="str">
            <v/>
          </cell>
          <cell r="BO56" t="str">
            <v/>
          </cell>
          <cell r="BP56" t="str">
            <v/>
          </cell>
          <cell r="BQ56" t="str">
            <v/>
          </cell>
          <cell r="BR56" t="str">
            <v/>
          </cell>
          <cell r="BS56" t="str">
            <v/>
          </cell>
          <cell r="BT56" t="str">
            <v/>
          </cell>
          <cell r="BU56" t="str">
            <v/>
          </cell>
          <cell r="BV56" t="str">
            <v/>
          </cell>
          <cell r="BW56" t="str">
            <v/>
          </cell>
          <cell r="BX56" t="str">
            <v/>
          </cell>
          <cell r="BY56" t="str">
            <v/>
          </cell>
          <cell r="BZ56" t="str">
            <v/>
          </cell>
          <cell r="CA56" t="str">
            <v/>
          </cell>
          <cell r="CB56" t="str">
            <v/>
          </cell>
          <cell r="CC56" t="str">
            <v/>
          </cell>
          <cell r="CD56" t="str">
            <v/>
          </cell>
          <cell r="CE56" t="str">
            <v/>
          </cell>
          <cell r="CF56" t="str">
            <v/>
          </cell>
          <cell r="CG56" t="str">
            <v/>
          </cell>
          <cell r="CH56" t="str">
            <v/>
          </cell>
          <cell r="CI56" t="str">
            <v/>
          </cell>
          <cell r="CJ56" t="str">
            <v/>
          </cell>
          <cell r="CK56" t="str">
            <v/>
          </cell>
          <cell r="CL56" t="str">
            <v/>
          </cell>
          <cell r="CM56" t="str">
            <v/>
          </cell>
          <cell r="CN56" t="str">
            <v/>
          </cell>
          <cell r="CO56" t="str">
            <v/>
          </cell>
          <cell r="CP56" t="str">
            <v/>
          </cell>
          <cell r="CQ56" t="str">
            <v/>
          </cell>
          <cell r="CR56" t="str">
            <v/>
          </cell>
          <cell r="CS56" t="str">
            <v/>
          </cell>
          <cell r="CT56" t="str">
            <v/>
          </cell>
          <cell r="CU56" t="str">
            <v/>
          </cell>
          <cell r="CV56" t="str">
            <v/>
          </cell>
          <cell r="CW56" t="str">
            <v/>
          </cell>
          <cell r="CX56" t="str">
            <v/>
          </cell>
          <cell r="CY56" t="str">
            <v/>
          </cell>
          <cell r="CZ56" t="str">
            <v/>
          </cell>
          <cell r="DA56" t="str">
            <v/>
          </cell>
          <cell r="DB56" t="str">
            <v/>
          </cell>
          <cell r="DC56" t="str">
            <v/>
          </cell>
          <cell r="DD56" t="str">
            <v/>
          </cell>
          <cell r="DE56" t="str">
            <v/>
          </cell>
          <cell r="DF56" t="str">
            <v/>
          </cell>
          <cell r="DG56" t="str">
            <v/>
          </cell>
          <cell r="DH56" t="str">
            <v/>
          </cell>
          <cell r="DI56" t="str">
            <v/>
          </cell>
          <cell r="DJ56" t="str">
            <v/>
          </cell>
          <cell r="DK56" t="str">
            <v/>
          </cell>
          <cell r="DL56" t="str">
            <v/>
          </cell>
          <cell r="DM56" t="str">
            <v/>
          </cell>
          <cell r="DN56" t="str">
            <v/>
          </cell>
          <cell r="DO56" t="str">
            <v/>
          </cell>
          <cell r="DP56" t="str">
            <v/>
          </cell>
          <cell r="DQ56" t="str">
            <v/>
          </cell>
          <cell r="DR56" t="str">
            <v/>
          </cell>
          <cell r="DS56" t="str">
            <v/>
          </cell>
          <cell r="DT56" t="str">
            <v/>
          </cell>
          <cell r="DU56" t="str">
            <v/>
          </cell>
          <cell r="DV56" t="str">
            <v/>
          </cell>
          <cell r="DW56" t="str">
            <v/>
          </cell>
          <cell r="DX56" t="str">
            <v/>
          </cell>
          <cell r="DY56" t="str">
            <v/>
          </cell>
          <cell r="DZ56" t="str">
            <v/>
          </cell>
          <cell r="EA56" t="str">
            <v/>
          </cell>
          <cell r="EB56" t="str">
            <v/>
          </cell>
          <cell r="EC56" t="str">
            <v/>
          </cell>
          <cell r="ED56" t="str">
            <v/>
          </cell>
          <cell r="EE56" t="str">
            <v/>
          </cell>
          <cell r="EF56" t="str">
            <v/>
          </cell>
          <cell r="EG56" t="str">
            <v/>
          </cell>
          <cell r="EH56" t="str">
            <v/>
          </cell>
          <cell r="EI56" t="str">
            <v/>
          </cell>
          <cell r="EJ56" t="str">
            <v/>
          </cell>
          <cell r="EK56" t="str">
            <v/>
          </cell>
          <cell r="EL56" t="str">
            <v/>
          </cell>
          <cell r="EM56" t="str">
            <v/>
          </cell>
          <cell r="EN56" t="str">
            <v/>
          </cell>
          <cell r="EO56" t="str">
            <v/>
          </cell>
          <cell r="EP56" t="str">
            <v/>
          </cell>
          <cell r="EQ56" t="str">
            <v/>
          </cell>
          <cell r="ER56" t="str">
            <v/>
          </cell>
          <cell r="ES56" t="str">
            <v/>
          </cell>
          <cell r="ET56" t="str">
            <v/>
          </cell>
          <cell r="EU56" t="str">
            <v/>
          </cell>
          <cell r="EV56" t="str">
            <v/>
          </cell>
          <cell r="EW56" t="str">
            <v/>
          </cell>
          <cell r="EX56" t="str">
            <v/>
          </cell>
          <cell r="EY56" t="str">
            <v/>
          </cell>
          <cell r="EZ56" t="str">
            <v/>
          </cell>
          <cell r="FA56" t="str">
            <v/>
          </cell>
          <cell r="FB56" t="str">
            <v/>
          </cell>
          <cell r="FC56" t="str">
            <v/>
          </cell>
          <cell r="FD56" t="str">
            <v/>
          </cell>
          <cell r="FE56" t="str">
            <v/>
          </cell>
          <cell r="FF56" t="str">
            <v/>
          </cell>
          <cell r="FG56" t="str">
            <v/>
          </cell>
          <cell r="FH56" t="str">
            <v/>
          </cell>
          <cell r="FI56" t="str">
            <v/>
          </cell>
          <cell r="FJ56" t="str">
            <v/>
          </cell>
          <cell r="FK56" t="str">
            <v/>
          </cell>
          <cell r="FL56" t="str">
            <v/>
          </cell>
          <cell r="FM56" t="str">
            <v/>
          </cell>
          <cell r="FN56" t="str">
            <v/>
          </cell>
          <cell r="FO56" t="str">
            <v/>
          </cell>
          <cell r="FP56" t="str">
            <v/>
          </cell>
          <cell r="FQ56" t="str">
            <v/>
          </cell>
          <cell r="FR56" t="str">
            <v/>
          </cell>
          <cell r="FS56" t="str">
            <v/>
          </cell>
          <cell r="FT56" t="str">
            <v/>
          </cell>
          <cell r="FU56" t="str">
            <v/>
          </cell>
          <cell r="FV56" t="str">
            <v/>
          </cell>
          <cell r="FW56" t="str">
            <v/>
          </cell>
          <cell r="FX56" t="str">
            <v/>
          </cell>
          <cell r="FY56" t="str">
            <v/>
          </cell>
          <cell r="FZ56" t="str">
            <v/>
          </cell>
          <cell r="GA56" t="str">
            <v/>
          </cell>
          <cell r="GB56" t="str">
            <v/>
          </cell>
          <cell r="GC56" t="str">
            <v/>
          </cell>
          <cell r="GD56" t="str">
            <v/>
          </cell>
          <cell r="GE56" t="str">
            <v/>
          </cell>
          <cell r="GF56" t="str">
            <v/>
          </cell>
          <cell r="GG56" t="str">
            <v/>
          </cell>
          <cell r="GH56" t="str">
            <v/>
          </cell>
          <cell r="GI56" t="str">
            <v/>
          </cell>
          <cell r="GJ56" t="str">
            <v/>
          </cell>
          <cell r="GK56" t="str">
            <v/>
          </cell>
          <cell r="GL56" t="str">
            <v/>
          </cell>
          <cell r="GM56" t="str">
            <v/>
          </cell>
          <cell r="GN56" t="str">
            <v/>
          </cell>
          <cell r="GO56" t="str">
            <v/>
          </cell>
          <cell r="GP56" t="str">
            <v/>
          </cell>
          <cell r="GQ56" t="str">
            <v/>
          </cell>
          <cell r="GR56" t="str">
            <v/>
          </cell>
          <cell r="GS56" t="str">
            <v/>
          </cell>
          <cell r="GT56" t="str">
            <v/>
          </cell>
          <cell r="GU56" t="str">
            <v/>
          </cell>
          <cell r="GV56" t="str">
            <v/>
          </cell>
          <cell r="GW56" t="str">
            <v/>
          </cell>
          <cell r="GX56" t="str">
            <v/>
          </cell>
          <cell r="GY56" t="str">
            <v/>
          </cell>
          <cell r="GZ56" t="str">
            <v/>
          </cell>
          <cell r="HA56" t="str">
            <v/>
          </cell>
          <cell r="HB56" t="str">
            <v/>
          </cell>
          <cell r="HC56" t="str">
            <v/>
          </cell>
          <cell r="HD56" t="str">
            <v/>
          </cell>
          <cell r="HE56" t="str">
            <v/>
          </cell>
          <cell r="HF56" t="str">
            <v/>
          </cell>
          <cell r="HG56" t="str">
            <v/>
          </cell>
          <cell r="HH56" t="str">
            <v/>
          </cell>
          <cell r="HI56" t="str">
            <v/>
          </cell>
          <cell r="HJ56" t="str">
            <v/>
          </cell>
          <cell r="HK56" t="str">
            <v/>
          </cell>
          <cell r="HL56" t="str">
            <v/>
          </cell>
          <cell r="HM56" t="str">
            <v/>
          </cell>
        </row>
        <row r="57">
          <cell r="V57" t="str">
            <v/>
          </cell>
          <cell r="W57" t="str">
            <v/>
          </cell>
          <cell r="X57" t="str">
            <v/>
          </cell>
          <cell r="Y57" t="str">
            <v/>
          </cell>
          <cell r="Z57" t="str">
            <v/>
          </cell>
          <cell r="AA57" t="str">
            <v/>
          </cell>
          <cell r="AB57" t="str">
            <v/>
          </cell>
          <cell r="AC57" t="str">
            <v/>
          </cell>
          <cell r="AD57" t="str">
            <v/>
          </cell>
          <cell r="AE57" t="str">
            <v/>
          </cell>
          <cell r="AF57" t="str">
            <v/>
          </cell>
          <cell r="AG57" t="str">
            <v/>
          </cell>
          <cell r="AH57" t="str">
            <v/>
          </cell>
          <cell r="AI57" t="str">
            <v/>
          </cell>
          <cell r="AJ57" t="str">
            <v/>
          </cell>
          <cell r="AK57" t="str">
            <v/>
          </cell>
          <cell r="AL57" t="str">
            <v/>
          </cell>
          <cell r="AM57" t="str">
            <v/>
          </cell>
          <cell r="AN57" t="str">
            <v/>
          </cell>
          <cell r="AO57" t="str">
            <v/>
          </cell>
          <cell r="AP57" t="str">
            <v/>
          </cell>
          <cell r="AQ57" t="str">
            <v/>
          </cell>
          <cell r="AR57" t="str">
            <v/>
          </cell>
          <cell r="AS57" t="str">
            <v/>
          </cell>
          <cell r="AT57" t="str">
            <v/>
          </cell>
          <cell r="AU57" t="str">
            <v/>
          </cell>
          <cell r="AV57" t="str">
            <v/>
          </cell>
          <cell r="AW57" t="str">
            <v/>
          </cell>
          <cell r="AX57" t="str">
            <v/>
          </cell>
          <cell r="AY57" t="str">
            <v/>
          </cell>
          <cell r="AZ57" t="str">
            <v/>
          </cell>
          <cell r="BA57" t="str">
            <v/>
          </cell>
          <cell r="BB57" t="str">
            <v/>
          </cell>
          <cell r="BC57" t="str">
            <v/>
          </cell>
          <cell r="BD57" t="str">
            <v/>
          </cell>
          <cell r="BE57" t="str">
            <v/>
          </cell>
          <cell r="BF57" t="str">
            <v/>
          </cell>
          <cell r="BG57" t="str">
            <v/>
          </cell>
          <cell r="BH57" t="str">
            <v/>
          </cell>
          <cell r="BI57" t="str">
            <v/>
          </cell>
          <cell r="BJ57" t="str">
            <v/>
          </cell>
          <cell r="BK57" t="str">
            <v/>
          </cell>
          <cell r="BL57" t="str">
            <v/>
          </cell>
          <cell r="BM57" t="str">
            <v/>
          </cell>
          <cell r="BN57" t="str">
            <v/>
          </cell>
          <cell r="BO57" t="str">
            <v/>
          </cell>
          <cell r="BP57" t="str">
            <v/>
          </cell>
          <cell r="BQ57" t="str">
            <v/>
          </cell>
          <cell r="BR57" t="str">
            <v/>
          </cell>
          <cell r="BS57" t="str">
            <v/>
          </cell>
          <cell r="BT57" t="str">
            <v/>
          </cell>
          <cell r="BU57" t="str">
            <v/>
          </cell>
          <cell r="BV57" t="str">
            <v/>
          </cell>
          <cell r="BW57" t="str">
            <v/>
          </cell>
          <cell r="BX57" t="str">
            <v/>
          </cell>
          <cell r="BY57" t="str">
            <v/>
          </cell>
          <cell r="BZ57" t="str">
            <v/>
          </cell>
          <cell r="CA57" t="str">
            <v/>
          </cell>
          <cell r="CB57" t="str">
            <v/>
          </cell>
          <cell r="CC57" t="str">
            <v/>
          </cell>
          <cell r="CD57" t="str">
            <v/>
          </cell>
          <cell r="CE57" t="str">
            <v/>
          </cell>
          <cell r="CF57" t="str">
            <v/>
          </cell>
          <cell r="CG57" t="str">
            <v/>
          </cell>
          <cell r="CH57" t="str">
            <v/>
          </cell>
          <cell r="CI57" t="str">
            <v/>
          </cell>
          <cell r="CJ57" t="str">
            <v/>
          </cell>
          <cell r="CK57" t="str">
            <v/>
          </cell>
          <cell r="CL57" t="str">
            <v/>
          </cell>
          <cell r="CM57" t="str">
            <v/>
          </cell>
          <cell r="CN57" t="str">
            <v/>
          </cell>
          <cell r="CO57" t="str">
            <v/>
          </cell>
          <cell r="CP57" t="str">
            <v/>
          </cell>
          <cell r="CQ57" t="str">
            <v/>
          </cell>
          <cell r="CR57" t="str">
            <v/>
          </cell>
          <cell r="CS57" t="str">
            <v/>
          </cell>
          <cell r="CT57" t="str">
            <v/>
          </cell>
          <cell r="CU57" t="str">
            <v/>
          </cell>
          <cell r="CV57" t="str">
            <v/>
          </cell>
          <cell r="CW57" t="str">
            <v/>
          </cell>
          <cell r="CX57" t="str">
            <v/>
          </cell>
          <cell r="CY57" t="str">
            <v/>
          </cell>
          <cell r="CZ57" t="str">
            <v/>
          </cell>
          <cell r="DA57" t="str">
            <v/>
          </cell>
          <cell r="DB57" t="str">
            <v/>
          </cell>
          <cell r="DC57" t="str">
            <v/>
          </cell>
          <cell r="DD57" t="str">
            <v/>
          </cell>
          <cell r="DE57" t="str">
            <v/>
          </cell>
          <cell r="DF57" t="str">
            <v/>
          </cell>
          <cell r="DG57" t="str">
            <v/>
          </cell>
          <cell r="DH57" t="str">
            <v/>
          </cell>
          <cell r="DI57" t="str">
            <v/>
          </cell>
          <cell r="DJ57" t="str">
            <v/>
          </cell>
          <cell r="DK57" t="str">
            <v/>
          </cell>
          <cell r="DL57" t="str">
            <v/>
          </cell>
          <cell r="DM57" t="str">
            <v/>
          </cell>
          <cell r="DN57" t="str">
            <v/>
          </cell>
          <cell r="DO57" t="str">
            <v/>
          </cell>
          <cell r="DP57" t="str">
            <v/>
          </cell>
          <cell r="DQ57" t="str">
            <v/>
          </cell>
          <cell r="DR57" t="str">
            <v/>
          </cell>
          <cell r="DS57" t="str">
            <v/>
          </cell>
          <cell r="DT57" t="str">
            <v/>
          </cell>
          <cell r="DU57" t="str">
            <v/>
          </cell>
          <cell r="DV57" t="str">
            <v/>
          </cell>
          <cell r="DW57" t="str">
            <v/>
          </cell>
          <cell r="DX57" t="str">
            <v/>
          </cell>
          <cell r="DY57" t="str">
            <v/>
          </cell>
          <cell r="DZ57" t="str">
            <v/>
          </cell>
          <cell r="EA57" t="str">
            <v/>
          </cell>
          <cell r="EB57" t="str">
            <v/>
          </cell>
          <cell r="EC57" t="str">
            <v/>
          </cell>
          <cell r="ED57" t="str">
            <v/>
          </cell>
          <cell r="EE57" t="str">
            <v/>
          </cell>
          <cell r="EF57" t="str">
            <v/>
          </cell>
          <cell r="EG57" t="str">
            <v/>
          </cell>
          <cell r="EH57" t="str">
            <v/>
          </cell>
          <cell r="EI57" t="str">
            <v/>
          </cell>
          <cell r="EJ57" t="str">
            <v/>
          </cell>
          <cell r="EK57" t="str">
            <v/>
          </cell>
          <cell r="EL57" t="str">
            <v/>
          </cell>
          <cell r="EM57" t="str">
            <v/>
          </cell>
          <cell r="EN57" t="str">
            <v/>
          </cell>
          <cell r="EO57" t="str">
            <v/>
          </cell>
          <cell r="EP57" t="str">
            <v/>
          </cell>
          <cell r="EQ57" t="str">
            <v/>
          </cell>
          <cell r="ER57" t="str">
            <v/>
          </cell>
          <cell r="ES57" t="str">
            <v/>
          </cell>
          <cell r="ET57" t="str">
            <v/>
          </cell>
          <cell r="EU57" t="str">
            <v/>
          </cell>
          <cell r="EV57" t="str">
            <v/>
          </cell>
          <cell r="EW57" t="str">
            <v/>
          </cell>
          <cell r="EX57" t="str">
            <v/>
          </cell>
          <cell r="EY57" t="str">
            <v/>
          </cell>
          <cell r="EZ57" t="str">
            <v/>
          </cell>
          <cell r="FA57" t="str">
            <v/>
          </cell>
          <cell r="FB57" t="str">
            <v/>
          </cell>
          <cell r="FC57" t="str">
            <v/>
          </cell>
          <cell r="FD57" t="str">
            <v/>
          </cell>
          <cell r="FE57" t="str">
            <v/>
          </cell>
          <cell r="FF57" t="str">
            <v/>
          </cell>
          <cell r="FG57" t="str">
            <v/>
          </cell>
          <cell r="FH57" t="str">
            <v/>
          </cell>
          <cell r="FI57" t="str">
            <v/>
          </cell>
          <cell r="FJ57" t="str">
            <v/>
          </cell>
          <cell r="FK57" t="str">
            <v/>
          </cell>
          <cell r="FL57" t="str">
            <v/>
          </cell>
          <cell r="FM57" t="str">
            <v/>
          </cell>
          <cell r="FN57" t="str">
            <v/>
          </cell>
          <cell r="FO57" t="str">
            <v/>
          </cell>
          <cell r="FP57" t="str">
            <v/>
          </cell>
          <cell r="FQ57" t="str">
            <v/>
          </cell>
          <cell r="FR57" t="str">
            <v/>
          </cell>
          <cell r="FS57" t="str">
            <v/>
          </cell>
          <cell r="FT57" t="str">
            <v/>
          </cell>
          <cell r="FU57" t="str">
            <v/>
          </cell>
          <cell r="FV57" t="str">
            <v/>
          </cell>
          <cell r="FW57" t="str">
            <v/>
          </cell>
          <cell r="FX57" t="str">
            <v/>
          </cell>
          <cell r="FY57" t="str">
            <v/>
          </cell>
          <cell r="FZ57" t="str">
            <v/>
          </cell>
          <cell r="GA57" t="str">
            <v/>
          </cell>
          <cell r="GB57" t="str">
            <v/>
          </cell>
          <cell r="GC57" t="str">
            <v/>
          </cell>
          <cell r="GD57" t="str">
            <v/>
          </cell>
          <cell r="GE57" t="str">
            <v/>
          </cell>
          <cell r="GF57" t="str">
            <v/>
          </cell>
          <cell r="GG57" t="str">
            <v/>
          </cell>
          <cell r="GH57" t="str">
            <v/>
          </cell>
          <cell r="GI57" t="str">
            <v/>
          </cell>
          <cell r="GJ57" t="str">
            <v/>
          </cell>
          <cell r="GK57" t="str">
            <v/>
          </cell>
          <cell r="GL57" t="str">
            <v/>
          </cell>
          <cell r="GM57" t="str">
            <v/>
          </cell>
          <cell r="GN57" t="str">
            <v/>
          </cell>
          <cell r="GO57" t="str">
            <v/>
          </cell>
          <cell r="GP57" t="str">
            <v/>
          </cell>
          <cell r="GQ57" t="str">
            <v/>
          </cell>
          <cell r="GR57" t="str">
            <v/>
          </cell>
          <cell r="GS57" t="str">
            <v/>
          </cell>
          <cell r="GT57" t="str">
            <v/>
          </cell>
          <cell r="GU57" t="str">
            <v/>
          </cell>
          <cell r="GV57" t="str">
            <v/>
          </cell>
          <cell r="GW57" t="str">
            <v/>
          </cell>
          <cell r="GX57" t="str">
            <v/>
          </cell>
          <cell r="GY57" t="str">
            <v/>
          </cell>
          <cell r="GZ57" t="str">
            <v/>
          </cell>
          <cell r="HA57" t="str">
            <v/>
          </cell>
          <cell r="HB57" t="str">
            <v/>
          </cell>
          <cell r="HC57" t="str">
            <v/>
          </cell>
          <cell r="HD57" t="str">
            <v/>
          </cell>
          <cell r="HE57" t="str">
            <v/>
          </cell>
          <cell r="HF57" t="str">
            <v/>
          </cell>
          <cell r="HG57" t="str">
            <v/>
          </cell>
          <cell r="HH57" t="str">
            <v/>
          </cell>
          <cell r="HI57" t="str">
            <v/>
          </cell>
          <cell r="HJ57" t="str">
            <v/>
          </cell>
          <cell r="HK57" t="str">
            <v/>
          </cell>
          <cell r="HL57" t="str">
            <v/>
          </cell>
          <cell r="HM57" t="str">
            <v/>
          </cell>
        </row>
        <row r="58">
          <cell r="V58" t="str">
            <v/>
          </cell>
          <cell r="W58" t="str">
            <v/>
          </cell>
          <cell r="X58" t="str">
            <v/>
          </cell>
          <cell r="Y58" t="str">
            <v/>
          </cell>
          <cell r="Z58" t="str">
            <v/>
          </cell>
          <cell r="AA58" t="str">
            <v/>
          </cell>
          <cell r="AB58" t="str">
            <v/>
          </cell>
          <cell r="AC58" t="str">
            <v/>
          </cell>
          <cell r="AD58" t="str">
            <v/>
          </cell>
          <cell r="AE58" t="str">
            <v/>
          </cell>
          <cell r="AF58" t="str">
            <v/>
          </cell>
          <cell r="AG58" t="str">
            <v/>
          </cell>
          <cell r="AH58" t="str">
            <v/>
          </cell>
          <cell r="AI58" t="str">
            <v/>
          </cell>
          <cell r="AJ58" t="str">
            <v/>
          </cell>
          <cell r="AK58" t="str">
            <v/>
          </cell>
          <cell r="AL58" t="str">
            <v/>
          </cell>
          <cell r="AM58" t="str">
            <v/>
          </cell>
          <cell r="AN58" t="str">
            <v/>
          </cell>
          <cell r="AO58" t="str">
            <v/>
          </cell>
          <cell r="AP58" t="str">
            <v/>
          </cell>
          <cell r="AQ58" t="str">
            <v/>
          </cell>
          <cell r="AR58" t="str">
            <v/>
          </cell>
          <cell r="AS58" t="str">
            <v/>
          </cell>
          <cell r="AT58" t="str">
            <v/>
          </cell>
          <cell r="AU58" t="str">
            <v/>
          </cell>
          <cell r="AV58" t="str">
            <v/>
          </cell>
          <cell r="AW58" t="str">
            <v/>
          </cell>
          <cell r="AX58" t="str">
            <v/>
          </cell>
          <cell r="AY58" t="str">
            <v/>
          </cell>
          <cell r="AZ58" t="str">
            <v/>
          </cell>
          <cell r="BA58" t="str">
            <v/>
          </cell>
          <cell r="BB58" t="str">
            <v/>
          </cell>
          <cell r="BC58" t="str">
            <v/>
          </cell>
          <cell r="BD58" t="str">
            <v/>
          </cell>
          <cell r="BE58" t="str">
            <v/>
          </cell>
          <cell r="BF58" t="str">
            <v/>
          </cell>
          <cell r="BG58" t="str">
            <v/>
          </cell>
          <cell r="BH58" t="str">
            <v/>
          </cell>
          <cell r="BI58" t="str">
            <v/>
          </cell>
          <cell r="BJ58" t="str">
            <v/>
          </cell>
          <cell r="BK58" t="str">
            <v/>
          </cell>
          <cell r="BL58" t="str">
            <v/>
          </cell>
          <cell r="BM58" t="str">
            <v/>
          </cell>
          <cell r="BN58" t="str">
            <v/>
          </cell>
          <cell r="BO58" t="str">
            <v/>
          </cell>
          <cell r="BP58" t="str">
            <v/>
          </cell>
          <cell r="BQ58" t="str">
            <v/>
          </cell>
          <cell r="BR58" t="str">
            <v/>
          </cell>
          <cell r="BS58" t="str">
            <v/>
          </cell>
          <cell r="BT58" t="str">
            <v/>
          </cell>
          <cell r="BU58" t="str">
            <v/>
          </cell>
          <cell r="BV58" t="str">
            <v/>
          </cell>
          <cell r="BW58" t="str">
            <v/>
          </cell>
          <cell r="BX58" t="str">
            <v/>
          </cell>
          <cell r="BY58" t="str">
            <v/>
          </cell>
          <cell r="BZ58" t="str">
            <v/>
          </cell>
          <cell r="CA58" t="str">
            <v/>
          </cell>
          <cell r="CB58" t="str">
            <v/>
          </cell>
          <cell r="CC58" t="str">
            <v/>
          </cell>
          <cell r="CD58" t="str">
            <v/>
          </cell>
          <cell r="CE58" t="str">
            <v/>
          </cell>
          <cell r="CF58" t="str">
            <v/>
          </cell>
          <cell r="CG58" t="str">
            <v/>
          </cell>
          <cell r="CH58" t="str">
            <v/>
          </cell>
          <cell r="CI58" t="str">
            <v/>
          </cell>
          <cell r="CJ58" t="str">
            <v/>
          </cell>
          <cell r="CK58" t="str">
            <v/>
          </cell>
          <cell r="CL58" t="str">
            <v/>
          </cell>
          <cell r="CM58" t="str">
            <v/>
          </cell>
          <cell r="CN58" t="str">
            <v/>
          </cell>
          <cell r="CO58" t="str">
            <v/>
          </cell>
          <cell r="CP58" t="str">
            <v/>
          </cell>
          <cell r="CQ58" t="str">
            <v/>
          </cell>
          <cell r="CR58" t="str">
            <v/>
          </cell>
          <cell r="CS58" t="str">
            <v/>
          </cell>
          <cell r="CT58" t="str">
            <v/>
          </cell>
          <cell r="CU58" t="str">
            <v/>
          </cell>
          <cell r="CV58" t="str">
            <v/>
          </cell>
          <cell r="CW58" t="str">
            <v/>
          </cell>
          <cell r="CX58" t="str">
            <v/>
          </cell>
          <cell r="CY58" t="str">
            <v/>
          </cell>
          <cell r="CZ58" t="str">
            <v/>
          </cell>
          <cell r="DA58" t="str">
            <v/>
          </cell>
          <cell r="DB58" t="str">
            <v/>
          </cell>
          <cell r="DC58" t="str">
            <v/>
          </cell>
          <cell r="DD58" t="str">
            <v/>
          </cell>
          <cell r="DE58" t="str">
            <v/>
          </cell>
          <cell r="DF58" t="str">
            <v/>
          </cell>
          <cell r="DG58" t="str">
            <v/>
          </cell>
          <cell r="DH58" t="str">
            <v/>
          </cell>
          <cell r="DI58" t="str">
            <v/>
          </cell>
          <cell r="DJ58" t="str">
            <v/>
          </cell>
          <cell r="DK58" t="str">
            <v/>
          </cell>
          <cell r="DL58" t="str">
            <v/>
          </cell>
          <cell r="DM58" t="str">
            <v/>
          </cell>
          <cell r="DN58" t="str">
            <v/>
          </cell>
          <cell r="DO58" t="str">
            <v/>
          </cell>
          <cell r="DP58" t="str">
            <v/>
          </cell>
          <cell r="DQ58" t="str">
            <v/>
          </cell>
          <cell r="DR58" t="str">
            <v/>
          </cell>
          <cell r="DS58" t="str">
            <v/>
          </cell>
          <cell r="DT58" t="str">
            <v/>
          </cell>
          <cell r="DU58" t="str">
            <v/>
          </cell>
          <cell r="DV58" t="str">
            <v/>
          </cell>
          <cell r="DW58" t="str">
            <v/>
          </cell>
          <cell r="DX58" t="str">
            <v/>
          </cell>
          <cell r="DY58" t="str">
            <v/>
          </cell>
          <cell r="DZ58" t="str">
            <v/>
          </cell>
          <cell r="EA58" t="str">
            <v/>
          </cell>
          <cell r="EB58" t="str">
            <v/>
          </cell>
          <cell r="EC58" t="str">
            <v/>
          </cell>
          <cell r="ED58" t="str">
            <v/>
          </cell>
          <cell r="EE58" t="str">
            <v/>
          </cell>
          <cell r="EF58" t="str">
            <v/>
          </cell>
          <cell r="EG58" t="str">
            <v/>
          </cell>
          <cell r="EH58" t="str">
            <v/>
          </cell>
          <cell r="EI58" t="str">
            <v/>
          </cell>
          <cell r="EJ58" t="str">
            <v/>
          </cell>
          <cell r="EK58" t="str">
            <v/>
          </cell>
          <cell r="EL58" t="str">
            <v/>
          </cell>
          <cell r="EM58" t="str">
            <v/>
          </cell>
          <cell r="EN58" t="str">
            <v/>
          </cell>
          <cell r="EO58" t="str">
            <v/>
          </cell>
          <cell r="EP58" t="str">
            <v/>
          </cell>
          <cell r="EQ58" t="str">
            <v/>
          </cell>
          <cell r="ER58" t="str">
            <v/>
          </cell>
          <cell r="ES58" t="str">
            <v/>
          </cell>
          <cell r="ET58" t="str">
            <v/>
          </cell>
          <cell r="EU58" t="str">
            <v/>
          </cell>
          <cell r="EV58" t="str">
            <v/>
          </cell>
          <cell r="EW58" t="str">
            <v/>
          </cell>
          <cell r="EX58" t="str">
            <v/>
          </cell>
          <cell r="EY58" t="str">
            <v/>
          </cell>
          <cell r="EZ58" t="str">
            <v/>
          </cell>
          <cell r="FA58" t="str">
            <v/>
          </cell>
          <cell r="FB58" t="str">
            <v/>
          </cell>
          <cell r="FC58" t="str">
            <v/>
          </cell>
          <cell r="FD58" t="str">
            <v/>
          </cell>
          <cell r="FE58" t="str">
            <v/>
          </cell>
          <cell r="FF58" t="str">
            <v/>
          </cell>
          <cell r="FG58" t="str">
            <v/>
          </cell>
          <cell r="FH58" t="str">
            <v/>
          </cell>
          <cell r="FI58" t="str">
            <v/>
          </cell>
          <cell r="FJ58" t="str">
            <v/>
          </cell>
          <cell r="FK58" t="str">
            <v/>
          </cell>
          <cell r="FL58" t="str">
            <v/>
          </cell>
          <cell r="FM58" t="str">
            <v/>
          </cell>
          <cell r="FN58" t="str">
            <v/>
          </cell>
          <cell r="FO58" t="str">
            <v/>
          </cell>
          <cell r="FP58" t="str">
            <v/>
          </cell>
          <cell r="FQ58" t="str">
            <v/>
          </cell>
          <cell r="FR58" t="str">
            <v/>
          </cell>
          <cell r="FS58" t="str">
            <v/>
          </cell>
          <cell r="FT58" t="str">
            <v/>
          </cell>
          <cell r="FU58" t="str">
            <v/>
          </cell>
          <cell r="FV58" t="str">
            <v/>
          </cell>
          <cell r="FW58" t="str">
            <v/>
          </cell>
          <cell r="FX58" t="str">
            <v/>
          </cell>
          <cell r="FY58" t="str">
            <v/>
          </cell>
          <cell r="FZ58" t="str">
            <v/>
          </cell>
          <cell r="GA58" t="str">
            <v/>
          </cell>
          <cell r="GB58" t="str">
            <v/>
          </cell>
          <cell r="GC58" t="str">
            <v/>
          </cell>
          <cell r="GD58" t="str">
            <v/>
          </cell>
          <cell r="GE58" t="str">
            <v/>
          </cell>
          <cell r="GF58" t="str">
            <v/>
          </cell>
          <cell r="GG58" t="str">
            <v/>
          </cell>
          <cell r="GH58" t="str">
            <v/>
          </cell>
          <cell r="GI58" t="str">
            <v/>
          </cell>
          <cell r="GJ58" t="str">
            <v/>
          </cell>
          <cell r="GK58" t="str">
            <v/>
          </cell>
          <cell r="GL58" t="str">
            <v/>
          </cell>
          <cell r="GM58" t="str">
            <v/>
          </cell>
          <cell r="GN58" t="str">
            <v/>
          </cell>
          <cell r="GO58" t="str">
            <v/>
          </cell>
          <cell r="GP58" t="str">
            <v/>
          </cell>
          <cell r="GQ58" t="str">
            <v/>
          </cell>
          <cell r="GR58" t="str">
            <v/>
          </cell>
          <cell r="GS58" t="str">
            <v/>
          </cell>
          <cell r="GT58" t="str">
            <v/>
          </cell>
          <cell r="GU58" t="str">
            <v/>
          </cell>
          <cell r="GV58" t="str">
            <v/>
          </cell>
          <cell r="GW58" t="str">
            <v/>
          </cell>
          <cell r="GX58" t="str">
            <v/>
          </cell>
          <cell r="GY58" t="str">
            <v/>
          </cell>
          <cell r="GZ58" t="str">
            <v/>
          </cell>
          <cell r="HA58" t="str">
            <v/>
          </cell>
          <cell r="HB58" t="str">
            <v/>
          </cell>
          <cell r="HC58" t="str">
            <v/>
          </cell>
          <cell r="HD58" t="str">
            <v/>
          </cell>
          <cell r="HE58" t="str">
            <v/>
          </cell>
          <cell r="HF58" t="str">
            <v/>
          </cell>
          <cell r="HG58" t="str">
            <v/>
          </cell>
          <cell r="HH58" t="str">
            <v/>
          </cell>
          <cell r="HI58" t="str">
            <v/>
          </cell>
          <cell r="HJ58" t="str">
            <v/>
          </cell>
          <cell r="HK58" t="str">
            <v/>
          </cell>
          <cell r="HL58" t="str">
            <v/>
          </cell>
          <cell r="HM58" t="str">
            <v/>
          </cell>
        </row>
        <row r="59">
          <cell r="V59" t="str">
            <v/>
          </cell>
          <cell r="W59" t="str">
            <v/>
          </cell>
          <cell r="X59" t="str">
            <v/>
          </cell>
          <cell r="Y59" t="str">
            <v/>
          </cell>
          <cell r="Z59" t="str">
            <v/>
          </cell>
          <cell r="AA59" t="str">
            <v/>
          </cell>
          <cell r="AB59" t="str">
            <v/>
          </cell>
          <cell r="AC59" t="str">
            <v/>
          </cell>
          <cell r="AD59" t="str">
            <v/>
          </cell>
          <cell r="AE59" t="str">
            <v/>
          </cell>
          <cell r="AF59" t="str">
            <v/>
          </cell>
          <cell r="AG59" t="str">
            <v/>
          </cell>
          <cell r="AH59" t="str">
            <v/>
          </cell>
          <cell r="AI59" t="str">
            <v/>
          </cell>
          <cell r="AJ59" t="str">
            <v/>
          </cell>
          <cell r="AK59" t="str">
            <v/>
          </cell>
          <cell r="AL59" t="str">
            <v/>
          </cell>
          <cell r="AM59" t="str">
            <v/>
          </cell>
          <cell r="AN59" t="str">
            <v/>
          </cell>
          <cell r="AO59" t="str">
            <v/>
          </cell>
          <cell r="AP59" t="str">
            <v/>
          </cell>
          <cell r="AQ59" t="str">
            <v/>
          </cell>
          <cell r="AR59" t="str">
            <v/>
          </cell>
          <cell r="AS59" t="str">
            <v/>
          </cell>
          <cell r="AT59" t="str">
            <v/>
          </cell>
          <cell r="AU59" t="str">
            <v/>
          </cell>
          <cell r="AV59" t="str">
            <v/>
          </cell>
          <cell r="AW59" t="str">
            <v/>
          </cell>
          <cell r="AX59" t="str">
            <v/>
          </cell>
          <cell r="AY59" t="str">
            <v/>
          </cell>
          <cell r="AZ59" t="str">
            <v/>
          </cell>
          <cell r="BA59" t="str">
            <v/>
          </cell>
          <cell r="BB59" t="str">
            <v/>
          </cell>
          <cell r="BC59" t="str">
            <v/>
          </cell>
          <cell r="BD59" t="str">
            <v/>
          </cell>
          <cell r="BE59" t="str">
            <v/>
          </cell>
          <cell r="BF59" t="str">
            <v/>
          </cell>
          <cell r="BG59" t="str">
            <v/>
          </cell>
          <cell r="BH59" t="str">
            <v/>
          </cell>
          <cell r="BI59" t="str">
            <v/>
          </cell>
          <cell r="BJ59" t="str">
            <v/>
          </cell>
          <cell r="BK59" t="str">
            <v/>
          </cell>
          <cell r="BL59" t="str">
            <v/>
          </cell>
          <cell r="BM59" t="str">
            <v/>
          </cell>
          <cell r="BN59" t="str">
            <v/>
          </cell>
          <cell r="BO59" t="str">
            <v/>
          </cell>
          <cell r="BP59" t="str">
            <v/>
          </cell>
          <cell r="BQ59" t="str">
            <v/>
          </cell>
          <cell r="BR59" t="str">
            <v/>
          </cell>
          <cell r="BS59" t="str">
            <v/>
          </cell>
          <cell r="BT59" t="str">
            <v/>
          </cell>
          <cell r="BU59" t="str">
            <v/>
          </cell>
          <cell r="BV59" t="str">
            <v/>
          </cell>
          <cell r="BW59" t="str">
            <v/>
          </cell>
          <cell r="BX59" t="str">
            <v/>
          </cell>
          <cell r="BY59" t="str">
            <v/>
          </cell>
          <cell r="BZ59" t="str">
            <v/>
          </cell>
          <cell r="CA59" t="str">
            <v/>
          </cell>
          <cell r="CB59" t="str">
            <v/>
          </cell>
          <cell r="CC59" t="str">
            <v/>
          </cell>
          <cell r="CD59" t="str">
            <v/>
          </cell>
          <cell r="CE59" t="str">
            <v/>
          </cell>
          <cell r="CF59" t="str">
            <v/>
          </cell>
          <cell r="CG59" t="str">
            <v/>
          </cell>
          <cell r="CH59" t="str">
            <v/>
          </cell>
          <cell r="CI59" t="str">
            <v/>
          </cell>
          <cell r="CJ59" t="str">
            <v/>
          </cell>
          <cell r="CK59" t="str">
            <v/>
          </cell>
          <cell r="CL59" t="str">
            <v/>
          </cell>
          <cell r="CM59" t="str">
            <v/>
          </cell>
          <cell r="CN59" t="str">
            <v/>
          </cell>
          <cell r="CO59" t="str">
            <v/>
          </cell>
          <cell r="CP59" t="str">
            <v/>
          </cell>
          <cell r="CQ59" t="str">
            <v/>
          </cell>
          <cell r="CR59" t="str">
            <v/>
          </cell>
          <cell r="CS59" t="str">
            <v/>
          </cell>
          <cell r="CT59" t="str">
            <v/>
          </cell>
          <cell r="CU59" t="str">
            <v/>
          </cell>
          <cell r="CV59" t="str">
            <v/>
          </cell>
          <cell r="CW59" t="str">
            <v/>
          </cell>
          <cell r="CX59" t="str">
            <v/>
          </cell>
          <cell r="CY59" t="str">
            <v/>
          </cell>
          <cell r="CZ59" t="str">
            <v/>
          </cell>
          <cell r="DA59" t="str">
            <v/>
          </cell>
          <cell r="DB59" t="str">
            <v/>
          </cell>
          <cell r="DC59" t="str">
            <v/>
          </cell>
          <cell r="DD59" t="str">
            <v/>
          </cell>
          <cell r="DE59" t="str">
            <v/>
          </cell>
          <cell r="DF59" t="str">
            <v/>
          </cell>
          <cell r="DG59" t="str">
            <v/>
          </cell>
          <cell r="DH59" t="str">
            <v/>
          </cell>
          <cell r="DI59" t="str">
            <v/>
          </cell>
          <cell r="DJ59" t="str">
            <v/>
          </cell>
          <cell r="DK59" t="str">
            <v/>
          </cell>
          <cell r="DL59" t="str">
            <v/>
          </cell>
          <cell r="DM59" t="str">
            <v/>
          </cell>
          <cell r="DN59" t="str">
            <v/>
          </cell>
          <cell r="DO59" t="str">
            <v/>
          </cell>
          <cell r="DP59" t="str">
            <v/>
          </cell>
          <cell r="DQ59" t="str">
            <v/>
          </cell>
          <cell r="DR59" t="str">
            <v/>
          </cell>
          <cell r="DS59" t="str">
            <v/>
          </cell>
          <cell r="DT59" t="str">
            <v/>
          </cell>
          <cell r="DU59" t="str">
            <v/>
          </cell>
          <cell r="DV59" t="str">
            <v/>
          </cell>
          <cell r="DW59" t="str">
            <v/>
          </cell>
          <cell r="DX59" t="str">
            <v/>
          </cell>
          <cell r="DY59" t="str">
            <v/>
          </cell>
          <cell r="DZ59" t="str">
            <v/>
          </cell>
          <cell r="EA59" t="str">
            <v/>
          </cell>
          <cell r="EB59" t="str">
            <v/>
          </cell>
          <cell r="EC59" t="str">
            <v/>
          </cell>
          <cell r="ED59" t="str">
            <v/>
          </cell>
          <cell r="EE59" t="str">
            <v/>
          </cell>
          <cell r="EF59" t="str">
            <v/>
          </cell>
          <cell r="EG59" t="str">
            <v/>
          </cell>
          <cell r="EH59" t="str">
            <v/>
          </cell>
          <cell r="EI59" t="str">
            <v/>
          </cell>
          <cell r="EJ59" t="str">
            <v/>
          </cell>
          <cell r="EK59" t="str">
            <v/>
          </cell>
          <cell r="EL59" t="str">
            <v/>
          </cell>
          <cell r="EM59" t="str">
            <v/>
          </cell>
          <cell r="EN59" t="str">
            <v/>
          </cell>
          <cell r="EO59" t="str">
            <v/>
          </cell>
          <cell r="EP59" t="str">
            <v/>
          </cell>
          <cell r="EQ59" t="str">
            <v/>
          </cell>
          <cell r="ER59" t="str">
            <v/>
          </cell>
          <cell r="ES59" t="str">
            <v/>
          </cell>
          <cell r="ET59" t="str">
            <v/>
          </cell>
          <cell r="EU59" t="str">
            <v/>
          </cell>
          <cell r="EV59" t="str">
            <v/>
          </cell>
          <cell r="EW59" t="str">
            <v/>
          </cell>
          <cell r="EX59" t="str">
            <v/>
          </cell>
          <cell r="EY59" t="str">
            <v/>
          </cell>
          <cell r="EZ59" t="str">
            <v/>
          </cell>
          <cell r="FA59" t="str">
            <v/>
          </cell>
          <cell r="FB59" t="str">
            <v/>
          </cell>
          <cell r="FC59" t="str">
            <v/>
          </cell>
          <cell r="FD59" t="str">
            <v/>
          </cell>
          <cell r="FE59" t="str">
            <v/>
          </cell>
          <cell r="FF59" t="str">
            <v/>
          </cell>
          <cell r="FG59" t="str">
            <v/>
          </cell>
          <cell r="FH59" t="str">
            <v/>
          </cell>
          <cell r="FI59" t="str">
            <v/>
          </cell>
          <cell r="FJ59" t="str">
            <v/>
          </cell>
          <cell r="FK59" t="str">
            <v/>
          </cell>
          <cell r="FL59" t="str">
            <v/>
          </cell>
          <cell r="FM59" t="str">
            <v/>
          </cell>
          <cell r="FN59" t="str">
            <v/>
          </cell>
          <cell r="FO59" t="str">
            <v/>
          </cell>
          <cell r="FP59" t="str">
            <v/>
          </cell>
          <cell r="FQ59" t="str">
            <v/>
          </cell>
          <cell r="FR59" t="str">
            <v/>
          </cell>
          <cell r="FS59" t="str">
            <v/>
          </cell>
          <cell r="FT59" t="str">
            <v/>
          </cell>
          <cell r="FU59" t="str">
            <v/>
          </cell>
          <cell r="FV59" t="str">
            <v/>
          </cell>
          <cell r="FW59" t="str">
            <v/>
          </cell>
          <cell r="FX59" t="str">
            <v/>
          </cell>
          <cell r="FY59" t="str">
            <v/>
          </cell>
          <cell r="FZ59" t="str">
            <v/>
          </cell>
          <cell r="GA59" t="str">
            <v/>
          </cell>
          <cell r="GB59" t="str">
            <v/>
          </cell>
          <cell r="GC59" t="str">
            <v/>
          </cell>
          <cell r="GD59" t="str">
            <v/>
          </cell>
          <cell r="GE59" t="str">
            <v/>
          </cell>
          <cell r="GF59" t="str">
            <v/>
          </cell>
          <cell r="GG59" t="str">
            <v/>
          </cell>
          <cell r="GH59" t="str">
            <v/>
          </cell>
          <cell r="GI59" t="str">
            <v/>
          </cell>
          <cell r="GJ59" t="str">
            <v/>
          </cell>
          <cell r="GK59" t="str">
            <v/>
          </cell>
          <cell r="GL59" t="str">
            <v/>
          </cell>
          <cell r="GM59" t="str">
            <v/>
          </cell>
          <cell r="GN59" t="str">
            <v/>
          </cell>
          <cell r="GO59" t="str">
            <v/>
          </cell>
          <cell r="GP59" t="str">
            <v/>
          </cell>
          <cell r="GQ59" t="str">
            <v/>
          </cell>
          <cell r="GR59" t="str">
            <v/>
          </cell>
          <cell r="GS59" t="str">
            <v/>
          </cell>
          <cell r="GT59" t="str">
            <v/>
          </cell>
          <cell r="GU59" t="str">
            <v/>
          </cell>
          <cell r="GV59" t="str">
            <v/>
          </cell>
          <cell r="GW59" t="str">
            <v/>
          </cell>
          <cell r="GX59" t="str">
            <v/>
          </cell>
          <cell r="GY59" t="str">
            <v/>
          </cell>
          <cell r="GZ59" t="str">
            <v/>
          </cell>
          <cell r="HA59" t="str">
            <v/>
          </cell>
          <cell r="HB59" t="str">
            <v/>
          </cell>
          <cell r="HC59" t="str">
            <v/>
          </cell>
          <cell r="HD59" t="str">
            <v/>
          </cell>
          <cell r="HE59" t="str">
            <v/>
          </cell>
          <cell r="HF59" t="str">
            <v/>
          </cell>
          <cell r="HG59" t="str">
            <v/>
          </cell>
          <cell r="HH59" t="str">
            <v/>
          </cell>
          <cell r="HI59" t="str">
            <v/>
          </cell>
          <cell r="HJ59" t="str">
            <v/>
          </cell>
          <cell r="HK59" t="str">
            <v/>
          </cell>
          <cell r="HL59" t="str">
            <v/>
          </cell>
          <cell r="HM59" t="str">
            <v/>
          </cell>
        </row>
        <row r="60">
          <cell r="V60" t="str">
            <v/>
          </cell>
          <cell r="W60" t="str">
            <v/>
          </cell>
          <cell r="X60" t="str">
            <v/>
          </cell>
          <cell r="Y60" t="str">
            <v/>
          </cell>
          <cell r="Z60" t="str">
            <v/>
          </cell>
          <cell r="AA60" t="str">
            <v/>
          </cell>
          <cell r="AB60" t="str">
            <v/>
          </cell>
          <cell r="AC60" t="str">
            <v/>
          </cell>
          <cell r="AD60" t="str">
            <v/>
          </cell>
          <cell r="AE60" t="str">
            <v/>
          </cell>
          <cell r="AF60" t="str">
            <v/>
          </cell>
          <cell r="AG60" t="str">
            <v/>
          </cell>
          <cell r="AH60" t="str">
            <v/>
          </cell>
          <cell r="AI60" t="str">
            <v/>
          </cell>
          <cell r="AJ60" t="str">
            <v/>
          </cell>
          <cell r="AK60" t="str">
            <v/>
          </cell>
          <cell r="AL60" t="str">
            <v/>
          </cell>
          <cell r="AM60" t="str">
            <v/>
          </cell>
          <cell r="AN60" t="str">
            <v/>
          </cell>
          <cell r="AO60" t="str">
            <v/>
          </cell>
          <cell r="AP60" t="str">
            <v/>
          </cell>
          <cell r="AQ60" t="str">
            <v/>
          </cell>
          <cell r="AR60" t="str">
            <v/>
          </cell>
          <cell r="AS60" t="str">
            <v/>
          </cell>
          <cell r="AT60" t="str">
            <v/>
          </cell>
          <cell r="AU60" t="str">
            <v/>
          </cell>
          <cell r="AV60" t="str">
            <v/>
          </cell>
          <cell r="AW60" t="str">
            <v/>
          </cell>
          <cell r="AX60" t="str">
            <v/>
          </cell>
          <cell r="AY60" t="str">
            <v/>
          </cell>
          <cell r="AZ60" t="str">
            <v/>
          </cell>
          <cell r="BA60" t="str">
            <v/>
          </cell>
          <cell r="BB60" t="str">
            <v/>
          </cell>
          <cell r="BC60" t="str">
            <v/>
          </cell>
          <cell r="BD60" t="str">
            <v/>
          </cell>
          <cell r="BE60" t="str">
            <v/>
          </cell>
          <cell r="BF60" t="str">
            <v/>
          </cell>
          <cell r="BG60" t="str">
            <v/>
          </cell>
          <cell r="BH60" t="str">
            <v/>
          </cell>
          <cell r="BI60" t="str">
            <v/>
          </cell>
          <cell r="BJ60" t="str">
            <v/>
          </cell>
          <cell r="BK60" t="str">
            <v/>
          </cell>
          <cell r="BL60" t="str">
            <v/>
          </cell>
          <cell r="BM60" t="str">
            <v/>
          </cell>
          <cell r="BN60" t="str">
            <v/>
          </cell>
          <cell r="BO60" t="str">
            <v/>
          </cell>
          <cell r="BP60" t="str">
            <v/>
          </cell>
          <cell r="BQ60" t="str">
            <v/>
          </cell>
          <cell r="BR60" t="str">
            <v/>
          </cell>
          <cell r="BS60" t="str">
            <v/>
          </cell>
          <cell r="BT60" t="str">
            <v/>
          </cell>
          <cell r="BU60" t="str">
            <v/>
          </cell>
          <cell r="BV60" t="str">
            <v/>
          </cell>
          <cell r="BW60" t="str">
            <v/>
          </cell>
          <cell r="BX60" t="str">
            <v/>
          </cell>
          <cell r="BY60" t="str">
            <v/>
          </cell>
          <cell r="BZ60" t="str">
            <v/>
          </cell>
          <cell r="CA60" t="str">
            <v/>
          </cell>
          <cell r="CB60" t="str">
            <v/>
          </cell>
          <cell r="CC60" t="str">
            <v/>
          </cell>
          <cell r="CD60" t="str">
            <v/>
          </cell>
          <cell r="CE60" t="str">
            <v/>
          </cell>
          <cell r="CF60" t="str">
            <v/>
          </cell>
          <cell r="CG60" t="str">
            <v/>
          </cell>
          <cell r="CH60" t="str">
            <v/>
          </cell>
          <cell r="CI60" t="str">
            <v/>
          </cell>
          <cell r="CJ60" t="str">
            <v/>
          </cell>
          <cell r="CK60" t="str">
            <v/>
          </cell>
          <cell r="CL60" t="str">
            <v/>
          </cell>
          <cell r="CM60" t="str">
            <v/>
          </cell>
          <cell r="CN60" t="str">
            <v/>
          </cell>
          <cell r="CO60" t="str">
            <v/>
          </cell>
          <cell r="CP60" t="str">
            <v/>
          </cell>
          <cell r="CQ60" t="str">
            <v/>
          </cell>
          <cell r="CR60" t="str">
            <v/>
          </cell>
          <cell r="CS60" t="str">
            <v/>
          </cell>
          <cell r="CT60" t="str">
            <v/>
          </cell>
          <cell r="CU60" t="str">
            <v/>
          </cell>
          <cell r="CV60" t="str">
            <v/>
          </cell>
          <cell r="CW60" t="str">
            <v/>
          </cell>
          <cell r="CX60" t="str">
            <v/>
          </cell>
          <cell r="CY60" t="str">
            <v/>
          </cell>
          <cell r="CZ60" t="str">
            <v/>
          </cell>
          <cell r="DA60" t="str">
            <v/>
          </cell>
          <cell r="DB60" t="str">
            <v/>
          </cell>
          <cell r="DC60" t="str">
            <v/>
          </cell>
          <cell r="DD60" t="str">
            <v/>
          </cell>
          <cell r="DE60" t="str">
            <v/>
          </cell>
          <cell r="DF60" t="str">
            <v/>
          </cell>
          <cell r="DG60" t="str">
            <v/>
          </cell>
          <cell r="DH60" t="str">
            <v/>
          </cell>
          <cell r="DI60" t="str">
            <v/>
          </cell>
          <cell r="DJ60" t="str">
            <v/>
          </cell>
          <cell r="DK60" t="str">
            <v/>
          </cell>
          <cell r="DL60" t="str">
            <v/>
          </cell>
          <cell r="DM60" t="str">
            <v/>
          </cell>
          <cell r="DN60" t="str">
            <v/>
          </cell>
          <cell r="DO60" t="str">
            <v/>
          </cell>
          <cell r="DP60" t="str">
            <v/>
          </cell>
          <cell r="DQ60" t="str">
            <v/>
          </cell>
          <cell r="DR60" t="str">
            <v/>
          </cell>
          <cell r="DS60" t="str">
            <v/>
          </cell>
          <cell r="DT60" t="str">
            <v/>
          </cell>
          <cell r="DU60" t="str">
            <v/>
          </cell>
          <cell r="DV60" t="str">
            <v/>
          </cell>
          <cell r="DW60" t="str">
            <v/>
          </cell>
          <cell r="DX60" t="str">
            <v/>
          </cell>
          <cell r="DY60" t="str">
            <v/>
          </cell>
          <cell r="DZ60" t="str">
            <v/>
          </cell>
          <cell r="EA60" t="str">
            <v/>
          </cell>
          <cell r="EB60" t="str">
            <v/>
          </cell>
          <cell r="EC60" t="str">
            <v/>
          </cell>
          <cell r="ED60" t="str">
            <v/>
          </cell>
          <cell r="EE60" t="str">
            <v/>
          </cell>
          <cell r="EF60" t="str">
            <v/>
          </cell>
          <cell r="EG60" t="str">
            <v/>
          </cell>
          <cell r="EH60" t="str">
            <v/>
          </cell>
          <cell r="EI60" t="str">
            <v/>
          </cell>
          <cell r="EJ60" t="str">
            <v/>
          </cell>
          <cell r="EK60" t="str">
            <v/>
          </cell>
          <cell r="EL60" t="str">
            <v/>
          </cell>
          <cell r="EM60" t="str">
            <v/>
          </cell>
          <cell r="EN60" t="str">
            <v/>
          </cell>
          <cell r="EO60" t="str">
            <v/>
          </cell>
          <cell r="EP60" t="str">
            <v/>
          </cell>
          <cell r="EQ60" t="str">
            <v/>
          </cell>
          <cell r="ER60" t="str">
            <v/>
          </cell>
          <cell r="ES60" t="str">
            <v/>
          </cell>
          <cell r="ET60" t="str">
            <v/>
          </cell>
          <cell r="EU60" t="str">
            <v/>
          </cell>
          <cell r="EV60" t="str">
            <v/>
          </cell>
          <cell r="EW60" t="str">
            <v/>
          </cell>
          <cell r="EX60" t="str">
            <v/>
          </cell>
          <cell r="EY60" t="str">
            <v/>
          </cell>
          <cell r="EZ60" t="str">
            <v/>
          </cell>
          <cell r="FA60" t="str">
            <v/>
          </cell>
          <cell r="FB60" t="str">
            <v/>
          </cell>
          <cell r="FC60" t="str">
            <v/>
          </cell>
          <cell r="FD60" t="str">
            <v/>
          </cell>
          <cell r="FE60" t="str">
            <v/>
          </cell>
          <cell r="FF60" t="str">
            <v/>
          </cell>
          <cell r="FG60" t="str">
            <v/>
          </cell>
          <cell r="FH60" t="str">
            <v/>
          </cell>
          <cell r="FI60" t="str">
            <v/>
          </cell>
          <cell r="FJ60" t="str">
            <v/>
          </cell>
          <cell r="FK60" t="str">
            <v/>
          </cell>
          <cell r="FL60" t="str">
            <v/>
          </cell>
          <cell r="FM60" t="str">
            <v/>
          </cell>
          <cell r="FN60" t="str">
            <v/>
          </cell>
          <cell r="FO60" t="str">
            <v/>
          </cell>
          <cell r="FP60" t="str">
            <v/>
          </cell>
          <cell r="FQ60" t="str">
            <v/>
          </cell>
          <cell r="FR60" t="str">
            <v/>
          </cell>
          <cell r="FS60" t="str">
            <v/>
          </cell>
          <cell r="FT60" t="str">
            <v/>
          </cell>
          <cell r="FU60" t="str">
            <v/>
          </cell>
          <cell r="FV60" t="str">
            <v/>
          </cell>
          <cell r="FW60" t="str">
            <v/>
          </cell>
          <cell r="FX60" t="str">
            <v/>
          </cell>
          <cell r="FY60" t="str">
            <v/>
          </cell>
          <cell r="FZ60" t="str">
            <v/>
          </cell>
          <cell r="GA60" t="str">
            <v/>
          </cell>
          <cell r="GB60" t="str">
            <v/>
          </cell>
          <cell r="GC60" t="str">
            <v/>
          </cell>
          <cell r="GD60" t="str">
            <v/>
          </cell>
          <cell r="GE60" t="str">
            <v/>
          </cell>
          <cell r="GF60" t="str">
            <v/>
          </cell>
          <cell r="GG60" t="str">
            <v/>
          </cell>
          <cell r="GH60" t="str">
            <v/>
          </cell>
          <cell r="GI60" t="str">
            <v/>
          </cell>
          <cell r="GJ60" t="str">
            <v/>
          </cell>
          <cell r="GK60" t="str">
            <v/>
          </cell>
          <cell r="GL60" t="str">
            <v/>
          </cell>
          <cell r="GM60" t="str">
            <v/>
          </cell>
          <cell r="GN60" t="str">
            <v/>
          </cell>
          <cell r="GO60" t="str">
            <v/>
          </cell>
          <cell r="GP60" t="str">
            <v/>
          </cell>
          <cell r="GQ60" t="str">
            <v/>
          </cell>
          <cell r="GR60" t="str">
            <v/>
          </cell>
          <cell r="GS60" t="str">
            <v/>
          </cell>
          <cell r="GT60" t="str">
            <v/>
          </cell>
          <cell r="GU60" t="str">
            <v/>
          </cell>
          <cell r="GV60" t="str">
            <v/>
          </cell>
          <cell r="GW60" t="str">
            <v/>
          </cell>
          <cell r="GX60" t="str">
            <v/>
          </cell>
          <cell r="GY60" t="str">
            <v/>
          </cell>
          <cell r="GZ60" t="str">
            <v/>
          </cell>
          <cell r="HA60" t="str">
            <v/>
          </cell>
          <cell r="HB60" t="str">
            <v/>
          </cell>
          <cell r="HC60" t="str">
            <v/>
          </cell>
          <cell r="HD60" t="str">
            <v/>
          </cell>
          <cell r="HE60" t="str">
            <v/>
          </cell>
          <cell r="HF60" t="str">
            <v/>
          </cell>
          <cell r="HG60" t="str">
            <v/>
          </cell>
          <cell r="HH60" t="str">
            <v/>
          </cell>
          <cell r="HI60" t="str">
            <v/>
          </cell>
          <cell r="HJ60" t="str">
            <v/>
          </cell>
          <cell r="HK60" t="str">
            <v/>
          </cell>
          <cell r="HL60" t="str">
            <v/>
          </cell>
          <cell r="HM60" t="str">
            <v/>
          </cell>
        </row>
        <row r="61">
          <cell r="V61" t="str">
            <v/>
          </cell>
          <cell r="W61" t="str">
            <v/>
          </cell>
          <cell r="X61" t="str">
            <v/>
          </cell>
          <cell r="Y61" t="str">
            <v/>
          </cell>
          <cell r="Z61" t="str">
            <v/>
          </cell>
          <cell r="AA61" t="str">
            <v/>
          </cell>
          <cell r="AB61" t="str">
            <v/>
          </cell>
          <cell r="AC61" t="str">
            <v/>
          </cell>
          <cell r="AD61" t="str">
            <v/>
          </cell>
          <cell r="AE61" t="str">
            <v/>
          </cell>
          <cell r="AF61" t="str">
            <v/>
          </cell>
          <cell r="AG61" t="str">
            <v/>
          </cell>
          <cell r="AH61" t="str">
            <v/>
          </cell>
          <cell r="AI61" t="str">
            <v/>
          </cell>
          <cell r="AJ61" t="str">
            <v/>
          </cell>
          <cell r="AK61" t="str">
            <v/>
          </cell>
          <cell r="AL61" t="str">
            <v/>
          </cell>
          <cell r="AM61" t="str">
            <v/>
          </cell>
          <cell r="AN61" t="str">
            <v/>
          </cell>
          <cell r="AO61" t="str">
            <v/>
          </cell>
          <cell r="AP61" t="str">
            <v/>
          </cell>
          <cell r="AQ61" t="str">
            <v/>
          </cell>
          <cell r="AR61" t="str">
            <v/>
          </cell>
          <cell r="AS61" t="str">
            <v/>
          </cell>
          <cell r="AT61" t="str">
            <v/>
          </cell>
          <cell r="AU61" t="str">
            <v/>
          </cell>
          <cell r="AV61" t="str">
            <v/>
          </cell>
          <cell r="AW61" t="str">
            <v/>
          </cell>
          <cell r="AX61" t="str">
            <v/>
          </cell>
          <cell r="AY61" t="str">
            <v/>
          </cell>
          <cell r="AZ61" t="str">
            <v/>
          </cell>
          <cell r="BA61" t="str">
            <v/>
          </cell>
          <cell r="BB61" t="str">
            <v/>
          </cell>
          <cell r="BC61" t="str">
            <v/>
          </cell>
          <cell r="BD61" t="str">
            <v/>
          </cell>
          <cell r="BE61" t="str">
            <v/>
          </cell>
          <cell r="BF61" t="str">
            <v/>
          </cell>
          <cell r="BG61" t="str">
            <v/>
          </cell>
          <cell r="BH61" t="str">
            <v/>
          </cell>
          <cell r="BI61" t="str">
            <v/>
          </cell>
          <cell r="BJ61" t="str">
            <v/>
          </cell>
          <cell r="BK61" t="str">
            <v/>
          </cell>
          <cell r="BL61" t="str">
            <v/>
          </cell>
          <cell r="BM61" t="str">
            <v/>
          </cell>
          <cell r="BN61" t="str">
            <v/>
          </cell>
          <cell r="BO61" t="str">
            <v/>
          </cell>
          <cell r="BP61" t="str">
            <v/>
          </cell>
          <cell r="BQ61" t="str">
            <v/>
          </cell>
          <cell r="BR61" t="str">
            <v/>
          </cell>
          <cell r="BS61" t="str">
            <v/>
          </cell>
          <cell r="BT61" t="str">
            <v/>
          </cell>
          <cell r="BU61" t="str">
            <v/>
          </cell>
          <cell r="BV61" t="str">
            <v/>
          </cell>
          <cell r="BW61" t="str">
            <v/>
          </cell>
          <cell r="BX61" t="str">
            <v/>
          </cell>
          <cell r="BY61" t="str">
            <v/>
          </cell>
          <cell r="BZ61" t="str">
            <v/>
          </cell>
          <cell r="CA61" t="str">
            <v/>
          </cell>
          <cell r="CB61" t="str">
            <v/>
          </cell>
          <cell r="CC61" t="str">
            <v/>
          </cell>
          <cell r="CD61" t="str">
            <v/>
          </cell>
          <cell r="CE61" t="str">
            <v/>
          </cell>
          <cell r="CF61" t="str">
            <v/>
          </cell>
          <cell r="CG61" t="str">
            <v/>
          </cell>
          <cell r="CH61" t="str">
            <v/>
          </cell>
          <cell r="CI61" t="str">
            <v/>
          </cell>
          <cell r="CJ61" t="str">
            <v/>
          </cell>
          <cell r="CK61" t="str">
            <v/>
          </cell>
          <cell r="CL61" t="str">
            <v/>
          </cell>
          <cell r="CM61" t="str">
            <v/>
          </cell>
          <cell r="CN61" t="str">
            <v/>
          </cell>
          <cell r="CO61" t="str">
            <v/>
          </cell>
          <cell r="CP61" t="str">
            <v/>
          </cell>
          <cell r="CQ61" t="str">
            <v/>
          </cell>
          <cell r="CR61" t="str">
            <v/>
          </cell>
          <cell r="CS61" t="str">
            <v/>
          </cell>
          <cell r="CT61" t="str">
            <v/>
          </cell>
          <cell r="CU61" t="str">
            <v/>
          </cell>
          <cell r="CV61" t="str">
            <v/>
          </cell>
          <cell r="CW61" t="str">
            <v/>
          </cell>
          <cell r="CX61" t="str">
            <v/>
          </cell>
          <cell r="CY61" t="str">
            <v/>
          </cell>
          <cell r="CZ61" t="str">
            <v/>
          </cell>
          <cell r="DA61" t="str">
            <v/>
          </cell>
          <cell r="DB61" t="str">
            <v/>
          </cell>
          <cell r="DC61" t="str">
            <v/>
          </cell>
          <cell r="DD61" t="str">
            <v/>
          </cell>
          <cell r="DE61" t="str">
            <v/>
          </cell>
          <cell r="DF61" t="str">
            <v/>
          </cell>
          <cell r="DG61" t="str">
            <v/>
          </cell>
          <cell r="DH61" t="str">
            <v/>
          </cell>
          <cell r="DI61" t="str">
            <v/>
          </cell>
          <cell r="DJ61" t="str">
            <v/>
          </cell>
          <cell r="DK61" t="str">
            <v/>
          </cell>
          <cell r="DL61" t="str">
            <v/>
          </cell>
          <cell r="DM61" t="str">
            <v/>
          </cell>
          <cell r="DN61" t="str">
            <v/>
          </cell>
          <cell r="DO61" t="str">
            <v/>
          </cell>
          <cell r="DP61" t="str">
            <v/>
          </cell>
          <cell r="DQ61" t="str">
            <v/>
          </cell>
          <cell r="DR61" t="str">
            <v/>
          </cell>
          <cell r="DS61" t="str">
            <v/>
          </cell>
          <cell r="DT61" t="str">
            <v/>
          </cell>
          <cell r="DU61" t="str">
            <v/>
          </cell>
          <cell r="DV61" t="str">
            <v/>
          </cell>
          <cell r="DW61" t="str">
            <v/>
          </cell>
          <cell r="DX61" t="str">
            <v/>
          </cell>
          <cell r="DY61" t="str">
            <v/>
          </cell>
          <cell r="DZ61" t="str">
            <v/>
          </cell>
          <cell r="EA61" t="str">
            <v/>
          </cell>
          <cell r="EB61" t="str">
            <v/>
          </cell>
          <cell r="EC61" t="str">
            <v/>
          </cell>
          <cell r="ED61" t="str">
            <v/>
          </cell>
          <cell r="EE61" t="str">
            <v/>
          </cell>
          <cell r="EF61" t="str">
            <v/>
          </cell>
          <cell r="EG61" t="str">
            <v/>
          </cell>
          <cell r="EH61" t="str">
            <v/>
          </cell>
          <cell r="EI61" t="str">
            <v/>
          </cell>
          <cell r="EJ61" t="str">
            <v/>
          </cell>
          <cell r="EK61" t="str">
            <v/>
          </cell>
          <cell r="EL61" t="str">
            <v/>
          </cell>
          <cell r="EM61" t="str">
            <v/>
          </cell>
          <cell r="EN61" t="str">
            <v/>
          </cell>
          <cell r="EO61" t="str">
            <v/>
          </cell>
          <cell r="EP61" t="str">
            <v/>
          </cell>
          <cell r="EQ61" t="str">
            <v/>
          </cell>
          <cell r="ER61" t="str">
            <v/>
          </cell>
          <cell r="ES61" t="str">
            <v/>
          </cell>
          <cell r="ET61" t="str">
            <v/>
          </cell>
          <cell r="EU61" t="str">
            <v/>
          </cell>
          <cell r="EV61" t="str">
            <v/>
          </cell>
          <cell r="EW61" t="str">
            <v/>
          </cell>
          <cell r="EX61" t="str">
            <v/>
          </cell>
          <cell r="EY61" t="str">
            <v/>
          </cell>
          <cell r="EZ61" t="str">
            <v/>
          </cell>
          <cell r="FA61" t="str">
            <v/>
          </cell>
          <cell r="FB61" t="str">
            <v/>
          </cell>
          <cell r="FC61" t="str">
            <v/>
          </cell>
          <cell r="FD61" t="str">
            <v/>
          </cell>
          <cell r="FE61" t="str">
            <v/>
          </cell>
          <cell r="FF61" t="str">
            <v/>
          </cell>
          <cell r="FG61" t="str">
            <v/>
          </cell>
          <cell r="FH61" t="str">
            <v/>
          </cell>
          <cell r="FI61" t="str">
            <v/>
          </cell>
          <cell r="FJ61" t="str">
            <v/>
          </cell>
          <cell r="FK61" t="str">
            <v/>
          </cell>
          <cell r="FL61" t="str">
            <v/>
          </cell>
          <cell r="FM61" t="str">
            <v/>
          </cell>
          <cell r="FN61" t="str">
            <v/>
          </cell>
          <cell r="FO61" t="str">
            <v/>
          </cell>
          <cell r="FP61" t="str">
            <v/>
          </cell>
          <cell r="FQ61" t="str">
            <v/>
          </cell>
          <cell r="FR61" t="str">
            <v/>
          </cell>
          <cell r="FS61" t="str">
            <v/>
          </cell>
          <cell r="FT61" t="str">
            <v/>
          </cell>
          <cell r="FU61" t="str">
            <v/>
          </cell>
          <cell r="FV61" t="str">
            <v/>
          </cell>
          <cell r="FW61" t="str">
            <v/>
          </cell>
          <cell r="FX61" t="str">
            <v/>
          </cell>
          <cell r="FY61" t="str">
            <v/>
          </cell>
          <cell r="FZ61" t="str">
            <v/>
          </cell>
          <cell r="GA61" t="str">
            <v/>
          </cell>
          <cell r="GB61" t="str">
            <v/>
          </cell>
          <cell r="GC61" t="str">
            <v/>
          </cell>
          <cell r="GD61" t="str">
            <v/>
          </cell>
          <cell r="GE61" t="str">
            <v/>
          </cell>
          <cell r="GF61" t="str">
            <v/>
          </cell>
          <cell r="GG61" t="str">
            <v/>
          </cell>
          <cell r="GH61" t="str">
            <v/>
          </cell>
          <cell r="GI61" t="str">
            <v/>
          </cell>
          <cell r="GJ61" t="str">
            <v/>
          </cell>
          <cell r="GK61" t="str">
            <v/>
          </cell>
          <cell r="GL61" t="str">
            <v/>
          </cell>
          <cell r="GM61" t="str">
            <v/>
          </cell>
          <cell r="GN61" t="str">
            <v/>
          </cell>
          <cell r="GO61" t="str">
            <v/>
          </cell>
          <cell r="GP61" t="str">
            <v/>
          </cell>
          <cell r="GQ61" t="str">
            <v/>
          </cell>
          <cell r="GR61" t="str">
            <v/>
          </cell>
          <cell r="GS61" t="str">
            <v/>
          </cell>
          <cell r="GT61" t="str">
            <v/>
          </cell>
          <cell r="GU61" t="str">
            <v/>
          </cell>
          <cell r="GV61" t="str">
            <v/>
          </cell>
          <cell r="GW61" t="str">
            <v/>
          </cell>
          <cell r="GX61" t="str">
            <v/>
          </cell>
          <cell r="GY61" t="str">
            <v/>
          </cell>
          <cell r="GZ61" t="str">
            <v/>
          </cell>
          <cell r="HA61" t="str">
            <v/>
          </cell>
          <cell r="HB61" t="str">
            <v/>
          </cell>
          <cell r="HC61" t="str">
            <v/>
          </cell>
          <cell r="HD61" t="str">
            <v/>
          </cell>
          <cell r="HE61" t="str">
            <v/>
          </cell>
          <cell r="HF61" t="str">
            <v/>
          </cell>
          <cell r="HG61" t="str">
            <v/>
          </cell>
          <cell r="HH61" t="str">
            <v/>
          </cell>
          <cell r="HI61" t="str">
            <v/>
          </cell>
          <cell r="HJ61" t="str">
            <v/>
          </cell>
          <cell r="HK61" t="str">
            <v/>
          </cell>
          <cell r="HL61" t="str">
            <v/>
          </cell>
          <cell r="HM61" t="str">
            <v/>
          </cell>
        </row>
        <row r="62">
          <cell r="V62" t="str">
            <v/>
          </cell>
          <cell r="W62" t="str">
            <v/>
          </cell>
          <cell r="X62" t="str">
            <v/>
          </cell>
          <cell r="Y62" t="str">
            <v/>
          </cell>
          <cell r="Z62" t="str">
            <v/>
          </cell>
          <cell r="AA62" t="str">
            <v/>
          </cell>
          <cell r="AB62" t="str">
            <v/>
          </cell>
          <cell r="AC62" t="str">
            <v/>
          </cell>
          <cell r="AD62" t="str">
            <v/>
          </cell>
          <cell r="AE62" t="str">
            <v/>
          </cell>
          <cell r="AF62" t="str">
            <v/>
          </cell>
          <cell r="AG62" t="str">
            <v/>
          </cell>
          <cell r="AH62" t="str">
            <v/>
          </cell>
          <cell r="AI62" t="str">
            <v/>
          </cell>
          <cell r="AJ62" t="str">
            <v/>
          </cell>
          <cell r="AK62" t="str">
            <v/>
          </cell>
          <cell r="AL62" t="str">
            <v/>
          </cell>
          <cell r="AM62" t="str">
            <v/>
          </cell>
          <cell r="AN62" t="str">
            <v/>
          </cell>
          <cell r="AO62" t="str">
            <v/>
          </cell>
          <cell r="AP62" t="str">
            <v/>
          </cell>
          <cell r="AQ62" t="str">
            <v/>
          </cell>
          <cell r="AR62" t="str">
            <v/>
          </cell>
          <cell r="AS62" t="str">
            <v/>
          </cell>
          <cell r="AT62" t="str">
            <v/>
          </cell>
          <cell r="AU62" t="str">
            <v/>
          </cell>
          <cell r="AV62" t="str">
            <v/>
          </cell>
          <cell r="AW62" t="str">
            <v/>
          </cell>
          <cell r="AX62" t="str">
            <v/>
          </cell>
          <cell r="AY62" t="str">
            <v/>
          </cell>
          <cell r="AZ62" t="str">
            <v/>
          </cell>
          <cell r="BA62" t="str">
            <v/>
          </cell>
          <cell r="BB62" t="str">
            <v/>
          </cell>
          <cell r="BC62" t="str">
            <v/>
          </cell>
          <cell r="BD62" t="str">
            <v/>
          </cell>
          <cell r="BE62" t="str">
            <v/>
          </cell>
          <cell r="BF62" t="str">
            <v/>
          </cell>
          <cell r="BG62" t="str">
            <v/>
          </cell>
          <cell r="BH62" t="str">
            <v/>
          </cell>
          <cell r="BI62" t="str">
            <v/>
          </cell>
          <cell r="BJ62" t="str">
            <v/>
          </cell>
          <cell r="BK62" t="str">
            <v/>
          </cell>
          <cell r="BL62" t="str">
            <v/>
          </cell>
          <cell r="BM62" t="str">
            <v/>
          </cell>
          <cell r="BN62" t="str">
            <v/>
          </cell>
          <cell r="BO62" t="str">
            <v/>
          </cell>
          <cell r="BP62" t="str">
            <v/>
          </cell>
          <cell r="BQ62" t="str">
            <v/>
          </cell>
          <cell r="BR62" t="str">
            <v/>
          </cell>
          <cell r="BS62" t="str">
            <v/>
          </cell>
          <cell r="BT62" t="str">
            <v/>
          </cell>
          <cell r="BU62" t="str">
            <v/>
          </cell>
          <cell r="BV62" t="str">
            <v/>
          </cell>
          <cell r="BW62" t="str">
            <v/>
          </cell>
          <cell r="BX62" t="str">
            <v/>
          </cell>
          <cell r="BY62" t="str">
            <v/>
          </cell>
          <cell r="BZ62" t="str">
            <v/>
          </cell>
          <cell r="CA62" t="str">
            <v/>
          </cell>
          <cell r="CB62" t="str">
            <v/>
          </cell>
          <cell r="CC62" t="str">
            <v/>
          </cell>
          <cell r="CD62" t="str">
            <v/>
          </cell>
          <cell r="CE62" t="str">
            <v/>
          </cell>
          <cell r="CF62" t="str">
            <v/>
          </cell>
          <cell r="CG62" t="str">
            <v/>
          </cell>
          <cell r="CH62" t="str">
            <v/>
          </cell>
          <cell r="CI62" t="str">
            <v/>
          </cell>
          <cell r="CJ62" t="str">
            <v/>
          </cell>
          <cell r="CK62" t="str">
            <v/>
          </cell>
          <cell r="CL62" t="str">
            <v/>
          </cell>
          <cell r="CM62" t="str">
            <v/>
          </cell>
          <cell r="CN62" t="str">
            <v/>
          </cell>
          <cell r="CO62" t="str">
            <v/>
          </cell>
          <cell r="CP62" t="str">
            <v/>
          </cell>
          <cell r="CQ62" t="str">
            <v/>
          </cell>
          <cell r="CR62" t="str">
            <v/>
          </cell>
          <cell r="CS62" t="str">
            <v/>
          </cell>
          <cell r="CT62" t="str">
            <v/>
          </cell>
          <cell r="CU62" t="str">
            <v/>
          </cell>
          <cell r="CV62" t="str">
            <v/>
          </cell>
          <cell r="CW62" t="str">
            <v/>
          </cell>
          <cell r="CX62" t="str">
            <v/>
          </cell>
          <cell r="CY62" t="str">
            <v/>
          </cell>
          <cell r="CZ62" t="str">
            <v/>
          </cell>
          <cell r="DA62" t="str">
            <v/>
          </cell>
          <cell r="DB62" t="str">
            <v/>
          </cell>
          <cell r="DC62" t="str">
            <v/>
          </cell>
          <cell r="DD62" t="str">
            <v/>
          </cell>
          <cell r="DE62" t="str">
            <v/>
          </cell>
          <cell r="DF62" t="str">
            <v/>
          </cell>
          <cell r="DG62" t="str">
            <v/>
          </cell>
          <cell r="DH62" t="str">
            <v/>
          </cell>
          <cell r="DI62" t="str">
            <v/>
          </cell>
          <cell r="DJ62" t="str">
            <v/>
          </cell>
          <cell r="DK62" t="str">
            <v/>
          </cell>
          <cell r="DL62" t="str">
            <v/>
          </cell>
          <cell r="DM62" t="str">
            <v/>
          </cell>
          <cell r="DN62" t="str">
            <v/>
          </cell>
          <cell r="DO62" t="str">
            <v/>
          </cell>
          <cell r="DP62" t="str">
            <v/>
          </cell>
          <cell r="DQ62" t="str">
            <v/>
          </cell>
          <cell r="DR62" t="str">
            <v/>
          </cell>
          <cell r="DS62" t="str">
            <v/>
          </cell>
          <cell r="DT62" t="str">
            <v/>
          </cell>
          <cell r="DU62" t="str">
            <v/>
          </cell>
          <cell r="DV62" t="str">
            <v/>
          </cell>
          <cell r="DW62" t="str">
            <v/>
          </cell>
          <cell r="DX62" t="str">
            <v/>
          </cell>
          <cell r="DY62" t="str">
            <v/>
          </cell>
          <cell r="DZ62" t="str">
            <v/>
          </cell>
          <cell r="EA62" t="str">
            <v/>
          </cell>
          <cell r="EB62" t="str">
            <v/>
          </cell>
          <cell r="EC62" t="str">
            <v/>
          </cell>
          <cell r="ED62" t="str">
            <v/>
          </cell>
          <cell r="EE62" t="str">
            <v/>
          </cell>
          <cell r="EF62" t="str">
            <v/>
          </cell>
          <cell r="EG62" t="str">
            <v/>
          </cell>
          <cell r="EH62" t="str">
            <v/>
          </cell>
          <cell r="EI62" t="str">
            <v/>
          </cell>
          <cell r="EJ62" t="str">
            <v/>
          </cell>
          <cell r="EK62" t="str">
            <v/>
          </cell>
          <cell r="EL62" t="str">
            <v/>
          </cell>
          <cell r="EM62" t="str">
            <v/>
          </cell>
          <cell r="EN62" t="str">
            <v/>
          </cell>
          <cell r="EO62" t="str">
            <v/>
          </cell>
          <cell r="EP62" t="str">
            <v/>
          </cell>
          <cell r="EQ62" t="str">
            <v/>
          </cell>
          <cell r="ER62" t="str">
            <v/>
          </cell>
          <cell r="ES62" t="str">
            <v/>
          </cell>
          <cell r="ET62" t="str">
            <v/>
          </cell>
          <cell r="EU62" t="str">
            <v/>
          </cell>
          <cell r="EV62" t="str">
            <v/>
          </cell>
          <cell r="EW62" t="str">
            <v/>
          </cell>
          <cell r="EX62" t="str">
            <v/>
          </cell>
          <cell r="EY62" t="str">
            <v/>
          </cell>
          <cell r="EZ62" t="str">
            <v/>
          </cell>
          <cell r="FA62" t="str">
            <v/>
          </cell>
          <cell r="FB62" t="str">
            <v/>
          </cell>
          <cell r="FC62" t="str">
            <v/>
          </cell>
          <cell r="FD62" t="str">
            <v/>
          </cell>
          <cell r="FE62" t="str">
            <v/>
          </cell>
          <cell r="FF62" t="str">
            <v/>
          </cell>
          <cell r="FG62" t="str">
            <v/>
          </cell>
          <cell r="FH62" t="str">
            <v/>
          </cell>
          <cell r="FI62" t="str">
            <v/>
          </cell>
          <cell r="FJ62" t="str">
            <v/>
          </cell>
          <cell r="FK62" t="str">
            <v/>
          </cell>
          <cell r="FL62" t="str">
            <v/>
          </cell>
          <cell r="FM62" t="str">
            <v/>
          </cell>
          <cell r="FN62" t="str">
            <v/>
          </cell>
          <cell r="FO62" t="str">
            <v/>
          </cell>
          <cell r="FP62" t="str">
            <v/>
          </cell>
          <cell r="FQ62" t="str">
            <v/>
          </cell>
          <cell r="FR62" t="str">
            <v/>
          </cell>
          <cell r="FS62" t="str">
            <v/>
          </cell>
          <cell r="FT62" t="str">
            <v/>
          </cell>
          <cell r="FU62" t="str">
            <v/>
          </cell>
          <cell r="FV62" t="str">
            <v/>
          </cell>
          <cell r="FW62" t="str">
            <v/>
          </cell>
          <cell r="FX62" t="str">
            <v/>
          </cell>
          <cell r="FY62" t="str">
            <v/>
          </cell>
          <cell r="FZ62" t="str">
            <v/>
          </cell>
          <cell r="GA62" t="str">
            <v/>
          </cell>
          <cell r="GB62" t="str">
            <v/>
          </cell>
          <cell r="GC62" t="str">
            <v/>
          </cell>
          <cell r="GD62" t="str">
            <v/>
          </cell>
          <cell r="GE62" t="str">
            <v/>
          </cell>
          <cell r="GF62" t="str">
            <v/>
          </cell>
          <cell r="GG62" t="str">
            <v/>
          </cell>
          <cell r="GH62" t="str">
            <v/>
          </cell>
          <cell r="GI62" t="str">
            <v/>
          </cell>
          <cell r="GJ62" t="str">
            <v/>
          </cell>
          <cell r="GK62" t="str">
            <v/>
          </cell>
          <cell r="GL62" t="str">
            <v/>
          </cell>
          <cell r="GM62" t="str">
            <v/>
          </cell>
          <cell r="GN62" t="str">
            <v/>
          </cell>
          <cell r="GO62" t="str">
            <v/>
          </cell>
          <cell r="GP62" t="str">
            <v/>
          </cell>
          <cell r="GQ62" t="str">
            <v/>
          </cell>
          <cell r="GR62" t="str">
            <v/>
          </cell>
          <cell r="GS62" t="str">
            <v/>
          </cell>
          <cell r="GT62" t="str">
            <v/>
          </cell>
          <cell r="GU62" t="str">
            <v/>
          </cell>
          <cell r="GV62" t="str">
            <v/>
          </cell>
          <cell r="GW62" t="str">
            <v/>
          </cell>
          <cell r="GX62" t="str">
            <v/>
          </cell>
          <cell r="GY62" t="str">
            <v/>
          </cell>
          <cell r="GZ62" t="str">
            <v/>
          </cell>
          <cell r="HA62" t="str">
            <v/>
          </cell>
          <cell r="HB62" t="str">
            <v/>
          </cell>
          <cell r="HC62" t="str">
            <v/>
          </cell>
          <cell r="HD62" t="str">
            <v/>
          </cell>
          <cell r="HE62" t="str">
            <v/>
          </cell>
          <cell r="HF62" t="str">
            <v/>
          </cell>
          <cell r="HG62" t="str">
            <v/>
          </cell>
          <cell r="HH62" t="str">
            <v/>
          </cell>
          <cell r="HI62" t="str">
            <v/>
          </cell>
          <cell r="HJ62" t="str">
            <v/>
          </cell>
          <cell r="HK62" t="str">
            <v/>
          </cell>
          <cell r="HL62" t="str">
            <v/>
          </cell>
          <cell r="HM62" t="str">
            <v/>
          </cell>
        </row>
        <row r="63">
          <cell r="V63" t="str">
            <v/>
          </cell>
          <cell r="W63" t="str">
            <v/>
          </cell>
          <cell r="X63" t="str">
            <v/>
          </cell>
          <cell r="Y63" t="str">
            <v/>
          </cell>
          <cell r="Z63" t="str">
            <v/>
          </cell>
          <cell r="AA63" t="str">
            <v/>
          </cell>
          <cell r="AB63" t="str">
            <v/>
          </cell>
          <cell r="AC63" t="str">
            <v/>
          </cell>
          <cell r="AD63" t="str">
            <v/>
          </cell>
          <cell r="AE63" t="str">
            <v/>
          </cell>
          <cell r="AF63" t="str">
            <v/>
          </cell>
          <cell r="AG63" t="str">
            <v/>
          </cell>
          <cell r="AH63" t="str">
            <v/>
          </cell>
          <cell r="AI63" t="str">
            <v/>
          </cell>
          <cell r="AJ63" t="str">
            <v/>
          </cell>
          <cell r="AK63" t="str">
            <v/>
          </cell>
          <cell r="AL63" t="str">
            <v/>
          </cell>
          <cell r="AM63" t="str">
            <v/>
          </cell>
          <cell r="AN63" t="str">
            <v/>
          </cell>
          <cell r="AO63" t="str">
            <v/>
          </cell>
          <cell r="AP63" t="str">
            <v/>
          </cell>
          <cell r="AQ63" t="str">
            <v/>
          </cell>
          <cell r="AR63" t="str">
            <v/>
          </cell>
          <cell r="AS63" t="str">
            <v/>
          </cell>
          <cell r="AT63" t="str">
            <v/>
          </cell>
          <cell r="AU63" t="str">
            <v/>
          </cell>
          <cell r="AV63" t="str">
            <v/>
          </cell>
          <cell r="AW63" t="str">
            <v/>
          </cell>
          <cell r="AX63" t="str">
            <v/>
          </cell>
          <cell r="AY63" t="str">
            <v/>
          </cell>
          <cell r="AZ63" t="str">
            <v/>
          </cell>
          <cell r="BA63" t="str">
            <v/>
          </cell>
          <cell r="BB63" t="str">
            <v/>
          </cell>
          <cell r="BC63" t="str">
            <v/>
          </cell>
          <cell r="BD63" t="str">
            <v/>
          </cell>
          <cell r="BE63" t="str">
            <v/>
          </cell>
          <cell r="BF63" t="str">
            <v/>
          </cell>
          <cell r="BG63" t="str">
            <v/>
          </cell>
          <cell r="BH63" t="str">
            <v/>
          </cell>
          <cell r="BI63" t="str">
            <v/>
          </cell>
          <cell r="BJ63" t="str">
            <v/>
          </cell>
          <cell r="BK63" t="str">
            <v/>
          </cell>
          <cell r="BL63" t="str">
            <v/>
          </cell>
          <cell r="BM63" t="str">
            <v/>
          </cell>
          <cell r="BN63" t="str">
            <v/>
          </cell>
          <cell r="BO63" t="str">
            <v/>
          </cell>
          <cell r="BP63" t="str">
            <v/>
          </cell>
          <cell r="BQ63" t="str">
            <v/>
          </cell>
          <cell r="BR63" t="str">
            <v/>
          </cell>
          <cell r="BS63" t="str">
            <v/>
          </cell>
          <cell r="BT63" t="str">
            <v/>
          </cell>
          <cell r="BU63" t="str">
            <v/>
          </cell>
          <cell r="BV63" t="str">
            <v/>
          </cell>
          <cell r="BW63" t="str">
            <v/>
          </cell>
          <cell r="BX63" t="str">
            <v/>
          </cell>
          <cell r="BY63" t="str">
            <v/>
          </cell>
          <cell r="BZ63" t="str">
            <v/>
          </cell>
          <cell r="CA63" t="str">
            <v/>
          </cell>
          <cell r="CB63" t="str">
            <v/>
          </cell>
          <cell r="CC63" t="str">
            <v/>
          </cell>
          <cell r="CD63" t="str">
            <v/>
          </cell>
          <cell r="CE63" t="str">
            <v/>
          </cell>
          <cell r="CF63" t="str">
            <v/>
          </cell>
          <cell r="CG63" t="str">
            <v/>
          </cell>
          <cell r="CH63" t="str">
            <v/>
          </cell>
          <cell r="CI63" t="str">
            <v/>
          </cell>
          <cell r="CJ63" t="str">
            <v/>
          </cell>
          <cell r="CK63" t="str">
            <v/>
          </cell>
          <cell r="CL63" t="str">
            <v/>
          </cell>
          <cell r="CM63" t="str">
            <v/>
          </cell>
          <cell r="CN63" t="str">
            <v/>
          </cell>
          <cell r="CO63" t="str">
            <v/>
          </cell>
          <cell r="CP63" t="str">
            <v/>
          </cell>
          <cell r="CQ63" t="str">
            <v/>
          </cell>
          <cell r="CR63" t="str">
            <v/>
          </cell>
          <cell r="CS63" t="str">
            <v/>
          </cell>
          <cell r="CT63" t="str">
            <v/>
          </cell>
          <cell r="CU63" t="str">
            <v/>
          </cell>
          <cell r="CV63" t="str">
            <v/>
          </cell>
          <cell r="CW63" t="str">
            <v/>
          </cell>
          <cell r="CX63" t="str">
            <v/>
          </cell>
          <cell r="CY63" t="str">
            <v/>
          </cell>
          <cell r="CZ63" t="str">
            <v/>
          </cell>
          <cell r="DA63" t="str">
            <v/>
          </cell>
          <cell r="DB63" t="str">
            <v/>
          </cell>
          <cell r="DC63" t="str">
            <v/>
          </cell>
          <cell r="DD63" t="str">
            <v/>
          </cell>
          <cell r="DE63" t="str">
            <v/>
          </cell>
          <cell r="DF63" t="str">
            <v/>
          </cell>
          <cell r="DG63" t="str">
            <v/>
          </cell>
          <cell r="DH63" t="str">
            <v/>
          </cell>
          <cell r="DI63" t="str">
            <v/>
          </cell>
          <cell r="DJ63" t="str">
            <v/>
          </cell>
          <cell r="DK63" t="str">
            <v/>
          </cell>
          <cell r="DL63" t="str">
            <v/>
          </cell>
          <cell r="DM63" t="str">
            <v/>
          </cell>
          <cell r="DN63" t="str">
            <v/>
          </cell>
          <cell r="DO63" t="str">
            <v/>
          </cell>
          <cell r="DP63" t="str">
            <v/>
          </cell>
          <cell r="DQ63" t="str">
            <v/>
          </cell>
          <cell r="DR63" t="str">
            <v/>
          </cell>
          <cell r="DS63" t="str">
            <v/>
          </cell>
          <cell r="DT63" t="str">
            <v/>
          </cell>
          <cell r="DU63" t="str">
            <v/>
          </cell>
          <cell r="DV63" t="str">
            <v/>
          </cell>
          <cell r="DW63" t="str">
            <v/>
          </cell>
          <cell r="DX63" t="str">
            <v/>
          </cell>
          <cell r="DY63" t="str">
            <v/>
          </cell>
          <cell r="DZ63" t="str">
            <v/>
          </cell>
          <cell r="EA63" t="str">
            <v/>
          </cell>
          <cell r="EB63" t="str">
            <v/>
          </cell>
          <cell r="EC63" t="str">
            <v/>
          </cell>
          <cell r="ED63" t="str">
            <v/>
          </cell>
          <cell r="EE63" t="str">
            <v/>
          </cell>
          <cell r="EF63" t="str">
            <v/>
          </cell>
          <cell r="EG63" t="str">
            <v/>
          </cell>
          <cell r="EH63" t="str">
            <v/>
          </cell>
          <cell r="EI63" t="str">
            <v/>
          </cell>
          <cell r="EJ63" t="str">
            <v/>
          </cell>
          <cell r="EK63" t="str">
            <v/>
          </cell>
          <cell r="EL63" t="str">
            <v/>
          </cell>
          <cell r="EM63" t="str">
            <v/>
          </cell>
          <cell r="EN63" t="str">
            <v/>
          </cell>
          <cell r="EO63" t="str">
            <v/>
          </cell>
          <cell r="EP63" t="str">
            <v/>
          </cell>
          <cell r="EQ63" t="str">
            <v/>
          </cell>
          <cell r="ER63" t="str">
            <v/>
          </cell>
          <cell r="ES63" t="str">
            <v/>
          </cell>
          <cell r="ET63" t="str">
            <v/>
          </cell>
          <cell r="EU63" t="str">
            <v/>
          </cell>
          <cell r="EV63" t="str">
            <v/>
          </cell>
          <cell r="EW63" t="str">
            <v/>
          </cell>
          <cell r="EX63" t="str">
            <v/>
          </cell>
          <cell r="EY63" t="str">
            <v/>
          </cell>
          <cell r="EZ63" t="str">
            <v/>
          </cell>
          <cell r="FA63" t="str">
            <v/>
          </cell>
          <cell r="FB63" t="str">
            <v/>
          </cell>
          <cell r="FC63" t="str">
            <v/>
          </cell>
          <cell r="FD63" t="str">
            <v/>
          </cell>
          <cell r="FE63" t="str">
            <v/>
          </cell>
          <cell r="FF63" t="str">
            <v/>
          </cell>
          <cell r="FG63" t="str">
            <v/>
          </cell>
          <cell r="FH63" t="str">
            <v/>
          </cell>
          <cell r="FI63" t="str">
            <v/>
          </cell>
          <cell r="FJ63" t="str">
            <v/>
          </cell>
          <cell r="FK63" t="str">
            <v/>
          </cell>
          <cell r="FL63" t="str">
            <v/>
          </cell>
          <cell r="FM63" t="str">
            <v/>
          </cell>
          <cell r="FN63" t="str">
            <v/>
          </cell>
          <cell r="FO63" t="str">
            <v/>
          </cell>
          <cell r="FP63" t="str">
            <v/>
          </cell>
          <cell r="FQ63" t="str">
            <v/>
          </cell>
          <cell r="FR63" t="str">
            <v/>
          </cell>
          <cell r="FS63" t="str">
            <v/>
          </cell>
          <cell r="FT63" t="str">
            <v/>
          </cell>
          <cell r="FU63" t="str">
            <v/>
          </cell>
          <cell r="FV63" t="str">
            <v/>
          </cell>
          <cell r="FW63" t="str">
            <v/>
          </cell>
          <cell r="FX63" t="str">
            <v/>
          </cell>
          <cell r="FY63" t="str">
            <v/>
          </cell>
          <cell r="FZ63" t="str">
            <v/>
          </cell>
          <cell r="GA63" t="str">
            <v/>
          </cell>
          <cell r="GB63" t="str">
            <v/>
          </cell>
          <cell r="GC63" t="str">
            <v/>
          </cell>
          <cell r="GD63" t="str">
            <v/>
          </cell>
          <cell r="GE63" t="str">
            <v/>
          </cell>
          <cell r="GF63" t="str">
            <v/>
          </cell>
          <cell r="GG63" t="str">
            <v/>
          </cell>
          <cell r="GH63" t="str">
            <v/>
          </cell>
          <cell r="GI63" t="str">
            <v/>
          </cell>
          <cell r="GJ63" t="str">
            <v/>
          </cell>
          <cell r="GK63" t="str">
            <v/>
          </cell>
          <cell r="GL63" t="str">
            <v/>
          </cell>
          <cell r="GM63" t="str">
            <v/>
          </cell>
          <cell r="GN63" t="str">
            <v/>
          </cell>
          <cell r="GO63" t="str">
            <v/>
          </cell>
          <cell r="GP63" t="str">
            <v/>
          </cell>
          <cell r="GQ63" t="str">
            <v/>
          </cell>
          <cell r="GR63" t="str">
            <v/>
          </cell>
          <cell r="GS63" t="str">
            <v/>
          </cell>
          <cell r="GT63" t="str">
            <v/>
          </cell>
          <cell r="GU63" t="str">
            <v/>
          </cell>
          <cell r="GV63" t="str">
            <v/>
          </cell>
          <cell r="GW63" t="str">
            <v/>
          </cell>
          <cell r="GX63" t="str">
            <v/>
          </cell>
          <cell r="GY63" t="str">
            <v/>
          </cell>
          <cell r="GZ63" t="str">
            <v/>
          </cell>
          <cell r="HA63" t="str">
            <v/>
          </cell>
          <cell r="HB63" t="str">
            <v/>
          </cell>
          <cell r="HC63" t="str">
            <v/>
          </cell>
          <cell r="HD63" t="str">
            <v/>
          </cell>
          <cell r="HE63" t="str">
            <v/>
          </cell>
          <cell r="HF63" t="str">
            <v/>
          </cell>
          <cell r="HG63" t="str">
            <v/>
          </cell>
          <cell r="HH63" t="str">
            <v/>
          </cell>
          <cell r="HI63" t="str">
            <v/>
          </cell>
          <cell r="HJ63" t="str">
            <v/>
          </cell>
          <cell r="HK63" t="str">
            <v/>
          </cell>
          <cell r="HL63" t="str">
            <v/>
          </cell>
          <cell r="HM63" t="str">
            <v/>
          </cell>
        </row>
        <row r="64">
          <cell r="V64" t="str">
            <v/>
          </cell>
          <cell r="W64" t="str">
            <v/>
          </cell>
          <cell r="X64" t="str">
            <v/>
          </cell>
          <cell r="Y64" t="str">
            <v/>
          </cell>
          <cell r="Z64" t="str">
            <v/>
          </cell>
          <cell r="AA64" t="str">
            <v/>
          </cell>
          <cell r="AB64" t="str">
            <v/>
          </cell>
          <cell r="AC64" t="str">
            <v/>
          </cell>
          <cell r="AD64" t="str">
            <v/>
          </cell>
          <cell r="AE64" t="str">
            <v/>
          </cell>
          <cell r="AF64" t="str">
            <v/>
          </cell>
          <cell r="AG64" t="str">
            <v/>
          </cell>
          <cell r="AH64" t="str">
            <v/>
          </cell>
          <cell r="AI64" t="str">
            <v/>
          </cell>
          <cell r="AJ64" t="str">
            <v/>
          </cell>
          <cell r="AK64" t="str">
            <v/>
          </cell>
          <cell r="AL64" t="str">
            <v/>
          </cell>
          <cell r="AM64" t="str">
            <v/>
          </cell>
          <cell r="AN64" t="str">
            <v/>
          </cell>
          <cell r="AO64" t="str">
            <v/>
          </cell>
          <cell r="AP64" t="str">
            <v/>
          </cell>
          <cell r="AQ64" t="str">
            <v/>
          </cell>
          <cell r="AR64" t="str">
            <v/>
          </cell>
          <cell r="AS64" t="str">
            <v/>
          </cell>
          <cell r="AT64" t="str">
            <v/>
          </cell>
          <cell r="AU64" t="str">
            <v/>
          </cell>
          <cell r="AV64" t="str">
            <v/>
          </cell>
          <cell r="AW64" t="str">
            <v/>
          </cell>
          <cell r="AX64" t="str">
            <v/>
          </cell>
          <cell r="AY64" t="str">
            <v/>
          </cell>
          <cell r="AZ64" t="str">
            <v/>
          </cell>
          <cell r="BA64" t="str">
            <v/>
          </cell>
          <cell r="BB64" t="str">
            <v/>
          </cell>
          <cell r="BC64" t="str">
            <v/>
          </cell>
          <cell r="BD64" t="str">
            <v/>
          </cell>
          <cell r="BE64" t="str">
            <v/>
          </cell>
          <cell r="BF64" t="str">
            <v/>
          </cell>
          <cell r="BG64" t="str">
            <v/>
          </cell>
          <cell r="BH64" t="str">
            <v/>
          </cell>
          <cell r="BI64" t="str">
            <v/>
          </cell>
          <cell r="BJ64" t="str">
            <v/>
          </cell>
          <cell r="BK64" t="str">
            <v/>
          </cell>
          <cell r="BL64" t="str">
            <v/>
          </cell>
          <cell r="BM64" t="str">
            <v/>
          </cell>
          <cell r="BN64" t="str">
            <v/>
          </cell>
          <cell r="BO64" t="str">
            <v/>
          </cell>
          <cell r="BP64" t="str">
            <v/>
          </cell>
          <cell r="BQ64" t="str">
            <v/>
          </cell>
          <cell r="BR64" t="str">
            <v/>
          </cell>
          <cell r="BS64" t="str">
            <v/>
          </cell>
          <cell r="BT64" t="str">
            <v/>
          </cell>
          <cell r="BU64" t="str">
            <v/>
          </cell>
          <cell r="BV64" t="str">
            <v/>
          </cell>
          <cell r="BW64" t="str">
            <v/>
          </cell>
          <cell r="BX64" t="str">
            <v/>
          </cell>
          <cell r="BY64" t="str">
            <v/>
          </cell>
          <cell r="BZ64" t="str">
            <v/>
          </cell>
          <cell r="CA64" t="str">
            <v/>
          </cell>
          <cell r="CB64" t="str">
            <v/>
          </cell>
          <cell r="CC64" t="str">
            <v/>
          </cell>
          <cell r="CD64" t="str">
            <v/>
          </cell>
          <cell r="CE64" t="str">
            <v/>
          </cell>
          <cell r="CF64" t="str">
            <v/>
          </cell>
          <cell r="CG64" t="str">
            <v/>
          </cell>
          <cell r="CH64" t="str">
            <v/>
          </cell>
          <cell r="CI64" t="str">
            <v/>
          </cell>
          <cell r="CJ64" t="str">
            <v/>
          </cell>
          <cell r="CK64" t="str">
            <v/>
          </cell>
          <cell r="CL64" t="str">
            <v/>
          </cell>
          <cell r="CM64" t="str">
            <v/>
          </cell>
          <cell r="CN64" t="str">
            <v/>
          </cell>
          <cell r="CO64" t="str">
            <v/>
          </cell>
          <cell r="CP64" t="str">
            <v/>
          </cell>
          <cell r="CQ64" t="str">
            <v/>
          </cell>
          <cell r="CR64" t="str">
            <v/>
          </cell>
          <cell r="CS64" t="str">
            <v/>
          </cell>
          <cell r="CT64" t="str">
            <v/>
          </cell>
          <cell r="CU64" t="str">
            <v/>
          </cell>
          <cell r="CV64" t="str">
            <v/>
          </cell>
          <cell r="CW64" t="str">
            <v/>
          </cell>
          <cell r="CX64" t="str">
            <v/>
          </cell>
          <cell r="CY64" t="str">
            <v/>
          </cell>
          <cell r="CZ64" t="str">
            <v/>
          </cell>
          <cell r="DA64" t="str">
            <v/>
          </cell>
          <cell r="DB64" t="str">
            <v/>
          </cell>
          <cell r="DC64" t="str">
            <v/>
          </cell>
          <cell r="DD64" t="str">
            <v/>
          </cell>
          <cell r="DE64" t="str">
            <v/>
          </cell>
          <cell r="DF64" t="str">
            <v/>
          </cell>
          <cell r="DG64" t="str">
            <v/>
          </cell>
          <cell r="DH64" t="str">
            <v/>
          </cell>
          <cell r="DI64" t="str">
            <v/>
          </cell>
          <cell r="DJ64" t="str">
            <v/>
          </cell>
          <cell r="DK64" t="str">
            <v/>
          </cell>
          <cell r="DL64" t="str">
            <v/>
          </cell>
          <cell r="DM64" t="str">
            <v/>
          </cell>
          <cell r="DN64" t="str">
            <v/>
          </cell>
          <cell r="DO64" t="str">
            <v/>
          </cell>
          <cell r="DP64" t="str">
            <v/>
          </cell>
          <cell r="DQ64" t="str">
            <v/>
          </cell>
          <cell r="DR64" t="str">
            <v/>
          </cell>
          <cell r="DS64" t="str">
            <v/>
          </cell>
          <cell r="DT64" t="str">
            <v/>
          </cell>
          <cell r="DU64" t="str">
            <v/>
          </cell>
          <cell r="DV64" t="str">
            <v/>
          </cell>
          <cell r="DW64" t="str">
            <v/>
          </cell>
          <cell r="DX64" t="str">
            <v/>
          </cell>
          <cell r="DY64" t="str">
            <v/>
          </cell>
          <cell r="DZ64" t="str">
            <v/>
          </cell>
          <cell r="EA64" t="str">
            <v/>
          </cell>
          <cell r="EB64" t="str">
            <v/>
          </cell>
          <cell r="EC64" t="str">
            <v/>
          </cell>
          <cell r="ED64" t="str">
            <v/>
          </cell>
          <cell r="EE64" t="str">
            <v/>
          </cell>
          <cell r="EF64" t="str">
            <v/>
          </cell>
          <cell r="EG64" t="str">
            <v/>
          </cell>
          <cell r="EH64" t="str">
            <v/>
          </cell>
          <cell r="EI64" t="str">
            <v/>
          </cell>
          <cell r="EJ64" t="str">
            <v/>
          </cell>
          <cell r="EK64" t="str">
            <v/>
          </cell>
          <cell r="EL64" t="str">
            <v/>
          </cell>
          <cell r="EM64" t="str">
            <v/>
          </cell>
          <cell r="EN64" t="str">
            <v/>
          </cell>
          <cell r="EO64" t="str">
            <v/>
          </cell>
          <cell r="EP64" t="str">
            <v/>
          </cell>
          <cell r="EQ64" t="str">
            <v/>
          </cell>
          <cell r="ER64" t="str">
            <v/>
          </cell>
          <cell r="ES64" t="str">
            <v/>
          </cell>
          <cell r="ET64" t="str">
            <v/>
          </cell>
          <cell r="EU64" t="str">
            <v/>
          </cell>
          <cell r="EV64" t="str">
            <v/>
          </cell>
          <cell r="EW64" t="str">
            <v/>
          </cell>
          <cell r="EX64" t="str">
            <v/>
          </cell>
          <cell r="EY64" t="str">
            <v/>
          </cell>
          <cell r="EZ64" t="str">
            <v/>
          </cell>
          <cell r="FA64" t="str">
            <v/>
          </cell>
          <cell r="FB64" t="str">
            <v/>
          </cell>
          <cell r="FC64" t="str">
            <v/>
          </cell>
          <cell r="FD64" t="str">
            <v/>
          </cell>
          <cell r="FE64" t="str">
            <v/>
          </cell>
          <cell r="FF64" t="str">
            <v/>
          </cell>
          <cell r="FG64" t="str">
            <v/>
          </cell>
          <cell r="FH64" t="str">
            <v/>
          </cell>
          <cell r="FI64" t="str">
            <v/>
          </cell>
          <cell r="FJ64" t="str">
            <v/>
          </cell>
          <cell r="FK64" t="str">
            <v/>
          </cell>
          <cell r="FL64" t="str">
            <v/>
          </cell>
          <cell r="FM64" t="str">
            <v/>
          </cell>
          <cell r="FN64" t="str">
            <v/>
          </cell>
          <cell r="FO64" t="str">
            <v/>
          </cell>
          <cell r="FP64" t="str">
            <v/>
          </cell>
          <cell r="FQ64" t="str">
            <v/>
          </cell>
          <cell r="FR64" t="str">
            <v/>
          </cell>
          <cell r="FS64" t="str">
            <v/>
          </cell>
          <cell r="FT64" t="str">
            <v/>
          </cell>
          <cell r="FU64" t="str">
            <v/>
          </cell>
          <cell r="FV64" t="str">
            <v/>
          </cell>
          <cell r="FW64" t="str">
            <v/>
          </cell>
          <cell r="FX64" t="str">
            <v/>
          </cell>
          <cell r="FY64" t="str">
            <v/>
          </cell>
          <cell r="FZ64" t="str">
            <v/>
          </cell>
          <cell r="GA64" t="str">
            <v/>
          </cell>
          <cell r="GB64" t="str">
            <v/>
          </cell>
          <cell r="GC64" t="str">
            <v/>
          </cell>
          <cell r="GD64" t="str">
            <v/>
          </cell>
          <cell r="GE64" t="str">
            <v/>
          </cell>
          <cell r="GF64" t="str">
            <v/>
          </cell>
          <cell r="GG64" t="str">
            <v/>
          </cell>
          <cell r="GH64" t="str">
            <v/>
          </cell>
          <cell r="GI64" t="str">
            <v/>
          </cell>
          <cell r="GJ64" t="str">
            <v/>
          </cell>
          <cell r="GK64" t="str">
            <v/>
          </cell>
          <cell r="GL64" t="str">
            <v/>
          </cell>
          <cell r="GM64" t="str">
            <v/>
          </cell>
          <cell r="GN64" t="str">
            <v/>
          </cell>
          <cell r="GO64" t="str">
            <v/>
          </cell>
          <cell r="GP64" t="str">
            <v/>
          </cell>
          <cell r="GQ64" t="str">
            <v/>
          </cell>
          <cell r="GR64" t="str">
            <v/>
          </cell>
          <cell r="GS64" t="str">
            <v/>
          </cell>
          <cell r="GT64" t="str">
            <v/>
          </cell>
          <cell r="GU64" t="str">
            <v/>
          </cell>
          <cell r="GV64" t="str">
            <v/>
          </cell>
          <cell r="GW64" t="str">
            <v/>
          </cell>
          <cell r="GX64" t="str">
            <v/>
          </cell>
          <cell r="GY64" t="str">
            <v/>
          </cell>
          <cell r="GZ64" t="str">
            <v/>
          </cell>
          <cell r="HA64" t="str">
            <v/>
          </cell>
          <cell r="HB64" t="str">
            <v/>
          </cell>
          <cell r="HC64" t="str">
            <v/>
          </cell>
          <cell r="HD64" t="str">
            <v/>
          </cell>
          <cell r="HE64" t="str">
            <v/>
          </cell>
          <cell r="HF64" t="str">
            <v/>
          </cell>
          <cell r="HG64" t="str">
            <v/>
          </cell>
          <cell r="HH64" t="str">
            <v/>
          </cell>
          <cell r="HI64" t="str">
            <v/>
          </cell>
          <cell r="HJ64" t="str">
            <v/>
          </cell>
          <cell r="HK64" t="str">
            <v/>
          </cell>
          <cell r="HL64" t="str">
            <v/>
          </cell>
          <cell r="HM64" t="str">
            <v/>
          </cell>
        </row>
        <row r="65">
          <cell r="V65" t="str">
            <v/>
          </cell>
          <cell r="W65" t="str">
            <v/>
          </cell>
          <cell r="X65" t="str">
            <v/>
          </cell>
          <cell r="Y65" t="str">
            <v/>
          </cell>
          <cell r="Z65" t="str">
            <v/>
          </cell>
          <cell r="AA65" t="str">
            <v/>
          </cell>
          <cell r="AB65" t="str">
            <v/>
          </cell>
          <cell r="AC65" t="str">
            <v/>
          </cell>
          <cell r="AD65" t="str">
            <v/>
          </cell>
          <cell r="AE65" t="str">
            <v/>
          </cell>
          <cell r="AF65" t="str">
            <v/>
          </cell>
          <cell r="AG65" t="str">
            <v/>
          </cell>
          <cell r="AH65" t="str">
            <v/>
          </cell>
          <cell r="AI65" t="str">
            <v/>
          </cell>
          <cell r="AJ65" t="str">
            <v/>
          </cell>
          <cell r="AK65" t="str">
            <v/>
          </cell>
          <cell r="AL65" t="str">
            <v/>
          </cell>
          <cell r="AM65" t="str">
            <v/>
          </cell>
          <cell r="AN65" t="str">
            <v/>
          </cell>
          <cell r="AO65" t="str">
            <v/>
          </cell>
          <cell r="AP65" t="str">
            <v/>
          </cell>
          <cell r="AQ65" t="str">
            <v/>
          </cell>
          <cell r="AR65" t="str">
            <v/>
          </cell>
          <cell r="AS65" t="str">
            <v/>
          </cell>
          <cell r="AT65" t="str">
            <v/>
          </cell>
          <cell r="AU65" t="str">
            <v/>
          </cell>
          <cell r="AV65" t="str">
            <v/>
          </cell>
          <cell r="AW65" t="str">
            <v/>
          </cell>
          <cell r="AX65" t="str">
            <v/>
          </cell>
          <cell r="AY65" t="str">
            <v/>
          </cell>
          <cell r="AZ65" t="str">
            <v/>
          </cell>
          <cell r="BA65" t="str">
            <v/>
          </cell>
          <cell r="BB65" t="str">
            <v/>
          </cell>
          <cell r="BC65" t="str">
            <v/>
          </cell>
          <cell r="BD65" t="str">
            <v/>
          </cell>
          <cell r="BE65" t="str">
            <v/>
          </cell>
          <cell r="BF65" t="str">
            <v/>
          </cell>
          <cell r="BG65" t="str">
            <v/>
          </cell>
          <cell r="BH65" t="str">
            <v/>
          </cell>
          <cell r="BI65" t="str">
            <v/>
          </cell>
          <cell r="BJ65" t="str">
            <v/>
          </cell>
          <cell r="BK65" t="str">
            <v/>
          </cell>
          <cell r="BL65" t="str">
            <v/>
          </cell>
          <cell r="BM65" t="str">
            <v/>
          </cell>
          <cell r="BN65" t="str">
            <v/>
          </cell>
          <cell r="BO65" t="str">
            <v/>
          </cell>
          <cell r="BP65" t="str">
            <v/>
          </cell>
          <cell r="BQ65" t="str">
            <v/>
          </cell>
          <cell r="BR65" t="str">
            <v/>
          </cell>
          <cell r="BS65" t="str">
            <v/>
          </cell>
          <cell r="BT65" t="str">
            <v/>
          </cell>
          <cell r="BU65" t="str">
            <v/>
          </cell>
          <cell r="BV65" t="str">
            <v/>
          </cell>
          <cell r="BW65" t="str">
            <v/>
          </cell>
          <cell r="BX65" t="str">
            <v/>
          </cell>
          <cell r="BY65" t="str">
            <v/>
          </cell>
          <cell r="BZ65" t="str">
            <v/>
          </cell>
          <cell r="CA65" t="str">
            <v/>
          </cell>
          <cell r="CB65" t="str">
            <v/>
          </cell>
          <cell r="CC65" t="str">
            <v/>
          </cell>
          <cell r="CD65" t="str">
            <v/>
          </cell>
          <cell r="CE65" t="str">
            <v/>
          </cell>
          <cell r="CF65" t="str">
            <v/>
          </cell>
          <cell r="CG65" t="str">
            <v/>
          </cell>
          <cell r="CH65" t="str">
            <v/>
          </cell>
          <cell r="CI65" t="str">
            <v/>
          </cell>
          <cell r="CJ65" t="str">
            <v/>
          </cell>
          <cell r="CK65" t="str">
            <v/>
          </cell>
          <cell r="CL65" t="str">
            <v/>
          </cell>
          <cell r="CM65" t="str">
            <v/>
          </cell>
          <cell r="CN65" t="str">
            <v/>
          </cell>
          <cell r="CO65" t="str">
            <v/>
          </cell>
          <cell r="CP65" t="str">
            <v/>
          </cell>
          <cell r="CQ65" t="str">
            <v/>
          </cell>
          <cell r="CR65" t="str">
            <v/>
          </cell>
          <cell r="CS65" t="str">
            <v/>
          </cell>
          <cell r="CT65" t="str">
            <v/>
          </cell>
          <cell r="CU65" t="str">
            <v/>
          </cell>
          <cell r="CV65" t="str">
            <v/>
          </cell>
          <cell r="CW65" t="str">
            <v/>
          </cell>
          <cell r="CX65" t="str">
            <v/>
          </cell>
          <cell r="CY65" t="str">
            <v/>
          </cell>
          <cell r="CZ65" t="str">
            <v/>
          </cell>
          <cell r="DA65" t="str">
            <v/>
          </cell>
          <cell r="DB65" t="str">
            <v/>
          </cell>
          <cell r="DC65" t="str">
            <v/>
          </cell>
          <cell r="DD65" t="str">
            <v/>
          </cell>
          <cell r="DE65" t="str">
            <v/>
          </cell>
          <cell r="DF65" t="str">
            <v/>
          </cell>
          <cell r="DG65" t="str">
            <v/>
          </cell>
          <cell r="DH65" t="str">
            <v/>
          </cell>
          <cell r="DI65" t="str">
            <v/>
          </cell>
          <cell r="DJ65" t="str">
            <v/>
          </cell>
          <cell r="DK65" t="str">
            <v/>
          </cell>
          <cell r="DL65" t="str">
            <v/>
          </cell>
          <cell r="DM65" t="str">
            <v/>
          </cell>
          <cell r="DN65" t="str">
            <v/>
          </cell>
          <cell r="DO65" t="str">
            <v/>
          </cell>
          <cell r="DP65" t="str">
            <v/>
          </cell>
          <cell r="DQ65" t="str">
            <v/>
          </cell>
          <cell r="DR65" t="str">
            <v/>
          </cell>
          <cell r="DS65" t="str">
            <v/>
          </cell>
          <cell r="DT65" t="str">
            <v/>
          </cell>
          <cell r="DU65" t="str">
            <v/>
          </cell>
          <cell r="DV65" t="str">
            <v/>
          </cell>
          <cell r="DW65" t="str">
            <v/>
          </cell>
          <cell r="DX65" t="str">
            <v/>
          </cell>
          <cell r="DY65" t="str">
            <v/>
          </cell>
          <cell r="DZ65" t="str">
            <v/>
          </cell>
          <cell r="EA65" t="str">
            <v/>
          </cell>
          <cell r="EB65" t="str">
            <v/>
          </cell>
          <cell r="EC65" t="str">
            <v/>
          </cell>
          <cell r="ED65" t="str">
            <v/>
          </cell>
          <cell r="EE65" t="str">
            <v/>
          </cell>
          <cell r="EF65" t="str">
            <v/>
          </cell>
          <cell r="EG65" t="str">
            <v/>
          </cell>
          <cell r="EH65" t="str">
            <v/>
          </cell>
          <cell r="EI65" t="str">
            <v/>
          </cell>
          <cell r="EJ65" t="str">
            <v/>
          </cell>
          <cell r="EK65" t="str">
            <v/>
          </cell>
          <cell r="EL65" t="str">
            <v/>
          </cell>
          <cell r="EM65" t="str">
            <v/>
          </cell>
          <cell r="EN65" t="str">
            <v/>
          </cell>
          <cell r="EO65" t="str">
            <v/>
          </cell>
          <cell r="EP65" t="str">
            <v/>
          </cell>
          <cell r="EQ65" t="str">
            <v/>
          </cell>
          <cell r="ER65" t="str">
            <v/>
          </cell>
          <cell r="ES65" t="str">
            <v/>
          </cell>
          <cell r="ET65" t="str">
            <v/>
          </cell>
          <cell r="EU65" t="str">
            <v/>
          </cell>
          <cell r="EV65" t="str">
            <v/>
          </cell>
          <cell r="EW65" t="str">
            <v/>
          </cell>
          <cell r="EX65" t="str">
            <v/>
          </cell>
          <cell r="EY65" t="str">
            <v/>
          </cell>
          <cell r="EZ65" t="str">
            <v/>
          </cell>
          <cell r="FA65" t="str">
            <v/>
          </cell>
          <cell r="FB65" t="str">
            <v/>
          </cell>
          <cell r="FC65" t="str">
            <v/>
          </cell>
          <cell r="FD65" t="str">
            <v/>
          </cell>
          <cell r="FE65" t="str">
            <v/>
          </cell>
          <cell r="FF65" t="str">
            <v/>
          </cell>
          <cell r="FG65" t="str">
            <v/>
          </cell>
          <cell r="FH65" t="str">
            <v/>
          </cell>
          <cell r="FI65" t="str">
            <v/>
          </cell>
          <cell r="FJ65" t="str">
            <v/>
          </cell>
          <cell r="FK65" t="str">
            <v/>
          </cell>
          <cell r="FL65" t="str">
            <v/>
          </cell>
          <cell r="FM65" t="str">
            <v/>
          </cell>
          <cell r="FN65" t="str">
            <v/>
          </cell>
          <cell r="FO65" t="str">
            <v/>
          </cell>
          <cell r="FP65" t="str">
            <v/>
          </cell>
          <cell r="FQ65" t="str">
            <v/>
          </cell>
          <cell r="FR65" t="str">
            <v/>
          </cell>
          <cell r="FS65" t="str">
            <v/>
          </cell>
          <cell r="FT65" t="str">
            <v/>
          </cell>
          <cell r="FU65" t="str">
            <v/>
          </cell>
          <cell r="FV65" t="str">
            <v/>
          </cell>
          <cell r="FW65" t="str">
            <v/>
          </cell>
          <cell r="FX65" t="str">
            <v/>
          </cell>
          <cell r="FY65" t="str">
            <v/>
          </cell>
          <cell r="FZ65" t="str">
            <v/>
          </cell>
          <cell r="GA65" t="str">
            <v/>
          </cell>
          <cell r="GB65" t="str">
            <v/>
          </cell>
          <cell r="GC65" t="str">
            <v/>
          </cell>
          <cell r="GD65" t="str">
            <v/>
          </cell>
          <cell r="GE65" t="str">
            <v/>
          </cell>
          <cell r="GF65" t="str">
            <v/>
          </cell>
          <cell r="GG65" t="str">
            <v/>
          </cell>
          <cell r="GH65" t="str">
            <v/>
          </cell>
          <cell r="GI65" t="str">
            <v/>
          </cell>
          <cell r="GJ65" t="str">
            <v/>
          </cell>
          <cell r="GK65" t="str">
            <v/>
          </cell>
          <cell r="GL65" t="str">
            <v/>
          </cell>
          <cell r="GM65" t="str">
            <v/>
          </cell>
          <cell r="GN65" t="str">
            <v/>
          </cell>
          <cell r="GO65" t="str">
            <v/>
          </cell>
          <cell r="GP65" t="str">
            <v/>
          </cell>
          <cell r="GQ65" t="str">
            <v/>
          </cell>
          <cell r="GR65" t="str">
            <v/>
          </cell>
          <cell r="GS65" t="str">
            <v/>
          </cell>
          <cell r="GT65" t="str">
            <v/>
          </cell>
          <cell r="GU65" t="str">
            <v/>
          </cell>
          <cell r="GV65" t="str">
            <v/>
          </cell>
          <cell r="GW65" t="str">
            <v/>
          </cell>
          <cell r="GX65" t="str">
            <v/>
          </cell>
          <cell r="GY65" t="str">
            <v/>
          </cell>
          <cell r="GZ65" t="str">
            <v/>
          </cell>
          <cell r="HA65" t="str">
            <v/>
          </cell>
          <cell r="HB65" t="str">
            <v/>
          </cell>
          <cell r="HC65" t="str">
            <v/>
          </cell>
          <cell r="HD65" t="str">
            <v/>
          </cell>
          <cell r="HE65" t="str">
            <v/>
          </cell>
          <cell r="HF65" t="str">
            <v/>
          </cell>
          <cell r="HG65" t="str">
            <v/>
          </cell>
          <cell r="HH65" t="str">
            <v/>
          </cell>
          <cell r="HI65" t="str">
            <v/>
          </cell>
          <cell r="HJ65" t="str">
            <v/>
          </cell>
          <cell r="HK65" t="str">
            <v/>
          </cell>
          <cell r="HL65" t="str">
            <v/>
          </cell>
          <cell r="HM65" t="str">
            <v/>
          </cell>
        </row>
        <row r="66">
          <cell r="V66" t="str">
            <v/>
          </cell>
          <cell r="W66" t="str">
            <v/>
          </cell>
          <cell r="X66" t="str">
            <v/>
          </cell>
          <cell r="Y66" t="str">
            <v/>
          </cell>
          <cell r="Z66" t="str">
            <v/>
          </cell>
          <cell r="AA66" t="str">
            <v/>
          </cell>
          <cell r="AB66" t="str">
            <v/>
          </cell>
          <cell r="AC66" t="str">
            <v/>
          </cell>
          <cell r="AD66" t="str">
            <v/>
          </cell>
          <cell r="AE66" t="str">
            <v/>
          </cell>
          <cell r="AF66" t="str">
            <v/>
          </cell>
          <cell r="AG66" t="str">
            <v/>
          </cell>
          <cell r="AH66" t="str">
            <v/>
          </cell>
          <cell r="AI66" t="str">
            <v/>
          </cell>
          <cell r="AJ66" t="str">
            <v/>
          </cell>
          <cell r="AK66" t="str">
            <v/>
          </cell>
          <cell r="AL66" t="str">
            <v/>
          </cell>
          <cell r="AM66" t="str">
            <v/>
          </cell>
          <cell r="AN66" t="str">
            <v/>
          </cell>
          <cell r="AO66" t="str">
            <v/>
          </cell>
          <cell r="AP66" t="str">
            <v/>
          </cell>
          <cell r="AQ66" t="str">
            <v/>
          </cell>
          <cell r="AR66" t="str">
            <v/>
          </cell>
          <cell r="AS66" t="str">
            <v/>
          </cell>
          <cell r="AT66" t="str">
            <v/>
          </cell>
          <cell r="AU66" t="str">
            <v/>
          </cell>
          <cell r="AV66" t="str">
            <v/>
          </cell>
          <cell r="AW66" t="str">
            <v/>
          </cell>
          <cell r="AX66" t="str">
            <v/>
          </cell>
          <cell r="AY66" t="str">
            <v/>
          </cell>
          <cell r="AZ66" t="str">
            <v/>
          </cell>
          <cell r="BA66" t="str">
            <v/>
          </cell>
          <cell r="BB66" t="str">
            <v/>
          </cell>
          <cell r="BC66" t="str">
            <v/>
          </cell>
          <cell r="BD66" t="str">
            <v/>
          </cell>
          <cell r="BE66" t="str">
            <v/>
          </cell>
          <cell r="BF66" t="str">
            <v/>
          </cell>
          <cell r="BG66" t="str">
            <v/>
          </cell>
          <cell r="BH66" t="str">
            <v/>
          </cell>
          <cell r="BI66" t="str">
            <v/>
          </cell>
          <cell r="BJ66" t="str">
            <v/>
          </cell>
          <cell r="BK66" t="str">
            <v/>
          </cell>
          <cell r="BL66" t="str">
            <v/>
          </cell>
          <cell r="BM66" t="str">
            <v/>
          </cell>
          <cell r="BN66" t="str">
            <v/>
          </cell>
          <cell r="BO66" t="str">
            <v/>
          </cell>
          <cell r="BP66" t="str">
            <v/>
          </cell>
          <cell r="BQ66" t="str">
            <v/>
          </cell>
          <cell r="BR66" t="str">
            <v/>
          </cell>
          <cell r="BS66" t="str">
            <v/>
          </cell>
          <cell r="BT66" t="str">
            <v/>
          </cell>
          <cell r="BU66" t="str">
            <v/>
          </cell>
          <cell r="BV66" t="str">
            <v/>
          </cell>
          <cell r="BW66" t="str">
            <v/>
          </cell>
          <cell r="BX66" t="str">
            <v/>
          </cell>
          <cell r="BY66" t="str">
            <v/>
          </cell>
          <cell r="BZ66" t="str">
            <v/>
          </cell>
          <cell r="CA66" t="str">
            <v/>
          </cell>
          <cell r="CB66" t="str">
            <v/>
          </cell>
          <cell r="CC66" t="str">
            <v/>
          </cell>
          <cell r="CD66" t="str">
            <v/>
          </cell>
          <cell r="CE66" t="str">
            <v/>
          </cell>
          <cell r="CF66" t="str">
            <v/>
          </cell>
          <cell r="CG66" t="str">
            <v/>
          </cell>
          <cell r="CH66" t="str">
            <v/>
          </cell>
          <cell r="CI66" t="str">
            <v/>
          </cell>
          <cell r="CJ66" t="str">
            <v/>
          </cell>
          <cell r="CK66" t="str">
            <v/>
          </cell>
          <cell r="CL66" t="str">
            <v/>
          </cell>
          <cell r="CM66" t="str">
            <v/>
          </cell>
          <cell r="CN66" t="str">
            <v/>
          </cell>
          <cell r="CO66" t="str">
            <v/>
          </cell>
          <cell r="CP66" t="str">
            <v/>
          </cell>
          <cell r="CQ66" t="str">
            <v/>
          </cell>
          <cell r="CR66" t="str">
            <v/>
          </cell>
          <cell r="CS66" t="str">
            <v/>
          </cell>
          <cell r="CT66" t="str">
            <v/>
          </cell>
          <cell r="CU66" t="str">
            <v/>
          </cell>
          <cell r="CV66" t="str">
            <v/>
          </cell>
          <cell r="CW66" t="str">
            <v/>
          </cell>
          <cell r="CX66" t="str">
            <v/>
          </cell>
          <cell r="CY66" t="str">
            <v/>
          </cell>
          <cell r="CZ66" t="str">
            <v/>
          </cell>
          <cell r="DA66" t="str">
            <v/>
          </cell>
          <cell r="DB66" t="str">
            <v/>
          </cell>
          <cell r="DC66" t="str">
            <v/>
          </cell>
          <cell r="DD66" t="str">
            <v/>
          </cell>
          <cell r="DE66" t="str">
            <v/>
          </cell>
          <cell r="DF66" t="str">
            <v/>
          </cell>
          <cell r="DG66" t="str">
            <v/>
          </cell>
          <cell r="DH66" t="str">
            <v/>
          </cell>
          <cell r="DI66" t="str">
            <v/>
          </cell>
          <cell r="DJ66" t="str">
            <v/>
          </cell>
          <cell r="DK66" t="str">
            <v/>
          </cell>
          <cell r="DL66" t="str">
            <v/>
          </cell>
          <cell r="DM66" t="str">
            <v/>
          </cell>
          <cell r="DN66" t="str">
            <v/>
          </cell>
          <cell r="DO66" t="str">
            <v/>
          </cell>
          <cell r="DP66" t="str">
            <v/>
          </cell>
          <cell r="DQ66" t="str">
            <v/>
          </cell>
          <cell r="DR66" t="str">
            <v/>
          </cell>
          <cell r="DS66" t="str">
            <v/>
          </cell>
          <cell r="DT66" t="str">
            <v/>
          </cell>
          <cell r="DU66" t="str">
            <v/>
          </cell>
          <cell r="DV66" t="str">
            <v/>
          </cell>
          <cell r="DW66" t="str">
            <v/>
          </cell>
          <cell r="DX66" t="str">
            <v/>
          </cell>
          <cell r="DY66" t="str">
            <v/>
          </cell>
          <cell r="DZ66" t="str">
            <v/>
          </cell>
          <cell r="EA66" t="str">
            <v/>
          </cell>
          <cell r="EB66" t="str">
            <v/>
          </cell>
          <cell r="EC66" t="str">
            <v/>
          </cell>
          <cell r="ED66" t="str">
            <v/>
          </cell>
          <cell r="EE66" t="str">
            <v/>
          </cell>
          <cell r="EF66" t="str">
            <v/>
          </cell>
          <cell r="EG66" t="str">
            <v/>
          </cell>
          <cell r="EH66" t="str">
            <v/>
          </cell>
          <cell r="EI66" t="str">
            <v/>
          </cell>
          <cell r="EJ66" t="str">
            <v/>
          </cell>
          <cell r="EK66" t="str">
            <v/>
          </cell>
          <cell r="EL66" t="str">
            <v/>
          </cell>
          <cell r="EM66" t="str">
            <v/>
          </cell>
          <cell r="EN66" t="str">
            <v/>
          </cell>
          <cell r="EO66" t="str">
            <v/>
          </cell>
          <cell r="EP66" t="str">
            <v/>
          </cell>
          <cell r="EQ66" t="str">
            <v/>
          </cell>
          <cell r="ER66" t="str">
            <v/>
          </cell>
          <cell r="ES66" t="str">
            <v/>
          </cell>
          <cell r="ET66" t="str">
            <v/>
          </cell>
          <cell r="EU66" t="str">
            <v/>
          </cell>
          <cell r="EV66" t="str">
            <v/>
          </cell>
          <cell r="EW66" t="str">
            <v/>
          </cell>
          <cell r="EX66" t="str">
            <v/>
          </cell>
          <cell r="EY66" t="str">
            <v/>
          </cell>
          <cell r="EZ66" t="str">
            <v/>
          </cell>
          <cell r="FA66" t="str">
            <v/>
          </cell>
          <cell r="FB66" t="str">
            <v/>
          </cell>
          <cell r="FC66" t="str">
            <v/>
          </cell>
          <cell r="FD66" t="str">
            <v/>
          </cell>
          <cell r="FE66" t="str">
            <v/>
          </cell>
          <cell r="FF66" t="str">
            <v/>
          </cell>
          <cell r="FG66" t="str">
            <v/>
          </cell>
          <cell r="FH66" t="str">
            <v/>
          </cell>
          <cell r="FI66" t="str">
            <v/>
          </cell>
          <cell r="FJ66" t="str">
            <v/>
          </cell>
          <cell r="FK66" t="str">
            <v/>
          </cell>
          <cell r="FL66" t="str">
            <v/>
          </cell>
          <cell r="FM66" t="str">
            <v/>
          </cell>
          <cell r="FN66" t="str">
            <v/>
          </cell>
          <cell r="FO66" t="str">
            <v/>
          </cell>
          <cell r="FP66" t="str">
            <v/>
          </cell>
          <cell r="FQ66" t="str">
            <v/>
          </cell>
          <cell r="FR66" t="str">
            <v/>
          </cell>
          <cell r="FS66" t="str">
            <v/>
          </cell>
          <cell r="FT66" t="str">
            <v/>
          </cell>
          <cell r="FU66" t="str">
            <v/>
          </cell>
          <cell r="FV66" t="str">
            <v/>
          </cell>
          <cell r="FW66" t="str">
            <v/>
          </cell>
          <cell r="FX66" t="str">
            <v/>
          </cell>
          <cell r="FY66" t="str">
            <v/>
          </cell>
          <cell r="FZ66" t="str">
            <v/>
          </cell>
          <cell r="GA66" t="str">
            <v/>
          </cell>
          <cell r="GB66" t="str">
            <v/>
          </cell>
          <cell r="GC66" t="str">
            <v/>
          </cell>
          <cell r="GD66" t="str">
            <v/>
          </cell>
          <cell r="GE66" t="str">
            <v/>
          </cell>
          <cell r="GF66" t="str">
            <v/>
          </cell>
          <cell r="GG66" t="str">
            <v/>
          </cell>
          <cell r="GH66" t="str">
            <v/>
          </cell>
          <cell r="GI66" t="str">
            <v/>
          </cell>
          <cell r="GJ66" t="str">
            <v/>
          </cell>
          <cell r="GK66" t="str">
            <v/>
          </cell>
          <cell r="GL66" t="str">
            <v/>
          </cell>
          <cell r="GM66" t="str">
            <v/>
          </cell>
          <cell r="GN66" t="str">
            <v/>
          </cell>
          <cell r="GO66" t="str">
            <v/>
          </cell>
          <cell r="GP66" t="str">
            <v/>
          </cell>
          <cell r="GQ66" t="str">
            <v/>
          </cell>
          <cell r="GR66" t="str">
            <v/>
          </cell>
          <cell r="GS66" t="str">
            <v/>
          </cell>
          <cell r="GT66" t="str">
            <v/>
          </cell>
          <cell r="GU66" t="str">
            <v/>
          </cell>
          <cell r="GV66" t="str">
            <v/>
          </cell>
          <cell r="GW66" t="str">
            <v/>
          </cell>
          <cell r="GX66" t="str">
            <v/>
          </cell>
          <cell r="GY66" t="str">
            <v/>
          </cell>
          <cell r="GZ66" t="str">
            <v/>
          </cell>
          <cell r="HA66" t="str">
            <v/>
          </cell>
          <cell r="HB66" t="str">
            <v/>
          </cell>
          <cell r="HC66" t="str">
            <v/>
          </cell>
          <cell r="HD66" t="str">
            <v/>
          </cell>
          <cell r="HE66" t="str">
            <v/>
          </cell>
          <cell r="HF66" t="str">
            <v/>
          </cell>
          <cell r="HG66" t="str">
            <v/>
          </cell>
          <cell r="HH66" t="str">
            <v/>
          </cell>
          <cell r="HI66" t="str">
            <v/>
          </cell>
          <cell r="HJ66" t="str">
            <v/>
          </cell>
          <cell r="HK66" t="str">
            <v/>
          </cell>
          <cell r="HL66" t="str">
            <v/>
          </cell>
          <cell r="HM66" t="str">
            <v/>
          </cell>
        </row>
        <row r="67">
          <cell r="V67" t="str">
            <v/>
          </cell>
          <cell r="W67" t="str">
            <v/>
          </cell>
          <cell r="X67" t="str">
            <v/>
          </cell>
          <cell r="Y67" t="str">
            <v/>
          </cell>
          <cell r="Z67" t="str">
            <v/>
          </cell>
          <cell r="AA67" t="str">
            <v/>
          </cell>
          <cell r="AB67" t="str">
            <v/>
          </cell>
          <cell r="AC67" t="str">
            <v/>
          </cell>
          <cell r="AD67" t="str">
            <v/>
          </cell>
          <cell r="AE67" t="str">
            <v/>
          </cell>
          <cell r="AF67" t="str">
            <v/>
          </cell>
          <cell r="AG67" t="str">
            <v/>
          </cell>
          <cell r="AH67" t="str">
            <v/>
          </cell>
          <cell r="AI67" t="str">
            <v/>
          </cell>
          <cell r="AJ67" t="str">
            <v/>
          </cell>
          <cell r="AK67" t="str">
            <v/>
          </cell>
          <cell r="AL67" t="str">
            <v/>
          </cell>
          <cell r="AM67" t="str">
            <v/>
          </cell>
          <cell r="AN67" t="str">
            <v/>
          </cell>
          <cell r="AO67" t="str">
            <v/>
          </cell>
          <cell r="AP67" t="str">
            <v/>
          </cell>
          <cell r="AQ67" t="str">
            <v/>
          </cell>
          <cell r="AR67" t="str">
            <v/>
          </cell>
          <cell r="AS67" t="str">
            <v/>
          </cell>
          <cell r="AT67" t="str">
            <v/>
          </cell>
          <cell r="AU67" t="str">
            <v/>
          </cell>
          <cell r="AV67" t="str">
            <v/>
          </cell>
          <cell r="AW67" t="str">
            <v/>
          </cell>
          <cell r="AX67" t="str">
            <v/>
          </cell>
          <cell r="AY67" t="str">
            <v/>
          </cell>
          <cell r="AZ67" t="str">
            <v/>
          </cell>
          <cell r="BA67" t="str">
            <v/>
          </cell>
          <cell r="BB67" t="str">
            <v/>
          </cell>
          <cell r="BC67" t="str">
            <v/>
          </cell>
          <cell r="BD67" t="str">
            <v/>
          </cell>
          <cell r="BE67" t="str">
            <v/>
          </cell>
          <cell r="BF67" t="str">
            <v/>
          </cell>
          <cell r="BG67" t="str">
            <v/>
          </cell>
          <cell r="BH67" t="str">
            <v/>
          </cell>
          <cell r="BI67" t="str">
            <v/>
          </cell>
          <cell r="BJ67" t="str">
            <v/>
          </cell>
          <cell r="BK67" t="str">
            <v/>
          </cell>
          <cell r="BL67" t="str">
            <v/>
          </cell>
          <cell r="BM67" t="str">
            <v/>
          </cell>
          <cell r="BN67" t="str">
            <v/>
          </cell>
          <cell r="BO67" t="str">
            <v/>
          </cell>
          <cell r="BP67" t="str">
            <v/>
          </cell>
          <cell r="BQ67" t="str">
            <v/>
          </cell>
          <cell r="BR67" t="str">
            <v/>
          </cell>
          <cell r="BS67" t="str">
            <v/>
          </cell>
          <cell r="BT67" t="str">
            <v/>
          </cell>
          <cell r="BU67" t="str">
            <v/>
          </cell>
          <cell r="BV67" t="str">
            <v/>
          </cell>
          <cell r="BW67" t="str">
            <v/>
          </cell>
          <cell r="BX67" t="str">
            <v/>
          </cell>
          <cell r="BY67" t="str">
            <v/>
          </cell>
          <cell r="BZ67" t="str">
            <v/>
          </cell>
          <cell r="CA67" t="str">
            <v/>
          </cell>
          <cell r="CB67" t="str">
            <v/>
          </cell>
          <cell r="CC67" t="str">
            <v/>
          </cell>
          <cell r="CD67" t="str">
            <v/>
          </cell>
          <cell r="CE67" t="str">
            <v/>
          </cell>
          <cell r="CF67" t="str">
            <v/>
          </cell>
          <cell r="CG67" t="str">
            <v/>
          </cell>
          <cell r="CH67" t="str">
            <v/>
          </cell>
          <cell r="CI67" t="str">
            <v/>
          </cell>
          <cell r="CJ67" t="str">
            <v/>
          </cell>
          <cell r="CK67" t="str">
            <v/>
          </cell>
          <cell r="CL67" t="str">
            <v/>
          </cell>
          <cell r="CM67" t="str">
            <v/>
          </cell>
          <cell r="CN67" t="str">
            <v/>
          </cell>
          <cell r="CO67" t="str">
            <v/>
          </cell>
          <cell r="CP67" t="str">
            <v/>
          </cell>
          <cell r="CQ67" t="str">
            <v/>
          </cell>
          <cell r="CR67" t="str">
            <v/>
          </cell>
          <cell r="CS67" t="str">
            <v/>
          </cell>
          <cell r="CT67" t="str">
            <v/>
          </cell>
          <cell r="CU67" t="str">
            <v/>
          </cell>
          <cell r="CV67" t="str">
            <v/>
          </cell>
          <cell r="CW67" t="str">
            <v/>
          </cell>
          <cell r="CX67" t="str">
            <v/>
          </cell>
          <cell r="CY67" t="str">
            <v/>
          </cell>
          <cell r="CZ67" t="str">
            <v/>
          </cell>
          <cell r="DA67" t="str">
            <v/>
          </cell>
          <cell r="DB67" t="str">
            <v/>
          </cell>
          <cell r="DC67" t="str">
            <v/>
          </cell>
          <cell r="DD67" t="str">
            <v/>
          </cell>
          <cell r="DE67" t="str">
            <v/>
          </cell>
          <cell r="DF67" t="str">
            <v/>
          </cell>
          <cell r="DG67" t="str">
            <v/>
          </cell>
          <cell r="DH67" t="str">
            <v/>
          </cell>
          <cell r="DI67" t="str">
            <v/>
          </cell>
          <cell r="DJ67" t="str">
            <v/>
          </cell>
          <cell r="DK67" t="str">
            <v/>
          </cell>
          <cell r="DL67" t="str">
            <v/>
          </cell>
          <cell r="DM67" t="str">
            <v/>
          </cell>
          <cell r="DN67" t="str">
            <v/>
          </cell>
          <cell r="DO67" t="str">
            <v/>
          </cell>
          <cell r="DP67" t="str">
            <v/>
          </cell>
          <cell r="DQ67" t="str">
            <v/>
          </cell>
          <cell r="DR67" t="str">
            <v/>
          </cell>
          <cell r="DS67" t="str">
            <v/>
          </cell>
          <cell r="DT67" t="str">
            <v/>
          </cell>
          <cell r="DU67" t="str">
            <v/>
          </cell>
          <cell r="DV67" t="str">
            <v/>
          </cell>
          <cell r="DW67" t="str">
            <v/>
          </cell>
          <cell r="DX67" t="str">
            <v/>
          </cell>
          <cell r="DY67" t="str">
            <v/>
          </cell>
          <cell r="DZ67" t="str">
            <v/>
          </cell>
          <cell r="EA67" t="str">
            <v/>
          </cell>
          <cell r="EB67" t="str">
            <v/>
          </cell>
          <cell r="EC67" t="str">
            <v/>
          </cell>
          <cell r="ED67" t="str">
            <v/>
          </cell>
          <cell r="EE67" t="str">
            <v/>
          </cell>
          <cell r="EF67" t="str">
            <v/>
          </cell>
          <cell r="EG67" t="str">
            <v/>
          </cell>
          <cell r="EH67" t="str">
            <v/>
          </cell>
          <cell r="EI67" t="str">
            <v/>
          </cell>
          <cell r="EJ67" t="str">
            <v/>
          </cell>
          <cell r="EK67" t="str">
            <v/>
          </cell>
          <cell r="EL67" t="str">
            <v/>
          </cell>
          <cell r="EM67" t="str">
            <v/>
          </cell>
          <cell r="EN67" t="str">
            <v/>
          </cell>
          <cell r="EO67" t="str">
            <v/>
          </cell>
          <cell r="EP67" t="str">
            <v/>
          </cell>
          <cell r="EQ67" t="str">
            <v/>
          </cell>
          <cell r="ER67" t="str">
            <v/>
          </cell>
          <cell r="ES67" t="str">
            <v/>
          </cell>
          <cell r="ET67" t="str">
            <v/>
          </cell>
          <cell r="EU67" t="str">
            <v/>
          </cell>
          <cell r="EV67" t="str">
            <v/>
          </cell>
          <cell r="EW67" t="str">
            <v/>
          </cell>
          <cell r="EX67" t="str">
            <v/>
          </cell>
          <cell r="EY67" t="str">
            <v/>
          </cell>
          <cell r="EZ67" t="str">
            <v/>
          </cell>
          <cell r="FA67" t="str">
            <v/>
          </cell>
          <cell r="FB67" t="str">
            <v/>
          </cell>
          <cell r="FC67" t="str">
            <v/>
          </cell>
          <cell r="FD67" t="str">
            <v/>
          </cell>
          <cell r="FE67" t="str">
            <v/>
          </cell>
          <cell r="FF67" t="str">
            <v/>
          </cell>
          <cell r="FG67" t="str">
            <v/>
          </cell>
          <cell r="FH67" t="str">
            <v/>
          </cell>
          <cell r="FI67" t="str">
            <v/>
          </cell>
          <cell r="FJ67" t="str">
            <v/>
          </cell>
          <cell r="FK67" t="str">
            <v/>
          </cell>
          <cell r="FL67" t="str">
            <v/>
          </cell>
          <cell r="FM67" t="str">
            <v/>
          </cell>
          <cell r="FN67" t="str">
            <v/>
          </cell>
          <cell r="FO67" t="str">
            <v/>
          </cell>
          <cell r="FP67" t="str">
            <v/>
          </cell>
          <cell r="FQ67" t="str">
            <v/>
          </cell>
          <cell r="FR67" t="str">
            <v/>
          </cell>
          <cell r="FS67" t="str">
            <v/>
          </cell>
          <cell r="FT67" t="str">
            <v/>
          </cell>
          <cell r="FU67" t="str">
            <v/>
          </cell>
          <cell r="FV67" t="str">
            <v/>
          </cell>
          <cell r="FW67" t="str">
            <v/>
          </cell>
          <cell r="FX67" t="str">
            <v/>
          </cell>
          <cell r="FY67" t="str">
            <v/>
          </cell>
          <cell r="FZ67" t="str">
            <v/>
          </cell>
          <cell r="GA67" t="str">
            <v/>
          </cell>
          <cell r="GB67" t="str">
            <v/>
          </cell>
          <cell r="GC67" t="str">
            <v/>
          </cell>
          <cell r="GD67" t="str">
            <v/>
          </cell>
          <cell r="GE67" t="str">
            <v/>
          </cell>
          <cell r="GF67" t="str">
            <v/>
          </cell>
          <cell r="GG67" t="str">
            <v/>
          </cell>
          <cell r="GH67" t="str">
            <v/>
          </cell>
          <cell r="GI67" t="str">
            <v/>
          </cell>
          <cell r="GJ67" t="str">
            <v/>
          </cell>
          <cell r="GK67" t="str">
            <v/>
          </cell>
          <cell r="GL67" t="str">
            <v/>
          </cell>
          <cell r="GM67" t="str">
            <v/>
          </cell>
          <cell r="GN67" t="str">
            <v/>
          </cell>
          <cell r="GO67" t="str">
            <v/>
          </cell>
          <cell r="GP67" t="str">
            <v/>
          </cell>
          <cell r="GQ67" t="str">
            <v/>
          </cell>
          <cell r="GR67" t="str">
            <v/>
          </cell>
          <cell r="GS67" t="str">
            <v/>
          </cell>
          <cell r="GT67" t="str">
            <v/>
          </cell>
          <cell r="GU67" t="str">
            <v/>
          </cell>
          <cell r="GV67" t="str">
            <v/>
          </cell>
          <cell r="GW67" t="str">
            <v/>
          </cell>
          <cell r="GX67" t="str">
            <v/>
          </cell>
          <cell r="GY67" t="str">
            <v/>
          </cell>
          <cell r="GZ67" t="str">
            <v/>
          </cell>
          <cell r="HA67" t="str">
            <v/>
          </cell>
          <cell r="HB67" t="str">
            <v/>
          </cell>
          <cell r="HC67" t="str">
            <v/>
          </cell>
          <cell r="HD67" t="str">
            <v/>
          </cell>
          <cell r="HE67" t="str">
            <v/>
          </cell>
          <cell r="HF67" t="str">
            <v/>
          </cell>
          <cell r="HG67" t="str">
            <v/>
          </cell>
          <cell r="HH67" t="str">
            <v/>
          </cell>
          <cell r="HI67" t="str">
            <v/>
          </cell>
          <cell r="HJ67" t="str">
            <v/>
          </cell>
          <cell r="HK67" t="str">
            <v/>
          </cell>
          <cell r="HL67" t="str">
            <v/>
          </cell>
          <cell r="HM67" t="str">
            <v/>
          </cell>
        </row>
        <row r="68">
          <cell r="V68" t="str">
            <v/>
          </cell>
          <cell r="W68" t="str">
            <v/>
          </cell>
          <cell r="X68" t="str">
            <v/>
          </cell>
          <cell r="Y68" t="str">
            <v/>
          </cell>
          <cell r="Z68" t="str">
            <v/>
          </cell>
          <cell r="AA68" t="str">
            <v/>
          </cell>
          <cell r="AB68" t="str">
            <v/>
          </cell>
          <cell r="AC68" t="str">
            <v/>
          </cell>
          <cell r="AD68" t="str">
            <v/>
          </cell>
          <cell r="AE68" t="str">
            <v/>
          </cell>
          <cell r="AF68" t="str">
            <v/>
          </cell>
          <cell r="AG68" t="str">
            <v/>
          </cell>
          <cell r="AH68" t="str">
            <v/>
          </cell>
          <cell r="AI68" t="str">
            <v/>
          </cell>
          <cell r="AJ68" t="str">
            <v/>
          </cell>
          <cell r="AK68" t="str">
            <v/>
          </cell>
          <cell r="AL68" t="str">
            <v/>
          </cell>
          <cell r="AM68" t="str">
            <v/>
          </cell>
          <cell r="AN68" t="str">
            <v/>
          </cell>
          <cell r="AO68" t="str">
            <v/>
          </cell>
          <cell r="AP68" t="str">
            <v/>
          </cell>
          <cell r="AQ68" t="str">
            <v/>
          </cell>
          <cell r="AR68" t="str">
            <v/>
          </cell>
          <cell r="AS68" t="str">
            <v/>
          </cell>
          <cell r="AT68" t="str">
            <v/>
          </cell>
          <cell r="AU68" t="str">
            <v/>
          </cell>
          <cell r="AV68" t="str">
            <v/>
          </cell>
          <cell r="AW68" t="str">
            <v/>
          </cell>
          <cell r="AX68" t="str">
            <v/>
          </cell>
          <cell r="AY68" t="str">
            <v/>
          </cell>
          <cell r="AZ68" t="str">
            <v/>
          </cell>
          <cell r="BA68" t="str">
            <v/>
          </cell>
          <cell r="BB68" t="str">
            <v/>
          </cell>
          <cell r="BC68" t="str">
            <v/>
          </cell>
          <cell r="BD68" t="str">
            <v/>
          </cell>
          <cell r="BE68" t="str">
            <v/>
          </cell>
          <cell r="BF68" t="str">
            <v/>
          </cell>
          <cell r="BG68" t="str">
            <v/>
          </cell>
          <cell r="BH68" t="str">
            <v/>
          </cell>
          <cell r="BI68" t="str">
            <v/>
          </cell>
          <cell r="BJ68" t="str">
            <v/>
          </cell>
          <cell r="BK68" t="str">
            <v/>
          </cell>
          <cell r="BL68" t="str">
            <v/>
          </cell>
          <cell r="BM68" t="str">
            <v/>
          </cell>
          <cell r="BN68" t="str">
            <v/>
          </cell>
          <cell r="BO68" t="str">
            <v/>
          </cell>
          <cell r="BP68" t="str">
            <v/>
          </cell>
          <cell r="BQ68" t="str">
            <v/>
          </cell>
          <cell r="BR68" t="str">
            <v/>
          </cell>
          <cell r="BS68" t="str">
            <v/>
          </cell>
          <cell r="BT68" t="str">
            <v/>
          </cell>
          <cell r="BU68" t="str">
            <v/>
          </cell>
          <cell r="BV68" t="str">
            <v/>
          </cell>
          <cell r="BW68" t="str">
            <v/>
          </cell>
          <cell r="BX68" t="str">
            <v/>
          </cell>
          <cell r="BY68" t="str">
            <v/>
          </cell>
          <cell r="BZ68" t="str">
            <v/>
          </cell>
          <cell r="CA68" t="str">
            <v/>
          </cell>
          <cell r="CB68" t="str">
            <v/>
          </cell>
          <cell r="CC68" t="str">
            <v/>
          </cell>
          <cell r="CD68" t="str">
            <v/>
          </cell>
          <cell r="CE68" t="str">
            <v/>
          </cell>
          <cell r="CF68" t="str">
            <v/>
          </cell>
          <cell r="CG68" t="str">
            <v/>
          </cell>
          <cell r="CH68" t="str">
            <v/>
          </cell>
          <cell r="CI68" t="str">
            <v/>
          </cell>
          <cell r="CJ68" t="str">
            <v/>
          </cell>
          <cell r="CK68" t="str">
            <v/>
          </cell>
          <cell r="CL68" t="str">
            <v/>
          </cell>
          <cell r="CM68" t="str">
            <v/>
          </cell>
          <cell r="CN68" t="str">
            <v/>
          </cell>
          <cell r="CO68" t="str">
            <v/>
          </cell>
          <cell r="CP68" t="str">
            <v/>
          </cell>
          <cell r="CQ68" t="str">
            <v/>
          </cell>
          <cell r="CR68" t="str">
            <v/>
          </cell>
          <cell r="CS68" t="str">
            <v/>
          </cell>
          <cell r="CT68" t="str">
            <v/>
          </cell>
          <cell r="CU68" t="str">
            <v/>
          </cell>
          <cell r="CV68" t="str">
            <v/>
          </cell>
          <cell r="CW68" t="str">
            <v/>
          </cell>
          <cell r="CX68" t="str">
            <v/>
          </cell>
          <cell r="CY68" t="str">
            <v/>
          </cell>
          <cell r="CZ68" t="str">
            <v/>
          </cell>
          <cell r="DA68" t="str">
            <v/>
          </cell>
          <cell r="DB68" t="str">
            <v/>
          </cell>
          <cell r="DC68" t="str">
            <v/>
          </cell>
          <cell r="DD68" t="str">
            <v/>
          </cell>
          <cell r="DE68" t="str">
            <v/>
          </cell>
          <cell r="DF68" t="str">
            <v/>
          </cell>
          <cell r="DG68" t="str">
            <v/>
          </cell>
          <cell r="DH68" t="str">
            <v/>
          </cell>
          <cell r="DI68" t="str">
            <v/>
          </cell>
          <cell r="DJ68" t="str">
            <v/>
          </cell>
          <cell r="DK68" t="str">
            <v/>
          </cell>
          <cell r="DL68" t="str">
            <v/>
          </cell>
          <cell r="DM68" t="str">
            <v/>
          </cell>
          <cell r="DN68" t="str">
            <v/>
          </cell>
          <cell r="DO68" t="str">
            <v/>
          </cell>
          <cell r="DP68" t="str">
            <v/>
          </cell>
          <cell r="DQ68" t="str">
            <v/>
          </cell>
          <cell r="DR68" t="str">
            <v/>
          </cell>
          <cell r="DS68" t="str">
            <v/>
          </cell>
          <cell r="DT68" t="str">
            <v/>
          </cell>
          <cell r="DU68" t="str">
            <v/>
          </cell>
          <cell r="DV68" t="str">
            <v/>
          </cell>
          <cell r="DW68" t="str">
            <v/>
          </cell>
          <cell r="DX68" t="str">
            <v/>
          </cell>
          <cell r="DY68" t="str">
            <v/>
          </cell>
          <cell r="DZ68" t="str">
            <v/>
          </cell>
          <cell r="EA68" t="str">
            <v/>
          </cell>
          <cell r="EB68" t="str">
            <v/>
          </cell>
          <cell r="EC68" t="str">
            <v/>
          </cell>
          <cell r="ED68" t="str">
            <v/>
          </cell>
          <cell r="EE68" t="str">
            <v/>
          </cell>
          <cell r="EF68" t="str">
            <v/>
          </cell>
          <cell r="EG68" t="str">
            <v/>
          </cell>
          <cell r="EH68" t="str">
            <v/>
          </cell>
          <cell r="EI68" t="str">
            <v/>
          </cell>
          <cell r="EJ68" t="str">
            <v/>
          </cell>
          <cell r="EK68" t="str">
            <v/>
          </cell>
          <cell r="EL68" t="str">
            <v/>
          </cell>
          <cell r="EM68" t="str">
            <v/>
          </cell>
          <cell r="EN68" t="str">
            <v/>
          </cell>
          <cell r="EO68" t="str">
            <v/>
          </cell>
          <cell r="EP68" t="str">
            <v/>
          </cell>
          <cell r="EQ68" t="str">
            <v/>
          </cell>
          <cell r="ER68" t="str">
            <v/>
          </cell>
          <cell r="ES68" t="str">
            <v/>
          </cell>
          <cell r="ET68" t="str">
            <v/>
          </cell>
          <cell r="EU68" t="str">
            <v/>
          </cell>
          <cell r="EV68" t="str">
            <v/>
          </cell>
          <cell r="EW68" t="str">
            <v/>
          </cell>
          <cell r="EX68" t="str">
            <v/>
          </cell>
          <cell r="EY68" t="str">
            <v/>
          </cell>
          <cell r="EZ68" t="str">
            <v/>
          </cell>
          <cell r="FA68" t="str">
            <v/>
          </cell>
          <cell r="FB68" t="str">
            <v/>
          </cell>
          <cell r="FC68" t="str">
            <v/>
          </cell>
          <cell r="FD68" t="str">
            <v/>
          </cell>
          <cell r="FE68" t="str">
            <v/>
          </cell>
          <cell r="FF68" t="str">
            <v/>
          </cell>
          <cell r="FG68" t="str">
            <v/>
          </cell>
          <cell r="FH68" t="str">
            <v/>
          </cell>
          <cell r="FI68" t="str">
            <v/>
          </cell>
          <cell r="FJ68" t="str">
            <v/>
          </cell>
          <cell r="FK68" t="str">
            <v/>
          </cell>
          <cell r="FL68" t="str">
            <v/>
          </cell>
          <cell r="FM68" t="str">
            <v/>
          </cell>
          <cell r="FN68" t="str">
            <v/>
          </cell>
          <cell r="FO68" t="str">
            <v/>
          </cell>
          <cell r="FP68" t="str">
            <v/>
          </cell>
          <cell r="FQ68" t="str">
            <v/>
          </cell>
          <cell r="FR68" t="str">
            <v/>
          </cell>
          <cell r="FS68" t="str">
            <v/>
          </cell>
          <cell r="FT68" t="str">
            <v/>
          </cell>
          <cell r="FU68" t="str">
            <v/>
          </cell>
          <cell r="FV68" t="str">
            <v/>
          </cell>
          <cell r="FW68" t="str">
            <v/>
          </cell>
          <cell r="FX68" t="str">
            <v/>
          </cell>
          <cell r="FY68" t="str">
            <v/>
          </cell>
          <cell r="FZ68" t="str">
            <v/>
          </cell>
          <cell r="GA68" t="str">
            <v/>
          </cell>
          <cell r="GB68" t="str">
            <v/>
          </cell>
          <cell r="GC68" t="str">
            <v/>
          </cell>
          <cell r="GD68" t="str">
            <v/>
          </cell>
          <cell r="GE68" t="str">
            <v/>
          </cell>
          <cell r="GF68" t="str">
            <v/>
          </cell>
          <cell r="GG68" t="str">
            <v/>
          </cell>
          <cell r="GH68" t="str">
            <v/>
          </cell>
          <cell r="GI68" t="str">
            <v/>
          </cell>
          <cell r="GJ68" t="str">
            <v/>
          </cell>
          <cell r="GK68" t="str">
            <v/>
          </cell>
          <cell r="GL68" t="str">
            <v/>
          </cell>
          <cell r="GM68" t="str">
            <v/>
          </cell>
          <cell r="GN68" t="str">
            <v/>
          </cell>
          <cell r="GO68" t="str">
            <v/>
          </cell>
          <cell r="GP68" t="str">
            <v/>
          </cell>
          <cell r="GQ68" t="str">
            <v/>
          </cell>
          <cell r="GR68" t="str">
            <v/>
          </cell>
          <cell r="GS68" t="str">
            <v/>
          </cell>
          <cell r="GT68" t="str">
            <v/>
          </cell>
          <cell r="GU68" t="str">
            <v/>
          </cell>
          <cell r="GV68" t="str">
            <v/>
          </cell>
          <cell r="GW68" t="str">
            <v/>
          </cell>
          <cell r="GX68" t="str">
            <v/>
          </cell>
          <cell r="GY68" t="str">
            <v/>
          </cell>
          <cell r="GZ68" t="str">
            <v/>
          </cell>
          <cell r="HA68" t="str">
            <v/>
          </cell>
          <cell r="HB68" t="str">
            <v/>
          </cell>
          <cell r="HC68" t="str">
            <v/>
          </cell>
          <cell r="HD68" t="str">
            <v/>
          </cell>
          <cell r="HE68" t="str">
            <v/>
          </cell>
          <cell r="HF68" t="str">
            <v/>
          </cell>
          <cell r="HG68" t="str">
            <v/>
          </cell>
          <cell r="HH68" t="str">
            <v/>
          </cell>
          <cell r="HI68" t="str">
            <v/>
          </cell>
          <cell r="HJ68" t="str">
            <v/>
          </cell>
          <cell r="HK68" t="str">
            <v/>
          </cell>
          <cell r="HL68" t="str">
            <v/>
          </cell>
          <cell r="HM68" t="str">
            <v/>
          </cell>
        </row>
        <row r="69">
          <cell r="V69" t="str">
            <v/>
          </cell>
          <cell r="W69" t="str">
            <v/>
          </cell>
          <cell r="X69" t="str">
            <v/>
          </cell>
          <cell r="Y69" t="str">
            <v/>
          </cell>
          <cell r="Z69" t="str">
            <v/>
          </cell>
          <cell r="AA69" t="str">
            <v/>
          </cell>
          <cell r="AB69" t="str">
            <v/>
          </cell>
          <cell r="AC69" t="str">
            <v/>
          </cell>
          <cell r="AD69" t="str">
            <v/>
          </cell>
          <cell r="AE69" t="str">
            <v/>
          </cell>
          <cell r="AF69" t="str">
            <v/>
          </cell>
          <cell r="AG69" t="str">
            <v/>
          </cell>
          <cell r="AH69" t="str">
            <v/>
          </cell>
          <cell r="AI69" t="str">
            <v/>
          </cell>
          <cell r="AJ69" t="str">
            <v/>
          </cell>
          <cell r="AK69" t="str">
            <v/>
          </cell>
          <cell r="AL69" t="str">
            <v/>
          </cell>
          <cell r="AM69" t="str">
            <v/>
          </cell>
          <cell r="AN69" t="str">
            <v/>
          </cell>
          <cell r="AO69" t="str">
            <v/>
          </cell>
          <cell r="AP69" t="str">
            <v/>
          </cell>
          <cell r="AQ69" t="str">
            <v/>
          </cell>
          <cell r="AR69" t="str">
            <v/>
          </cell>
          <cell r="AS69" t="str">
            <v/>
          </cell>
          <cell r="AT69" t="str">
            <v/>
          </cell>
          <cell r="AU69" t="str">
            <v/>
          </cell>
          <cell r="AV69" t="str">
            <v/>
          </cell>
          <cell r="AW69" t="str">
            <v/>
          </cell>
          <cell r="AX69" t="str">
            <v/>
          </cell>
          <cell r="AY69" t="str">
            <v/>
          </cell>
          <cell r="AZ69" t="str">
            <v/>
          </cell>
          <cell r="BA69" t="str">
            <v/>
          </cell>
          <cell r="BB69" t="str">
            <v/>
          </cell>
          <cell r="BC69" t="str">
            <v/>
          </cell>
          <cell r="BD69" t="str">
            <v/>
          </cell>
          <cell r="BE69" t="str">
            <v/>
          </cell>
          <cell r="BF69" t="str">
            <v/>
          </cell>
          <cell r="BG69" t="str">
            <v/>
          </cell>
          <cell r="BH69" t="str">
            <v/>
          </cell>
          <cell r="BI69" t="str">
            <v/>
          </cell>
          <cell r="BJ69" t="str">
            <v/>
          </cell>
          <cell r="BK69" t="str">
            <v/>
          </cell>
          <cell r="BL69" t="str">
            <v/>
          </cell>
          <cell r="BM69" t="str">
            <v/>
          </cell>
          <cell r="BN69" t="str">
            <v/>
          </cell>
          <cell r="BO69" t="str">
            <v/>
          </cell>
          <cell r="BP69" t="str">
            <v/>
          </cell>
          <cell r="BQ69" t="str">
            <v/>
          </cell>
          <cell r="BR69" t="str">
            <v/>
          </cell>
          <cell r="BS69" t="str">
            <v/>
          </cell>
          <cell r="BT69" t="str">
            <v/>
          </cell>
          <cell r="BU69" t="str">
            <v/>
          </cell>
          <cell r="BV69" t="str">
            <v/>
          </cell>
          <cell r="BW69" t="str">
            <v/>
          </cell>
          <cell r="BX69" t="str">
            <v/>
          </cell>
          <cell r="BY69" t="str">
            <v/>
          </cell>
          <cell r="BZ69" t="str">
            <v/>
          </cell>
          <cell r="CA69" t="str">
            <v/>
          </cell>
          <cell r="CB69" t="str">
            <v/>
          </cell>
          <cell r="CC69" t="str">
            <v/>
          </cell>
          <cell r="CD69" t="str">
            <v/>
          </cell>
          <cell r="CE69" t="str">
            <v/>
          </cell>
          <cell r="CF69" t="str">
            <v/>
          </cell>
          <cell r="CG69" t="str">
            <v/>
          </cell>
          <cell r="CH69" t="str">
            <v/>
          </cell>
          <cell r="CI69" t="str">
            <v/>
          </cell>
          <cell r="CJ69" t="str">
            <v/>
          </cell>
          <cell r="CK69" t="str">
            <v/>
          </cell>
          <cell r="CL69" t="str">
            <v/>
          </cell>
          <cell r="CM69" t="str">
            <v/>
          </cell>
          <cell r="CN69" t="str">
            <v/>
          </cell>
          <cell r="CO69" t="str">
            <v/>
          </cell>
          <cell r="CP69" t="str">
            <v/>
          </cell>
          <cell r="CQ69" t="str">
            <v/>
          </cell>
          <cell r="CR69" t="str">
            <v/>
          </cell>
          <cell r="CS69" t="str">
            <v/>
          </cell>
          <cell r="CT69" t="str">
            <v/>
          </cell>
          <cell r="CU69" t="str">
            <v/>
          </cell>
          <cell r="CV69" t="str">
            <v/>
          </cell>
          <cell r="CW69" t="str">
            <v/>
          </cell>
          <cell r="CX69" t="str">
            <v/>
          </cell>
          <cell r="CY69" t="str">
            <v/>
          </cell>
          <cell r="CZ69" t="str">
            <v/>
          </cell>
          <cell r="DA69" t="str">
            <v/>
          </cell>
          <cell r="DB69" t="str">
            <v/>
          </cell>
          <cell r="DC69" t="str">
            <v/>
          </cell>
          <cell r="DD69" t="str">
            <v/>
          </cell>
          <cell r="DE69" t="str">
            <v/>
          </cell>
          <cell r="DF69" t="str">
            <v/>
          </cell>
          <cell r="DG69" t="str">
            <v/>
          </cell>
          <cell r="DH69" t="str">
            <v/>
          </cell>
          <cell r="DI69" t="str">
            <v/>
          </cell>
          <cell r="DJ69" t="str">
            <v/>
          </cell>
          <cell r="DK69" t="str">
            <v/>
          </cell>
          <cell r="DL69" t="str">
            <v/>
          </cell>
          <cell r="DM69" t="str">
            <v/>
          </cell>
          <cell r="DN69" t="str">
            <v/>
          </cell>
          <cell r="DO69" t="str">
            <v/>
          </cell>
          <cell r="DP69" t="str">
            <v/>
          </cell>
          <cell r="DQ69" t="str">
            <v/>
          </cell>
          <cell r="DR69" t="str">
            <v/>
          </cell>
          <cell r="DS69" t="str">
            <v/>
          </cell>
          <cell r="DT69" t="str">
            <v/>
          </cell>
          <cell r="DU69" t="str">
            <v/>
          </cell>
          <cell r="DV69" t="str">
            <v/>
          </cell>
          <cell r="DW69" t="str">
            <v/>
          </cell>
          <cell r="DX69" t="str">
            <v/>
          </cell>
          <cell r="DY69" t="str">
            <v/>
          </cell>
          <cell r="DZ69" t="str">
            <v/>
          </cell>
          <cell r="EA69" t="str">
            <v/>
          </cell>
          <cell r="EB69" t="str">
            <v/>
          </cell>
          <cell r="EC69" t="str">
            <v/>
          </cell>
          <cell r="ED69" t="str">
            <v/>
          </cell>
          <cell r="EE69" t="str">
            <v/>
          </cell>
          <cell r="EF69" t="str">
            <v/>
          </cell>
          <cell r="EG69" t="str">
            <v/>
          </cell>
          <cell r="EH69" t="str">
            <v/>
          </cell>
          <cell r="EI69" t="str">
            <v/>
          </cell>
          <cell r="EJ69" t="str">
            <v/>
          </cell>
          <cell r="EK69" t="str">
            <v/>
          </cell>
          <cell r="EL69" t="str">
            <v/>
          </cell>
          <cell r="EM69" t="str">
            <v/>
          </cell>
          <cell r="EN69" t="str">
            <v/>
          </cell>
          <cell r="EO69" t="str">
            <v/>
          </cell>
          <cell r="EP69" t="str">
            <v/>
          </cell>
          <cell r="EQ69" t="str">
            <v/>
          </cell>
          <cell r="ER69" t="str">
            <v/>
          </cell>
          <cell r="ES69" t="str">
            <v/>
          </cell>
          <cell r="ET69" t="str">
            <v/>
          </cell>
          <cell r="EU69" t="str">
            <v/>
          </cell>
          <cell r="EV69" t="str">
            <v/>
          </cell>
          <cell r="EW69" t="str">
            <v/>
          </cell>
          <cell r="EX69" t="str">
            <v/>
          </cell>
          <cell r="EY69" t="str">
            <v/>
          </cell>
          <cell r="EZ69" t="str">
            <v/>
          </cell>
          <cell r="FA69" t="str">
            <v/>
          </cell>
          <cell r="FB69" t="str">
            <v/>
          </cell>
          <cell r="FC69" t="str">
            <v/>
          </cell>
          <cell r="FD69" t="str">
            <v/>
          </cell>
          <cell r="FE69" t="str">
            <v/>
          </cell>
          <cell r="FF69" t="str">
            <v/>
          </cell>
          <cell r="FG69" t="str">
            <v/>
          </cell>
          <cell r="FH69" t="str">
            <v/>
          </cell>
          <cell r="FI69" t="str">
            <v/>
          </cell>
          <cell r="FJ69" t="str">
            <v/>
          </cell>
          <cell r="FK69" t="str">
            <v/>
          </cell>
          <cell r="FL69" t="str">
            <v/>
          </cell>
          <cell r="FM69" t="str">
            <v/>
          </cell>
          <cell r="FN69" t="str">
            <v/>
          </cell>
          <cell r="FO69" t="str">
            <v/>
          </cell>
          <cell r="FP69" t="str">
            <v/>
          </cell>
          <cell r="FQ69" t="str">
            <v/>
          </cell>
          <cell r="FR69" t="str">
            <v/>
          </cell>
          <cell r="FS69" t="str">
            <v/>
          </cell>
          <cell r="FT69" t="str">
            <v/>
          </cell>
          <cell r="FU69" t="str">
            <v/>
          </cell>
          <cell r="FV69" t="str">
            <v/>
          </cell>
          <cell r="FW69" t="str">
            <v/>
          </cell>
          <cell r="FX69" t="str">
            <v/>
          </cell>
          <cell r="FY69" t="str">
            <v/>
          </cell>
          <cell r="FZ69" t="str">
            <v/>
          </cell>
          <cell r="GA69" t="str">
            <v/>
          </cell>
          <cell r="GB69" t="str">
            <v/>
          </cell>
          <cell r="GC69" t="str">
            <v/>
          </cell>
          <cell r="GD69" t="str">
            <v/>
          </cell>
          <cell r="GE69" t="str">
            <v/>
          </cell>
          <cell r="GF69" t="str">
            <v/>
          </cell>
          <cell r="GG69" t="str">
            <v/>
          </cell>
          <cell r="GH69" t="str">
            <v/>
          </cell>
          <cell r="GI69" t="str">
            <v/>
          </cell>
          <cell r="GJ69" t="str">
            <v/>
          </cell>
          <cell r="GK69" t="str">
            <v/>
          </cell>
          <cell r="GL69" t="str">
            <v/>
          </cell>
          <cell r="GM69" t="str">
            <v/>
          </cell>
          <cell r="GN69" t="str">
            <v/>
          </cell>
          <cell r="GO69" t="str">
            <v/>
          </cell>
          <cell r="GP69" t="str">
            <v/>
          </cell>
          <cell r="GQ69" t="str">
            <v/>
          </cell>
          <cell r="GR69" t="str">
            <v/>
          </cell>
          <cell r="GS69" t="str">
            <v/>
          </cell>
          <cell r="GT69" t="str">
            <v/>
          </cell>
          <cell r="GU69" t="str">
            <v/>
          </cell>
          <cell r="GV69" t="str">
            <v/>
          </cell>
          <cell r="GW69" t="str">
            <v/>
          </cell>
          <cell r="GX69" t="str">
            <v/>
          </cell>
          <cell r="GY69" t="str">
            <v/>
          </cell>
          <cell r="GZ69" t="str">
            <v/>
          </cell>
          <cell r="HA69" t="str">
            <v/>
          </cell>
          <cell r="HB69" t="str">
            <v/>
          </cell>
          <cell r="HC69" t="str">
            <v/>
          </cell>
          <cell r="HD69" t="str">
            <v/>
          </cell>
          <cell r="HE69" t="str">
            <v/>
          </cell>
          <cell r="HF69" t="str">
            <v/>
          </cell>
          <cell r="HG69" t="str">
            <v/>
          </cell>
          <cell r="HH69" t="str">
            <v/>
          </cell>
          <cell r="HI69" t="str">
            <v/>
          </cell>
          <cell r="HJ69" t="str">
            <v/>
          </cell>
          <cell r="HK69" t="str">
            <v/>
          </cell>
          <cell r="HL69" t="str">
            <v/>
          </cell>
          <cell r="HM69" t="str">
            <v/>
          </cell>
        </row>
        <row r="70">
          <cell r="V70" t="str">
            <v/>
          </cell>
          <cell r="W70" t="str">
            <v/>
          </cell>
          <cell r="X70" t="str">
            <v/>
          </cell>
          <cell r="Y70" t="str">
            <v/>
          </cell>
          <cell r="Z70" t="str">
            <v/>
          </cell>
          <cell r="AA70" t="str">
            <v/>
          </cell>
          <cell r="AB70" t="str">
            <v/>
          </cell>
          <cell r="AC70" t="str">
            <v/>
          </cell>
          <cell r="AD70" t="str">
            <v/>
          </cell>
          <cell r="AE70" t="str">
            <v/>
          </cell>
          <cell r="AF70" t="str">
            <v/>
          </cell>
          <cell r="AG70" t="str">
            <v/>
          </cell>
          <cell r="AH70" t="str">
            <v/>
          </cell>
          <cell r="AI70" t="str">
            <v/>
          </cell>
          <cell r="AJ70" t="str">
            <v/>
          </cell>
          <cell r="AK70" t="str">
            <v/>
          </cell>
          <cell r="AL70" t="str">
            <v/>
          </cell>
          <cell r="AM70" t="str">
            <v/>
          </cell>
          <cell r="AN70" t="str">
            <v/>
          </cell>
          <cell r="AO70" t="str">
            <v/>
          </cell>
          <cell r="AP70" t="str">
            <v/>
          </cell>
          <cell r="AQ70" t="str">
            <v/>
          </cell>
          <cell r="AR70" t="str">
            <v/>
          </cell>
          <cell r="AS70" t="str">
            <v/>
          </cell>
          <cell r="AT70" t="str">
            <v/>
          </cell>
          <cell r="AU70" t="str">
            <v/>
          </cell>
          <cell r="AV70" t="str">
            <v/>
          </cell>
          <cell r="AW70" t="str">
            <v/>
          </cell>
          <cell r="AX70" t="str">
            <v/>
          </cell>
          <cell r="AY70" t="str">
            <v/>
          </cell>
          <cell r="AZ70" t="str">
            <v/>
          </cell>
          <cell r="BA70" t="str">
            <v/>
          </cell>
          <cell r="BB70" t="str">
            <v/>
          </cell>
          <cell r="BC70" t="str">
            <v/>
          </cell>
          <cell r="BD70" t="str">
            <v/>
          </cell>
          <cell r="BE70" t="str">
            <v/>
          </cell>
          <cell r="BF70" t="str">
            <v/>
          </cell>
          <cell r="BG70" t="str">
            <v/>
          </cell>
          <cell r="BH70" t="str">
            <v/>
          </cell>
          <cell r="BI70" t="str">
            <v/>
          </cell>
          <cell r="BJ70" t="str">
            <v/>
          </cell>
          <cell r="BK70" t="str">
            <v/>
          </cell>
          <cell r="BL70" t="str">
            <v/>
          </cell>
          <cell r="BM70" t="str">
            <v/>
          </cell>
          <cell r="BN70" t="str">
            <v/>
          </cell>
          <cell r="BO70" t="str">
            <v/>
          </cell>
          <cell r="BP70" t="str">
            <v/>
          </cell>
          <cell r="BQ70" t="str">
            <v/>
          </cell>
          <cell r="BR70" t="str">
            <v/>
          </cell>
          <cell r="BS70" t="str">
            <v/>
          </cell>
          <cell r="BT70" t="str">
            <v/>
          </cell>
          <cell r="BU70" t="str">
            <v/>
          </cell>
          <cell r="BV70" t="str">
            <v/>
          </cell>
          <cell r="BW70" t="str">
            <v/>
          </cell>
          <cell r="BX70" t="str">
            <v/>
          </cell>
          <cell r="BY70" t="str">
            <v/>
          </cell>
          <cell r="BZ70" t="str">
            <v/>
          </cell>
          <cell r="CA70" t="str">
            <v/>
          </cell>
          <cell r="CB70" t="str">
            <v/>
          </cell>
          <cell r="CC70" t="str">
            <v/>
          </cell>
          <cell r="CD70" t="str">
            <v/>
          </cell>
          <cell r="CE70" t="str">
            <v/>
          </cell>
          <cell r="CF70" t="str">
            <v/>
          </cell>
          <cell r="CG70" t="str">
            <v/>
          </cell>
          <cell r="CH70" t="str">
            <v/>
          </cell>
          <cell r="CI70" t="str">
            <v/>
          </cell>
          <cell r="CJ70" t="str">
            <v/>
          </cell>
          <cell r="CK70" t="str">
            <v/>
          </cell>
          <cell r="CL70" t="str">
            <v/>
          </cell>
          <cell r="CM70" t="str">
            <v/>
          </cell>
          <cell r="CN70" t="str">
            <v/>
          </cell>
          <cell r="CO70" t="str">
            <v/>
          </cell>
          <cell r="CP70" t="str">
            <v/>
          </cell>
          <cell r="CQ70" t="str">
            <v/>
          </cell>
          <cell r="CR70" t="str">
            <v/>
          </cell>
          <cell r="CS70" t="str">
            <v/>
          </cell>
          <cell r="CT70" t="str">
            <v/>
          </cell>
          <cell r="CU70" t="str">
            <v/>
          </cell>
          <cell r="CV70" t="str">
            <v/>
          </cell>
          <cell r="CW70" t="str">
            <v/>
          </cell>
          <cell r="CX70" t="str">
            <v/>
          </cell>
          <cell r="CY70" t="str">
            <v/>
          </cell>
          <cell r="CZ70" t="str">
            <v/>
          </cell>
          <cell r="DA70" t="str">
            <v/>
          </cell>
          <cell r="DB70" t="str">
            <v/>
          </cell>
          <cell r="DC70" t="str">
            <v/>
          </cell>
          <cell r="DD70" t="str">
            <v/>
          </cell>
          <cell r="DE70" t="str">
            <v/>
          </cell>
          <cell r="DF70" t="str">
            <v/>
          </cell>
          <cell r="DG70" t="str">
            <v/>
          </cell>
          <cell r="DH70" t="str">
            <v/>
          </cell>
          <cell r="DI70" t="str">
            <v/>
          </cell>
          <cell r="DJ70" t="str">
            <v/>
          </cell>
          <cell r="DK70" t="str">
            <v/>
          </cell>
          <cell r="DL70" t="str">
            <v/>
          </cell>
          <cell r="DM70" t="str">
            <v/>
          </cell>
          <cell r="DN70" t="str">
            <v/>
          </cell>
          <cell r="DO70" t="str">
            <v/>
          </cell>
          <cell r="DP70" t="str">
            <v/>
          </cell>
          <cell r="DQ70" t="str">
            <v/>
          </cell>
          <cell r="DR70" t="str">
            <v/>
          </cell>
          <cell r="DS70" t="str">
            <v/>
          </cell>
          <cell r="DT70" t="str">
            <v/>
          </cell>
          <cell r="DU70" t="str">
            <v/>
          </cell>
          <cell r="DV70" t="str">
            <v/>
          </cell>
          <cell r="DW70" t="str">
            <v/>
          </cell>
          <cell r="DX70" t="str">
            <v/>
          </cell>
          <cell r="DY70" t="str">
            <v/>
          </cell>
          <cell r="DZ70" t="str">
            <v/>
          </cell>
          <cell r="EA70" t="str">
            <v/>
          </cell>
          <cell r="EB70" t="str">
            <v/>
          </cell>
          <cell r="EC70" t="str">
            <v/>
          </cell>
          <cell r="ED70" t="str">
            <v/>
          </cell>
          <cell r="EE70" t="str">
            <v/>
          </cell>
          <cell r="EF70" t="str">
            <v/>
          </cell>
          <cell r="EG70" t="str">
            <v/>
          </cell>
          <cell r="EH70" t="str">
            <v/>
          </cell>
          <cell r="EI70" t="str">
            <v/>
          </cell>
          <cell r="EJ70" t="str">
            <v/>
          </cell>
          <cell r="EK70" t="str">
            <v/>
          </cell>
          <cell r="EL70" t="str">
            <v/>
          </cell>
          <cell r="EM70" t="str">
            <v/>
          </cell>
          <cell r="EN70" t="str">
            <v/>
          </cell>
          <cell r="EO70" t="str">
            <v/>
          </cell>
          <cell r="EP70" t="str">
            <v/>
          </cell>
          <cell r="EQ70" t="str">
            <v/>
          </cell>
          <cell r="ER70" t="str">
            <v/>
          </cell>
          <cell r="ES70" t="str">
            <v/>
          </cell>
          <cell r="ET70" t="str">
            <v/>
          </cell>
          <cell r="EU70" t="str">
            <v/>
          </cell>
          <cell r="EV70" t="str">
            <v/>
          </cell>
          <cell r="EW70" t="str">
            <v/>
          </cell>
          <cell r="EX70" t="str">
            <v/>
          </cell>
          <cell r="EY70" t="str">
            <v/>
          </cell>
          <cell r="EZ70" t="str">
            <v/>
          </cell>
          <cell r="FA70" t="str">
            <v/>
          </cell>
          <cell r="FB70" t="str">
            <v/>
          </cell>
          <cell r="FC70" t="str">
            <v/>
          </cell>
          <cell r="FD70" t="str">
            <v/>
          </cell>
          <cell r="FE70" t="str">
            <v/>
          </cell>
          <cell r="FF70" t="str">
            <v/>
          </cell>
          <cell r="FG70" t="str">
            <v/>
          </cell>
          <cell r="FH70" t="str">
            <v/>
          </cell>
          <cell r="FI70" t="str">
            <v/>
          </cell>
          <cell r="FJ70" t="str">
            <v/>
          </cell>
          <cell r="FK70" t="str">
            <v/>
          </cell>
          <cell r="FL70" t="str">
            <v/>
          </cell>
          <cell r="FM70" t="str">
            <v/>
          </cell>
          <cell r="FN70" t="str">
            <v/>
          </cell>
          <cell r="FO70" t="str">
            <v/>
          </cell>
          <cell r="FP70" t="str">
            <v/>
          </cell>
          <cell r="FQ70" t="str">
            <v/>
          </cell>
          <cell r="FR70" t="str">
            <v/>
          </cell>
          <cell r="FS70" t="str">
            <v/>
          </cell>
          <cell r="FT70" t="str">
            <v/>
          </cell>
          <cell r="FU70" t="str">
            <v/>
          </cell>
          <cell r="FV70" t="str">
            <v/>
          </cell>
          <cell r="FW70" t="str">
            <v/>
          </cell>
          <cell r="FX70" t="str">
            <v/>
          </cell>
          <cell r="FY70" t="str">
            <v/>
          </cell>
          <cell r="FZ70" t="str">
            <v/>
          </cell>
          <cell r="GA70" t="str">
            <v/>
          </cell>
          <cell r="GB70" t="str">
            <v/>
          </cell>
          <cell r="GC70" t="str">
            <v/>
          </cell>
          <cell r="GD70" t="str">
            <v/>
          </cell>
          <cell r="GE70" t="str">
            <v/>
          </cell>
          <cell r="GF70" t="str">
            <v/>
          </cell>
          <cell r="GG70" t="str">
            <v/>
          </cell>
          <cell r="GH70" t="str">
            <v/>
          </cell>
          <cell r="GI70" t="str">
            <v/>
          </cell>
          <cell r="GJ70" t="str">
            <v/>
          </cell>
          <cell r="GK70" t="str">
            <v/>
          </cell>
          <cell r="GL70" t="str">
            <v/>
          </cell>
          <cell r="GM70" t="str">
            <v/>
          </cell>
          <cell r="GN70" t="str">
            <v/>
          </cell>
          <cell r="GO70" t="str">
            <v/>
          </cell>
          <cell r="GP70" t="str">
            <v/>
          </cell>
          <cell r="GQ70" t="str">
            <v/>
          </cell>
          <cell r="GR70" t="str">
            <v/>
          </cell>
          <cell r="GS70" t="str">
            <v/>
          </cell>
          <cell r="GT70" t="str">
            <v/>
          </cell>
          <cell r="GU70" t="str">
            <v/>
          </cell>
          <cell r="GV70" t="str">
            <v/>
          </cell>
          <cell r="GW70" t="str">
            <v/>
          </cell>
          <cell r="GX70" t="str">
            <v/>
          </cell>
          <cell r="GY70" t="str">
            <v/>
          </cell>
          <cell r="GZ70" t="str">
            <v/>
          </cell>
          <cell r="HA70" t="str">
            <v/>
          </cell>
          <cell r="HB70" t="str">
            <v/>
          </cell>
          <cell r="HC70" t="str">
            <v/>
          </cell>
          <cell r="HD70" t="str">
            <v/>
          </cell>
          <cell r="HE70" t="str">
            <v/>
          </cell>
          <cell r="HF70" t="str">
            <v/>
          </cell>
          <cell r="HG70" t="str">
            <v/>
          </cell>
          <cell r="HH70" t="str">
            <v/>
          </cell>
          <cell r="HI70" t="str">
            <v/>
          </cell>
          <cell r="HJ70" t="str">
            <v/>
          </cell>
          <cell r="HK70" t="str">
            <v/>
          </cell>
          <cell r="HL70" t="str">
            <v/>
          </cell>
          <cell r="HM70" t="str">
            <v/>
          </cell>
        </row>
        <row r="71">
          <cell r="V71" t="str">
            <v/>
          </cell>
          <cell r="W71" t="str">
            <v/>
          </cell>
          <cell r="X71" t="str">
            <v/>
          </cell>
          <cell r="Y71" t="str">
            <v/>
          </cell>
          <cell r="Z71" t="str">
            <v/>
          </cell>
          <cell r="AA71" t="str">
            <v/>
          </cell>
          <cell r="AB71" t="str">
            <v/>
          </cell>
          <cell r="AC71" t="str">
            <v/>
          </cell>
          <cell r="AD71" t="str">
            <v/>
          </cell>
          <cell r="AE71" t="str">
            <v/>
          </cell>
          <cell r="AF71" t="str">
            <v/>
          </cell>
          <cell r="AG71" t="str">
            <v/>
          </cell>
          <cell r="AH71" t="str">
            <v/>
          </cell>
          <cell r="AI71" t="str">
            <v/>
          </cell>
          <cell r="AJ71" t="str">
            <v/>
          </cell>
          <cell r="AK71" t="str">
            <v/>
          </cell>
          <cell r="AL71" t="str">
            <v/>
          </cell>
          <cell r="AM71" t="str">
            <v/>
          </cell>
          <cell r="AN71" t="str">
            <v/>
          </cell>
          <cell r="AO71" t="str">
            <v/>
          </cell>
          <cell r="AP71" t="str">
            <v/>
          </cell>
          <cell r="AQ71" t="str">
            <v/>
          </cell>
          <cell r="AR71" t="str">
            <v/>
          </cell>
          <cell r="AS71" t="str">
            <v/>
          </cell>
          <cell r="AT71" t="str">
            <v/>
          </cell>
          <cell r="AU71" t="str">
            <v/>
          </cell>
          <cell r="AV71" t="str">
            <v/>
          </cell>
          <cell r="AW71" t="str">
            <v/>
          </cell>
          <cell r="AX71" t="str">
            <v/>
          </cell>
          <cell r="AY71" t="str">
            <v/>
          </cell>
          <cell r="AZ71" t="str">
            <v/>
          </cell>
          <cell r="BA71" t="str">
            <v/>
          </cell>
          <cell r="BB71" t="str">
            <v/>
          </cell>
          <cell r="BC71" t="str">
            <v/>
          </cell>
          <cell r="BD71" t="str">
            <v/>
          </cell>
          <cell r="BE71" t="str">
            <v/>
          </cell>
          <cell r="BF71" t="str">
            <v/>
          </cell>
          <cell r="BG71" t="str">
            <v/>
          </cell>
          <cell r="BH71" t="str">
            <v/>
          </cell>
          <cell r="BI71" t="str">
            <v/>
          </cell>
          <cell r="BJ71" t="str">
            <v/>
          </cell>
          <cell r="BK71" t="str">
            <v/>
          </cell>
          <cell r="BL71" t="str">
            <v/>
          </cell>
          <cell r="BM71" t="str">
            <v/>
          </cell>
          <cell r="BN71" t="str">
            <v/>
          </cell>
          <cell r="BO71" t="str">
            <v/>
          </cell>
          <cell r="BP71" t="str">
            <v/>
          </cell>
          <cell r="BQ71" t="str">
            <v/>
          </cell>
          <cell r="BR71" t="str">
            <v/>
          </cell>
          <cell r="BS71" t="str">
            <v/>
          </cell>
          <cell r="BT71" t="str">
            <v/>
          </cell>
          <cell r="BU71" t="str">
            <v/>
          </cell>
          <cell r="BV71" t="str">
            <v/>
          </cell>
          <cell r="BW71" t="str">
            <v/>
          </cell>
          <cell r="BX71" t="str">
            <v/>
          </cell>
          <cell r="BY71" t="str">
            <v/>
          </cell>
          <cell r="BZ71" t="str">
            <v/>
          </cell>
          <cell r="CA71" t="str">
            <v/>
          </cell>
          <cell r="CB71" t="str">
            <v/>
          </cell>
          <cell r="CC71" t="str">
            <v/>
          </cell>
          <cell r="CD71" t="str">
            <v/>
          </cell>
          <cell r="CE71" t="str">
            <v/>
          </cell>
          <cell r="CF71" t="str">
            <v/>
          </cell>
          <cell r="CG71" t="str">
            <v/>
          </cell>
          <cell r="CH71" t="str">
            <v/>
          </cell>
          <cell r="CI71" t="str">
            <v/>
          </cell>
          <cell r="CJ71" t="str">
            <v/>
          </cell>
          <cell r="CK71" t="str">
            <v/>
          </cell>
          <cell r="CL71" t="str">
            <v/>
          </cell>
          <cell r="CM71" t="str">
            <v/>
          </cell>
          <cell r="CN71" t="str">
            <v/>
          </cell>
          <cell r="CO71" t="str">
            <v/>
          </cell>
          <cell r="CP71" t="str">
            <v/>
          </cell>
          <cell r="CQ71" t="str">
            <v/>
          </cell>
          <cell r="CR71" t="str">
            <v/>
          </cell>
          <cell r="CS71" t="str">
            <v/>
          </cell>
          <cell r="CT71" t="str">
            <v/>
          </cell>
          <cell r="CU71" t="str">
            <v/>
          </cell>
          <cell r="CV71" t="str">
            <v/>
          </cell>
          <cell r="CW71" t="str">
            <v/>
          </cell>
          <cell r="CX71" t="str">
            <v/>
          </cell>
          <cell r="CY71" t="str">
            <v/>
          </cell>
          <cell r="CZ71" t="str">
            <v/>
          </cell>
          <cell r="DA71" t="str">
            <v/>
          </cell>
          <cell r="DB71" t="str">
            <v/>
          </cell>
          <cell r="DC71" t="str">
            <v/>
          </cell>
          <cell r="DD71" t="str">
            <v/>
          </cell>
          <cell r="DE71" t="str">
            <v/>
          </cell>
          <cell r="DF71" t="str">
            <v/>
          </cell>
          <cell r="DG71" t="str">
            <v/>
          </cell>
          <cell r="DH71" t="str">
            <v/>
          </cell>
          <cell r="DI71" t="str">
            <v/>
          </cell>
          <cell r="DJ71" t="str">
            <v/>
          </cell>
          <cell r="DK71" t="str">
            <v/>
          </cell>
          <cell r="DL71" t="str">
            <v/>
          </cell>
          <cell r="DM71" t="str">
            <v/>
          </cell>
          <cell r="DN71" t="str">
            <v/>
          </cell>
          <cell r="DO71" t="str">
            <v/>
          </cell>
          <cell r="DP71" t="str">
            <v/>
          </cell>
          <cell r="DQ71" t="str">
            <v/>
          </cell>
          <cell r="DR71" t="str">
            <v/>
          </cell>
          <cell r="DS71" t="str">
            <v/>
          </cell>
          <cell r="DT71" t="str">
            <v/>
          </cell>
          <cell r="DU71" t="str">
            <v/>
          </cell>
          <cell r="DV71" t="str">
            <v/>
          </cell>
          <cell r="DW71" t="str">
            <v/>
          </cell>
          <cell r="DX71" t="str">
            <v/>
          </cell>
          <cell r="DY71" t="str">
            <v/>
          </cell>
          <cell r="DZ71" t="str">
            <v/>
          </cell>
          <cell r="EA71" t="str">
            <v/>
          </cell>
          <cell r="EB71" t="str">
            <v/>
          </cell>
          <cell r="EC71" t="str">
            <v/>
          </cell>
          <cell r="ED71" t="str">
            <v/>
          </cell>
          <cell r="EE71" t="str">
            <v/>
          </cell>
          <cell r="EF71" t="str">
            <v/>
          </cell>
          <cell r="EG71" t="str">
            <v/>
          </cell>
          <cell r="EH71" t="str">
            <v/>
          </cell>
          <cell r="EI71" t="str">
            <v/>
          </cell>
          <cell r="EJ71" t="str">
            <v/>
          </cell>
          <cell r="EK71" t="str">
            <v/>
          </cell>
          <cell r="EL71" t="str">
            <v/>
          </cell>
          <cell r="EM71" t="str">
            <v/>
          </cell>
          <cell r="EN71" t="str">
            <v/>
          </cell>
          <cell r="EO71" t="str">
            <v/>
          </cell>
          <cell r="EP71" t="str">
            <v/>
          </cell>
          <cell r="EQ71" t="str">
            <v/>
          </cell>
          <cell r="ER71" t="str">
            <v/>
          </cell>
          <cell r="ES71" t="str">
            <v/>
          </cell>
          <cell r="ET71" t="str">
            <v/>
          </cell>
          <cell r="EU71" t="str">
            <v/>
          </cell>
          <cell r="EV71" t="str">
            <v/>
          </cell>
          <cell r="EW71" t="str">
            <v/>
          </cell>
          <cell r="EX71" t="str">
            <v/>
          </cell>
          <cell r="EY71" t="str">
            <v/>
          </cell>
          <cell r="EZ71" t="str">
            <v/>
          </cell>
          <cell r="FA71" t="str">
            <v/>
          </cell>
          <cell r="FB71" t="str">
            <v/>
          </cell>
          <cell r="FC71" t="str">
            <v/>
          </cell>
          <cell r="FD71" t="str">
            <v/>
          </cell>
          <cell r="FE71" t="str">
            <v/>
          </cell>
          <cell r="FF71" t="str">
            <v/>
          </cell>
          <cell r="FG71" t="str">
            <v/>
          </cell>
          <cell r="FH71" t="str">
            <v/>
          </cell>
          <cell r="FI71" t="str">
            <v/>
          </cell>
          <cell r="FJ71" t="str">
            <v/>
          </cell>
          <cell r="FK71" t="str">
            <v/>
          </cell>
          <cell r="FL71" t="str">
            <v/>
          </cell>
          <cell r="FM71" t="str">
            <v/>
          </cell>
          <cell r="FN71" t="str">
            <v/>
          </cell>
          <cell r="FO71" t="str">
            <v/>
          </cell>
          <cell r="FP71" t="str">
            <v/>
          </cell>
          <cell r="FQ71" t="str">
            <v/>
          </cell>
          <cell r="FR71" t="str">
            <v/>
          </cell>
          <cell r="FS71" t="str">
            <v/>
          </cell>
          <cell r="FT71" t="str">
            <v/>
          </cell>
          <cell r="FU71" t="str">
            <v/>
          </cell>
          <cell r="FV71" t="str">
            <v/>
          </cell>
          <cell r="FW71" t="str">
            <v/>
          </cell>
          <cell r="FX71" t="str">
            <v/>
          </cell>
          <cell r="FY71" t="str">
            <v/>
          </cell>
          <cell r="FZ71" t="str">
            <v/>
          </cell>
          <cell r="GA71" t="str">
            <v/>
          </cell>
          <cell r="GB71" t="str">
            <v/>
          </cell>
          <cell r="GC71" t="str">
            <v/>
          </cell>
          <cell r="GD71" t="str">
            <v/>
          </cell>
          <cell r="GE71" t="str">
            <v/>
          </cell>
          <cell r="GF71" t="str">
            <v/>
          </cell>
          <cell r="GG71" t="str">
            <v/>
          </cell>
          <cell r="GH71" t="str">
            <v/>
          </cell>
          <cell r="GI71" t="str">
            <v/>
          </cell>
          <cell r="GJ71" t="str">
            <v/>
          </cell>
          <cell r="GK71" t="str">
            <v/>
          </cell>
          <cell r="GL71" t="str">
            <v/>
          </cell>
          <cell r="GM71" t="str">
            <v/>
          </cell>
          <cell r="GN71" t="str">
            <v/>
          </cell>
          <cell r="GO71" t="str">
            <v/>
          </cell>
          <cell r="GP71" t="str">
            <v/>
          </cell>
          <cell r="GQ71" t="str">
            <v/>
          </cell>
          <cell r="GR71" t="str">
            <v/>
          </cell>
          <cell r="GS71" t="str">
            <v/>
          </cell>
          <cell r="GT71" t="str">
            <v/>
          </cell>
          <cell r="GU71" t="str">
            <v/>
          </cell>
          <cell r="GV71" t="str">
            <v/>
          </cell>
          <cell r="GW71" t="str">
            <v/>
          </cell>
          <cell r="GX71" t="str">
            <v/>
          </cell>
          <cell r="GY71" t="str">
            <v/>
          </cell>
          <cell r="GZ71" t="str">
            <v/>
          </cell>
          <cell r="HA71" t="str">
            <v/>
          </cell>
          <cell r="HB71" t="str">
            <v/>
          </cell>
          <cell r="HC71" t="str">
            <v/>
          </cell>
          <cell r="HD71" t="str">
            <v/>
          </cell>
          <cell r="HE71" t="str">
            <v/>
          </cell>
          <cell r="HF71" t="str">
            <v/>
          </cell>
          <cell r="HG71" t="str">
            <v/>
          </cell>
          <cell r="HH71" t="str">
            <v/>
          </cell>
          <cell r="HI71" t="str">
            <v/>
          </cell>
          <cell r="HJ71" t="str">
            <v/>
          </cell>
          <cell r="HK71" t="str">
            <v/>
          </cell>
          <cell r="HL71" t="str">
            <v/>
          </cell>
          <cell r="HM71" t="str">
            <v/>
          </cell>
        </row>
        <row r="72">
          <cell r="V72" t="str">
            <v/>
          </cell>
          <cell r="W72" t="str">
            <v/>
          </cell>
          <cell r="X72" t="str">
            <v/>
          </cell>
          <cell r="Y72" t="str">
            <v/>
          </cell>
          <cell r="Z72" t="str">
            <v/>
          </cell>
          <cell r="AA72" t="str">
            <v/>
          </cell>
          <cell r="AB72" t="str">
            <v/>
          </cell>
          <cell r="AC72" t="str">
            <v/>
          </cell>
          <cell r="AD72" t="str">
            <v/>
          </cell>
          <cell r="AE72" t="str">
            <v/>
          </cell>
          <cell r="AF72" t="str">
            <v/>
          </cell>
          <cell r="AG72" t="str">
            <v/>
          </cell>
          <cell r="AH72" t="str">
            <v/>
          </cell>
          <cell r="AI72" t="str">
            <v/>
          </cell>
          <cell r="AJ72" t="str">
            <v/>
          </cell>
          <cell r="AK72" t="str">
            <v/>
          </cell>
          <cell r="AL72" t="str">
            <v/>
          </cell>
          <cell r="AM72" t="str">
            <v/>
          </cell>
          <cell r="AN72" t="str">
            <v/>
          </cell>
          <cell r="AO72" t="str">
            <v/>
          </cell>
          <cell r="AP72" t="str">
            <v/>
          </cell>
          <cell r="AQ72" t="str">
            <v/>
          </cell>
          <cell r="AR72" t="str">
            <v/>
          </cell>
          <cell r="AS72" t="str">
            <v/>
          </cell>
          <cell r="AT72" t="str">
            <v/>
          </cell>
          <cell r="AU72" t="str">
            <v/>
          </cell>
          <cell r="AV72" t="str">
            <v/>
          </cell>
          <cell r="AW72" t="str">
            <v/>
          </cell>
          <cell r="AX72" t="str">
            <v/>
          </cell>
          <cell r="AY72" t="str">
            <v/>
          </cell>
          <cell r="AZ72" t="str">
            <v/>
          </cell>
          <cell r="BA72" t="str">
            <v/>
          </cell>
          <cell r="BB72" t="str">
            <v/>
          </cell>
          <cell r="BC72" t="str">
            <v/>
          </cell>
          <cell r="BD72" t="str">
            <v/>
          </cell>
          <cell r="BE72" t="str">
            <v/>
          </cell>
          <cell r="BF72" t="str">
            <v/>
          </cell>
          <cell r="BG72" t="str">
            <v/>
          </cell>
          <cell r="BH72" t="str">
            <v/>
          </cell>
          <cell r="BI72" t="str">
            <v/>
          </cell>
          <cell r="BJ72" t="str">
            <v/>
          </cell>
          <cell r="BK72" t="str">
            <v/>
          </cell>
          <cell r="BL72" t="str">
            <v/>
          </cell>
          <cell r="BM72" t="str">
            <v/>
          </cell>
          <cell r="BN72" t="str">
            <v/>
          </cell>
          <cell r="BO72" t="str">
            <v/>
          </cell>
          <cell r="BP72" t="str">
            <v/>
          </cell>
          <cell r="BQ72" t="str">
            <v/>
          </cell>
          <cell r="BR72" t="str">
            <v/>
          </cell>
          <cell r="BS72" t="str">
            <v/>
          </cell>
          <cell r="BT72" t="str">
            <v/>
          </cell>
          <cell r="BU72" t="str">
            <v/>
          </cell>
          <cell r="BV72" t="str">
            <v/>
          </cell>
          <cell r="BW72" t="str">
            <v/>
          </cell>
          <cell r="BX72" t="str">
            <v/>
          </cell>
          <cell r="BY72" t="str">
            <v/>
          </cell>
          <cell r="BZ72" t="str">
            <v/>
          </cell>
          <cell r="CA72" t="str">
            <v/>
          </cell>
          <cell r="CB72" t="str">
            <v/>
          </cell>
          <cell r="CC72" t="str">
            <v/>
          </cell>
          <cell r="CD72" t="str">
            <v/>
          </cell>
          <cell r="CE72" t="str">
            <v/>
          </cell>
          <cell r="CF72" t="str">
            <v/>
          </cell>
          <cell r="CG72" t="str">
            <v/>
          </cell>
          <cell r="CH72" t="str">
            <v/>
          </cell>
          <cell r="CI72" t="str">
            <v/>
          </cell>
          <cell r="CJ72" t="str">
            <v/>
          </cell>
          <cell r="CK72" t="str">
            <v/>
          </cell>
          <cell r="CL72" t="str">
            <v/>
          </cell>
          <cell r="CM72" t="str">
            <v/>
          </cell>
          <cell r="CN72" t="str">
            <v/>
          </cell>
          <cell r="CO72" t="str">
            <v/>
          </cell>
          <cell r="CP72" t="str">
            <v/>
          </cell>
          <cell r="CQ72" t="str">
            <v/>
          </cell>
          <cell r="CR72" t="str">
            <v/>
          </cell>
          <cell r="CS72" t="str">
            <v/>
          </cell>
          <cell r="CT72" t="str">
            <v/>
          </cell>
          <cell r="CU72" t="str">
            <v/>
          </cell>
          <cell r="CV72" t="str">
            <v/>
          </cell>
          <cell r="CW72" t="str">
            <v/>
          </cell>
          <cell r="CX72" t="str">
            <v/>
          </cell>
          <cell r="CY72" t="str">
            <v/>
          </cell>
          <cell r="CZ72" t="str">
            <v/>
          </cell>
          <cell r="DA72" t="str">
            <v/>
          </cell>
          <cell r="DB72" t="str">
            <v/>
          </cell>
          <cell r="DC72" t="str">
            <v/>
          </cell>
          <cell r="DD72" t="str">
            <v/>
          </cell>
          <cell r="DE72" t="str">
            <v/>
          </cell>
          <cell r="DF72" t="str">
            <v/>
          </cell>
          <cell r="DG72" t="str">
            <v/>
          </cell>
          <cell r="DH72" t="str">
            <v/>
          </cell>
          <cell r="DI72" t="str">
            <v/>
          </cell>
          <cell r="DJ72" t="str">
            <v/>
          </cell>
          <cell r="DK72" t="str">
            <v/>
          </cell>
          <cell r="DL72" t="str">
            <v/>
          </cell>
          <cell r="DM72" t="str">
            <v/>
          </cell>
          <cell r="DN72" t="str">
            <v/>
          </cell>
          <cell r="DO72" t="str">
            <v/>
          </cell>
          <cell r="DP72" t="str">
            <v/>
          </cell>
          <cell r="DQ72" t="str">
            <v/>
          </cell>
          <cell r="DR72" t="str">
            <v/>
          </cell>
          <cell r="DS72" t="str">
            <v/>
          </cell>
          <cell r="DT72" t="str">
            <v/>
          </cell>
          <cell r="DU72" t="str">
            <v/>
          </cell>
          <cell r="DV72" t="str">
            <v/>
          </cell>
          <cell r="DW72" t="str">
            <v/>
          </cell>
          <cell r="DX72" t="str">
            <v/>
          </cell>
          <cell r="DY72" t="str">
            <v/>
          </cell>
          <cell r="DZ72" t="str">
            <v/>
          </cell>
          <cell r="EA72" t="str">
            <v/>
          </cell>
          <cell r="EB72" t="str">
            <v/>
          </cell>
          <cell r="EC72" t="str">
            <v/>
          </cell>
          <cell r="ED72" t="str">
            <v/>
          </cell>
          <cell r="EE72" t="str">
            <v/>
          </cell>
          <cell r="EF72" t="str">
            <v/>
          </cell>
          <cell r="EG72" t="str">
            <v/>
          </cell>
          <cell r="EH72" t="str">
            <v/>
          </cell>
          <cell r="EI72" t="str">
            <v/>
          </cell>
          <cell r="EJ72" t="str">
            <v/>
          </cell>
          <cell r="EK72" t="str">
            <v/>
          </cell>
          <cell r="EL72" t="str">
            <v/>
          </cell>
          <cell r="EM72" t="str">
            <v/>
          </cell>
          <cell r="EN72" t="str">
            <v/>
          </cell>
          <cell r="EO72" t="str">
            <v/>
          </cell>
          <cell r="EP72" t="str">
            <v/>
          </cell>
          <cell r="EQ72" t="str">
            <v/>
          </cell>
          <cell r="ER72" t="str">
            <v/>
          </cell>
          <cell r="ES72" t="str">
            <v/>
          </cell>
          <cell r="ET72" t="str">
            <v/>
          </cell>
          <cell r="EU72" t="str">
            <v/>
          </cell>
          <cell r="EV72" t="str">
            <v/>
          </cell>
          <cell r="EW72" t="str">
            <v/>
          </cell>
          <cell r="EX72" t="str">
            <v/>
          </cell>
          <cell r="EY72" t="str">
            <v/>
          </cell>
          <cell r="EZ72" t="str">
            <v/>
          </cell>
          <cell r="FA72" t="str">
            <v/>
          </cell>
          <cell r="FB72" t="str">
            <v/>
          </cell>
          <cell r="FC72" t="str">
            <v/>
          </cell>
          <cell r="FD72" t="str">
            <v/>
          </cell>
          <cell r="FE72" t="str">
            <v/>
          </cell>
          <cell r="FF72" t="str">
            <v/>
          </cell>
          <cell r="FG72" t="str">
            <v/>
          </cell>
          <cell r="FH72" t="str">
            <v/>
          </cell>
          <cell r="FI72" t="str">
            <v/>
          </cell>
          <cell r="FJ72" t="str">
            <v/>
          </cell>
          <cell r="FK72" t="str">
            <v/>
          </cell>
          <cell r="FL72" t="str">
            <v/>
          </cell>
          <cell r="FM72" t="str">
            <v/>
          </cell>
          <cell r="FN72" t="str">
            <v/>
          </cell>
          <cell r="FO72" t="str">
            <v/>
          </cell>
          <cell r="FP72" t="str">
            <v/>
          </cell>
          <cell r="FQ72" t="str">
            <v/>
          </cell>
          <cell r="FR72" t="str">
            <v/>
          </cell>
          <cell r="FS72" t="str">
            <v/>
          </cell>
          <cell r="FT72" t="str">
            <v/>
          </cell>
          <cell r="FU72" t="str">
            <v/>
          </cell>
          <cell r="FV72" t="str">
            <v/>
          </cell>
          <cell r="FW72" t="str">
            <v/>
          </cell>
          <cell r="FX72" t="str">
            <v/>
          </cell>
          <cell r="FY72" t="str">
            <v/>
          </cell>
          <cell r="FZ72" t="str">
            <v/>
          </cell>
          <cell r="GA72" t="str">
            <v/>
          </cell>
          <cell r="GB72" t="str">
            <v/>
          </cell>
          <cell r="GC72" t="str">
            <v/>
          </cell>
          <cell r="GD72" t="str">
            <v/>
          </cell>
          <cell r="GE72" t="str">
            <v/>
          </cell>
          <cell r="GF72" t="str">
            <v/>
          </cell>
          <cell r="GG72" t="str">
            <v/>
          </cell>
          <cell r="GH72" t="str">
            <v/>
          </cell>
          <cell r="GI72" t="str">
            <v/>
          </cell>
          <cell r="GJ72" t="str">
            <v/>
          </cell>
          <cell r="GK72" t="str">
            <v/>
          </cell>
          <cell r="GL72" t="str">
            <v/>
          </cell>
          <cell r="GM72" t="str">
            <v/>
          </cell>
          <cell r="GN72" t="str">
            <v/>
          </cell>
          <cell r="GO72" t="str">
            <v/>
          </cell>
          <cell r="GP72" t="str">
            <v/>
          </cell>
          <cell r="GQ72" t="str">
            <v/>
          </cell>
          <cell r="GR72" t="str">
            <v/>
          </cell>
          <cell r="GS72" t="str">
            <v/>
          </cell>
          <cell r="GT72" t="str">
            <v/>
          </cell>
          <cell r="GU72" t="str">
            <v/>
          </cell>
          <cell r="GV72" t="str">
            <v/>
          </cell>
          <cell r="GW72" t="str">
            <v/>
          </cell>
          <cell r="GX72" t="str">
            <v/>
          </cell>
          <cell r="GY72" t="str">
            <v/>
          </cell>
          <cell r="GZ72" t="str">
            <v/>
          </cell>
          <cell r="HA72" t="str">
            <v/>
          </cell>
          <cell r="HB72" t="str">
            <v/>
          </cell>
          <cell r="HC72" t="str">
            <v/>
          </cell>
          <cell r="HD72" t="str">
            <v/>
          </cell>
          <cell r="HE72" t="str">
            <v/>
          </cell>
          <cell r="HF72" t="str">
            <v/>
          </cell>
          <cell r="HG72" t="str">
            <v/>
          </cell>
          <cell r="HH72" t="str">
            <v/>
          </cell>
          <cell r="HI72" t="str">
            <v/>
          </cell>
          <cell r="HJ72" t="str">
            <v/>
          </cell>
          <cell r="HK72" t="str">
            <v/>
          </cell>
          <cell r="HL72" t="str">
            <v/>
          </cell>
          <cell r="HM72" t="str">
            <v/>
          </cell>
        </row>
        <row r="73">
          <cell r="V73" t="str">
            <v/>
          </cell>
          <cell r="W73" t="str">
            <v/>
          </cell>
          <cell r="X73" t="str">
            <v/>
          </cell>
          <cell r="Y73" t="str">
            <v/>
          </cell>
          <cell r="Z73" t="str">
            <v/>
          </cell>
          <cell r="AA73" t="str">
            <v/>
          </cell>
          <cell r="AB73" t="str">
            <v/>
          </cell>
          <cell r="AC73" t="str">
            <v/>
          </cell>
          <cell r="AD73" t="str">
            <v/>
          </cell>
          <cell r="AE73" t="str">
            <v/>
          </cell>
          <cell r="AF73" t="str">
            <v/>
          </cell>
          <cell r="AG73" t="str">
            <v/>
          </cell>
          <cell r="AH73" t="str">
            <v/>
          </cell>
          <cell r="AI73" t="str">
            <v/>
          </cell>
          <cell r="AJ73" t="str">
            <v/>
          </cell>
          <cell r="AK73" t="str">
            <v/>
          </cell>
          <cell r="AL73" t="str">
            <v/>
          </cell>
          <cell r="AM73" t="str">
            <v/>
          </cell>
          <cell r="AN73" t="str">
            <v/>
          </cell>
          <cell r="AO73" t="str">
            <v/>
          </cell>
          <cell r="AP73" t="str">
            <v/>
          </cell>
          <cell r="AQ73" t="str">
            <v/>
          </cell>
          <cell r="AR73" t="str">
            <v/>
          </cell>
          <cell r="AS73" t="str">
            <v/>
          </cell>
          <cell r="AT73" t="str">
            <v/>
          </cell>
          <cell r="AU73" t="str">
            <v/>
          </cell>
          <cell r="AV73" t="str">
            <v/>
          </cell>
          <cell r="AW73" t="str">
            <v/>
          </cell>
          <cell r="AX73" t="str">
            <v/>
          </cell>
          <cell r="AY73" t="str">
            <v/>
          </cell>
          <cell r="AZ73" t="str">
            <v/>
          </cell>
          <cell r="BA73" t="str">
            <v/>
          </cell>
          <cell r="BB73" t="str">
            <v/>
          </cell>
          <cell r="BC73" t="str">
            <v/>
          </cell>
          <cell r="BD73" t="str">
            <v/>
          </cell>
          <cell r="BE73" t="str">
            <v/>
          </cell>
          <cell r="BF73" t="str">
            <v/>
          </cell>
          <cell r="BG73" t="str">
            <v/>
          </cell>
          <cell r="BH73" t="str">
            <v/>
          </cell>
          <cell r="BI73" t="str">
            <v/>
          </cell>
          <cell r="BJ73" t="str">
            <v/>
          </cell>
          <cell r="BK73" t="str">
            <v/>
          </cell>
          <cell r="BL73" t="str">
            <v/>
          </cell>
          <cell r="BM73" t="str">
            <v/>
          </cell>
          <cell r="BN73" t="str">
            <v/>
          </cell>
          <cell r="BO73" t="str">
            <v/>
          </cell>
          <cell r="BP73" t="str">
            <v/>
          </cell>
          <cell r="BQ73" t="str">
            <v/>
          </cell>
          <cell r="BR73" t="str">
            <v/>
          </cell>
          <cell r="BS73" t="str">
            <v/>
          </cell>
          <cell r="BT73" t="str">
            <v/>
          </cell>
          <cell r="BU73" t="str">
            <v/>
          </cell>
          <cell r="BV73" t="str">
            <v/>
          </cell>
          <cell r="BW73" t="str">
            <v/>
          </cell>
          <cell r="BX73" t="str">
            <v/>
          </cell>
          <cell r="BY73" t="str">
            <v/>
          </cell>
          <cell r="BZ73" t="str">
            <v/>
          </cell>
          <cell r="CA73" t="str">
            <v/>
          </cell>
          <cell r="CB73" t="str">
            <v/>
          </cell>
          <cell r="CC73" t="str">
            <v/>
          </cell>
          <cell r="CD73" t="str">
            <v/>
          </cell>
          <cell r="CE73" t="str">
            <v/>
          </cell>
          <cell r="CF73" t="str">
            <v/>
          </cell>
          <cell r="CG73" t="str">
            <v/>
          </cell>
          <cell r="CH73" t="str">
            <v/>
          </cell>
          <cell r="CI73" t="str">
            <v/>
          </cell>
          <cell r="CJ73" t="str">
            <v/>
          </cell>
          <cell r="CK73" t="str">
            <v/>
          </cell>
          <cell r="CL73" t="str">
            <v/>
          </cell>
          <cell r="CM73" t="str">
            <v/>
          </cell>
          <cell r="CN73" t="str">
            <v/>
          </cell>
          <cell r="CO73" t="str">
            <v/>
          </cell>
          <cell r="CP73" t="str">
            <v/>
          </cell>
          <cell r="CQ73" t="str">
            <v/>
          </cell>
          <cell r="CR73" t="str">
            <v/>
          </cell>
          <cell r="CS73" t="str">
            <v/>
          </cell>
          <cell r="CT73" t="str">
            <v/>
          </cell>
          <cell r="CU73" t="str">
            <v/>
          </cell>
          <cell r="CV73" t="str">
            <v/>
          </cell>
          <cell r="CW73" t="str">
            <v/>
          </cell>
          <cell r="CX73" t="str">
            <v/>
          </cell>
          <cell r="CY73" t="str">
            <v/>
          </cell>
          <cell r="CZ73" t="str">
            <v/>
          </cell>
          <cell r="DA73" t="str">
            <v/>
          </cell>
          <cell r="DB73" t="str">
            <v/>
          </cell>
          <cell r="DC73" t="str">
            <v/>
          </cell>
          <cell r="DD73" t="str">
            <v/>
          </cell>
          <cell r="DE73" t="str">
            <v/>
          </cell>
          <cell r="DF73" t="str">
            <v/>
          </cell>
          <cell r="DG73" t="str">
            <v/>
          </cell>
          <cell r="DH73" t="str">
            <v/>
          </cell>
          <cell r="DI73" t="str">
            <v/>
          </cell>
          <cell r="DJ73" t="str">
            <v/>
          </cell>
          <cell r="DK73" t="str">
            <v/>
          </cell>
          <cell r="DL73" t="str">
            <v/>
          </cell>
          <cell r="DM73" t="str">
            <v/>
          </cell>
          <cell r="DN73" t="str">
            <v/>
          </cell>
          <cell r="DO73" t="str">
            <v/>
          </cell>
          <cell r="DP73" t="str">
            <v/>
          </cell>
          <cell r="DQ73" t="str">
            <v/>
          </cell>
          <cell r="DR73" t="str">
            <v/>
          </cell>
          <cell r="DS73" t="str">
            <v/>
          </cell>
          <cell r="DT73" t="str">
            <v/>
          </cell>
          <cell r="DU73" t="str">
            <v/>
          </cell>
          <cell r="DV73" t="str">
            <v/>
          </cell>
          <cell r="DW73" t="str">
            <v/>
          </cell>
          <cell r="DX73" t="str">
            <v/>
          </cell>
          <cell r="DY73" t="str">
            <v/>
          </cell>
          <cell r="DZ73" t="str">
            <v/>
          </cell>
          <cell r="EA73" t="str">
            <v/>
          </cell>
          <cell r="EB73" t="str">
            <v/>
          </cell>
          <cell r="EC73" t="str">
            <v/>
          </cell>
          <cell r="ED73" t="str">
            <v/>
          </cell>
          <cell r="EE73" t="str">
            <v/>
          </cell>
          <cell r="EF73" t="str">
            <v/>
          </cell>
          <cell r="EG73" t="str">
            <v/>
          </cell>
          <cell r="EH73" t="str">
            <v/>
          </cell>
          <cell r="EI73" t="str">
            <v/>
          </cell>
          <cell r="EJ73" t="str">
            <v/>
          </cell>
          <cell r="EK73" t="str">
            <v/>
          </cell>
          <cell r="EL73" t="str">
            <v/>
          </cell>
          <cell r="EM73" t="str">
            <v/>
          </cell>
          <cell r="EN73" t="str">
            <v/>
          </cell>
          <cell r="EO73" t="str">
            <v/>
          </cell>
          <cell r="EP73" t="str">
            <v/>
          </cell>
          <cell r="EQ73" t="str">
            <v/>
          </cell>
          <cell r="ER73" t="str">
            <v/>
          </cell>
          <cell r="ES73" t="str">
            <v/>
          </cell>
          <cell r="ET73" t="str">
            <v/>
          </cell>
          <cell r="EU73" t="str">
            <v/>
          </cell>
          <cell r="EV73" t="str">
            <v/>
          </cell>
          <cell r="EW73" t="str">
            <v/>
          </cell>
          <cell r="EX73" t="str">
            <v/>
          </cell>
          <cell r="EY73" t="str">
            <v/>
          </cell>
          <cell r="EZ73" t="str">
            <v/>
          </cell>
          <cell r="FA73" t="str">
            <v/>
          </cell>
          <cell r="FB73" t="str">
            <v/>
          </cell>
          <cell r="FC73" t="str">
            <v/>
          </cell>
          <cell r="FD73" t="str">
            <v/>
          </cell>
          <cell r="FE73" t="str">
            <v/>
          </cell>
          <cell r="FF73" t="str">
            <v/>
          </cell>
          <cell r="FG73" t="str">
            <v/>
          </cell>
          <cell r="FH73" t="str">
            <v/>
          </cell>
          <cell r="FI73" t="str">
            <v/>
          </cell>
          <cell r="FJ73" t="str">
            <v/>
          </cell>
          <cell r="FK73" t="str">
            <v/>
          </cell>
          <cell r="FL73" t="str">
            <v/>
          </cell>
          <cell r="FM73" t="str">
            <v/>
          </cell>
          <cell r="FN73" t="str">
            <v/>
          </cell>
          <cell r="FO73" t="str">
            <v/>
          </cell>
          <cell r="FP73" t="str">
            <v/>
          </cell>
          <cell r="FQ73" t="str">
            <v/>
          </cell>
          <cell r="FR73" t="str">
            <v/>
          </cell>
          <cell r="FS73" t="str">
            <v/>
          </cell>
          <cell r="FT73" t="str">
            <v/>
          </cell>
          <cell r="FU73" t="str">
            <v/>
          </cell>
          <cell r="FV73" t="str">
            <v/>
          </cell>
          <cell r="FW73" t="str">
            <v/>
          </cell>
          <cell r="FX73" t="str">
            <v/>
          </cell>
          <cell r="FY73" t="str">
            <v/>
          </cell>
          <cell r="FZ73" t="str">
            <v/>
          </cell>
          <cell r="GA73" t="str">
            <v/>
          </cell>
          <cell r="GB73" t="str">
            <v/>
          </cell>
          <cell r="GC73" t="str">
            <v/>
          </cell>
          <cell r="GD73" t="str">
            <v/>
          </cell>
          <cell r="GE73" t="str">
            <v/>
          </cell>
          <cell r="GF73" t="str">
            <v/>
          </cell>
          <cell r="GG73" t="str">
            <v/>
          </cell>
          <cell r="GH73" t="str">
            <v/>
          </cell>
          <cell r="GI73" t="str">
            <v/>
          </cell>
          <cell r="GJ73" t="str">
            <v/>
          </cell>
          <cell r="GK73" t="str">
            <v/>
          </cell>
          <cell r="GL73" t="str">
            <v/>
          </cell>
          <cell r="GM73" t="str">
            <v/>
          </cell>
          <cell r="GN73" t="str">
            <v/>
          </cell>
          <cell r="GO73" t="str">
            <v/>
          </cell>
          <cell r="GP73" t="str">
            <v/>
          </cell>
          <cell r="GQ73" t="str">
            <v/>
          </cell>
          <cell r="GR73" t="str">
            <v/>
          </cell>
          <cell r="GS73" t="str">
            <v/>
          </cell>
          <cell r="GT73" t="str">
            <v/>
          </cell>
          <cell r="GU73" t="str">
            <v/>
          </cell>
          <cell r="GV73" t="str">
            <v/>
          </cell>
          <cell r="GW73" t="str">
            <v/>
          </cell>
          <cell r="GX73" t="str">
            <v/>
          </cell>
          <cell r="GY73" t="str">
            <v/>
          </cell>
          <cell r="GZ73" t="str">
            <v/>
          </cell>
          <cell r="HA73" t="str">
            <v/>
          </cell>
          <cell r="HB73" t="str">
            <v/>
          </cell>
          <cell r="HC73" t="str">
            <v/>
          </cell>
          <cell r="HD73" t="str">
            <v/>
          </cell>
          <cell r="HE73" t="str">
            <v/>
          </cell>
          <cell r="HF73" t="str">
            <v/>
          </cell>
          <cell r="HG73" t="str">
            <v/>
          </cell>
          <cell r="HH73" t="str">
            <v/>
          </cell>
          <cell r="HI73" t="str">
            <v/>
          </cell>
          <cell r="HJ73" t="str">
            <v/>
          </cell>
          <cell r="HK73" t="str">
            <v/>
          </cell>
          <cell r="HL73" t="str">
            <v/>
          </cell>
          <cell r="HM73" t="str">
            <v/>
          </cell>
        </row>
        <row r="74">
          <cell r="V74" t="str">
            <v/>
          </cell>
          <cell r="W74" t="str">
            <v/>
          </cell>
          <cell r="X74" t="str">
            <v/>
          </cell>
          <cell r="Y74" t="str">
            <v/>
          </cell>
          <cell r="Z74" t="str">
            <v/>
          </cell>
          <cell r="AA74" t="str">
            <v/>
          </cell>
          <cell r="AB74" t="str">
            <v/>
          </cell>
          <cell r="AC74" t="str">
            <v/>
          </cell>
          <cell r="AD74" t="str">
            <v/>
          </cell>
          <cell r="AE74" t="str">
            <v/>
          </cell>
          <cell r="AF74" t="str">
            <v/>
          </cell>
          <cell r="AG74" t="str">
            <v/>
          </cell>
          <cell r="AH74" t="str">
            <v/>
          </cell>
          <cell r="AI74" t="str">
            <v/>
          </cell>
          <cell r="AJ74" t="str">
            <v/>
          </cell>
          <cell r="AK74" t="str">
            <v/>
          </cell>
          <cell r="AL74" t="str">
            <v/>
          </cell>
          <cell r="AM74" t="str">
            <v/>
          </cell>
          <cell r="AN74" t="str">
            <v/>
          </cell>
          <cell r="AO74" t="str">
            <v/>
          </cell>
          <cell r="AP74" t="str">
            <v/>
          </cell>
          <cell r="AQ74" t="str">
            <v/>
          </cell>
          <cell r="AR74" t="str">
            <v/>
          </cell>
          <cell r="AS74" t="str">
            <v/>
          </cell>
          <cell r="AT74" t="str">
            <v/>
          </cell>
          <cell r="AU74" t="str">
            <v/>
          </cell>
          <cell r="AV74" t="str">
            <v/>
          </cell>
          <cell r="AW74" t="str">
            <v/>
          </cell>
          <cell r="AX74" t="str">
            <v/>
          </cell>
          <cell r="AY74" t="str">
            <v/>
          </cell>
          <cell r="AZ74" t="str">
            <v/>
          </cell>
          <cell r="BA74" t="str">
            <v/>
          </cell>
          <cell r="BB74" t="str">
            <v/>
          </cell>
          <cell r="BC74" t="str">
            <v/>
          </cell>
          <cell r="BD74" t="str">
            <v/>
          </cell>
          <cell r="BE74" t="str">
            <v/>
          </cell>
          <cell r="BF74" t="str">
            <v/>
          </cell>
          <cell r="BG74" t="str">
            <v/>
          </cell>
          <cell r="BH74" t="str">
            <v/>
          </cell>
          <cell r="BI74" t="str">
            <v/>
          </cell>
          <cell r="BJ74" t="str">
            <v/>
          </cell>
          <cell r="BK74" t="str">
            <v/>
          </cell>
          <cell r="BL74" t="str">
            <v/>
          </cell>
          <cell r="BM74" t="str">
            <v/>
          </cell>
          <cell r="BN74" t="str">
            <v/>
          </cell>
          <cell r="BO74" t="str">
            <v/>
          </cell>
          <cell r="BP74" t="str">
            <v/>
          </cell>
          <cell r="BQ74" t="str">
            <v/>
          </cell>
          <cell r="BR74" t="str">
            <v/>
          </cell>
          <cell r="BS74" t="str">
            <v/>
          </cell>
          <cell r="BT74" t="str">
            <v/>
          </cell>
          <cell r="BU74" t="str">
            <v/>
          </cell>
          <cell r="BV74" t="str">
            <v/>
          </cell>
          <cell r="BW74" t="str">
            <v/>
          </cell>
          <cell r="BX74" t="str">
            <v/>
          </cell>
          <cell r="BY74" t="str">
            <v/>
          </cell>
          <cell r="BZ74" t="str">
            <v/>
          </cell>
          <cell r="CA74" t="str">
            <v/>
          </cell>
          <cell r="CB74" t="str">
            <v/>
          </cell>
          <cell r="CC74" t="str">
            <v/>
          </cell>
          <cell r="CD74" t="str">
            <v/>
          </cell>
          <cell r="CE74" t="str">
            <v/>
          </cell>
          <cell r="CF74" t="str">
            <v/>
          </cell>
          <cell r="CG74" t="str">
            <v/>
          </cell>
          <cell r="CH74" t="str">
            <v/>
          </cell>
          <cell r="CI74" t="str">
            <v/>
          </cell>
          <cell r="CJ74" t="str">
            <v/>
          </cell>
          <cell r="CK74" t="str">
            <v/>
          </cell>
          <cell r="CL74" t="str">
            <v/>
          </cell>
          <cell r="CM74" t="str">
            <v/>
          </cell>
          <cell r="CN74" t="str">
            <v/>
          </cell>
          <cell r="CO74" t="str">
            <v/>
          </cell>
          <cell r="CP74" t="str">
            <v/>
          </cell>
          <cell r="CQ74" t="str">
            <v/>
          </cell>
          <cell r="CR74" t="str">
            <v/>
          </cell>
          <cell r="CS74" t="str">
            <v/>
          </cell>
          <cell r="CT74" t="str">
            <v/>
          </cell>
          <cell r="CU74" t="str">
            <v/>
          </cell>
          <cell r="CV74" t="str">
            <v/>
          </cell>
          <cell r="CW74" t="str">
            <v/>
          </cell>
          <cell r="CX74" t="str">
            <v/>
          </cell>
          <cell r="CY74" t="str">
            <v/>
          </cell>
          <cell r="CZ74" t="str">
            <v/>
          </cell>
          <cell r="DA74" t="str">
            <v/>
          </cell>
          <cell r="DB74" t="str">
            <v/>
          </cell>
          <cell r="DC74" t="str">
            <v/>
          </cell>
          <cell r="DD74" t="str">
            <v/>
          </cell>
          <cell r="DE74" t="str">
            <v/>
          </cell>
          <cell r="DF74" t="str">
            <v/>
          </cell>
          <cell r="DG74" t="str">
            <v/>
          </cell>
          <cell r="DH74" t="str">
            <v/>
          </cell>
          <cell r="DI74" t="str">
            <v/>
          </cell>
          <cell r="DJ74" t="str">
            <v/>
          </cell>
          <cell r="DK74" t="str">
            <v/>
          </cell>
          <cell r="DL74" t="str">
            <v/>
          </cell>
          <cell r="DM74" t="str">
            <v/>
          </cell>
          <cell r="DN74" t="str">
            <v/>
          </cell>
          <cell r="DO74" t="str">
            <v/>
          </cell>
          <cell r="DP74" t="str">
            <v/>
          </cell>
          <cell r="DQ74" t="str">
            <v/>
          </cell>
          <cell r="DR74" t="str">
            <v/>
          </cell>
          <cell r="DS74" t="str">
            <v/>
          </cell>
          <cell r="DT74" t="str">
            <v/>
          </cell>
          <cell r="DU74" t="str">
            <v/>
          </cell>
          <cell r="DV74" t="str">
            <v/>
          </cell>
          <cell r="DW74" t="str">
            <v/>
          </cell>
          <cell r="DX74" t="str">
            <v/>
          </cell>
          <cell r="DY74" t="str">
            <v/>
          </cell>
          <cell r="DZ74" t="str">
            <v/>
          </cell>
          <cell r="EA74" t="str">
            <v/>
          </cell>
          <cell r="EB74" t="str">
            <v/>
          </cell>
          <cell r="EC74" t="str">
            <v/>
          </cell>
          <cell r="ED74" t="str">
            <v/>
          </cell>
          <cell r="EE74" t="str">
            <v/>
          </cell>
          <cell r="EF74" t="str">
            <v/>
          </cell>
          <cell r="EG74" t="str">
            <v/>
          </cell>
          <cell r="EH74" t="str">
            <v/>
          </cell>
          <cell r="EI74" t="str">
            <v/>
          </cell>
          <cell r="EJ74" t="str">
            <v/>
          </cell>
          <cell r="EK74" t="str">
            <v/>
          </cell>
          <cell r="EL74" t="str">
            <v/>
          </cell>
          <cell r="EM74" t="str">
            <v/>
          </cell>
          <cell r="EN74" t="str">
            <v/>
          </cell>
          <cell r="EO74" t="str">
            <v/>
          </cell>
          <cell r="EP74" t="str">
            <v/>
          </cell>
          <cell r="EQ74" t="str">
            <v/>
          </cell>
          <cell r="ER74" t="str">
            <v/>
          </cell>
          <cell r="ES74" t="str">
            <v/>
          </cell>
          <cell r="ET74" t="str">
            <v/>
          </cell>
          <cell r="EU74" t="str">
            <v/>
          </cell>
          <cell r="EV74" t="str">
            <v/>
          </cell>
          <cell r="EW74" t="str">
            <v/>
          </cell>
          <cell r="EX74" t="str">
            <v/>
          </cell>
          <cell r="EY74" t="str">
            <v/>
          </cell>
          <cell r="EZ74" t="str">
            <v/>
          </cell>
          <cell r="FA74" t="str">
            <v/>
          </cell>
          <cell r="FB74" t="str">
            <v/>
          </cell>
          <cell r="FC74" t="str">
            <v/>
          </cell>
          <cell r="FD74" t="str">
            <v/>
          </cell>
          <cell r="FE74" t="str">
            <v/>
          </cell>
          <cell r="FF74" t="str">
            <v/>
          </cell>
          <cell r="FG74" t="str">
            <v/>
          </cell>
          <cell r="FH74" t="str">
            <v/>
          </cell>
          <cell r="FI74" t="str">
            <v/>
          </cell>
          <cell r="FJ74" t="str">
            <v/>
          </cell>
          <cell r="FK74" t="str">
            <v/>
          </cell>
          <cell r="FL74" t="str">
            <v/>
          </cell>
          <cell r="FM74" t="str">
            <v/>
          </cell>
          <cell r="FN74" t="str">
            <v/>
          </cell>
          <cell r="FO74" t="str">
            <v/>
          </cell>
          <cell r="FP74" t="str">
            <v/>
          </cell>
          <cell r="FQ74" t="str">
            <v/>
          </cell>
          <cell r="FR74" t="str">
            <v/>
          </cell>
          <cell r="FS74" t="str">
            <v/>
          </cell>
          <cell r="FT74" t="str">
            <v/>
          </cell>
          <cell r="FU74" t="str">
            <v/>
          </cell>
          <cell r="FV74" t="str">
            <v/>
          </cell>
          <cell r="FW74" t="str">
            <v/>
          </cell>
          <cell r="FX74" t="str">
            <v/>
          </cell>
          <cell r="FY74" t="str">
            <v/>
          </cell>
          <cell r="FZ74" t="str">
            <v/>
          </cell>
          <cell r="GA74" t="str">
            <v/>
          </cell>
          <cell r="GB74" t="str">
            <v/>
          </cell>
          <cell r="GC74" t="str">
            <v/>
          </cell>
          <cell r="GD74" t="str">
            <v/>
          </cell>
          <cell r="GE74" t="str">
            <v/>
          </cell>
          <cell r="GF74" t="str">
            <v/>
          </cell>
          <cell r="GG74" t="str">
            <v/>
          </cell>
          <cell r="GH74" t="str">
            <v/>
          </cell>
          <cell r="GI74" t="str">
            <v/>
          </cell>
          <cell r="GJ74" t="str">
            <v/>
          </cell>
          <cell r="GK74" t="str">
            <v/>
          </cell>
          <cell r="GL74" t="str">
            <v/>
          </cell>
          <cell r="GM74" t="str">
            <v/>
          </cell>
          <cell r="GN74" t="str">
            <v/>
          </cell>
          <cell r="GO74" t="str">
            <v/>
          </cell>
          <cell r="GP74" t="str">
            <v/>
          </cell>
          <cell r="GQ74" t="str">
            <v/>
          </cell>
          <cell r="GR74" t="str">
            <v/>
          </cell>
          <cell r="GS74" t="str">
            <v/>
          </cell>
          <cell r="GT74" t="str">
            <v/>
          </cell>
          <cell r="GU74" t="str">
            <v/>
          </cell>
          <cell r="GV74" t="str">
            <v/>
          </cell>
          <cell r="GW74" t="str">
            <v/>
          </cell>
          <cell r="GX74" t="str">
            <v/>
          </cell>
          <cell r="GY74" t="str">
            <v/>
          </cell>
          <cell r="GZ74" t="str">
            <v/>
          </cell>
          <cell r="HA74" t="str">
            <v/>
          </cell>
          <cell r="HB74" t="str">
            <v/>
          </cell>
          <cell r="HC74" t="str">
            <v/>
          </cell>
          <cell r="HD74" t="str">
            <v/>
          </cell>
          <cell r="HE74" t="str">
            <v/>
          </cell>
          <cell r="HF74" t="str">
            <v/>
          </cell>
          <cell r="HG74" t="str">
            <v/>
          </cell>
          <cell r="HH74" t="str">
            <v/>
          </cell>
          <cell r="HI74" t="str">
            <v/>
          </cell>
          <cell r="HJ74" t="str">
            <v/>
          </cell>
          <cell r="HK74" t="str">
            <v/>
          </cell>
          <cell r="HL74" t="str">
            <v/>
          </cell>
          <cell r="HM74" t="str">
            <v/>
          </cell>
        </row>
        <row r="75">
          <cell r="V75" t="str">
            <v/>
          </cell>
          <cell r="W75" t="str">
            <v/>
          </cell>
          <cell r="X75" t="str">
            <v/>
          </cell>
          <cell r="Y75" t="str">
            <v/>
          </cell>
          <cell r="Z75" t="str">
            <v/>
          </cell>
          <cell r="AA75" t="str">
            <v/>
          </cell>
          <cell r="AB75" t="str">
            <v/>
          </cell>
          <cell r="AC75" t="str">
            <v/>
          </cell>
          <cell r="AD75" t="str">
            <v/>
          </cell>
          <cell r="AE75" t="str">
            <v/>
          </cell>
          <cell r="AF75" t="str">
            <v/>
          </cell>
          <cell r="AG75" t="str">
            <v/>
          </cell>
          <cell r="AH75" t="str">
            <v/>
          </cell>
          <cell r="AI75" t="str">
            <v/>
          </cell>
          <cell r="AJ75" t="str">
            <v/>
          </cell>
          <cell r="AK75" t="str">
            <v/>
          </cell>
          <cell r="AL75" t="str">
            <v/>
          </cell>
          <cell r="AM75" t="str">
            <v/>
          </cell>
          <cell r="AN75" t="str">
            <v/>
          </cell>
          <cell r="AO75" t="str">
            <v/>
          </cell>
          <cell r="AP75" t="str">
            <v/>
          </cell>
          <cell r="AQ75" t="str">
            <v/>
          </cell>
          <cell r="AR75" t="str">
            <v/>
          </cell>
          <cell r="AS75" t="str">
            <v/>
          </cell>
          <cell r="AT75" t="str">
            <v/>
          </cell>
          <cell r="AU75" t="str">
            <v/>
          </cell>
          <cell r="AV75" t="str">
            <v/>
          </cell>
          <cell r="AW75" t="str">
            <v/>
          </cell>
          <cell r="AX75" t="str">
            <v/>
          </cell>
          <cell r="AY75" t="str">
            <v/>
          </cell>
          <cell r="AZ75" t="str">
            <v/>
          </cell>
          <cell r="BA75" t="str">
            <v/>
          </cell>
          <cell r="BB75" t="str">
            <v/>
          </cell>
          <cell r="BC75" t="str">
            <v/>
          </cell>
          <cell r="BD75" t="str">
            <v/>
          </cell>
          <cell r="BE75" t="str">
            <v/>
          </cell>
          <cell r="BF75" t="str">
            <v/>
          </cell>
          <cell r="BG75" t="str">
            <v/>
          </cell>
          <cell r="BH75" t="str">
            <v/>
          </cell>
          <cell r="BI75" t="str">
            <v/>
          </cell>
          <cell r="BJ75" t="str">
            <v/>
          </cell>
          <cell r="BK75" t="str">
            <v/>
          </cell>
          <cell r="BL75" t="str">
            <v/>
          </cell>
          <cell r="BM75" t="str">
            <v/>
          </cell>
          <cell r="BN75" t="str">
            <v/>
          </cell>
          <cell r="BO75" t="str">
            <v/>
          </cell>
          <cell r="BP75" t="str">
            <v/>
          </cell>
          <cell r="BQ75" t="str">
            <v/>
          </cell>
          <cell r="BR75" t="str">
            <v/>
          </cell>
          <cell r="BS75" t="str">
            <v/>
          </cell>
          <cell r="BT75" t="str">
            <v/>
          </cell>
          <cell r="BU75" t="str">
            <v/>
          </cell>
          <cell r="BV75" t="str">
            <v/>
          </cell>
          <cell r="BW75" t="str">
            <v/>
          </cell>
          <cell r="BX75" t="str">
            <v/>
          </cell>
          <cell r="BY75" t="str">
            <v/>
          </cell>
          <cell r="BZ75" t="str">
            <v/>
          </cell>
          <cell r="CA75" t="str">
            <v/>
          </cell>
          <cell r="CB75" t="str">
            <v/>
          </cell>
          <cell r="CC75" t="str">
            <v/>
          </cell>
          <cell r="CD75" t="str">
            <v/>
          </cell>
          <cell r="CE75" t="str">
            <v/>
          </cell>
          <cell r="CF75" t="str">
            <v/>
          </cell>
          <cell r="CG75" t="str">
            <v/>
          </cell>
          <cell r="CH75" t="str">
            <v/>
          </cell>
          <cell r="CI75" t="str">
            <v/>
          </cell>
          <cell r="CJ75" t="str">
            <v/>
          </cell>
          <cell r="CK75" t="str">
            <v/>
          </cell>
          <cell r="CL75" t="str">
            <v/>
          </cell>
          <cell r="CM75" t="str">
            <v/>
          </cell>
          <cell r="CN75" t="str">
            <v/>
          </cell>
          <cell r="CO75" t="str">
            <v/>
          </cell>
          <cell r="CP75" t="str">
            <v/>
          </cell>
          <cell r="CQ75" t="str">
            <v/>
          </cell>
          <cell r="CR75" t="str">
            <v/>
          </cell>
          <cell r="CS75" t="str">
            <v/>
          </cell>
          <cell r="CT75" t="str">
            <v/>
          </cell>
          <cell r="CU75" t="str">
            <v/>
          </cell>
          <cell r="CV75" t="str">
            <v/>
          </cell>
          <cell r="CW75" t="str">
            <v/>
          </cell>
          <cell r="CX75" t="str">
            <v/>
          </cell>
          <cell r="CY75" t="str">
            <v/>
          </cell>
          <cell r="CZ75" t="str">
            <v/>
          </cell>
          <cell r="DA75" t="str">
            <v/>
          </cell>
          <cell r="DB75" t="str">
            <v/>
          </cell>
          <cell r="DC75" t="str">
            <v/>
          </cell>
          <cell r="DD75" t="str">
            <v/>
          </cell>
          <cell r="DE75" t="str">
            <v/>
          </cell>
          <cell r="DF75" t="str">
            <v/>
          </cell>
          <cell r="DG75" t="str">
            <v/>
          </cell>
          <cell r="DH75" t="str">
            <v/>
          </cell>
          <cell r="DI75" t="str">
            <v/>
          </cell>
          <cell r="DJ75" t="str">
            <v/>
          </cell>
          <cell r="DK75" t="str">
            <v/>
          </cell>
          <cell r="DL75" t="str">
            <v/>
          </cell>
          <cell r="DM75" t="str">
            <v/>
          </cell>
          <cell r="DN75" t="str">
            <v/>
          </cell>
          <cell r="DO75" t="str">
            <v/>
          </cell>
          <cell r="DP75" t="str">
            <v/>
          </cell>
          <cell r="DQ75" t="str">
            <v/>
          </cell>
          <cell r="DR75" t="str">
            <v/>
          </cell>
          <cell r="DS75" t="str">
            <v/>
          </cell>
          <cell r="DT75" t="str">
            <v/>
          </cell>
          <cell r="DU75" t="str">
            <v/>
          </cell>
          <cell r="DV75" t="str">
            <v/>
          </cell>
          <cell r="DW75" t="str">
            <v/>
          </cell>
          <cell r="DX75" t="str">
            <v/>
          </cell>
          <cell r="DY75" t="str">
            <v/>
          </cell>
          <cell r="DZ75" t="str">
            <v/>
          </cell>
          <cell r="EA75" t="str">
            <v/>
          </cell>
          <cell r="EB75" t="str">
            <v/>
          </cell>
          <cell r="EC75" t="str">
            <v/>
          </cell>
          <cell r="ED75" t="str">
            <v/>
          </cell>
          <cell r="EE75" t="str">
            <v/>
          </cell>
          <cell r="EF75" t="str">
            <v/>
          </cell>
          <cell r="EG75" t="str">
            <v/>
          </cell>
          <cell r="EH75" t="str">
            <v/>
          </cell>
          <cell r="EI75" t="str">
            <v/>
          </cell>
          <cell r="EJ75" t="str">
            <v/>
          </cell>
          <cell r="EK75" t="str">
            <v/>
          </cell>
          <cell r="EL75" t="str">
            <v/>
          </cell>
          <cell r="EM75" t="str">
            <v/>
          </cell>
          <cell r="EN75" t="str">
            <v/>
          </cell>
          <cell r="EO75" t="str">
            <v/>
          </cell>
          <cell r="EP75" t="str">
            <v/>
          </cell>
          <cell r="EQ75" t="str">
            <v/>
          </cell>
          <cell r="ER75" t="str">
            <v/>
          </cell>
          <cell r="ES75" t="str">
            <v/>
          </cell>
          <cell r="ET75" t="str">
            <v/>
          </cell>
          <cell r="EU75" t="str">
            <v/>
          </cell>
          <cell r="EV75" t="str">
            <v/>
          </cell>
          <cell r="EW75" t="str">
            <v/>
          </cell>
          <cell r="EX75" t="str">
            <v/>
          </cell>
          <cell r="EY75" t="str">
            <v/>
          </cell>
          <cell r="EZ75" t="str">
            <v/>
          </cell>
          <cell r="FA75" t="str">
            <v/>
          </cell>
          <cell r="FB75" t="str">
            <v/>
          </cell>
          <cell r="FC75" t="str">
            <v/>
          </cell>
          <cell r="FD75" t="str">
            <v/>
          </cell>
          <cell r="FE75" t="str">
            <v/>
          </cell>
          <cell r="FF75" t="str">
            <v/>
          </cell>
          <cell r="FG75" t="str">
            <v/>
          </cell>
          <cell r="FH75" t="str">
            <v/>
          </cell>
          <cell r="FI75" t="str">
            <v/>
          </cell>
          <cell r="FJ75" t="str">
            <v/>
          </cell>
          <cell r="FK75" t="str">
            <v/>
          </cell>
          <cell r="FL75" t="str">
            <v/>
          </cell>
          <cell r="FM75" t="str">
            <v/>
          </cell>
          <cell r="FN75" t="str">
            <v/>
          </cell>
          <cell r="FO75" t="str">
            <v/>
          </cell>
          <cell r="FP75" t="str">
            <v/>
          </cell>
          <cell r="FQ75" t="str">
            <v/>
          </cell>
          <cell r="FR75" t="str">
            <v/>
          </cell>
          <cell r="FS75" t="str">
            <v/>
          </cell>
          <cell r="FT75" t="str">
            <v/>
          </cell>
          <cell r="FU75" t="str">
            <v/>
          </cell>
          <cell r="FV75" t="str">
            <v/>
          </cell>
          <cell r="FW75" t="str">
            <v/>
          </cell>
          <cell r="FX75" t="str">
            <v/>
          </cell>
          <cell r="FY75" t="str">
            <v/>
          </cell>
          <cell r="FZ75" t="str">
            <v/>
          </cell>
          <cell r="GA75" t="str">
            <v/>
          </cell>
          <cell r="GB75" t="str">
            <v/>
          </cell>
          <cell r="GC75" t="str">
            <v/>
          </cell>
          <cell r="GD75" t="str">
            <v/>
          </cell>
          <cell r="GE75" t="str">
            <v/>
          </cell>
          <cell r="GF75" t="str">
            <v/>
          </cell>
          <cell r="GG75" t="str">
            <v/>
          </cell>
          <cell r="GH75" t="str">
            <v/>
          </cell>
          <cell r="GI75" t="str">
            <v/>
          </cell>
          <cell r="GJ75" t="str">
            <v/>
          </cell>
          <cell r="GK75" t="str">
            <v/>
          </cell>
          <cell r="GL75" t="str">
            <v/>
          </cell>
          <cell r="GM75" t="str">
            <v/>
          </cell>
          <cell r="GN75" t="str">
            <v/>
          </cell>
          <cell r="GO75" t="str">
            <v/>
          </cell>
          <cell r="GP75" t="str">
            <v/>
          </cell>
          <cell r="GQ75" t="str">
            <v/>
          </cell>
          <cell r="GR75" t="str">
            <v/>
          </cell>
          <cell r="GS75" t="str">
            <v/>
          </cell>
          <cell r="GT75" t="str">
            <v/>
          </cell>
          <cell r="GU75" t="str">
            <v/>
          </cell>
          <cell r="GV75" t="str">
            <v/>
          </cell>
          <cell r="GW75" t="str">
            <v/>
          </cell>
          <cell r="GX75" t="str">
            <v/>
          </cell>
          <cell r="GY75" t="str">
            <v/>
          </cell>
          <cell r="GZ75" t="str">
            <v/>
          </cell>
          <cell r="HA75" t="str">
            <v/>
          </cell>
          <cell r="HB75" t="str">
            <v/>
          </cell>
          <cell r="HC75" t="str">
            <v/>
          </cell>
          <cell r="HD75" t="str">
            <v/>
          </cell>
          <cell r="HE75" t="str">
            <v/>
          </cell>
          <cell r="HF75" t="str">
            <v/>
          </cell>
          <cell r="HG75" t="str">
            <v/>
          </cell>
          <cell r="HH75" t="str">
            <v/>
          </cell>
          <cell r="HI75" t="str">
            <v/>
          </cell>
          <cell r="HJ75" t="str">
            <v/>
          </cell>
          <cell r="HK75" t="str">
            <v/>
          </cell>
          <cell r="HL75" t="str">
            <v/>
          </cell>
          <cell r="HM75" t="str">
            <v/>
          </cell>
        </row>
        <row r="76">
          <cell r="V76" t="str">
            <v/>
          </cell>
          <cell r="W76" t="str">
            <v/>
          </cell>
          <cell r="X76" t="str">
            <v/>
          </cell>
          <cell r="Y76" t="str">
            <v/>
          </cell>
          <cell r="Z76" t="str">
            <v/>
          </cell>
          <cell r="AA76" t="str">
            <v/>
          </cell>
          <cell r="AB76" t="str">
            <v/>
          </cell>
          <cell r="AC76" t="str">
            <v/>
          </cell>
          <cell r="AD76" t="str">
            <v/>
          </cell>
          <cell r="AE76" t="str">
            <v/>
          </cell>
          <cell r="AF76" t="str">
            <v/>
          </cell>
          <cell r="AG76" t="str">
            <v/>
          </cell>
          <cell r="AH76" t="str">
            <v/>
          </cell>
          <cell r="AI76" t="str">
            <v/>
          </cell>
          <cell r="AJ76" t="str">
            <v/>
          </cell>
          <cell r="AK76" t="str">
            <v/>
          </cell>
          <cell r="AL76" t="str">
            <v/>
          </cell>
          <cell r="AM76" t="str">
            <v/>
          </cell>
          <cell r="AN76" t="str">
            <v/>
          </cell>
          <cell r="AO76" t="str">
            <v/>
          </cell>
          <cell r="AP76" t="str">
            <v/>
          </cell>
          <cell r="AQ76" t="str">
            <v/>
          </cell>
          <cell r="AR76" t="str">
            <v/>
          </cell>
          <cell r="AS76" t="str">
            <v/>
          </cell>
          <cell r="AT76" t="str">
            <v/>
          </cell>
          <cell r="AU76" t="str">
            <v/>
          </cell>
          <cell r="AV76" t="str">
            <v/>
          </cell>
          <cell r="AW76" t="str">
            <v/>
          </cell>
          <cell r="AX76" t="str">
            <v/>
          </cell>
          <cell r="AY76" t="str">
            <v/>
          </cell>
          <cell r="AZ76" t="str">
            <v/>
          </cell>
          <cell r="BA76" t="str">
            <v/>
          </cell>
          <cell r="BB76" t="str">
            <v/>
          </cell>
          <cell r="BC76" t="str">
            <v/>
          </cell>
          <cell r="BD76" t="str">
            <v/>
          </cell>
          <cell r="BE76" t="str">
            <v/>
          </cell>
          <cell r="BF76" t="str">
            <v/>
          </cell>
          <cell r="BG76" t="str">
            <v/>
          </cell>
          <cell r="BH76" t="str">
            <v/>
          </cell>
          <cell r="BI76" t="str">
            <v/>
          </cell>
          <cell r="BJ76" t="str">
            <v/>
          </cell>
          <cell r="BK76" t="str">
            <v/>
          </cell>
          <cell r="BL76" t="str">
            <v/>
          </cell>
          <cell r="BM76" t="str">
            <v/>
          </cell>
          <cell r="BN76" t="str">
            <v/>
          </cell>
          <cell r="BO76" t="str">
            <v/>
          </cell>
          <cell r="BP76" t="str">
            <v/>
          </cell>
          <cell r="BQ76" t="str">
            <v/>
          </cell>
          <cell r="BR76" t="str">
            <v/>
          </cell>
          <cell r="BS76" t="str">
            <v/>
          </cell>
          <cell r="BT76" t="str">
            <v/>
          </cell>
          <cell r="BU76" t="str">
            <v/>
          </cell>
          <cell r="BV76" t="str">
            <v/>
          </cell>
          <cell r="BW76" t="str">
            <v/>
          </cell>
          <cell r="BX76" t="str">
            <v/>
          </cell>
          <cell r="BY76" t="str">
            <v/>
          </cell>
          <cell r="BZ76" t="str">
            <v/>
          </cell>
          <cell r="CA76" t="str">
            <v/>
          </cell>
          <cell r="CB76" t="str">
            <v/>
          </cell>
          <cell r="CC76" t="str">
            <v/>
          </cell>
          <cell r="CD76" t="str">
            <v/>
          </cell>
          <cell r="CE76" t="str">
            <v/>
          </cell>
          <cell r="CF76" t="str">
            <v/>
          </cell>
          <cell r="CG76" t="str">
            <v/>
          </cell>
          <cell r="CH76" t="str">
            <v/>
          </cell>
          <cell r="CI76" t="str">
            <v/>
          </cell>
          <cell r="CJ76" t="str">
            <v/>
          </cell>
          <cell r="CK76" t="str">
            <v/>
          </cell>
          <cell r="CL76" t="str">
            <v/>
          </cell>
          <cell r="CM76" t="str">
            <v/>
          </cell>
          <cell r="CN76" t="str">
            <v/>
          </cell>
          <cell r="CO76" t="str">
            <v/>
          </cell>
          <cell r="CP76" t="str">
            <v/>
          </cell>
          <cell r="CQ76" t="str">
            <v/>
          </cell>
          <cell r="CR76" t="str">
            <v/>
          </cell>
          <cell r="CS76" t="str">
            <v/>
          </cell>
          <cell r="CT76" t="str">
            <v/>
          </cell>
          <cell r="CU76" t="str">
            <v/>
          </cell>
          <cell r="CV76" t="str">
            <v/>
          </cell>
          <cell r="CW76" t="str">
            <v/>
          </cell>
          <cell r="CX76" t="str">
            <v/>
          </cell>
          <cell r="CY76" t="str">
            <v/>
          </cell>
          <cell r="CZ76" t="str">
            <v/>
          </cell>
          <cell r="DA76" t="str">
            <v/>
          </cell>
          <cell r="DB76" t="str">
            <v/>
          </cell>
          <cell r="DC76" t="str">
            <v/>
          </cell>
          <cell r="DD76" t="str">
            <v/>
          </cell>
          <cell r="DE76" t="str">
            <v/>
          </cell>
          <cell r="DF76" t="str">
            <v/>
          </cell>
          <cell r="DG76" t="str">
            <v/>
          </cell>
          <cell r="DH76" t="str">
            <v/>
          </cell>
          <cell r="DI76" t="str">
            <v/>
          </cell>
          <cell r="DJ76" t="str">
            <v/>
          </cell>
          <cell r="DK76" t="str">
            <v/>
          </cell>
          <cell r="DL76" t="str">
            <v/>
          </cell>
          <cell r="DM76" t="str">
            <v/>
          </cell>
          <cell r="DN76" t="str">
            <v/>
          </cell>
          <cell r="DO76" t="str">
            <v/>
          </cell>
          <cell r="DP76" t="str">
            <v/>
          </cell>
          <cell r="DQ76" t="str">
            <v/>
          </cell>
          <cell r="DR76" t="str">
            <v/>
          </cell>
          <cell r="DS76" t="str">
            <v/>
          </cell>
          <cell r="DT76" t="str">
            <v/>
          </cell>
          <cell r="DU76" t="str">
            <v/>
          </cell>
          <cell r="DV76" t="str">
            <v/>
          </cell>
          <cell r="DW76" t="str">
            <v/>
          </cell>
          <cell r="DX76" t="str">
            <v/>
          </cell>
          <cell r="DY76" t="str">
            <v/>
          </cell>
          <cell r="DZ76" t="str">
            <v/>
          </cell>
          <cell r="EA76" t="str">
            <v/>
          </cell>
          <cell r="EB76" t="str">
            <v/>
          </cell>
          <cell r="EC76" t="str">
            <v/>
          </cell>
          <cell r="ED76" t="str">
            <v/>
          </cell>
          <cell r="EE76" t="str">
            <v/>
          </cell>
          <cell r="EF76" t="str">
            <v/>
          </cell>
          <cell r="EG76" t="str">
            <v/>
          </cell>
          <cell r="EH76" t="str">
            <v/>
          </cell>
          <cell r="EI76" t="str">
            <v/>
          </cell>
          <cell r="EJ76" t="str">
            <v/>
          </cell>
          <cell r="EK76" t="str">
            <v/>
          </cell>
          <cell r="EL76" t="str">
            <v/>
          </cell>
          <cell r="EM76" t="str">
            <v/>
          </cell>
          <cell r="EN76" t="str">
            <v/>
          </cell>
          <cell r="EO76" t="str">
            <v/>
          </cell>
          <cell r="EP76" t="str">
            <v/>
          </cell>
          <cell r="EQ76" t="str">
            <v/>
          </cell>
          <cell r="ER76" t="str">
            <v/>
          </cell>
          <cell r="ES76" t="str">
            <v/>
          </cell>
          <cell r="ET76" t="str">
            <v/>
          </cell>
          <cell r="EU76" t="str">
            <v/>
          </cell>
          <cell r="EV76" t="str">
            <v/>
          </cell>
          <cell r="EW76" t="str">
            <v/>
          </cell>
          <cell r="EX76" t="str">
            <v/>
          </cell>
          <cell r="EY76" t="str">
            <v/>
          </cell>
          <cell r="EZ76" t="str">
            <v/>
          </cell>
          <cell r="FA76" t="str">
            <v/>
          </cell>
          <cell r="FB76" t="str">
            <v/>
          </cell>
          <cell r="FC76" t="str">
            <v/>
          </cell>
          <cell r="FD76" t="str">
            <v/>
          </cell>
          <cell r="FE76" t="str">
            <v/>
          </cell>
          <cell r="FF76" t="str">
            <v/>
          </cell>
          <cell r="FG76" t="str">
            <v/>
          </cell>
          <cell r="FH76" t="str">
            <v/>
          </cell>
          <cell r="FI76" t="str">
            <v/>
          </cell>
          <cell r="FJ76" t="str">
            <v/>
          </cell>
          <cell r="FK76" t="str">
            <v/>
          </cell>
          <cell r="FL76" t="str">
            <v/>
          </cell>
          <cell r="FM76" t="str">
            <v/>
          </cell>
          <cell r="FN76" t="str">
            <v/>
          </cell>
          <cell r="FO76" t="str">
            <v/>
          </cell>
          <cell r="FP76" t="str">
            <v/>
          </cell>
          <cell r="FQ76" t="str">
            <v/>
          </cell>
          <cell r="FR76" t="str">
            <v/>
          </cell>
          <cell r="FS76" t="str">
            <v/>
          </cell>
          <cell r="FT76" t="str">
            <v/>
          </cell>
          <cell r="FU76" t="str">
            <v/>
          </cell>
          <cell r="FV76" t="str">
            <v/>
          </cell>
          <cell r="FW76" t="str">
            <v/>
          </cell>
          <cell r="FX76" t="str">
            <v/>
          </cell>
          <cell r="FY76" t="str">
            <v/>
          </cell>
          <cell r="FZ76" t="str">
            <v/>
          </cell>
          <cell r="GA76" t="str">
            <v/>
          </cell>
          <cell r="GB76" t="str">
            <v/>
          </cell>
          <cell r="GC76" t="str">
            <v/>
          </cell>
          <cell r="GD76" t="str">
            <v/>
          </cell>
          <cell r="GE76" t="str">
            <v/>
          </cell>
          <cell r="GF76" t="str">
            <v/>
          </cell>
          <cell r="GG76" t="str">
            <v/>
          </cell>
          <cell r="GH76" t="str">
            <v/>
          </cell>
          <cell r="GI76" t="str">
            <v/>
          </cell>
          <cell r="GJ76" t="str">
            <v/>
          </cell>
          <cell r="GK76" t="str">
            <v/>
          </cell>
          <cell r="GL76" t="str">
            <v/>
          </cell>
          <cell r="GM76" t="str">
            <v/>
          </cell>
          <cell r="GN76" t="str">
            <v/>
          </cell>
          <cell r="GO76" t="str">
            <v/>
          </cell>
          <cell r="GP76" t="str">
            <v/>
          </cell>
          <cell r="GQ76" t="str">
            <v/>
          </cell>
          <cell r="GR76" t="str">
            <v/>
          </cell>
          <cell r="GS76" t="str">
            <v/>
          </cell>
          <cell r="GT76" t="str">
            <v/>
          </cell>
          <cell r="GU76" t="str">
            <v/>
          </cell>
          <cell r="GV76" t="str">
            <v/>
          </cell>
          <cell r="GW76" t="str">
            <v/>
          </cell>
          <cell r="GX76" t="str">
            <v/>
          </cell>
          <cell r="GY76" t="str">
            <v/>
          </cell>
          <cell r="GZ76" t="str">
            <v/>
          </cell>
          <cell r="HA76" t="str">
            <v/>
          </cell>
          <cell r="HB76" t="str">
            <v/>
          </cell>
          <cell r="HC76" t="str">
            <v/>
          </cell>
          <cell r="HD76" t="str">
            <v/>
          </cell>
          <cell r="HE76" t="str">
            <v/>
          </cell>
          <cell r="HF76" t="str">
            <v/>
          </cell>
          <cell r="HG76" t="str">
            <v/>
          </cell>
          <cell r="HH76" t="str">
            <v/>
          </cell>
          <cell r="HI76" t="str">
            <v/>
          </cell>
          <cell r="HJ76" t="str">
            <v/>
          </cell>
          <cell r="HK76" t="str">
            <v/>
          </cell>
          <cell r="HL76" t="str">
            <v/>
          </cell>
          <cell r="HM76" t="str">
            <v/>
          </cell>
        </row>
        <row r="77">
          <cell r="V77" t="str">
            <v/>
          </cell>
          <cell r="W77" t="str">
            <v/>
          </cell>
          <cell r="X77" t="str">
            <v/>
          </cell>
          <cell r="Y77" t="str">
            <v/>
          </cell>
          <cell r="Z77" t="str">
            <v/>
          </cell>
          <cell r="AA77" t="str">
            <v/>
          </cell>
          <cell r="AB77" t="str">
            <v/>
          </cell>
          <cell r="AC77" t="str">
            <v/>
          </cell>
          <cell r="AD77" t="str">
            <v/>
          </cell>
          <cell r="AE77" t="str">
            <v/>
          </cell>
          <cell r="AF77" t="str">
            <v/>
          </cell>
          <cell r="AG77" t="str">
            <v/>
          </cell>
          <cell r="AH77" t="str">
            <v/>
          </cell>
          <cell r="AI77" t="str">
            <v/>
          </cell>
          <cell r="AJ77" t="str">
            <v/>
          </cell>
          <cell r="AK77" t="str">
            <v/>
          </cell>
          <cell r="AL77" t="str">
            <v/>
          </cell>
          <cell r="AM77" t="str">
            <v/>
          </cell>
          <cell r="AN77" t="str">
            <v/>
          </cell>
          <cell r="AO77" t="str">
            <v/>
          </cell>
          <cell r="AP77" t="str">
            <v/>
          </cell>
          <cell r="AQ77" t="str">
            <v/>
          </cell>
          <cell r="AR77" t="str">
            <v/>
          </cell>
          <cell r="AS77" t="str">
            <v/>
          </cell>
          <cell r="AT77" t="str">
            <v/>
          </cell>
          <cell r="AU77" t="str">
            <v/>
          </cell>
          <cell r="AV77" t="str">
            <v/>
          </cell>
          <cell r="AW77" t="str">
            <v/>
          </cell>
          <cell r="AX77" t="str">
            <v/>
          </cell>
          <cell r="AY77" t="str">
            <v/>
          </cell>
          <cell r="AZ77" t="str">
            <v/>
          </cell>
          <cell r="BA77" t="str">
            <v/>
          </cell>
          <cell r="BB77" t="str">
            <v/>
          </cell>
          <cell r="BC77" t="str">
            <v/>
          </cell>
          <cell r="BD77" t="str">
            <v/>
          </cell>
          <cell r="BE77" t="str">
            <v/>
          </cell>
          <cell r="BF77" t="str">
            <v/>
          </cell>
          <cell r="BG77" t="str">
            <v/>
          </cell>
          <cell r="BH77" t="str">
            <v/>
          </cell>
          <cell r="BI77" t="str">
            <v/>
          </cell>
          <cell r="BJ77" t="str">
            <v/>
          </cell>
          <cell r="BK77" t="str">
            <v/>
          </cell>
          <cell r="BL77" t="str">
            <v/>
          </cell>
          <cell r="BM77" t="str">
            <v/>
          </cell>
          <cell r="BN77" t="str">
            <v/>
          </cell>
          <cell r="BO77" t="str">
            <v/>
          </cell>
          <cell r="BP77" t="str">
            <v/>
          </cell>
          <cell r="BQ77" t="str">
            <v/>
          </cell>
          <cell r="BR77" t="str">
            <v/>
          </cell>
          <cell r="BS77" t="str">
            <v/>
          </cell>
          <cell r="BT77" t="str">
            <v/>
          </cell>
          <cell r="BU77" t="str">
            <v/>
          </cell>
          <cell r="BV77" t="str">
            <v/>
          </cell>
          <cell r="BW77" t="str">
            <v/>
          </cell>
          <cell r="BX77" t="str">
            <v/>
          </cell>
          <cell r="BY77" t="str">
            <v/>
          </cell>
          <cell r="BZ77" t="str">
            <v/>
          </cell>
          <cell r="CA77" t="str">
            <v/>
          </cell>
          <cell r="CB77" t="str">
            <v/>
          </cell>
          <cell r="CC77" t="str">
            <v/>
          </cell>
          <cell r="CD77" t="str">
            <v/>
          </cell>
          <cell r="CE77" t="str">
            <v/>
          </cell>
          <cell r="CF77" t="str">
            <v/>
          </cell>
          <cell r="CG77" t="str">
            <v/>
          </cell>
          <cell r="CH77" t="str">
            <v/>
          </cell>
          <cell r="CI77" t="str">
            <v/>
          </cell>
          <cell r="CJ77" t="str">
            <v/>
          </cell>
          <cell r="CK77" t="str">
            <v/>
          </cell>
          <cell r="CL77" t="str">
            <v/>
          </cell>
          <cell r="CM77" t="str">
            <v/>
          </cell>
          <cell r="CN77" t="str">
            <v/>
          </cell>
          <cell r="CO77" t="str">
            <v/>
          </cell>
          <cell r="CP77" t="str">
            <v/>
          </cell>
          <cell r="CQ77" t="str">
            <v/>
          </cell>
          <cell r="CR77" t="str">
            <v/>
          </cell>
          <cell r="CS77" t="str">
            <v/>
          </cell>
          <cell r="CT77" t="str">
            <v/>
          </cell>
          <cell r="CU77" t="str">
            <v/>
          </cell>
          <cell r="CV77" t="str">
            <v/>
          </cell>
          <cell r="CW77" t="str">
            <v/>
          </cell>
          <cell r="CX77" t="str">
            <v/>
          </cell>
          <cell r="CY77" t="str">
            <v/>
          </cell>
          <cell r="CZ77" t="str">
            <v/>
          </cell>
          <cell r="DA77" t="str">
            <v/>
          </cell>
          <cell r="DB77" t="str">
            <v/>
          </cell>
          <cell r="DC77" t="str">
            <v/>
          </cell>
          <cell r="DD77" t="str">
            <v/>
          </cell>
          <cell r="DE77" t="str">
            <v/>
          </cell>
          <cell r="DF77" t="str">
            <v/>
          </cell>
          <cell r="DG77" t="str">
            <v/>
          </cell>
          <cell r="DH77" t="str">
            <v/>
          </cell>
          <cell r="DI77" t="str">
            <v/>
          </cell>
          <cell r="DJ77" t="str">
            <v/>
          </cell>
          <cell r="DK77" t="str">
            <v/>
          </cell>
          <cell r="DL77" t="str">
            <v/>
          </cell>
          <cell r="DM77" t="str">
            <v/>
          </cell>
          <cell r="DN77" t="str">
            <v/>
          </cell>
          <cell r="DO77" t="str">
            <v/>
          </cell>
          <cell r="DP77" t="str">
            <v/>
          </cell>
          <cell r="DQ77" t="str">
            <v/>
          </cell>
          <cell r="DR77" t="str">
            <v/>
          </cell>
          <cell r="DS77" t="str">
            <v/>
          </cell>
          <cell r="DT77" t="str">
            <v/>
          </cell>
          <cell r="DU77" t="str">
            <v/>
          </cell>
          <cell r="DV77" t="str">
            <v/>
          </cell>
          <cell r="DW77" t="str">
            <v/>
          </cell>
          <cell r="DX77" t="str">
            <v/>
          </cell>
          <cell r="DY77" t="str">
            <v/>
          </cell>
          <cell r="DZ77" t="str">
            <v/>
          </cell>
          <cell r="EA77" t="str">
            <v/>
          </cell>
          <cell r="EB77" t="str">
            <v/>
          </cell>
          <cell r="EC77" t="str">
            <v/>
          </cell>
          <cell r="ED77" t="str">
            <v/>
          </cell>
          <cell r="EE77" t="str">
            <v/>
          </cell>
          <cell r="EF77" t="str">
            <v/>
          </cell>
          <cell r="EG77" t="str">
            <v/>
          </cell>
          <cell r="EH77" t="str">
            <v/>
          </cell>
          <cell r="EI77" t="str">
            <v/>
          </cell>
          <cell r="EJ77" t="str">
            <v/>
          </cell>
          <cell r="EK77" t="str">
            <v/>
          </cell>
          <cell r="EL77" t="str">
            <v/>
          </cell>
          <cell r="EM77" t="str">
            <v/>
          </cell>
          <cell r="EN77" t="str">
            <v/>
          </cell>
          <cell r="EO77" t="str">
            <v/>
          </cell>
          <cell r="EP77" t="str">
            <v/>
          </cell>
          <cell r="EQ77" t="str">
            <v/>
          </cell>
          <cell r="ER77" t="str">
            <v/>
          </cell>
          <cell r="ES77" t="str">
            <v/>
          </cell>
          <cell r="ET77" t="str">
            <v/>
          </cell>
          <cell r="EU77" t="str">
            <v/>
          </cell>
          <cell r="EV77" t="str">
            <v/>
          </cell>
          <cell r="EW77" t="str">
            <v/>
          </cell>
          <cell r="EX77" t="str">
            <v/>
          </cell>
          <cell r="EY77" t="str">
            <v/>
          </cell>
          <cell r="EZ77" t="str">
            <v/>
          </cell>
          <cell r="FA77" t="str">
            <v/>
          </cell>
          <cell r="FB77" t="str">
            <v/>
          </cell>
          <cell r="FC77" t="str">
            <v/>
          </cell>
          <cell r="FD77" t="str">
            <v/>
          </cell>
          <cell r="FE77" t="str">
            <v/>
          </cell>
          <cell r="FF77" t="str">
            <v/>
          </cell>
          <cell r="FG77" t="str">
            <v/>
          </cell>
          <cell r="FH77" t="str">
            <v/>
          </cell>
          <cell r="FI77" t="str">
            <v/>
          </cell>
          <cell r="FJ77" t="str">
            <v/>
          </cell>
          <cell r="FK77" t="str">
            <v/>
          </cell>
          <cell r="FL77" t="str">
            <v/>
          </cell>
          <cell r="FM77" t="str">
            <v/>
          </cell>
          <cell r="FN77" t="str">
            <v/>
          </cell>
          <cell r="FO77" t="str">
            <v/>
          </cell>
          <cell r="FP77" t="str">
            <v/>
          </cell>
          <cell r="FQ77" t="str">
            <v/>
          </cell>
          <cell r="FR77" t="str">
            <v/>
          </cell>
          <cell r="FS77" t="str">
            <v/>
          </cell>
          <cell r="FT77" t="str">
            <v/>
          </cell>
          <cell r="FU77" t="str">
            <v/>
          </cell>
          <cell r="FV77" t="str">
            <v/>
          </cell>
          <cell r="FW77" t="str">
            <v/>
          </cell>
          <cell r="FX77" t="str">
            <v/>
          </cell>
          <cell r="FY77" t="str">
            <v/>
          </cell>
          <cell r="FZ77" t="str">
            <v/>
          </cell>
          <cell r="GA77" t="str">
            <v/>
          </cell>
          <cell r="GB77" t="str">
            <v/>
          </cell>
          <cell r="GC77" t="str">
            <v/>
          </cell>
          <cell r="GD77" t="str">
            <v/>
          </cell>
          <cell r="GE77" t="str">
            <v/>
          </cell>
          <cell r="GF77" t="str">
            <v/>
          </cell>
          <cell r="GG77" t="str">
            <v/>
          </cell>
          <cell r="GH77" t="str">
            <v/>
          </cell>
          <cell r="GI77" t="str">
            <v/>
          </cell>
          <cell r="GJ77" t="str">
            <v/>
          </cell>
          <cell r="GK77" t="str">
            <v/>
          </cell>
          <cell r="GL77" t="str">
            <v/>
          </cell>
          <cell r="GM77" t="str">
            <v/>
          </cell>
          <cell r="GN77" t="str">
            <v/>
          </cell>
          <cell r="GO77" t="str">
            <v/>
          </cell>
          <cell r="GP77" t="str">
            <v/>
          </cell>
          <cell r="GQ77" t="str">
            <v/>
          </cell>
          <cell r="GR77" t="str">
            <v/>
          </cell>
          <cell r="GS77" t="str">
            <v/>
          </cell>
          <cell r="GT77" t="str">
            <v/>
          </cell>
          <cell r="GU77" t="str">
            <v/>
          </cell>
          <cell r="GV77" t="str">
            <v/>
          </cell>
          <cell r="GW77" t="str">
            <v/>
          </cell>
          <cell r="GX77" t="str">
            <v/>
          </cell>
          <cell r="GY77" t="str">
            <v/>
          </cell>
          <cell r="GZ77" t="str">
            <v/>
          </cell>
          <cell r="HA77" t="str">
            <v/>
          </cell>
          <cell r="HB77" t="str">
            <v/>
          </cell>
          <cell r="HC77" t="str">
            <v/>
          </cell>
          <cell r="HD77" t="str">
            <v/>
          </cell>
          <cell r="HE77" t="str">
            <v/>
          </cell>
          <cell r="HF77" t="str">
            <v/>
          </cell>
          <cell r="HG77" t="str">
            <v/>
          </cell>
          <cell r="HH77" t="str">
            <v/>
          </cell>
          <cell r="HI77" t="str">
            <v/>
          </cell>
          <cell r="HJ77" t="str">
            <v/>
          </cell>
          <cell r="HK77" t="str">
            <v/>
          </cell>
          <cell r="HL77" t="str">
            <v/>
          </cell>
          <cell r="HM77" t="str">
            <v/>
          </cell>
        </row>
        <row r="78">
          <cell r="V78" t="str">
            <v/>
          </cell>
          <cell r="W78" t="str">
            <v/>
          </cell>
          <cell r="X78" t="str">
            <v/>
          </cell>
          <cell r="Y78" t="str">
            <v/>
          </cell>
          <cell r="Z78" t="str">
            <v/>
          </cell>
          <cell r="AA78" t="str">
            <v/>
          </cell>
          <cell r="AB78" t="str">
            <v/>
          </cell>
          <cell r="AC78" t="str">
            <v/>
          </cell>
          <cell r="AD78" t="str">
            <v/>
          </cell>
          <cell r="AE78" t="str">
            <v/>
          </cell>
          <cell r="AF78" t="str">
            <v/>
          </cell>
          <cell r="AG78" t="str">
            <v/>
          </cell>
          <cell r="AH78" t="str">
            <v/>
          </cell>
          <cell r="AI78" t="str">
            <v/>
          </cell>
          <cell r="AJ78" t="str">
            <v/>
          </cell>
          <cell r="AK78" t="str">
            <v/>
          </cell>
          <cell r="AL78" t="str">
            <v/>
          </cell>
          <cell r="AM78" t="str">
            <v/>
          </cell>
          <cell r="AN78" t="str">
            <v/>
          </cell>
          <cell r="AO78" t="str">
            <v/>
          </cell>
          <cell r="AP78" t="str">
            <v/>
          </cell>
          <cell r="AQ78" t="str">
            <v/>
          </cell>
          <cell r="AR78" t="str">
            <v/>
          </cell>
          <cell r="AS78" t="str">
            <v/>
          </cell>
          <cell r="AT78" t="str">
            <v/>
          </cell>
          <cell r="AU78" t="str">
            <v/>
          </cell>
          <cell r="AV78" t="str">
            <v/>
          </cell>
          <cell r="AW78" t="str">
            <v/>
          </cell>
          <cell r="AX78" t="str">
            <v/>
          </cell>
          <cell r="AY78" t="str">
            <v/>
          </cell>
          <cell r="AZ78" t="str">
            <v/>
          </cell>
          <cell r="BA78" t="str">
            <v/>
          </cell>
          <cell r="BB78" t="str">
            <v/>
          </cell>
          <cell r="BC78" t="str">
            <v/>
          </cell>
          <cell r="BD78" t="str">
            <v/>
          </cell>
          <cell r="BE78" t="str">
            <v/>
          </cell>
          <cell r="BF78" t="str">
            <v/>
          </cell>
          <cell r="BG78" t="str">
            <v/>
          </cell>
          <cell r="BH78" t="str">
            <v/>
          </cell>
          <cell r="BI78" t="str">
            <v/>
          </cell>
          <cell r="BJ78" t="str">
            <v/>
          </cell>
          <cell r="BK78" t="str">
            <v/>
          </cell>
          <cell r="BL78" t="str">
            <v/>
          </cell>
          <cell r="BM78" t="str">
            <v/>
          </cell>
          <cell r="BN78" t="str">
            <v/>
          </cell>
          <cell r="BO78" t="str">
            <v/>
          </cell>
          <cell r="BP78" t="str">
            <v/>
          </cell>
          <cell r="BQ78" t="str">
            <v/>
          </cell>
          <cell r="BR78" t="str">
            <v/>
          </cell>
          <cell r="BS78" t="str">
            <v/>
          </cell>
          <cell r="BT78" t="str">
            <v/>
          </cell>
          <cell r="BU78" t="str">
            <v/>
          </cell>
          <cell r="BV78" t="str">
            <v/>
          </cell>
          <cell r="BW78" t="str">
            <v/>
          </cell>
          <cell r="BX78" t="str">
            <v/>
          </cell>
          <cell r="BY78" t="str">
            <v/>
          </cell>
          <cell r="BZ78" t="str">
            <v/>
          </cell>
          <cell r="CA78" t="str">
            <v/>
          </cell>
          <cell r="CB78" t="str">
            <v/>
          </cell>
          <cell r="CC78" t="str">
            <v/>
          </cell>
          <cell r="CD78" t="str">
            <v/>
          </cell>
          <cell r="CE78" t="str">
            <v/>
          </cell>
          <cell r="CF78" t="str">
            <v/>
          </cell>
          <cell r="CG78" t="str">
            <v/>
          </cell>
          <cell r="CH78" t="str">
            <v/>
          </cell>
          <cell r="CI78" t="str">
            <v/>
          </cell>
          <cell r="CJ78" t="str">
            <v/>
          </cell>
          <cell r="CK78" t="str">
            <v/>
          </cell>
          <cell r="CL78" t="str">
            <v/>
          </cell>
          <cell r="CM78" t="str">
            <v/>
          </cell>
          <cell r="CN78" t="str">
            <v/>
          </cell>
          <cell r="CO78" t="str">
            <v/>
          </cell>
          <cell r="CP78" t="str">
            <v/>
          </cell>
          <cell r="CQ78" t="str">
            <v/>
          </cell>
          <cell r="CR78" t="str">
            <v/>
          </cell>
          <cell r="CS78" t="str">
            <v/>
          </cell>
          <cell r="CT78" t="str">
            <v/>
          </cell>
          <cell r="CU78" t="str">
            <v/>
          </cell>
          <cell r="CV78" t="str">
            <v/>
          </cell>
          <cell r="CW78" t="str">
            <v/>
          </cell>
          <cell r="CX78" t="str">
            <v/>
          </cell>
          <cell r="CY78" t="str">
            <v/>
          </cell>
          <cell r="CZ78" t="str">
            <v/>
          </cell>
          <cell r="DA78" t="str">
            <v/>
          </cell>
          <cell r="DB78" t="str">
            <v/>
          </cell>
          <cell r="DC78" t="str">
            <v/>
          </cell>
          <cell r="DD78" t="str">
            <v/>
          </cell>
          <cell r="DE78" t="str">
            <v/>
          </cell>
          <cell r="DF78" t="str">
            <v/>
          </cell>
          <cell r="DG78" t="str">
            <v/>
          </cell>
          <cell r="DH78" t="str">
            <v/>
          </cell>
          <cell r="DI78" t="str">
            <v/>
          </cell>
          <cell r="DJ78" t="str">
            <v/>
          </cell>
          <cell r="DK78" t="str">
            <v/>
          </cell>
          <cell r="DL78" t="str">
            <v/>
          </cell>
          <cell r="DM78" t="str">
            <v/>
          </cell>
          <cell r="DN78" t="str">
            <v/>
          </cell>
          <cell r="DO78" t="str">
            <v/>
          </cell>
          <cell r="DP78" t="str">
            <v/>
          </cell>
          <cell r="DQ78" t="str">
            <v/>
          </cell>
          <cell r="DR78" t="str">
            <v/>
          </cell>
          <cell r="DS78" t="str">
            <v/>
          </cell>
          <cell r="DT78" t="str">
            <v/>
          </cell>
          <cell r="DU78" t="str">
            <v/>
          </cell>
          <cell r="DV78" t="str">
            <v/>
          </cell>
          <cell r="DW78" t="str">
            <v/>
          </cell>
          <cell r="DX78" t="str">
            <v/>
          </cell>
          <cell r="DY78" t="str">
            <v/>
          </cell>
          <cell r="DZ78" t="str">
            <v/>
          </cell>
          <cell r="EA78" t="str">
            <v/>
          </cell>
          <cell r="EB78" t="str">
            <v/>
          </cell>
          <cell r="EC78" t="str">
            <v/>
          </cell>
          <cell r="ED78" t="str">
            <v/>
          </cell>
          <cell r="EE78" t="str">
            <v/>
          </cell>
          <cell r="EF78" t="str">
            <v/>
          </cell>
          <cell r="EG78" t="str">
            <v/>
          </cell>
          <cell r="EH78" t="str">
            <v/>
          </cell>
          <cell r="EI78" t="str">
            <v/>
          </cell>
          <cell r="EJ78" t="str">
            <v/>
          </cell>
          <cell r="EK78" t="str">
            <v/>
          </cell>
          <cell r="EL78" t="str">
            <v/>
          </cell>
          <cell r="EM78" t="str">
            <v/>
          </cell>
          <cell r="EN78" t="str">
            <v/>
          </cell>
          <cell r="EO78" t="str">
            <v/>
          </cell>
          <cell r="EP78" t="str">
            <v/>
          </cell>
          <cell r="EQ78" t="str">
            <v/>
          </cell>
          <cell r="ER78" t="str">
            <v/>
          </cell>
          <cell r="ES78" t="str">
            <v/>
          </cell>
          <cell r="ET78" t="str">
            <v/>
          </cell>
          <cell r="EU78" t="str">
            <v/>
          </cell>
          <cell r="EV78" t="str">
            <v/>
          </cell>
          <cell r="EW78" t="str">
            <v/>
          </cell>
          <cell r="EX78" t="str">
            <v/>
          </cell>
          <cell r="EY78" t="str">
            <v/>
          </cell>
          <cell r="EZ78" t="str">
            <v/>
          </cell>
          <cell r="FA78" t="str">
            <v/>
          </cell>
          <cell r="FB78" t="str">
            <v/>
          </cell>
          <cell r="FC78" t="str">
            <v/>
          </cell>
          <cell r="FD78" t="str">
            <v/>
          </cell>
          <cell r="FE78" t="str">
            <v/>
          </cell>
          <cell r="FF78" t="str">
            <v/>
          </cell>
          <cell r="FG78" t="str">
            <v/>
          </cell>
          <cell r="FH78" t="str">
            <v/>
          </cell>
          <cell r="FI78" t="str">
            <v/>
          </cell>
          <cell r="FJ78" t="str">
            <v/>
          </cell>
          <cell r="FK78" t="str">
            <v/>
          </cell>
          <cell r="FL78" t="str">
            <v/>
          </cell>
          <cell r="FM78" t="str">
            <v/>
          </cell>
          <cell r="FN78" t="str">
            <v/>
          </cell>
          <cell r="FO78" t="str">
            <v/>
          </cell>
          <cell r="FP78" t="str">
            <v/>
          </cell>
          <cell r="FQ78" t="str">
            <v/>
          </cell>
          <cell r="FR78" t="str">
            <v/>
          </cell>
          <cell r="FS78" t="str">
            <v/>
          </cell>
          <cell r="FT78" t="str">
            <v/>
          </cell>
          <cell r="FU78" t="str">
            <v/>
          </cell>
          <cell r="FV78" t="str">
            <v/>
          </cell>
          <cell r="FW78" t="str">
            <v/>
          </cell>
          <cell r="FX78" t="str">
            <v/>
          </cell>
          <cell r="FY78" t="str">
            <v/>
          </cell>
          <cell r="FZ78" t="str">
            <v/>
          </cell>
          <cell r="GA78" t="str">
            <v/>
          </cell>
          <cell r="GB78" t="str">
            <v/>
          </cell>
          <cell r="GC78" t="str">
            <v/>
          </cell>
          <cell r="GD78" t="str">
            <v/>
          </cell>
          <cell r="GE78" t="str">
            <v/>
          </cell>
          <cell r="GF78" t="str">
            <v/>
          </cell>
          <cell r="GG78" t="str">
            <v/>
          </cell>
          <cell r="GH78" t="str">
            <v/>
          </cell>
          <cell r="GI78" t="str">
            <v/>
          </cell>
          <cell r="GJ78" t="str">
            <v/>
          </cell>
          <cell r="GK78" t="str">
            <v/>
          </cell>
          <cell r="GL78" t="str">
            <v/>
          </cell>
          <cell r="GM78" t="str">
            <v/>
          </cell>
          <cell r="GN78" t="str">
            <v/>
          </cell>
          <cell r="GO78" t="str">
            <v/>
          </cell>
          <cell r="GP78" t="str">
            <v/>
          </cell>
          <cell r="GQ78" t="str">
            <v/>
          </cell>
          <cell r="GR78" t="str">
            <v/>
          </cell>
          <cell r="GS78" t="str">
            <v/>
          </cell>
          <cell r="GT78" t="str">
            <v/>
          </cell>
          <cell r="GU78" t="str">
            <v/>
          </cell>
          <cell r="GV78" t="str">
            <v/>
          </cell>
          <cell r="GW78" t="str">
            <v/>
          </cell>
          <cell r="GX78" t="str">
            <v/>
          </cell>
          <cell r="GY78" t="str">
            <v/>
          </cell>
          <cell r="GZ78" t="str">
            <v/>
          </cell>
          <cell r="HA78" t="str">
            <v/>
          </cell>
          <cell r="HB78" t="str">
            <v/>
          </cell>
          <cell r="HC78" t="str">
            <v/>
          </cell>
          <cell r="HD78" t="str">
            <v/>
          </cell>
          <cell r="HE78" t="str">
            <v/>
          </cell>
          <cell r="HF78" t="str">
            <v/>
          </cell>
          <cell r="HG78" t="str">
            <v/>
          </cell>
          <cell r="HH78" t="str">
            <v/>
          </cell>
          <cell r="HI78" t="str">
            <v/>
          </cell>
          <cell r="HJ78" t="str">
            <v/>
          </cell>
          <cell r="HK78" t="str">
            <v/>
          </cell>
          <cell r="HL78" t="str">
            <v/>
          </cell>
          <cell r="HM78" t="str">
            <v/>
          </cell>
        </row>
        <row r="79">
          <cell r="V79" t="str">
            <v/>
          </cell>
          <cell r="W79" t="str">
            <v/>
          </cell>
          <cell r="X79" t="str">
            <v/>
          </cell>
          <cell r="Y79" t="str">
            <v/>
          </cell>
          <cell r="Z79" t="str">
            <v/>
          </cell>
          <cell r="AA79" t="str">
            <v/>
          </cell>
          <cell r="AB79" t="str">
            <v/>
          </cell>
          <cell r="AC79" t="str">
            <v/>
          </cell>
          <cell r="AD79" t="str">
            <v/>
          </cell>
          <cell r="AE79" t="str">
            <v/>
          </cell>
          <cell r="AF79" t="str">
            <v/>
          </cell>
          <cell r="AG79" t="str">
            <v/>
          </cell>
          <cell r="AH79" t="str">
            <v/>
          </cell>
          <cell r="AI79" t="str">
            <v/>
          </cell>
          <cell r="AJ79" t="str">
            <v/>
          </cell>
          <cell r="AK79" t="str">
            <v/>
          </cell>
          <cell r="AL79" t="str">
            <v/>
          </cell>
          <cell r="AM79" t="str">
            <v/>
          </cell>
          <cell r="AN79" t="str">
            <v/>
          </cell>
          <cell r="AO79" t="str">
            <v/>
          </cell>
          <cell r="AP79" t="str">
            <v/>
          </cell>
          <cell r="AQ79" t="str">
            <v/>
          </cell>
          <cell r="AR79" t="str">
            <v/>
          </cell>
          <cell r="AS79" t="str">
            <v/>
          </cell>
          <cell r="AT79" t="str">
            <v/>
          </cell>
          <cell r="AU79" t="str">
            <v/>
          </cell>
          <cell r="AV79" t="str">
            <v/>
          </cell>
          <cell r="AW79" t="str">
            <v/>
          </cell>
          <cell r="AX79" t="str">
            <v/>
          </cell>
          <cell r="AY79" t="str">
            <v/>
          </cell>
          <cell r="AZ79" t="str">
            <v/>
          </cell>
          <cell r="BA79" t="str">
            <v/>
          </cell>
          <cell r="BB79" t="str">
            <v/>
          </cell>
          <cell r="BC79" t="str">
            <v/>
          </cell>
          <cell r="BD79" t="str">
            <v/>
          </cell>
          <cell r="BE79" t="str">
            <v/>
          </cell>
          <cell r="BF79" t="str">
            <v/>
          </cell>
          <cell r="BG79" t="str">
            <v/>
          </cell>
          <cell r="BH79" t="str">
            <v/>
          </cell>
          <cell r="BI79" t="str">
            <v/>
          </cell>
          <cell r="BJ79" t="str">
            <v/>
          </cell>
          <cell r="BK79" t="str">
            <v/>
          </cell>
          <cell r="BL79" t="str">
            <v/>
          </cell>
          <cell r="BM79" t="str">
            <v/>
          </cell>
          <cell r="BN79" t="str">
            <v/>
          </cell>
          <cell r="BO79" t="str">
            <v/>
          </cell>
          <cell r="BP79" t="str">
            <v/>
          </cell>
          <cell r="BQ79" t="str">
            <v/>
          </cell>
          <cell r="BR79" t="str">
            <v/>
          </cell>
          <cell r="BS79" t="str">
            <v/>
          </cell>
          <cell r="BT79" t="str">
            <v/>
          </cell>
          <cell r="BU79" t="str">
            <v/>
          </cell>
          <cell r="BV79" t="str">
            <v/>
          </cell>
          <cell r="BW79" t="str">
            <v/>
          </cell>
          <cell r="BX79" t="str">
            <v/>
          </cell>
          <cell r="BY79" t="str">
            <v/>
          </cell>
          <cell r="BZ79" t="str">
            <v/>
          </cell>
          <cell r="CA79" t="str">
            <v/>
          </cell>
          <cell r="CB79" t="str">
            <v/>
          </cell>
          <cell r="CC79" t="str">
            <v/>
          </cell>
          <cell r="CD79" t="str">
            <v/>
          </cell>
          <cell r="CE79" t="str">
            <v/>
          </cell>
          <cell r="CF79" t="str">
            <v/>
          </cell>
          <cell r="CG79" t="str">
            <v/>
          </cell>
          <cell r="CH79" t="str">
            <v/>
          </cell>
          <cell r="CI79" t="str">
            <v/>
          </cell>
          <cell r="CJ79" t="str">
            <v/>
          </cell>
          <cell r="CK79" t="str">
            <v/>
          </cell>
          <cell r="CL79" t="str">
            <v/>
          </cell>
          <cell r="CM79" t="str">
            <v/>
          </cell>
          <cell r="CN79" t="str">
            <v/>
          </cell>
          <cell r="CO79" t="str">
            <v/>
          </cell>
          <cell r="CP79" t="str">
            <v/>
          </cell>
          <cell r="CQ79" t="str">
            <v/>
          </cell>
          <cell r="CR79" t="str">
            <v/>
          </cell>
          <cell r="CS79" t="str">
            <v/>
          </cell>
          <cell r="CT79" t="str">
            <v/>
          </cell>
          <cell r="CU79" t="str">
            <v/>
          </cell>
          <cell r="CV79" t="str">
            <v/>
          </cell>
          <cell r="CW79" t="str">
            <v/>
          </cell>
          <cell r="CX79" t="str">
            <v/>
          </cell>
          <cell r="CY79" t="str">
            <v/>
          </cell>
          <cell r="CZ79" t="str">
            <v/>
          </cell>
          <cell r="DA79" t="str">
            <v/>
          </cell>
          <cell r="DB79" t="str">
            <v/>
          </cell>
          <cell r="DC79" t="str">
            <v/>
          </cell>
          <cell r="DD79" t="str">
            <v/>
          </cell>
          <cell r="DE79" t="str">
            <v/>
          </cell>
          <cell r="DF79" t="str">
            <v/>
          </cell>
          <cell r="DG79" t="str">
            <v/>
          </cell>
          <cell r="DH79" t="str">
            <v/>
          </cell>
          <cell r="DI79" t="str">
            <v/>
          </cell>
          <cell r="DJ79" t="str">
            <v/>
          </cell>
          <cell r="DK79" t="str">
            <v/>
          </cell>
          <cell r="DL79" t="str">
            <v/>
          </cell>
          <cell r="DM79" t="str">
            <v/>
          </cell>
          <cell r="DN79" t="str">
            <v/>
          </cell>
          <cell r="DO79" t="str">
            <v/>
          </cell>
          <cell r="DP79" t="str">
            <v/>
          </cell>
          <cell r="DQ79" t="str">
            <v/>
          </cell>
          <cell r="DR79" t="str">
            <v/>
          </cell>
          <cell r="DS79" t="str">
            <v/>
          </cell>
          <cell r="DT79" t="str">
            <v/>
          </cell>
          <cell r="DU79" t="str">
            <v/>
          </cell>
          <cell r="DV79" t="str">
            <v/>
          </cell>
          <cell r="DW79" t="str">
            <v/>
          </cell>
          <cell r="DX79" t="str">
            <v/>
          </cell>
          <cell r="DY79" t="str">
            <v/>
          </cell>
          <cell r="DZ79" t="str">
            <v/>
          </cell>
          <cell r="EA79" t="str">
            <v/>
          </cell>
          <cell r="EB79" t="str">
            <v/>
          </cell>
          <cell r="EC79" t="str">
            <v/>
          </cell>
          <cell r="ED79" t="str">
            <v/>
          </cell>
          <cell r="EE79" t="str">
            <v/>
          </cell>
          <cell r="EF79" t="str">
            <v/>
          </cell>
          <cell r="EG79" t="str">
            <v/>
          </cell>
          <cell r="EH79" t="str">
            <v/>
          </cell>
          <cell r="EI79" t="str">
            <v/>
          </cell>
          <cell r="EJ79" t="str">
            <v/>
          </cell>
          <cell r="EK79" t="str">
            <v/>
          </cell>
          <cell r="EL79" t="str">
            <v/>
          </cell>
          <cell r="EM79" t="str">
            <v/>
          </cell>
          <cell r="EN79" t="str">
            <v/>
          </cell>
          <cell r="EO79" t="str">
            <v/>
          </cell>
          <cell r="EP79" t="str">
            <v/>
          </cell>
          <cell r="EQ79" t="str">
            <v/>
          </cell>
          <cell r="ER79" t="str">
            <v/>
          </cell>
          <cell r="ES79" t="str">
            <v/>
          </cell>
          <cell r="ET79" t="str">
            <v/>
          </cell>
          <cell r="EU79" t="str">
            <v/>
          </cell>
          <cell r="EV79" t="str">
            <v/>
          </cell>
          <cell r="EW79" t="str">
            <v/>
          </cell>
          <cell r="EX79" t="str">
            <v/>
          </cell>
          <cell r="EY79" t="str">
            <v/>
          </cell>
          <cell r="EZ79" t="str">
            <v/>
          </cell>
          <cell r="FA79" t="str">
            <v/>
          </cell>
          <cell r="FB79" t="str">
            <v/>
          </cell>
          <cell r="FC79" t="str">
            <v/>
          </cell>
          <cell r="FD79" t="str">
            <v/>
          </cell>
          <cell r="FE79" t="str">
            <v/>
          </cell>
          <cell r="FF79" t="str">
            <v/>
          </cell>
          <cell r="FG79" t="str">
            <v/>
          </cell>
          <cell r="FH79" t="str">
            <v/>
          </cell>
          <cell r="FI79" t="str">
            <v/>
          </cell>
          <cell r="FJ79" t="str">
            <v/>
          </cell>
          <cell r="FK79" t="str">
            <v/>
          </cell>
          <cell r="FL79" t="str">
            <v/>
          </cell>
          <cell r="FM79" t="str">
            <v/>
          </cell>
          <cell r="FN79" t="str">
            <v/>
          </cell>
          <cell r="FO79" t="str">
            <v/>
          </cell>
          <cell r="FP79" t="str">
            <v/>
          </cell>
          <cell r="FQ79" t="str">
            <v/>
          </cell>
          <cell r="FR79" t="str">
            <v/>
          </cell>
          <cell r="FS79" t="str">
            <v/>
          </cell>
          <cell r="FT79" t="str">
            <v/>
          </cell>
          <cell r="FU79" t="str">
            <v/>
          </cell>
          <cell r="FV79" t="str">
            <v/>
          </cell>
          <cell r="FW79" t="str">
            <v/>
          </cell>
          <cell r="FX79" t="str">
            <v/>
          </cell>
          <cell r="FY79" t="str">
            <v/>
          </cell>
          <cell r="FZ79" t="str">
            <v/>
          </cell>
          <cell r="GA79" t="str">
            <v/>
          </cell>
          <cell r="GB79" t="str">
            <v/>
          </cell>
          <cell r="GC79" t="str">
            <v/>
          </cell>
          <cell r="GD79" t="str">
            <v/>
          </cell>
          <cell r="GE79" t="str">
            <v/>
          </cell>
          <cell r="GF79" t="str">
            <v/>
          </cell>
          <cell r="GG79" t="str">
            <v/>
          </cell>
          <cell r="GH79" t="str">
            <v/>
          </cell>
          <cell r="GI79" t="str">
            <v/>
          </cell>
          <cell r="GJ79" t="str">
            <v/>
          </cell>
          <cell r="GK79" t="str">
            <v/>
          </cell>
          <cell r="GL79" t="str">
            <v/>
          </cell>
          <cell r="GM79" t="str">
            <v/>
          </cell>
          <cell r="GN79" t="str">
            <v/>
          </cell>
          <cell r="GO79" t="str">
            <v/>
          </cell>
          <cell r="GP79" t="str">
            <v/>
          </cell>
          <cell r="GQ79" t="str">
            <v/>
          </cell>
          <cell r="GR79" t="str">
            <v/>
          </cell>
          <cell r="GS79" t="str">
            <v/>
          </cell>
          <cell r="GT79" t="str">
            <v/>
          </cell>
          <cell r="GU79" t="str">
            <v/>
          </cell>
          <cell r="GV79" t="str">
            <v/>
          </cell>
          <cell r="GW79" t="str">
            <v/>
          </cell>
          <cell r="GX79" t="str">
            <v/>
          </cell>
          <cell r="GY79" t="str">
            <v/>
          </cell>
          <cell r="GZ79" t="str">
            <v/>
          </cell>
          <cell r="HA79" t="str">
            <v/>
          </cell>
          <cell r="HB79" t="str">
            <v/>
          </cell>
          <cell r="HC79" t="str">
            <v/>
          </cell>
          <cell r="HD79" t="str">
            <v/>
          </cell>
          <cell r="HE79" t="str">
            <v/>
          </cell>
          <cell r="HF79" t="str">
            <v/>
          </cell>
          <cell r="HG79" t="str">
            <v/>
          </cell>
          <cell r="HH79" t="str">
            <v/>
          </cell>
          <cell r="HI79" t="str">
            <v/>
          </cell>
          <cell r="HJ79" t="str">
            <v/>
          </cell>
          <cell r="HK79" t="str">
            <v/>
          </cell>
          <cell r="HL79" t="str">
            <v/>
          </cell>
          <cell r="HM79" t="str">
            <v/>
          </cell>
        </row>
        <row r="80">
          <cell r="V80" t="str">
            <v/>
          </cell>
          <cell r="W80" t="str">
            <v/>
          </cell>
          <cell r="X80" t="str">
            <v/>
          </cell>
          <cell r="Y80" t="str">
            <v/>
          </cell>
          <cell r="Z80" t="str">
            <v/>
          </cell>
          <cell r="AA80" t="str">
            <v/>
          </cell>
          <cell r="AB80" t="str">
            <v/>
          </cell>
          <cell r="AC80" t="str">
            <v/>
          </cell>
          <cell r="AD80" t="str">
            <v/>
          </cell>
          <cell r="AE80" t="str">
            <v/>
          </cell>
          <cell r="AF80" t="str">
            <v/>
          </cell>
          <cell r="AG80" t="str">
            <v/>
          </cell>
          <cell r="AH80" t="str">
            <v/>
          </cell>
          <cell r="AI80" t="str">
            <v/>
          </cell>
          <cell r="AJ80" t="str">
            <v/>
          </cell>
          <cell r="AK80" t="str">
            <v/>
          </cell>
          <cell r="AL80" t="str">
            <v/>
          </cell>
          <cell r="AM80" t="str">
            <v/>
          </cell>
          <cell r="AN80" t="str">
            <v/>
          </cell>
          <cell r="AO80" t="str">
            <v/>
          </cell>
          <cell r="AP80" t="str">
            <v/>
          </cell>
          <cell r="AQ80" t="str">
            <v/>
          </cell>
          <cell r="AR80" t="str">
            <v/>
          </cell>
          <cell r="AS80" t="str">
            <v/>
          </cell>
          <cell r="AT80" t="str">
            <v/>
          </cell>
          <cell r="AU80" t="str">
            <v/>
          </cell>
          <cell r="AV80" t="str">
            <v/>
          </cell>
          <cell r="AW80" t="str">
            <v/>
          </cell>
          <cell r="AX80" t="str">
            <v/>
          </cell>
          <cell r="AY80" t="str">
            <v/>
          </cell>
          <cell r="AZ80" t="str">
            <v/>
          </cell>
          <cell r="BA80" t="str">
            <v/>
          </cell>
          <cell r="BB80" t="str">
            <v/>
          </cell>
          <cell r="BC80" t="str">
            <v/>
          </cell>
          <cell r="BD80" t="str">
            <v/>
          </cell>
          <cell r="BE80" t="str">
            <v/>
          </cell>
          <cell r="BF80" t="str">
            <v/>
          </cell>
          <cell r="BG80" t="str">
            <v/>
          </cell>
          <cell r="BH80" t="str">
            <v/>
          </cell>
          <cell r="BI80" t="str">
            <v/>
          </cell>
          <cell r="BJ80" t="str">
            <v/>
          </cell>
          <cell r="BK80" t="str">
            <v/>
          </cell>
          <cell r="BL80" t="str">
            <v/>
          </cell>
          <cell r="BM80" t="str">
            <v/>
          </cell>
          <cell r="BN80" t="str">
            <v/>
          </cell>
          <cell r="BO80" t="str">
            <v/>
          </cell>
          <cell r="BP80" t="str">
            <v/>
          </cell>
          <cell r="BQ80" t="str">
            <v/>
          </cell>
          <cell r="BR80" t="str">
            <v/>
          </cell>
          <cell r="BS80" t="str">
            <v/>
          </cell>
          <cell r="BT80" t="str">
            <v/>
          </cell>
          <cell r="BU80" t="str">
            <v/>
          </cell>
          <cell r="BV80" t="str">
            <v/>
          </cell>
          <cell r="BW80" t="str">
            <v/>
          </cell>
          <cell r="BX80" t="str">
            <v/>
          </cell>
          <cell r="BY80" t="str">
            <v/>
          </cell>
          <cell r="BZ80" t="str">
            <v/>
          </cell>
          <cell r="CA80" t="str">
            <v/>
          </cell>
          <cell r="CB80" t="str">
            <v/>
          </cell>
          <cell r="CC80" t="str">
            <v/>
          </cell>
          <cell r="CD80" t="str">
            <v/>
          </cell>
          <cell r="CE80" t="str">
            <v/>
          </cell>
          <cell r="CF80" t="str">
            <v/>
          </cell>
          <cell r="CG80" t="str">
            <v/>
          </cell>
          <cell r="CH80" t="str">
            <v/>
          </cell>
          <cell r="CI80" t="str">
            <v/>
          </cell>
          <cell r="CJ80" t="str">
            <v/>
          </cell>
          <cell r="CK80" t="str">
            <v/>
          </cell>
          <cell r="CL80" t="str">
            <v/>
          </cell>
          <cell r="CM80" t="str">
            <v/>
          </cell>
          <cell r="CN80" t="str">
            <v/>
          </cell>
          <cell r="CO80" t="str">
            <v/>
          </cell>
          <cell r="CP80" t="str">
            <v/>
          </cell>
          <cell r="CQ80" t="str">
            <v/>
          </cell>
          <cell r="CR80" t="str">
            <v/>
          </cell>
          <cell r="CS80" t="str">
            <v/>
          </cell>
          <cell r="CT80" t="str">
            <v/>
          </cell>
          <cell r="CU80" t="str">
            <v/>
          </cell>
          <cell r="CV80" t="str">
            <v/>
          </cell>
          <cell r="CW80" t="str">
            <v/>
          </cell>
          <cell r="CX80" t="str">
            <v/>
          </cell>
          <cell r="CY80" t="str">
            <v/>
          </cell>
          <cell r="CZ80" t="str">
            <v/>
          </cell>
          <cell r="DA80" t="str">
            <v/>
          </cell>
          <cell r="DB80" t="str">
            <v/>
          </cell>
          <cell r="DC80" t="str">
            <v/>
          </cell>
          <cell r="DD80" t="str">
            <v/>
          </cell>
          <cell r="DE80" t="str">
            <v/>
          </cell>
          <cell r="DF80" t="str">
            <v/>
          </cell>
          <cell r="DG80" t="str">
            <v/>
          </cell>
          <cell r="DH80" t="str">
            <v/>
          </cell>
          <cell r="DI80" t="str">
            <v/>
          </cell>
          <cell r="DJ80" t="str">
            <v/>
          </cell>
          <cell r="DK80" t="str">
            <v/>
          </cell>
          <cell r="DL80" t="str">
            <v/>
          </cell>
          <cell r="DM80" t="str">
            <v/>
          </cell>
          <cell r="DN80" t="str">
            <v/>
          </cell>
          <cell r="DO80" t="str">
            <v/>
          </cell>
          <cell r="DP80" t="str">
            <v/>
          </cell>
          <cell r="DQ80" t="str">
            <v/>
          </cell>
          <cell r="DR80" t="str">
            <v/>
          </cell>
          <cell r="DS80" t="str">
            <v/>
          </cell>
          <cell r="DT80" t="str">
            <v/>
          </cell>
          <cell r="DU80" t="str">
            <v/>
          </cell>
          <cell r="DV80" t="str">
            <v/>
          </cell>
          <cell r="DW80" t="str">
            <v/>
          </cell>
          <cell r="DX80" t="str">
            <v/>
          </cell>
          <cell r="DY80" t="str">
            <v/>
          </cell>
          <cell r="DZ80" t="str">
            <v/>
          </cell>
          <cell r="EA80" t="str">
            <v/>
          </cell>
          <cell r="EB80" t="str">
            <v/>
          </cell>
          <cell r="EC80" t="str">
            <v/>
          </cell>
          <cell r="ED80" t="str">
            <v/>
          </cell>
          <cell r="EE80" t="str">
            <v/>
          </cell>
          <cell r="EF80" t="str">
            <v/>
          </cell>
          <cell r="EG80" t="str">
            <v/>
          </cell>
          <cell r="EH80" t="str">
            <v/>
          </cell>
          <cell r="EI80" t="str">
            <v/>
          </cell>
          <cell r="EJ80" t="str">
            <v/>
          </cell>
          <cell r="EK80" t="str">
            <v/>
          </cell>
          <cell r="EL80" t="str">
            <v/>
          </cell>
          <cell r="EM80" t="str">
            <v/>
          </cell>
          <cell r="EN80" t="str">
            <v/>
          </cell>
          <cell r="EO80" t="str">
            <v/>
          </cell>
          <cell r="EP80" t="str">
            <v/>
          </cell>
          <cell r="EQ80" t="str">
            <v/>
          </cell>
          <cell r="ER80" t="str">
            <v/>
          </cell>
          <cell r="ES80" t="str">
            <v/>
          </cell>
          <cell r="ET80" t="str">
            <v/>
          </cell>
          <cell r="EU80" t="str">
            <v/>
          </cell>
          <cell r="EV80" t="str">
            <v/>
          </cell>
          <cell r="EW80" t="str">
            <v/>
          </cell>
          <cell r="EX80" t="str">
            <v/>
          </cell>
          <cell r="EY80" t="str">
            <v/>
          </cell>
          <cell r="EZ80" t="str">
            <v/>
          </cell>
          <cell r="FA80" t="str">
            <v/>
          </cell>
          <cell r="FB80" t="str">
            <v/>
          </cell>
          <cell r="FC80" t="str">
            <v/>
          </cell>
          <cell r="FD80" t="str">
            <v/>
          </cell>
          <cell r="FE80" t="str">
            <v/>
          </cell>
          <cell r="FF80" t="str">
            <v/>
          </cell>
          <cell r="FG80" t="str">
            <v/>
          </cell>
          <cell r="FH80" t="str">
            <v/>
          </cell>
          <cell r="FI80" t="str">
            <v/>
          </cell>
          <cell r="FJ80" t="str">
            <v/>
          </cell>
          <cell r="FK80" t="str">
            <v/>
          </cell>
          <cell r="FL80" t="str">
            <v/>
          </cell>
          <cell r="FM80" t="str">
            <v/>
          </cell>
          <cell r="FN80" t="str">
            <v/>
          </cell>
          <cell r="FO80" t="str">
            <v/>
          </cell>
          <cell r="FP80" t="str">
            <v/>
          </cell>
          <cell r="FQ80" t="str">
            <v/>
          </cell>
          <cell r="FR80" t="str">
            <v/>
          </cell>
          <cell r="FS80" t="str">
            <v/>
          </cell>
          <cell r="FT80" t="str">
            <v/>
          </cell>
          <cell r="FU80" t="str">
            <v/>
          </cell>
          <cell r="FV80" t="str">
            <v/>
          </cell>
          <cell r="FW80" t="str">
            <v/>
          </cell>
          <cell r="FX80" t="str">
            <v/>
          </cell>
          <cell r="FY80" t="str">
            <v/>
          </cell>
          <cell r="FZ80" t="str">
            <v/>
          </cell>
          <cell r="GA80" t="str">
            <v/>
          </cell>
          <cell r="GB80" t="str">
            <v/>
          </cell>
          <cell r="GC80" t="str">
            <v/>
          </cell>
          <cell r="GD80" t="str">
            <v/>
          </cell>
          <cell r="GE80" t="str">
            <v/>
          </cell>
          <cell r="GF80" t="str">
            <v/>
          </cell>
          <cell r="GG80" t="str">
            <v/>
          </cell>
          <cell r="GH80" t="str">
            <v/>
          </cell>
          <cell r="GI80" t="str">
            <v/>
          </cell>
          <cell r="GJ80" t="str">
            <v/>
          </cell>
          <cell r="GK80" t="str">
            <v/>
          </cell>
          <cell r="GL80" t="str">
            <v/>
          </cell>
          <cell r="GM80" t="str">
            <v/>
          </cell>
          <cell r="GN80" t="str">
            <v/>
          </cell>
          <cell r="GO80" t="str">
            <v/>
          </cell>
          <cell r="GP80" t="str">
            <v/>
          </cell>
          <cell r="GQ80" t="str">
            <v/>
          </cell>
          <cell r="GR80" t="str">
            <v/>
          </cell>
          <cell r="GS80" t="str">
            <v/>
          </cell>
          <cell r="GT80" t="str">
            <v/>
          </cell>
          <cell r="GU80" t="str">
            <v/>
          </cell>
          <cell r="GV80" t="str">
            <v/>
          </cell>
          <cell r="GW80" t="str">
            <v/>
          </cell>
          <cell r="GX80" t="str">
            <v/>
          </cell>
          <cell r="GY80" t="str">
            <v/>
          </cell>
          <cell r="GZ80" t="str">
            <v/>
          </cell>
          <cell r="HA80" t="str">
            <v/>
          </cell>
          <cell r="HB80" t="str">
            <v/>
          </cell>
          <cell r="HC80" t="str">
            <v/>
          </cell>
          <cell r="HD80" t="str">
            <v/>
          </cell>
          <cell r="HE80" t="str">
            <v/>
          </cell>
          <cell r="HF80" t="str">
            <v/>
          </cell>
          <cell r="HG80" t="str">
            <v/>
          </cell>
          <cell r="HH80" t="str">
            <v/>
          </cell>
          <cell r="HI80" t="str">
            <v/>
          </cell>
          <cell r="HJ80" t="str">
            <v/>
          </cell>
          <cell r="HK80" t="str">
            <v/>
          </cell>
          <cell r="HL80" t="str">
            <v/>
          </cell>
          <cell r="HM80" t="str">
            <v/>
          </cell>
        </row>
        <row r="81">
          <cell r="V81" t="str">
            <v/>
          </cell>
          <cell r="W81" t="str">
            <v/>
          </cell>
          <cell r="X81" t="str">
            <v/>
          </cell>
          <cell r="Y81" t="str">
            <v/>
          </cell>
          <cell r="Z81" t="str">
            <v/>
          </cell>
          <cell r="AA81" t="str">
            <v/>
          </cell>
          <cell r="AB81" t="str">
            <v/>
          </cell>
          <cell r="AC81" t="str">
            <v/>
          </cell>
          <cell r="AD81" t="str">
            <v/>
          </cell>
          <cell r="AE81" t="str">
            <v/>
          </cell>
          <cell r="AF81" t="str">
            <v/>
          </cell>
          <cell r="AG81" t="str">
            <v/>
          </cell>
          <cell r="AH81" t="str">
            <v/>
          </cell>
          <cell r="AI81" t="str">
            <v/>
          </cell>
          <cell r="AJ81" t="str">
            <v/>
          </cell>
          <cell r="AK81" t="str">
            <v/>
          </cell>
          <cell r="AL81" t="str">
            <v/>
          </cell>
          <cell r="AM81" t="str">
            <v/>
          </cell>
          <cell r="AN81" t="str">
            <v/>
          </cell>
          <cell r="AO81" t="str">
            <v/>
          </cell>
          <cell r="AP81" t="str">
            <v/>
          </cell>
          <cell r="AQ81" t="str">
            <v/>
          </cell>
          <cell r="AR81" t="str">
            <v/>
          </cell>
          <cell r="AS81" t="str">
            <v/>
          </cell>
          <cell r="AT81" t="str">
            <v/>
          </cell>
          <cell r="AU81" t="str">
            <v/>
          </cell>
          <cell r="AV81" t="str">
            <v/>
          </cell>
          <cell r="AW81" t="str">
            <v/>
          </cell>
          <cell r="AX81" t="str">
            <v/>
          </cell>
          <cell r="AY81" t="str">
            <v/>
          </cell>
          <cell r="AZ81" t="str">
            <v/>
          </cell>
          <cell r="BA81" t="str">
            <v/>
          </cell>
          <cell r="BB81" t="str">
            <v/>
          </cell>
          <cell r="BC81" t="str">
            <v/>
          </cell>
          <cell r="BD81" t="str">
            <v/>
          </cell>
          <cell r="BE81" t="str">
            <v/>
          </cell>
          <cell r="BF81" t="str">
            <v/>
          </cell>
          <cell r="BG81" t="str">
            <v/>
          </cell>
          <cell r="BH81" t="str">
            <v/>
          </cell>
          <cell r="BI81" t="str">
            <v/>
          </cell>
          <cell r="BJ81" t="str">
            <v/>
          </cell>
          <cell r="BK81" t="str">
            <v/>
          </cell>
          <cell r="BL81" t="str">
            <v/>
          </cell>
          <cell r="BM81" t="str">
            <v/>
          </cell>
          <cell r="BN81" t="str">
            <v/>
          </cell>
          <cell r="BO81" t="str">
            <v/>
          </cell>
          <cell r="BP81" t="str">
            <v/>
          </cell>
          <cell r="BQ81" t="str">
            <v/>
          </cell>
          <cell r="BR81" t="str">
            <v/>
          </cell>
          <cell r="BS81" t="str">
            <v/>
          </cell>
          <cell r="BT81" t="str">
            <v/>
          </cell>
          <cell r="BU81" t="str">
            <v/>
          </cell>
          <cell r="BV81" t="str">
            <v/>
          </cell>
          <cell r="BW81" t="str">
            <v/>
          </cell>
          <cell r="BX81" t="str">
            <v/>
          </cell>
          <cell r="BY81" t="str">
            <v/>
          </cell>
          <cell r="BZ81" t="str">
            <v/>
          </cell>
          <cell r="CA81" t="str">
            <v/>
          </cell>
          <cell r="CB81" t="str">
            <v/>
          </cell>
          <cell r="CC81" t="str">
            <v/>
          </cell>
          <cell r="CD81" t="str">
            <v/>
          </cell>
          <cell r="CE81" t="str">
            <v/>
          </cell>
          <cell r="CF81" t="str">
            <v/>
          </cell>
          <cell r="CG81" t="str">
            <v/>
          </cell>
          <cell r="CH81" t="str">
            <v/>
          </cell>
          <cell r="CI81" t="str">
            <v/>
          </cell>
          <cell r="CJ81" t="str">
            <v/>
          </cell>
          <cell r="CK81" t="str">
            <v/>
          </cell>
          <cell r="CL81" t="str">
            <v/>
          </cell>
          <cell r="CM81" t="str">
            <v/>
          </cell>
          <cell r="CN81" t="str">
            <v/>
          </cell>
          <cell r="CO81" t="str">
            <v/>
          </cell>
          <cell r="CP81" t="str">
            <v/>
          </cell>
          <cell r="CQ81" t="str">
            <v/>
          </cell>
          <cell r="CR81" t="str">
            <v/>
          </cell>
          <cell r="CS81" t="str">
            <v/>
          </cell>
          <cell r="CT81" t="str">
            <v/>
          </cell>
          <cell r="CU81" t="str">
            <v/>
          </cell>
          <cell r="CV81" t="str">
            <v/>
          </cell>
          <cell r="CW81" t="str">
            <v/>
          </cell>
          <cell r="CX81" t="str">
            <v/>
          </cell>
          <cell r="CY81" t="str">
            <v/>
          </cell>
          <cell r="CZ81" t="str">
            <v/>
          </cell>
          <cell r="DA81" t="str">
            <v/>
          </cell>
          <cell r="DB81" t="str">
            <v/>
          </cell>
          <cell r="DC81" t="str">
            <v/>
          </cell>
          <cell r="DD81" t="str">
            <v/>
          </cell>
          <cell r="DE81" t="str">
            <v/>
          </cell>
          <cell r="DF81" t="str">
            <v/>
          </cell>
          <cell r="DG81" t="str">
            <v/>
          </cell>
          <cell r="DH81" t="str">
            <v/>
          </cell>
          <cell r="DI81" t="str">
            <v/>
          </cell>
          <cell r="DJ81" t="str">
            <v/>
          </cell>
          <cell r="DK81" t="str">
            <v/>
          </cell>
          <cell r="DL81" t="str">
            <v/>
          </cell>
          <cell r="DM81" t="str">
            <v/>
          </cell>
          <cell r="DN81" t="str">
            <v/>
          </cell>
          <cell r="DO81" t="str">
            <v/>
          </cell>
          <cell r="DP81" t="str">
            <v/>
          </cell>
          <cell r="DQ81" t="str">
            <v/>
          </cell>
          <cell r="DR81" t="str">
            <v/>
          </cell>
          <cell r="DS81" t="str">
            <v/>
          </cell>
          <cell r="DT81" t="str">
            <v/>
          </cell>
          <cell r="DU81" t="str">
            <v/>
          </cell>
          <cell r="DV81" t="str">
            <v/>
          </cell>
          <cell r="DW81" t="str">
            <v/>
          </cell>
          <cell r="DX81" t="str">
            <v/>
          </cell>
          <cell r="DY81" t="str">
            <v/>
          </cell>
          <cell r="DZ81" t="str">
            <v/>
          </cell>
          <cell r="EA81" t="str">
            <v/>
          </cell>
          <cell r="EB81" t="str">
            <v/>
          </cell>
          <cell r="EC81" t="str">
            <v/>
          </cell>
          <cell r="ED81" t="str">
            <v/>
          </cell>
          <cell r="EE81" t="str">
            <v/>
          </cell>
          <cell r="EF81" t="str">
            <v/>
          </cell>
          <cell r="EG81" t="str">
            <v/>
          </cell>
          <cell r="EH81" t="str">
            <v/>
          </cell>
          <cell r="EI81" t="str">
            <v/>
          </cell>
          <cell r="EJ81" t="str">
            <v/>
          </cell>
          <cell r="EK81" t="str">
            <v/>
          </cell>
          <cell r="EL81" t="str">
            <v/>
          </cell>
          <cell r="EM81" t="str">
            <v/>
          </cell>
          <cell r="EN81" t="str">
            <v/>
          </cell>
          <cell r="EO81" t="str">
            <v/>
          </cell>
          <cell r="EP81" t="str">
            <v/>
          </cell>
          <cell r="EQ81" t="str">
            <v/>
          </cell>
          <cell r="ER81" t="str">
            <v/>
          </cell>
          <cell r="ES81" t="str">
            <v/>
          </cell>
          <cell r="ET81" t="str">
            <v/>
          </cell>
          <cell r="EU81" t="str">
            <v/>
          </cell>
          <cell r="EV81" t="str">
            <v/>
          </cell>
          <cell r="EW81" t="str">
            <v/>
          </cell>
          <cell r="EX81" t="str">
            <v/>
          </cell>
          <cell r="EY81" t="str">
            <v/>
          </cell>
          <cell r="EZ81" t="str">
            <v/>
          </cell>
          <cell r="FA81" t="str">
            <v/>
          </cell>
          <cell r="FB81" t="str">
            <v/>
          </cell>
          <cell r="FC81" t="str">
            <v/>
          </cell>
          <cell r="FD81" t="str">
            <v/>
          </cell>
          <cell r="FE81" t="str">
            <v/>
          </cell>
          <cell r="FF81" t="str">
            <v/>
          </cell>
          <cell r="FG81" t="str">
            <v/>
          </cell>
          <cell r="FH81" t="str">
            <v/>
          </cell>
          <cell r="FI81" t="str">
            <v/>
          </cell>
          <cell r="FJ81" t="str">
            <v/>
          </cell>
          <cell r="FK81" t="str">
            <v/>
          </cell>
          <cell r="FL81" t="str">
            <v/>
          </cell>
          <cell r="FM81" t="str">
            <v/>
          </cell>
          <cell r="FN81" t="str">
            <v/>
          </cell>
          <cell r="FO81" t="str">
            <v/>
          </cell>
          <cell r="FP81" t="str">
            <v/>
          </cell>
          <cell r="FQ81" t="str">
            <v/>
          </cell>
          <cell r="FR81" t="str">
            <v/>
          </cell>
          <cell r="FS81" t="str">
            <v/>
          </cell>
          <cell r="FT81" t="str">
            <v/>
          </cell>
          <cell r="FU81" t="str">
            <v/>
          </cell>
          <cell r="FV81" t="str">
            <v/>
          </cell>
          <cell r="FW81" t="str">
            <v/>
          </cell>
          <cell r="FX81" t="str">
            <v/>
          </cell>
          <cell r="FY81" t="str">
            <v/>
          </cell>
          <cell r="FZ81" t="str">
            <v/>
          </cell>
          <cell r="GA81" t="str">
            <v/>
          </cell>
          <cell r="GB81" t="str">
            <v/>
          </cell>
          <cell r="GC81" t="str">
            <v/>
          </cell>
          <cell r="GD81" t="str">
            <v/>
          </cell>
          <cell r="GE81" t="str">
            <v/>
          </cell>
          <cell r="GF81" t="str">
            <v/>
          </cell>
          <cell r="GG81" t="str">
            <v/>
          </cell>
          <cell r="GH81" t="str">
            <v/>
          </cell>
          <cell r="GI81" t="str">
            <v/>
          </cell>
          <cell r="GJ81" t="str">
            <v/>
          </cell>
          <cell r="GK81" t="str">
            <v/>
          </cell>
          <cell r="GL81" t="str">
            <v/>
          </cell>
          <cell r="GM81" t="str">
            <v/>
          </cell>
          <cell r="GN81" t="str">
            <v/>
          </cell>
          <cell r="GO81" t="str">
            <v/>
          </cell>
          <cell r="GP81" t="str">
            <v/>
          </cell>
          <cell r="GQ81" t="str">
            <v/>
          </cell>
          <cell r="GR81" t="str">
            <v/>
          </cell>
          <cell r="GS81" t="str">
            <v/>
          </cell>
          <cell r="GT81" t="str">
            <v/>
          </cell>
          <cell r="GU81" t="str">
            <v/>
          </cell>
          <cell r="GV81" t="str">
            <v/>
          </cell>
          <cell r="GW81" t="str">
            <v/>
          </cell>
          <cell r="GX81" t="str">
            <v/>
          </cell>
          <cell r="GY81" t="str">
            <v/>
          </cell>
          <cell r="GZ81" t="str">
            <v/>
          </cell>
          <cell r="HA81" t="str">
            <v/>
          </cell>
          <cell r="HB81" t="str">
            <v/>
          </cell>
          <cell r="HC81" t="str">
            <v/>
          </cell>
          <cell r="HD81" t="str">
            <v/>
          </cell>
          <cell r="HE81" t="str">
            <v/>
          </cell>
          <cell r="HF81" t="str">
            <v/>
          </cell>
          <cell r="HG81" t="str">
            <v/>
          </cell>
          <cell r="HH81" t="str">
            <v/>
          </cell>
          <cell r="HI81" t="str">
            <v/>
          </cell>
          <cell r="HJ81" t="str">
            <v/>
          </cell>
          <cell r="HK81" t="str">
            <v/>
          </cell>
          <cell r="HL81" t="str">
            <v/>
          </cell>
          <cell r="HM81" t="str">
            <v/>
          </cell>
        </row>
        <row r="82">
          <cell r="V82" t="str">
            <v/>
          </cell>
          <cell r="W82" t="str">
            <v/>
          </cell>
          <cell r="X82" t="str">
            <v/>
          </cell>
          <cell r="Y82" t="str">
            <v/>
          </cell>
          <cell r="Z82" t="str">
            <v/>
          </cell>
          <cell r="AA82" t="str">
            <v/>
          </cell>
          <cell r="AB82" t="str">
            <v/>
          </cell>
          <cell r="AC82" t="str">
            <v/>
          </cell>
          <cell r="AD82" t="str">
            <v/>
          </cell>
          <cell r="AE82" t="str">
            <v/>
          </cell>
          <cell r="AF82" t="str">
            <v/>
          </cell>
          <cell r="AG82" t="str">
            <v/>
          </cell>
          <cell r="AH82" t="str">
            <v/>
          </cell>
          <cell r="AI82" t="str">
            <v/>
          </cell>
          <cell r="AJ82" t="str">
            <v/>
          </cell>
          <cell r="AK82" t="str">
            <v/>
          </cell>
          <cell r="AL82" t="str">
            <v/>
          </cell>
          <cell r="AM82" t="str">
            <v/>
          </cell>
          <cell r="AN82" t="str">
            <v/>
          </cell>
          <cell r="AO82" t="str">
            <v/>
          </cell>
          <cell r="AP82" t="str">
            <v/>
          </cell>
          <cell r="AQ82" t="str">
            <v/>
          </cell>
          <cell r="AR82" t="str">
            <v/>
          </cell>
          <cell r="AS82" t="str">
            <v/>
          </cell>
          <cell r="AT82" t="str">
            <v/>
          </cell>
          <cell r="AU82" t="str">
            <v/>
          </cell>
          <cell r="AV82" t="str">
            <v/>
          </cell>
          <cell r="AW82" t="str">
            <v/>
          </cell>
          <cell r="AX82" t="str">
            <v/>
          </cell>
          <cell r="AY82" t="str">
            <v/>
          </cell>
          <cell r="AZ82" t="str">
            <v/>
          </cell>
          <cell r="BA82" t="str">
            <v/>
          </cell>
          <cell r="BB82" t="str">
            <v/>
          </cell>
          <cell r="BC82" t="str">
            <v/>
          </cell>
          <cell r="BD82" t="str">
            <v/>
          </cell>
          <cell r="BE82" t="str">
            <v/>
          </cell>
          <cell r="BF82" t="str">
            <v/>
          </cell>
          <cell r="BG82" t="str">
            <v/>
          </cell>
          <cell r="BH82" t="str">
            <v/>
          </cell>
          <cell r="BI82" t="str">
            <v/>
          </cell>
          <cell r="BJ82" t="str">
            <v/>
          </cell>
          <cell r="BK82" t="str">
            <v/>
          </cell>
          <cell r="BL82" t="str">
            <v/>
          </cell>
          <cell r="BM82" t="str">
            <v/>
          </cell>
          <cell r="BN82" t="str">
            <v/>
          </cell>
          <cell r="BO82" t="str">
            <v/>
          </cell>
          <cell r="BP82" t="str">
            <v/>
          </cell>
          <cell r="BQ82" t="str">
            <v/>
          </cell>
          <cell r="BR82" t="str">
            <v/>
          </cell>
          <cell r="BS82" t="str">
            <v/>
          </cell>
          <cell r="BT82" t="str">
            <v/>
          </cell>
          <cell r="BU82" t="str">
            <v/>
          </cell>
          <cell r="BV82" t="str">
            <v/>
          </cell>
          <cell r="BW82" t="str">
            <v/>
          </cell>
          <cell r="BX82" t="str">
            <v/>
          </cell>
          <cell r="BY82" t="str">
            <v/>
          </cell>
          <cell r="BZ82" t="str">
            <v/>
          </cell>
          <cell r="CA82" t="str">
            <v/>
          </cell>
          <cell r="CB82" t="str">
            <v/>
          </cell>
          <cell r="CC82" t="str">
            <v/>
          </cell>
          <cell r="CD82" t="str">
            <v/>
          </cell>
          <cell r="CE82" t="str">
            <v/>
          </cell>
          <cell r="CF82" t="str">
            <v/>
          </cell>
          <cell r="CG82" t="str">
            <v/>
          </cell>
          <cell r="CH82" t="str">
            <v/>
          </cell>
          <cell r="CI82" t="str">
            <v/>
          </cell>
          <cell r="CJ82" t="str">
            <v/>
          </cell>
          <cell r="CK82" t="str">
            <v/>
          </cell>
          <cell r="CL82" t="str">
            <v/>
          </cell>
          <cell r="CM82" t="str">
            <v/>
          </cell>
          <cell r="CN82" t="str">
            <v/>
          </cell>
          <cell r="CO82" t="str">
            <v/>
          </cell>
          <cell r="CP82" t="str">
            <v/>
          </cell>
          <cell r="CQ82" t="str">
            <v/>
          </cell>
          <cell r="CR82" t="str">
            <v/>
          </cell>
          <cell r="CS82" t="str">
            <v/>
          </cell>
          <cell r="CT82" t="str">
            <v/>
          </cell>
          <cell r="CU82" t="str">
            <v/>
          </cell>
          <cell r="CV82" t="str">
            <v/>
          </cell>
          <cell r="CW82" t="str">
            <v/>
          </cell>
          <cell r="CX82" t="str">
            <v/>
          </cell>
          <cell r="CY82" t="str">
            <v/>
          </cell>
          <cell r="CZ82" t="str">
            <v/>
          </cell>
          <cell r="DA82" t="str">
            <v/>
          </cell>
          <cell r="DB82" t="str">
            <v/>
          </cell>
          <cell r="DC82" t="str">
            <v/>
          </cell>
          <cell r="DD82" t="str">
            <v/>
          </cell>
          <cell r="DE82" t="str">
            <v/>
          </cell>
          <cell r="DF82" t="str">
            <v/>
          </cell>
          <cell r="DG82" t="str">
            <v/>
          </cell>
          <cell r="DH82" t="str">
            <v/>
          </cell>
          <cell r="DI82" t="str">
            <v/>
          </cell>
          <cell r="DJ82" t="str">
            <v/>
          </cell>
          <cell r="DK82" t="str">
            <v/>
          </cell>
          <cell r="DL82" t="str">
            <v/>
          </cell>
          <cell r="DM82" t="str">
            <v/>
          </cell>
          <cell r="DN82" t="str">
            <v/>
          </cell>
          <cell r="DO82" t="str">
            <v/>
          </cell>
          <cell r="DP82" t="str">
            <v/>
          </cell>
          <cell r="DQ82" t="str">
            <v/>
          </cell>
          <cell r="DR82" t="str">
            <v/>
          </cell>
          <cell r="DS82" t="str">
            <v/>
          </cell>
          <cell r="DT82" t="str">
            <v/>
          </cell>
          <cell r="DU82" t="str">
            <v/>
          </cell>
          <cell r="DV82" t="str">
            <v/>
          </cell>
          <cell r="DW82" t="str">
            <v/>
          </cell>
          <cell r="DX82" t="str">
            <v/>
          </cell>
          <cell r="DY82" t="str">
            <v/>
          </cell>
          <cell r="DZ82" t="str">
            <v/>
          </cell>
          <cell r="EA82" t="str">
            <v/>
          </cell>
          <cell r="EB82" t="str">
            <v/>
          </cell>
          <cell r="EC82" t="str">
            <v/>
          </cell>
          <cell r="ED82" t="str">
            <v/>
          </cell>
          <cell r="EE82" t="str">
            <v/>
          </cell>
          <cell r="EF82" t="str">
            <v/>
          </cell>
          <cell r="EG82" t="str">
            <v/>
          </cell>
          <cell r="EH82" t="str">
            <v/>
          </cell>
          <cell r="EI82" t="str">
            <v/>
          </cell>
          <cell r="EJ82" t="str">
            <v/>
          </cell>
          <cell r="EK82" t="str">
            <v/>
          </cell>
          <cell r="EL82" t="str">
            <v/>
          </cell>
          <cell r="EM82" t="str">
            <v/>
          </cell>
          <cell r="EN82" t="str">
            <v/>
          </cell>
          <cell r="EO82" t="str">
            <v/>
          </cell>
          <cell r="EP82" t="str">
            <v/>
          </cell>
          <cell r="EQ82" t="str">
            <v/>
          </cell>
          <cell r="ER82" t="str">
            <v/>
          </cell>
          <cell r="ES82" t="str">
            <v/>
          </cell>
          <cell r="ET82" t="str">
            <v/>
          </cell>
          <cell r="EU82" t="str">
            <v/>
          </cell>
          <cell r="EV82" t="str">
            <v/>
          </cell>
          <cell r="EW82" t="str">
            <v/>
          </cell>
          <cell r="EX82" t="str">
            <v/>
          </cell>
          <cell r="EY82" t="str">
            <v/>
          </cell>
          <cell r="EZ82" t="str">
            <v/>
          </cell>
          <cell r="FA82" t="str">
            <v/>
          </cell>
          <cell r="FB82" t="str">
            <v/>
          </cell>
          <cell r="FC82" t="str">
            <v/>
          </cell>
          <cell r="FD82" t="str">
            <v/>
          </cell>
          <cell r="FE82" t="str">
            <v/>
          </cell>
          <cell r="FF82" t="str">
            <v/>
          </cell>
          <cell r="FG82" t="str">
            <v/>
          </cell>
          <cell r="FH82" t="str">
            <v/>
          </cell>
          <cell r="FI82" t="str">
            <v/>
          </cell>
          <cell r="FJ82" t="str">
            <v/>
          </cell>
          <cell r="FK82" t="str">
            <v/>
          </cell>
          <cell r="FL82" t="str">
            <v/>
          </cell>
          <cell r="FM82" t="str">
            <v/>
          </cell>
          <cell r="FN82" t="str">
            <v/>
          </cell>
          <cell r="FO82" t="str">
            <v/>
          </cell>
          <cell r="FP82" t="str">
            <v/>
          </cell>
          <cell r="FQ82" t="str">
            <v/>
          </cell>
          <cell r="FR82" t="str">
            <v/>
          </cell>
          <cell r="FS82" t="str">
            <v/>
          </cell>
          <cell r="FT82" t="str">
            <v/>
          </cell>
          <cell r="FU82" t="str">
            <v/>
          </cell>
          <cell r="FV82" t="str">
            <v/>
          </cell>
          <cell r="FW82" t="str">
            <v/>
          </cell>
          <cell r="FX82" t="str">
            <v/>
          </cell>
          <cell r="FY82" t="str">
            <v/>
          </cell>
          <cell r="FZ82" t="str">
            <v/>
          </cell>
          <cell r="GA82" t="str">
            <v/>
          </cell>
          <cell r="GB82" t="str">
            <v/>
          </cell>
          <cell r="GC82" t="str">
            <v/>
          </cell>
          <cell r="GD82" t="str">
            <v/>
          </cell>
          <cell r="GE82" t="str">
            <v/>
          </cell>
          <cell r="GF82" t="str">
            <v/>
          </cell>
          <cell r="GG82" t="str">
            <v/>
          </cell>
          <cell r="GH82" t="str">
            <v/>
          </cell>
          <cell r="GI82" t="str">
            <v/>
          </cell>
          <cell r="GJ82" t="str">
            <v/>
          </cell>
          <cell r="GK82" t="str">
            <v/>
          </cell>
          <cell r="GL82" t="str">
            <v/>
          </cell>
          <cell r="GM82" t="str">
            <v/>
          </cell>
          <cell r="GN82" t="str">
            <v/>
          </cell>
          <cell r="GO82" t="str">
            <v/>
          </cell>
          <cell r="GP82" t="str">
            <v/>
          </cell>
          <cell r="GQ82" t="str">
            <v/>
          </cell>
          <cell r="GR82" t="str">
            <v/>
          </cell>
          <cell r="GS82" t="str">
            <v/>
          </cell>
          <cell r="GT82" t="str">
            <v/>
          </cell>
          <cell r="GU82" t="str">
            <v/>
          </cell>
          <cell r="GV82" t="str">
            <v/>
          </cell>
          <cell r="GW82" t="str">
            <v/>
          </cell>
          <cell r="GX82" t="str">
            <v/>
          </cell>
          <cell r="GY82" t="str">
            <v/>
          </cell>
          <cell r="GZ82" t="str">
            <v/>
          </cell>
          <cell r="HA82" t="str">
            <v/>
          </cell>
          <cell r="HB82" t="str">
            <v/>
          </cell>
          <cell r="HC82" t="str">
            <v/>
          </cell>
          <cell r="HD82" t="str">
            <v/>
          </cell>
          <cell r="HE82" t="str">
            <v/>
          </cell>
          <cell r="HF82" t="str">
            <v/>
          </cell>
          <cell r="HG82" t="str">
            <v/>
          </cell>
          <cell r="HH82" t="str">
            <v/>
          </cell>
          <cell r="HI82" t="str">
            <v/>
          </cell>
          <cell r="HJ82" t="str">
            <v/>
          </cell>
          <cell r="HK82" t="str">
            <v/>
          </cell>
          <cell r="HL82" t="str">
            <v/>
          </cell>
          <cell r="HM82" t="str">
            <v/>
          </cell>
        </row>
        <row r="83">
          <cell r="AB83" t="str">
            <v/>
          </cell>
          <cell r="AC83" t="str">
            <v/>
          </cell>
          <cell r="AD83" t="str">
            <v/>
          </cell>
          <cell r="AE83" t="str">
            <v/>
          </cell>
          <cell r="AF83" t="str">
            <v/>
          </cell>
          <cell r="AG83" t="str">
            <v/>
          </cell>
          <cell r="AH83" t="str">
            <v/>
          </cell>
          <cell r="AI83" t="str">
            <v/>
          </cell>
          <cell r="AJ83" t="str">
            <v/>
          </cell>
          <cell r="AK83" t="str">
            <v/>
          </cell>
          <cell r="AL83" t="str">
            <v/>
          </cell>
          <cell r="AM83" t="str">
            <v/>
          </cell>
          <cell r="AN83" t="str">
            <v/>
          </cell>
          <cell r="AO83" t="str">
            <v/>
          </cell>
          <cell r="AP83" t="str">
            <v/>
          </cell>
          <cell r="AQ83" t="str">
            <v/>
          </cell>
          <cell r="AR83" t="str">
            <v/>
          </cell>
          <cell r="AS83" t="str">
            <v/>
          </cell>
          <cell r="AT83" t="str">
            <v/>
          </cell>
          <cell r="AU83" t="str">
            <v/>
          </cell>
          <cell r="AV83" t="str">
            <v/>
          </cell>
          <cell r="AW83" t="str">
            <v/>
          </cell>
          <cell r="AX83" t="str">
            <v/>
          </cell>
          <cell r="AY83" t="str">
            <v/>
          </cell>
          <cell r="AZ83" t="str">
            <v/>
          </cell>
          <cell r="BA83" t="str">
            <v/>
          </cell>
          <cell r="BB83" t="str">
            <v/>
          </cell>
          <cell r="BC83" t="str">
            <v/>
          </cell>
          <cell r="BD83" t="str">
            <v/>
          </cell>
          <cell r="BE83" t="str">
            <v/>
          </cell>
          <cell r="BF83" t="str">
            <v/>
          </cell>
          <cell r="BG83" t="str">
            <v/>
          </cell>
          <cell r="BH83" t="str">
            <v/>
          </cell>
          <cell r="BI83" t="str">
            <v/>
          </cell>
          <cell r="BJ83" t="str">
            <v/>
          </cell>
          <cell r="BK83" t="str">
            <v/>
          </cell>
          <cell r="BL83" t="str">
            <v/>
          </cell>
          <cell r="BM83" t="str">
            <v/>
          </cell>
          <cell r="BN83" t="str">
            <v/>
          </cell>
          <cell r="BO83" t="str">
            <v/>
          </cell>
          <cell r="BP83" t="str">
            <v/>
          </cell>
          <cell r="BQ83" t="str">
            <v/>
          </cell>
          <cell r="BR83" t="str">
            <v/>
          </cell>
          <cell r="BS83" t="str">
            <v/>
          </cell>
          <cell r="BT83" t="str">
            <v/>
          </cell>
          <cell r="BU83" t="str">
            <v/>
          </cell>
          <cell r="BV83" t="str">
            <v/>
          </cell>
          <cell r="BW83" t="str">
            <v/>
          </cell>
          <cell r="BX83" t="str">
            <v/>
          </cell>
          <cell r="BY83" t="str">
            <v/>
          </cell>
          <cell r="BZ83" t="str">
            <v/>
          </cell>
          <cell r="CA83" t="str">
            <v/>
          </cell>
          <cell r="CB83" t="str">
            <v/>
          </cell>
          <cell r="CC83" t="str">
            <v/>
          </cell>
          <cell r="CD83" t="str">
            <v/>
          </cell>
          <cell r="CE83" t="str">
            <v/>
          </cell>
          <cell r="CF83" t="str">
            <v/>
          </cell>
          <cell r="CG83" t="str">
            <v/>
          </cell>
          <cell r="CH83" t="str">
            <v/>
          </cell>
          <cell r="CI83" t="str">
            <v/>
          </cell>
          <cell r="CJ83" t="str">
            <v/>
          </cell>
          <cell r="CK83" t="str">
            <v/>
          </cell>
          <cell r="CL83" t="str">
            <v/>
          </cell>
          <cell r="CM83" t="str">
            <v/>
          </cell>
          <cell r="CN83" t="str">
            <v/>
          </cell>
          <cell r="CO83" t="str">
            <v/>
          </cell>
          <cell r="CP83" t="str">
            <v/>
          </cell>
          <cell r="CQ83" t="str">
            <v/>
          </cell>
          <cell r="CR83" t="str">
            <v/>
          </cell>
          <cell r="CS83" t="str">
            <v/>
          </cell>
          <cell r="CT83" t="str">
            <v/>
          </cell>
          <cell r="CU83" t="str">
            <v/>
          </cell>
          <cell r="CV83" t="str">
            <v/>
          </cell>
          <cell r="CW83" t="str">
            <v/>
          </cell>
          <cell r="CX83" t="str">
            <v/>
          </cell>
          <cell r="CY83" t="str">
            <v/>
          </cell>
          <cell r="CZ83" t="str">
            <v/>
          </cell>
          <cell r="DA83" t="str">
            <v/>
          </cell>
          <cell r="DB83" t="str">
            <v/>
          </cell>
          <cell r="DC83" t="str">
            <v/>
          </cell>
          <cell r="DD83" t="str">
            <v/>
          </cell>
          <cell r="DE83" t="str">
            <v/>
          </cell>
          <cell r="DF83" t="str">
            <v/>
          </cell>
          <cell r="DG83" t="str">
            <v/>
          </cell>
          <cell r="DH83" t="str">
            <v/>
          </cell>
          <cell r="DI83" t="str">
            <v/>
          </cell>
          <cell r="DJ83" t="str">
            <v/>
          </cell>
          <cell r="DK83" t="str">
            <v/>
          </cell>
          <cell r="DL83" t="str">
            <v/>
          </cell>
          <cell r="DM83" t="str">
            <v/>
          </cell>
          <cell r="DN83" t="str">
            <v/>
          </cell>
          <cell r="DO83" t="str">
            <v/>
          </cell>
          <cell r="DP83" t="str">
            <v/>
          </cell>
          <cell r="DQ83" t="str">
            <v/>
          </cell>
          <cell r="DR83" t="str">
            <v/>
          </cell>
          <cell r="DS83" t="str">
            <v/>
          </cell>
          <cell r="DT83" t="str">
            <v/>
          </cell>
          <cell r="DU83" t="str">
            <v/>
          </cell>
          <cell r="DV83" t="str">
            <v/>
          </cell>
          <cell r="DW83" t="str">
            <v/>
          </cell>
          <cell r="DX83" t="str">
            <v/>
          </cell>
          <cell r="DY83" t="str">
            <v/>
          </cell>
          <cell r="DZ83" t="str">
            <v/>
          </cell>
          <cell r="EA83" t="str">
            <v/>
          </cell>
          <cell r="EB83" t="str">
            <v/>
          </cell>
          <cell r="EC83" t="str">
            <v/>
          </cell>
          <cell r="ED83" t="str">
            <v/>
          </cell>
          <cell r="EE83" t="str">
            <v/>
          </cell>
          <cell r="EF83" t="str">
            <v/>
          </cell>
          <cell r="EG83" t="str">
            <v/>
          </cell>
          <cell r="EH83" t="str">
            <v/>
          </cell>
          <cell r="EI83" t="str">
            <v/>
          </cell>
          <cell r="EJ83" t="str">
            <v/>
          </cell>
          <cell r="EK83" t="str">
            <v/>
          </cell>
          <cell r="EL83" t="str">
            <v/>
          </cell>
          <cell r="EM83" t="str">
            <v/>
          </cell>
          <cell r="EN83" t="str">
            <v/>
          </cell>
          <cell r="EO83" t="str">
            <v/>
          </cell>
          <cell r="EP83" t="str">
            <v/>
          </cell>
          <cell r="EQ83" t="str">
            <v/>
          </cell>
          <cell r="ER83" t="str">
            <v/>
          </cell>
          <cell r="ES83" t="str">
            <v/>
          </cell>
          <cell r="ET83" t="str">
            <v/>
          </cell>
          <cell r="EU83" t="str">
            <v/>
          </cell>
          <cell r="EV83" t="str">
            <v/>
          </cell>
          <cell r="EW83" t="str">
            <v/>
          </cell>
          <cell r="EX83" t="str">
            <v/>
          </cell>
          <cell r="EY83" t="str">
            <v/>
          </cell>
          <cell r="EZ83" t="str">
            <v/>
          </cell>
          <cell r="FA83" t="str">
            <v/>
          </cell>
          <cell r="FB83" t="str">
            <v/>
          </cell>
          <cell r="FC83" t="str">
            <v/>
          </cell>
          <cell r="FD83" t="str">
            <v/>
          </cell>
          <cell r="FE83" t="str">
            <v/>
          </cell>
          <cell r="FF83" t="str">
            <v/>
          </cell>
          <cell r="FG83" t="str">
            <v/>
          </cell>
          <cell r="FH83" t="str">
            <v/>
          </cell>
          <cell r="FI83" t="str">
            <v/>
          </cell>
          <cell r="FJ83" t="str">
            <v/>
          </cell>
          <cell r="FK83" t="str">
            <v/>
          </cell>
          <cell r="FL83" t="str">
            <v/>
          </cell>
          <cell r="FM83" t="str">
            <v/>
          </cell>
          <cell r="FN83" t="str">
            <v/>
          </cell>
          <cell r="FO83" t="str">
            <v/>
          </cell>
          <cell r="FP83" t="str">
            <v/>
          </cell>
          <cell r="FQ83" t="str">
            <v/>
          </cell>
          <cell r="FR83" t="str">
            <v/>
          </cell>
          <cell r="FS83" t="str">
            <v/>
          </cell>
          <cell r="FT83" t="str">
            <v/>
          </cell>
          <cell r="FU83" t="str">
            <v/>
          </cell>
          <cell r="FV83" t="str">
            <v/>
          </cell>
          <cell r="FW83" t="str">
            <v/>
          </cell>
          <cell r="FX83" t="str">
            <v/>
          </cell>
          <cell r="FY83" t="str">
            <v/>
          </cell>
          <cell r="FZ83" t="str">
            <v/>
          </cell>
          <cell r="GA83" t="str">
            <v/>
          </cell>
          <cell r="GB83" t="str">
            <v/>
          </cell>
          <cell r="GC83" t="str">
            <v/>
          </cell>
          <cell r="GD83" t="str">
            <v/>
          </cell>
          <cell r="GE83" t="str">
            <v/>
          </cell>
          <cell r="GF83" t="str">
            <v/>
          </cell>
          <cell r="GG83" t="str">
            <v/>
          </cell>
          <cell r="GH83" t="str">
            <v/>
          </cell>
          <cell r="GI83" t="str">
            <v/>
          </cell>
          <cell r="GJ83" t="str">
            <v/>
          </cell>
          <cell r="GK83" t="str">
            <v/>
          </cell>
          <cell r="GL83" t="str">
            <v/>
          </cell>
          <cell r="GM83" t="str">
            <v/>
          </cell>
          <cell r="GN83" t="str">
            <v/>
          </cell>
          <cell r="GO83" t="str">
            <v/>
          </cell>
          <cell r="GP83" t="str">
            <v/>
          </cell>
          <cell r="GQ83" t="str">
            <v/>
          </cell>
          <cell r="GR83" t="str">
            <v/>
          </cell>
          <cell r="GS83" t="str">
            <v/>
          </cell>
          <cell r="GT83" t="str">
            <v/>
          </cell>
          <cell r="GU83" t="str">
            <v/>
          </cell>
          <cell r="GV83" t="str">
            <v/>
          </cell>
          <cell r="GW83" t="str">
            <v/>
          </cell>
          <cell r="GX83" t="str">
            <v/>
          </cell>
          <cell r="GY83" t="str">
            <v/>
          </cell>
          <cell r="GZ83" t="str">
            <v/>
          </cell>
          <cell r="HA83" t="str">
            <v/>
          </cell>
          <cell r="HB83" t="str">
            <v/>
          </cell>
          <cell r="HC83" t="str">
            <v/>
          </cell>
          <cell r="HD83" t="str">
            <v/>
          </cell>
          <cell r="HE83" t="str">
            <v/>
          </cell>
          <cell r="HF83" t="str">
            <v/>
          </cell>
          <cell r="HG83" t="str">
            <v/>
          </cell>
          <cell r="HH83" t="str">
            <v/>
          </cell>
          <cell r="HI83" t="str">
            <v/>
          </cell>
          <cell r="HJ83" t="str">
            <v/>
          </cell>
          <cell r="HK83" t="str">
            <v/>
          </cell>
          <cell r="HL83" t="str">
            <v/>
          </cell>
          <cell r="HM83" t="str">
            <v/>
          </cell>
        </row>
        <row r="84">
          <cell r="AG84" t="str">
            <v/>
          </cell>
          <cell r="AH84" t="str">
            <v/>
          </cell>
          <cell r="AI84" t="str">
            <v/>
          </cell>
          <cell r="AJ84" t="str">
            <v/>
          </cell>
          <cell r="AK84" t="str">
            <v/>
          </cell>
          <cell r="AL84" t="str">
            <v/>
          </cell>
          <cell r="AM84" t="str">
            <v/>
          </cell>
          <cell r="AN84" t="str">
            <v/>
          </cell>
          <cell r="AO84" t="str">
            <v/>
          </cell>
          <cell r="AP84" t="str">
            <v/>
          </cell>
          <cell r="AQ84" t="str">
            <v/>
          </cell>
          <cell r="AR84" t="str">
            <v/>
          </cell>
          <cell r="AS84" t="str">
            <v/>
          </cell>
          <cell r="AT84" t="str">
            <v/>
          </cell>
          <cell r="AU84" t="str">
            <v/>
          </cell>
          <cell r="AV84" t="str">
            <v/>
          </cell>
          <cell r="AW84" t="str">
            <v/>
          </cell>
          <cell r="AX84" t="str">
            <v/>
          </cell>
          <cell r="AY84" t="str">
            <v/>
          </cell>
          <cell r="AZ84" t="str">
            <v/>
          </cell>
          <cell r="BA84" t="str">
            <v/>
          </cell>
          <cell r="BB84" t="str">
            <v/>
          </cell>
          <cell r="BC84" t="str">
            <v/>
          </cell>
          <cell r="BD84" t="str">
            <v/>
          </cell>
          <cell r="BE84" t="str">
            <v/>
          </cell>
          <cell r="BF84" t="str">
            <v/>
          </cell>
          <cell r="BG84" t="str">
            <v/>
          </cell>
          <cell r="BH84" t="str">
            <v/>
          </cell>
          <cell r="BI84" t="str">
            <v/>
          </cell>
          <cell r="BJ84" t="str">
            <v/>
          </cell>
          <cell r="BK84" t="str">
            <v/>
          </cell>
          <cell r="BL84" t="str">
            <v/>
          </cell>
          <cell r="BM84" t="str">
            <v/>
          </cell>
          <cell r="BN84" t="str">
            <v/>
          </cell>
          <cell r="BO84" t="str">
            <v/>
          </cell>
          <cell r="BP84" t="str">
            <v/>
          </cell>
          <cell r="BQ84" t="str">
            <v/>
          </cell>
          <cell r="BR84" t="str">
            <v/>
          </cell>
          <cell r="BS84" t="str">
            <v/>
          </cell>
          <cell r="BT84" t="str">
            <v/>
          </cell>
          <cell r="BU84" t="str">
            <v/>
          </cell>
          <cell r="BV84" t="str">
            <v/>
          </cell>
          <cell r="BW84" t="str">
            <v/>
          </cell>
          <cell r="BX84" t="str">
            <v/>
          </cell>
          <cell r="BY84" t="str">
            <v/>
          </cell>
          <cell r="BZ84" t="str">
            <v/>
          </cell>
          <cell r="CA84" t="str">
            <v/>
          </cell>
          <cell r="CB84" t="str">
            <v/>
          </cell>
          <cell r="CC84" t="str">
            <v/>
          </cell>
          <cell r="CD84" t="str">
            <v/>
          </cell>
          <cell r="CE84" t="str">
            <v/>
          </cell>
          <cell r="CF84" t="str">
            <v/>
          </cell>
          <cell r="CG84" t="str">
            <v/>
          </cell>
          <cell r="CH84" t="str">
            <v/>
          </cell>
          <cell r="CI84" t="str">
            <v/>
          </cell>
          <cell r="CJ84" t="str">
            <v/>
          </cell>
          <cell r="CK84" t="str">
            <v/>
          </cell>
          <cell r="CL84" t="str">
            <v/>
          </cell>
          <cell r="CM84" t="str">
            <v/>
          </cell>
          <cell r="CN84" t="str">
            <v/>
          </cell>
          <cell r="CO84" t="str">
            <v/>
          </cell>
          <cell r="CP84" t="str">
            <v/>
          </cell>
          <cell r="CQ84" t="str">
            <v/>
          </cell>
          <cell r="CR84" t="str">
            <v/>
          </cell>
          <cell r="CS84" t="str">
            <v/>
          </cell>
          <cell r="CT84" t="str">
            <v/>
          </cell>
          <cell r="CU84" t="str">
            <v/>
          </cell>
          <cell r="CV84" t="str">
            <v/>
          </cell>
          <cell r="CW84" t="str">
            <v/>
          </cell>
          <cell r="CX84" t="str">
            <v/>
          </cell>
          <cell r="CY84" t="str">
            <v/>
          </cell>
          <cell r="CZ84" t="str">
            <v/>
          </cell>
          <cell r="DA84" t="str">
            <v/>
          </cell>
          <cell r="DB84" t="str">
            <v/>
          </cell>
          <cell r="DC84" t="str">
            <v/>
          </cell>
          <cell r="DD84" t="str">
            <v/>
          </cell>
          <cell r="DE84" t="str">
            <v/>
          </cell>
          <cell r="DF84" t="str">
            <v/>
          </cell>
          <cell r="DG84" t="str">
            <v/>
          </cell>
          <cell r="DH84" t="str">
            <v/>
          </cell>
          <cell r="DI84" t="str">
            <v/>
          </cell>
          <cell r="DJ84" t="str">
            <v/>
          </cell>
          <cell r="DK84" t="str">
            <v/>
          </cell>
          <cell r="DL84" t="str">
            <v/>
          </cell>
          <cell r="DM84" t="str">
            <v/>
          </cell>
          <cell r="DN84" t="str">
            <v/>
          </cell>
          <cell r="DO84" t="str">
            <v/>
          </cell>
          <cell r="DP84" t="str">
            <v/>
          </cell>
          <cell r="DQ84" t="str">
            <v/>
          </cell>
          <cell r="DR84" t="str">
            <v/>
          </cell>
          <cell r="DS84" t="str">
            <v/>
          </cell>
          <cell r="DT84" t="str">
            <v/>
          </cell>
          <cell r="DU84" t="str">
            <v/>
          </cell>
          <cell r="DV84" t="str">
            <v/>
          </cell>
          <cell r="DW84" t="str">
            <v/>
          </cell>
          <cell r="DX84" t="str">
            <v/>
          </cell>
          <cell r="DY84" t="str">
            <v/>
          </cell>
          <cell r="DZ84" t="str">
            <v/>
          </cell>
          <cell r="EA84" t="str">
            <v/>
          </cell>
          <cell r="EB84" t="str">
            <v/>
          </cell>
          <cell r="EC84" t="str">
            <v/>
          </cell>
          <cell r="ED84" t="str">
            <v/>
          </cell>
          <cell r="EE84" t="str">
            <v/>
          </cell>
          <cell r="EF84" t="str">
            <v/>
          </cell>
          <cell r="EG84" t="str">
            <v/>
          </cell>
          <cell r="EH84" t="str">
            <v/>
          </cell>
          <cell r="EI84" t="str">
            <v/>
          </cell>
          <cell r="EJ84" t="str">
            <v/>
          </cell>
          <cell r="EK84" t="str">
            <v/>
          </cell>
          <cell r="EL84" t="str">
            <v/>
          </cell>
          <cell r="EM84" t="str">
            <v/>
          </cell>
          <cell r="EN84" t="str">
            <v/>
          </cell>
          <cell r="EO84" t="str">
            <v/>
          </cell>
          <cell r="EP84" t="str">
            <v/>
          </cell>
          <cell r="EQ84" t="str">
            <v/>
          </cell>
          <cell r="ER84" t="str">
            <v/>
          </cell>
          <cell r="ES84" t="str">
            <v/>
          </cell>
          <cell r="ET84" t="str">
            <v/>
          </cell>
          <cell r="EU84" t="str">
            <v/>
          </cell>
          <cell r="EV84" t="str">
            <v/>
          </cell>
          <cell r="EW84" t="str">
            <v/>
          </cell>
          <cell r="EX84" t="str">
            <v/>
          </cell>
          <cell r="EY84" t="str">
            <v/>
          </cell>
          <cell r="EZ84" t="str">
            <v/>
          </cell>
          <cell r="FA84" t="str">
            <v/>
          </cell>
          <cell r="FB84" t="str">
            <v/>
          </cell>
          <cell r="FC84" t="str">
            <v/>
          </cell>
          <cell r="FD84" t="str">
            <v/>
          </cell>
          <cell r="FE84" t="str">
            <v/>
          </cell>
          <cell r="FF84" t="str">
            <v/>
          </cell>
          <cell r="FG84" t="str">
            <v/>
          </cell>
          <cell r="FH84" t="str">
            <v/>
          </cell>
          <cell r="FI84" t="str">
            <v/>
          </cell>
          <cell r="FJ84" t="str">
            <v/>
          </cell>
          <cell r="FK84" t="str">
            <v/>
          </cell>
          <cell r="FL84" t="str">
            <v/>
          </cell>
          <cell r="FM84" t="str">
            <v/>
          </cell>
          <cell r="FN84" t="str">
            <v/>
          </cell>
          <cell r="FO84" t="str">
            <v/>
          </cell>
          <cell r="FP84" t="str">
            <v/>
          </cell>
          <cell r="FQ84" t="str">
            <v/>
          </cell>
          <cell r="FR84" t="str">
            <v/>
          </cell>
          <cell r="FS84" t="str">
            <v/>
          </cell>
          <cell r="FT84" t="str">
            <v/>
          </cell>
          <cell r="FU84" t="str">
            <v/>
          </cell>
          <cell r="FV84" t="str">
            <v/>
          </cell>
          <cell r="FW84" t="str">
            <v/>
          </cell>
          <cell r="FX84" t="str">
            <v/>
          </cell>
          <cell r="FY84" t="str">
            <v/>
          </cell>
          <cell r="FZ84" t="str">
            <v/>
          </cell>
          <cell r="GA84" t="str">
            <v/>
          </cell>
          <cell r="GB84" t="str">
            <v/>
          </cell>
          <cell r="GC84" t="str">
            <v/>
          </cell>
          <cell r="GD84" t="str">
            <v/>
          </cell>
          <cell r="GE84" t="str">
            <v/>
          </cell>
          <cell r="GF84" t="str">
            <v/>
          </cell>
          <cell r="GG84" t="str">
            <v/>
          </cell>
          <cell r="GH84" t="str">
            <v/>
          </cell>
          <cell r="GI84" t="str">
            <v/>
          </cell>
          <cell r="GJ84" t="str">
            <v/>
          </cell>
          <cell r="GK84" t="str">
            <v/>
          </cell>
          <cell r="GL84" t="str">
            <v/>
          </cell>
          <cell r="GM84" t="str">
            <v/>
          </cell>
          <cell r="GN84" t="str">
            <v/>
          </cell>
          <cell r="GO84" t="str">
            <v/>
          </cell>
          <cell r="GP84" t="str">
            <v/>
          </cell>
          <cell r="GQ84" t="str">
            <v/>
          </cell>
          <cell r="GR84" t="str">
            <v/>
          </cell>
          <cell r="GS84" t="str">
            <v/>
          </cell>
          <cell r="GT84" t="str">
            <v/>
          </cell>
          <cell r="GU84" t="str">
            <v/>
          </cell>
          <cell r="GV84" t="str">
            <v/>
          </cell>
          <cell r="GW84" t="str">
            <v/>
          </cell>
          <cell r="GX84" t="str">
            <v/>
          </cell>
          <cell r="GY84" t="str">
            <v/>
          </cell>
          <cell r="GZ84" t="str">
            <v/>
          </cell>
          <cell r="HA84" t="str">
            <v/>
          </cell>
          <cell r="HB84" t="str">
            <v/>
          </cell>
          <cell r="HC84" t="str">
            <v/>
          </cell>
          <cell r="HD84" t="str">
            <v/>
          </cell>
          <cell r="HE84" t="str">
            <v/>
          </cell>
          <cell r="HF84" t="str">
            <v/>
          </cell>
          <cell r="HG84" t="str">
            <v/>
          </cell>
          <cell r="HH84" t="str">
            <v/>
          </cell>
          <cell r="HI84" t="str">
            <v/>
          </cell>
          <cell r="HJ84" t="str">
            <v/>
          </cell>
          <cell r="HK84" t="str">
            <v/>
          </cell>
          <cell r="HL84" t="str">
            <v/>
          </cell>
          <cell r="HM84" t="str">
            <v/>
          </cell>
        </row>
        <row r="85">
          <cell r="AO85" t="str">
            <v/>
          </cell>
          <cell r="AP85" t="str">
            <v/>
          </cell>
          <cell r="AQ85" t="str">
            <v/>
          </cell>
          <cell r="AR85" t="str">
            <v/>
          </cell>
          <cell r="AS85" t="str">
            <v/>
          </cell>
          <cell r="AT85" t="str">
            <v/>
          </cell>
          <cell r="AU85" t="str">
            <v/>
          </cell>
          <cell r="AV85" t="str">
            <v/>
          </cell>
          <cell r="AW85" t="str">
            <v/>
          </cell>
          <cell r="AX85" t="str">
            <v/>
          </cell>
          <cell r="AY85" t="str">
            <v/>
          </cell>
          <cell r="AZ85" t="str">
            <v/>
          </cell>
          <cell r="BA85" t="str">
            <v/>
          </cell>
          <cell r="BB85" t="str">
            <v/>
          </cell>
          <cell r="BC85" t="str">
            <v/>
          </cell>
          <cell r="BD85" t="str">
            <v/>
          </cell>
          <cell r="BE85" t="str">
            <v/>
          </cell>
          <cell r="BF85" t="str">
            <v/>
          </cell>
          <cell r="BG85" t="str">
            <v/>
          </cell>
          <cell r="BH85" t="str">
            <v/>
          </cell>
          <cell r="BI85" t="str">
            <v/>
          </cell>
          <cell r="BJ85" t="str">
            <v/>
          </cell>
          <cell r="BK85" t="str">
            <v/>
          </cell>
          <cell r="BL85" t="str">
            <v/>
          </cell>
          <cell r="BM85" t="str">
            <v/>
          </cell>
          <cell r="BN85" t="str">
            <v/>
          </cell>
          <cell r="BO85" t="str">
            <v/>
          </cell>
          <cell r="BP85" t="str">
            <v/>
          </cell>
          <cell r="BQ85" t="str">
            <v/>
          </cell>
          <cell r="BR85" t="str">
            <v/>
          </cell>
          <cell r="BS85" t="str">
            <v/>
          </cell>
          <cell r="BT85" t="str">
            <v/>
          </cell>
          <cell r="BU85" t="str">
            <v/>
          </cell>
          <cell r="BV85" t="str">
            <v/>
          </cell>
          <cell r="BW85" t="str">
            <v/>
          </cell>
          <cell r="BX85" t="str">
            <v/>
          </cell>
          <cell r="BY85" t="str">
            <v/>
          </cell>
          <cell r="BZ85" t="str">
            <v/>
          </cell>
          <cell r="CA85" t="str">
            <v/>
          </cell>
          <cell r="CB85" t="str">
            <v/>
          </cell>
          <cell r="CC85" t="str">
            <v/>
          </cell>
          <cell r="CD85" t="str">
            <v/>
          </cell>
          <cell r="CE85" t="str">
            <v/>
          </cell>
          <cell r="CF85" t="str">
            <v/>
          </cell>
          <cell r="CG85" t="str">
            <v/>
          </cell>
          <cell r="CH85" t="str">
            <v/>
          </cell>
          <cell r="CI85" t="str">
            <v/>
          </cell>
          <cell r="CJ85" t="str">
            <v/>
          </cell>
          <cell r="CK85" t="str">
            <v/>
          </cell>
          <cell r="CL85" t="str">
            <v/>
          </cell>
          <cell r="CM85" t="str">
            <v/>
          </cell>
          <cell r="CN85" t="str">
            <v/>
          </cell>
          <cell r="CO85" t="str">
            <v/>
          </cell>
          <cell r="CP85" t="str">
            <v/>
          </cell>
          <cell r="CQ85" t="str">
            <v/>
          </cell>
          <cell r="CR85" t="str">
            <v/>
          </cell>
          <cell r="CS85" t="str">
            <v/>
          </cell>
          <cell r="CT85" t="str">
            <v/>
          </cell>
          <cell r="CU85" t="str">
            <v/>
          </cell>
          <cell r="CV85" t="str">
            <v/>
          </cell>
          <cell r="CW85" t="str">
            <v/>
          </cell>
          <cell r="CX85" t="str">
            <v/>
          </cell>
          <cell r="CY85" t="str">
            <v/>
          </cell>
          <cell r="CZ85" t="str">
            <v/>
          </cell>
          <cell r="DA85" t="str">
            <v/>
          </cell>
          <cell r="DB85" t="str">
            <v/>
          </cell>
          <cell r="DC85" t="str">
            <v/>
          </cell>
          <cell r="DD85" t="str">
            <v/>
          </cell>
          <cell r="DE85" t="str">
            <v/>
          </cell>
          <cell r="DF85" t="str">
            <v/>
          </cell>
          <cell r="DG85" t="str">
            <v/>
          </cell>
          <cell r="DH85" t="str">
            <v/>
          </cell>
          <cell r="DI85" t="str">
            <v/>
          </cell>
          <cell r="DJ85" t="str">
            <v/>
          </cell>
          <cell r="DK85" t="str">
            <v/>
          </cell>
          <cell r="DL85" t="str">
            <v/>
          </cell>
          <cell r="DM85" t="str">
            <v/>
          </cell>
          <cell r="DN85" t="str">
            <v/>
          </cell>
          <cell r="DO85" t="str">
            <v/>
          </cell>
          <cell r="DP85" t="str">
            <v/>
          </cell>
          <cell r="DQ85" t="str">
            <v/>
          </cell>
          <cell r="DR85" t="str">
            <v/>
          </cell>
          <cell r="DS85" t="str">
            <v/>
          </cell>
          <cell r="DT85" t="str">
            <v/>
          </cell>
          <cell r="DU85" t="str">
            <v/>
          </cell>
          <cell r="DV85" t="str">
            <v/>
          </cell>
          <cell r="DW85" t="str">
            <v/>
          </cell>
          <cell r="DX85" t="str">
            <v/>
          </cell>
          <cell r="DY85" t="str">
            <v/>
          </cell>
          <cell r="DZ85" t="str">
            <v/>
          </cell>
          <cell r="EA85" t="str">
            <v/>
          </cell>
          <cell r="EB85" t="str">
            <v/>
          </cell>
          <cell r="EC85" t="str">
            <v/>
          </cell>
          <cell r="ED85" t="str">
            <v/>
          </cell>
          <cell r="EE85" t="str">
            <v/>
          </cell>
          <cell r="EF85" t="str">
            <v/>
          </cell>
          <cell r="EG85" t="str">
            <v/>
          </cell>
          <cell r="EH85" t="str">
            <v/>
          </cell>
          <cell r="EI85" t="str">
            <v/>
          </cell>
          <cell r="EJ85" t="str">
            <v/>
          </cell>
          <cell r="EK85" t="str">
            <v/>
          </cell>
          <cell r="EL85" t="str">
            <v/>
          </cell>
          <cell r="EM85" t="str">
            <v/>
          </cell>
          <cell r="EN85" t="str">
            <v/>
          </cell>
          <cell r="EO85" t="str">
            <v/>
          </cell>
          <cell r="EP85" t="str">
            <v/>
          </cell>
          <cell r="EQ85" t="str">
            <v/>
          </cell>
          <cell r="ER85" t="str">
            <v/>
          </cell>
          <cell r="ES85" t="str">
            <v/>
          </cell>
          <cell r="ET85" t="str">
            <v/>
          </cell>
          <cell r="EU85" t="str">
            <v/>
          </cell>
          <cell r="EV85" t="str">
            <v/>
          </cell>
          <cell r="EW85" t="str">
            <v/>
          </cell>
          <cell r="EX85" t="str">
            <v/>
          </cell>
          <cell r="EY85" t="str">
            <v/>
          </cell>
          <cell r="EZ85" t="str">
            <v/>
          </cell>
          <cell r="FA85" t="str">
            <v/>
          </cell>
          <cell r="FB85" t="str">
            <v/>
          </cell>
          <cell r="FC85" t="str">
            <v/>
          </cell>
          <cell r="FD85" t="str">
            <v/>
          </cell>
          <cell r="FE85" t="str">
            <v/>
          </cell>
          <cell r="FF85" t="str">
            <v/>
          </cell>
          <cell r="FG85" t="str">
            <v/>
          </cell>
          <cell r="FH85" t="str">
            <v/>
          </cell>
          <cell r="FI85" t="str">
            <v/>
          </cell>
          <cell r="FJ85" t="str">
            <v/>
          </cell>
          <cell r="FK85" t="str">
            <v/>
          </cell>
          <cell r="FL85" t="str">
            <v/>
          </cell>
          <cell r="FM85" t="str">
            <v/>
          </cell>
          <cell r="FN85" t="str">
            <v/>
          </cell>
          <cell r="FO85" t="str">
            <v/>
          </cell>
          <cell r="FP85" t="str">
            <v/>
          </cell>
          <cell r="FQ85" t="str">
            <v/>
          </cell>
          <cell r="FR85" t="str">
            <v/>
          </cell>
          <cell r="FS85" t="str">
            <v/>
          </cell>
          <cell r="FT85" t="str">
            <v/>
          </cell>
          <cell r="FU85" t="str">
            <v/>
          </cell>
          <cell r="FV85" t="str">
            <v/>
          </cell>
          <cell r="FW85" t="str">
            <v/>
          </cell>
          <cell r="FX85" t="str">
            <v/>
          </cell>
          <cell r="FY85" t="str">
            <v/>
          </cell>
          <cell r="FZ85" t="str">
            <v/>
          </cell>
          <cell r="GA85" t="str">
            <v/>
          </cell>
          <cell r="GB85" t="str">
            <v/>
          </cell>
          <cell r="GC85" t="str">
            <v/>
          </cell>
          <cell r="GD85" t="str">
            <v/>
          </cell>
          <cell r="GE85" t="str">
            <v/>
          </cell>
          <cell r="GF85" t="str">
            <v/>
          </cell>
          <cell r="GG85" t="str">
            <v/>
          </cell>
          <cell r="GH85" t="str">
            <v/>
          </cell>
          <cell r="GI85" t="str">
            <v/>
          </cell>
          <cell r="GJ85" t="str">
            <v/>
          </cell>
          <cell r="GK85" t="str">
            <v/>
          </cell>
          <cell r="GL85" t="str">
            <v/>
          </cell>
          <cell r="GM85" t="str">
            <v/>
          </cell>
          <cell r="GN85" t="str">
            <v/>
          </cell>
          <cell r="GO85" t="str">
            <v/>
          </cell>
          <cell r="GP85" t="str">
            <v/>
          </cell>
          <cell r="GQ85" t="str">
            <v/>
          </cell>
          <cell r="GR85" t="str">
            <v/>
          </cell>
          <cell r="GS85" t="str">
            <v/>
          </cell>
          <cell r="GT85" t="str">
            <v/>
          </cell>
          <cell r="GU85" t="str">
            <v/>
          </cell>
          <cell r="GV85" t="str">
            <v/>
          </cell>
          <cell r="GW85" t="str">
            <v/>
          </cell>
          <cell r="GX85" t="str">
            <v/>
          </cell>
          <cell r="GY85" t="str">
            <v/>
          </cell>
          <cell r="GZ85" t="str">
            <v/>
          </cell>
          <cell r="HA85" t="str">
            <v/>
          </cell>
          <cell r="HB85" t="str">
            <v/>
          </cell>
          <cell r="HC85" t="str">
            <v/>
          </cell>
          <cell r="HD85" t="str">
            <v/>
          </cell>
          <cell r="HE85" t="str">
            <v/>
          </cell>
          <cell r="HF85" t="str">
            <v/>
          </cell>
          <cell r="HG85" t="str">
            <v/>
          </cell>
          <cell r="HH85" t="str">
            <v/>
          </cell>
          <cell r="HI85" t="str">
            <v/>
          </cell>
          <cell r="HJ85" t="str">
            <v/>
          </cell>
          <cell r="HK85" t="str">
            <v/>
          </cell>
          <cell r="HL85" t="str">
            <v/>
          </cell>
          <cell r="HM85" t="str">
            <v/>
          </cell>
        </row>
      </sheetData>
      <sheetData sheetId="6"/>
      <sheetData sheetId="7"/>
      <sheetData sheetId="8"/>
      <sheetData sheetId="9"/>
      <sheetData sheetId="10"/>
      <sheetData sheetId="11"/>
      <sheetData sheetId="12"/>
      <sheetData sheetId="13"/>
      <sheetData sheetId="14"/>
    </sheetDataSet>
  </externalBook>
</externalLink>
</file>

<file path=xl/persons/person.xml><?xml version="1.0" encoding="utf-8"?>
<personList xmlns="http://schemas.microsoft.com/office/spreadsheetml/2018/threadedcomments" xmlns:x="http://schemas.openxmlformats.org/spreadsheetml/2006/mai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6FBC8F3B-38AB-104A-B632-CB64B98E24DC}" name="Tabla24" displayName="Tabla24" ref="B3:N25" totalsRowShown="0" headerRowDxfId="180" dataDxfId="178" headerRowBorderDxfId="179" tableBorderDxfId="177" totalsRowBorderDxfId="176" headerRowCellStyle="Normal 3" dataCellStyle="Normal 3">
  <autoFilter ref="B3:N25" xr:uid="{66C8A6F3-E3ED-4631-8117-B64C2D4883A9}"/>
  <tableColumns count="13">
    <tableColumn id="1" xr3:uid="{ECA9C57E-1344-9645-A86C-A61D56271E72}" name="No." dataDxfId="175" dataCellStyle="Normal 3"/>
    <tableColumn id="2" xr3:uid="{8A76E5B1-01B0-C649-9DCE-D54E8C707F21}" name="Roadblock" dataDxfId="174" dataCellStyle="Normal 3"/>
    <tableColumn id="14" xr3:uid="{D8CC4CE9-8A9C-4842-A296-4D93E832F0F7}" name="Zone" dataDxfId="173" dataCellStyle="Normal 3"/>
    <tableColumn id="4" xr3:uid="{39E76705-2B77-484A-8595-F6CCDEE249D5}" name="Date Added" dataDxfId="172" dataCellStyle="Normal 3"/>
    <tableColumn id="5" xr3:uid="{45574976-C09E-2947-B5D5-C23D717183D2}" name="Affected Activity" dataDxfId="171" dataCellStyle="Normal 3"/>
    <tableColumn id="6" xr3:uid="{198B0386-8EFD-6241-879F-03631C90F3FC}" name="Who is on Point" dataDxfId="170"/>
    <tableColumn id="7" xr3:uid="{0205D88D-6CBF-614B-89EF-B6EAE72F6E7C}" name="Classification" dataDxfId="169" dataCellStyle="Normal 3"/>
    <tableColumn id="8" xr3:uid="{284F21DF-528A-0540-8319-40703A5D7FFC}" name="Critical Date" dataDxfId="168" dataCellStyle="Normal 3"/>
    <tableColumn id="9" xr3:uid="{3681C0BA-7F12-5F4B-87EE-41DDC46A48A3}" name="Count Down (Days)" dataDxfId="167" dataCellStyle="Normal 3">
      <calculatedColumnFormula array="1">_xlfn.IFS(E4="","",K4="",I4-TODAY(),K4&gt;0,K4-E4)</calculatedColumnFormula>
    </tableColumn>
    <tableColumn id="10" xr3:uid="{77BB221F-488C-5445-A43E-25C188EEE6B6}" name="Date Resolved" dataDxfId="166" dataCellStyle="Normal 3"/>
    <tableColumn id="11" xr3:uid="{5EC04C2F-E962-934B-ADFB-30181715230E}" name="Process Time" dataDxfId="165" dataCellStyle="Normal 3">
      <calculatedColumnFormula array="1">_xlfn.IFS(E4="","",K4="","In Progress",K4&gt;0,K4-E4)</calculatedColumnFormula>
    </tableColumn>
    <tableColumn id="12" xr3:uid="{DF72C853-5961-8F49-8725-3BE294DBA38A}" name="Score" dataDxfId="164" dataCellStyle="Normal 3">
      <calculatedColumnFormula>IF(C4="","",IF(L4="In Progress", "", K4-I4))</calculatedColumnFormula>
    </tableColumn>
    <tableColumn id="13" xr3:uid="{DFBB73C8-C511-5446-BB1C-09D785AF0719}" name="Details/ Notes" dataDxfId="163" dataCellStyle="Normal 3"/>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3" Type="http://schemas.openxmlformats.org/officeDocument/2006/relationships/ctrlProp" Target="../ctrlProps/ctrlProp9.xml"/><Relationship Id="rId18" Type="http://schemas.openxmlformats.org/officeDocument/2006/relationships/ctrlProp" Target="../ctrlProps/ctrlProp14.xml"/><Relationship Id="rId26" Type="http://schemas.openxmlformats.org/officeDocument/2006/relationships/ctrlProp" Target="../ctrlProps/ctrlProp22.xml"/><Relationship Id="rId39" Type="http://schemas.openxmlformats.org/officeDocument/2006/relationships/ctrlProp" Target="../ctrlProps/ctrlProp35.xml"/><Relationship Id="rId21" Type="http://schemas.openxmlformats.org/officeDocument/2006/relationships/ctrlProp" Target="../ctrlProps/ctrlProp17.xml"/><Relationship Id="rId34" Type="http://schemas.openxmlformats.org/officeDocument/2006/relationships/ctrlProp" Target="../ctrlProps/ctrlProp30.xml"/><Relationship Id="rId7" Type="http://schemas.openxmlformats.org/officeDocument/2006/relationships/ctrlProp" Target="../ctrlProps/ctrlProp3.xml"/><Relationship Id="rId12" Type="http://schemas.openxmlformats.org/officeDocument/2006/relationships/ctrlProp" Target="../ctrlProps/ctrlProp8.xml"/><Relationship Id="rId17" Type="http://schemas.openxmlformats.org/officeDocument/2006/relationships/ctrlProp" Target="../ctrlProps/ctrlProp13.xml"/><Relationship Id="rId25" Type="http://schemas.openxmlformats.org/officeDocument/2006/relationships/ctrlProp" Target="../ctrlProps/ctrlProp21.xml"/><Relationship Id="rId33" Type="http://schemas.openxmlformats.org/officeDocument/2006/relationships/ctrlProp" Target="../ctrlProps/ctrlProp29.xml"/><Relationship Id="rId38" Type="http://schemas.openxmlformats.org/officeDocument/2006/relationships/ctrlProp" Target="../ctrlProps/ctrlProp34.xml"/><Relationship Id="rId2" Type="http://schemas.openxmlformats.org/officeDocument/2006/relationships/drawing" Target="../drawings/drawing6.xml"/><Relationship Id="rId16" Type="http://schemas.openxmlformats.org/officeDocument/2006/relationships/ctrlProp" Target="../ctrlProps/ctrlProp12.xml"/><Relationship Id="rId20" Type="http://schemas.openxmlformats.org/officeDocument/2006/relationships/ctrlProp" Target="../ctrlProps/ctrlProp16.xml"/><Relationship Id="rId29" Type="http://schemas.openxmlformats.org/officeDocument/2006/relationships/ctrlProp" Target="../ctrlProps/ctrlProp25.xml"/><Relationship Id="rId1" Type="http://schemas.openxmlformats.org/officeDocument/2006/relationships/printerSettings" Target="../printerSettings/printerSettings3.bin"/><Relationship Id="rId6" Type="http://schemas.openxmlformats.org/officeDocument/2006/relationships/ctrlProp" Target="../ctrlProps/ctrlProp2.xml"/><Relationship Id="rId11" Type="http://schemas.openxmlformats.org/officeDocument/2006/relationships/ctrlProp" Target="../ctrlProps/ctrlProp7.xml"/><Relationship Id="rId24" Type="http://schemas.openxmlformats.org/officeDocument/2006/relationships/ctrlProp" Target="../ctrlProps/ctrlProp20.xml"/><Relationship Id="rId32" Type="http://schemas.openxmlformats.org/officeDocument/2006/relationships/ctrlProp" Target="../ctrlProps/ctrlProp28.xml"/><Relationship Id="rId37" Type="http://schemas.openxmlformats.org/officeDocument/2006/relationships/ctrlProp" Target="../ctrlProps/ctrlProp33.xml"/><Relationship Id="rId40" Type="http://schemas.openxmlformats.org/officeDocument/2006/relationships/ctrlProp" Target="../ctrlProps/ctrlProp36.xml"/><Relationship Id="rId5" Type="http://schemas.openxmlformats.org/officeDocument/2006/relationships/ctrlProp" Target="../ctrlProps/ctrlProp1.xml"/><Relationship Id="rId15" Type="http://schemas.openxmlformats.org/officeDocument/2006/relationships/ctrlProp" Target="../ctrlProps/ctrlProp11.xml"/><Relationship Id="rId23" Type="http://schemas.openxmlformats.org/officeDocument/2006/relationships/ctrlProp" Target="../ctrlProps/ctrlProp19.xml"/><Relationship Id="rId28" Type="http://schemas.openxmlformats.org/officeDocument/2006/relationships/ctrlProp" Target="../ctrlProps/ctrlProp24.xml"/><Relationship Id="rId36" Type="http://schemas.openxmlformats.org/officeDocument/2006/relationships/ctrlProp" Target="../ctrlProps/ctrlProp32.xml"/><Relationship Id="rId10" Type="http://schemas.openxmlformats.org/officeDocument/2006/relationships/ctrlProp" Target="../ctrlProps/ctrlProp6.xml"/><Relationship Id="rId19" Type="http://schemas.openxmlformats.org/officeDocument/2006/relationships/ctrlProp" Target="../ctrlProps/ctrlProp15.xml"/><Relationship Id="rId31" Type="http://schemas.openxmlformats.org/officeDocument/2006/relationships/ctrlProp" Target="../ctrlProps/ctrlProp27.xml"/><Relationship Id="rId4" Type="http://schemas.openxmlformats.org/officeDocument/2006/relationships/image" Target="../media/image26.png"/><Relationship Id="rId9" Type="http://schemas.openxmlformats.org/officeDocument/2006/relationships/ctrlProp" Target="../ctrlProps/ctrlProp5.xml"/><Relationship Id="rId14" Type="http://schemas.openxmlformats.org/officeDocument/2006/relationships/ctrlProp" Target="../ctrlProps/ctrlProp10.xml"/><Relationship Id="rId22" Type="http://schemas.openxmlformats.org/officeDocument/2006/relationships/ctrlProp" Target="../ctrlProps/ctrlProp18.xml"/><Relationship Id="rId27" Type="http://schemas.openxmlformats.org/officeDocument/2006/relationships/ctrlProp" Target="../ctrlProps/ctrlProp23.xml"/><Relationship Id="rId30" Type="http://schemas.openxmlformats.org/officeDocument/2006/relationships/ctrlProp" Target="../ctrlProps/ctrlProp26.xml"/><Relationship Id="rId35" Type="http://schemas.openxmlformats.org/officeDocument/2006/relationships/ctrlProp" Target="../ctrlProps/ctrlProp31.xml"/><Relationship Id="rId8" Type="http://schemas.openxmlformats.org/officeDocument/2006/relationships/ctrlProp" Target="../ctrlProps/ctrlProp4.xml"/><Relationship Id="rId3" Type="http://schemas.openxmlformats.org/officeDocument/2006/relationships/vmlDrawing" Target="../drawings/vmlDrawing1.v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4.bin"/><Relationship Id="rId1" Type="http://schemas.openxmlformats.org/officeDocument/2006/relationships/hyperlink" Target="https://miro.com/app/board/uXjVOj11FK4=/?share_link_id=422339222032" TargetMode="External"/><Relationship Id="rId4" Type="http://schemas.openxmlformats.org/officeDocument/2006/relationships/image" Target="../media/image32.png"/></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14.xml.rels><?xml version="1.0" encoding="UTF-8" standalone="yes"?>
<Relationships xmlns="http://schemas.openxmlformats.org/package/2006/relationships"><Relationship Id="rId3" Type="http://schemas.openxmlformats.org/officeDocument/2006/relationships/image" Target="../media/image43.jpeg"/><Relationship Id="rId2" Type="http://schemas.openxmlformats.org/officeDocument/2006/relationships/drawing" Target="../drawings/drawing12.xml"/><Relationship Id="rId1" Type="http://schemas.openxmlformats.org/officeDocument/2006/relationships/printerSettings" Target="../printerSettings/printerSettings8.bin"/></Relationships>
</file>

<file path=xl/worksheets/_rels/sheet15.xml.rels><?xml version="1.0" encoding="UTF-8" standalone="yes"?>
<Relationships xmlns="http://schemas.openxmlformats.org/package/2006/relationships"><Relationship Id="rId1" Type="http://schemas.openxmlformats.org/officeDocument/2006/relationships/image" Target="../media/image43.jpeg"/></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8A21EC-5FDA-4434-B895-8B0FDDDC6ECB}">
  <sheetPr>
    <tabColor rgb="FFFFFF00"/>
  </sheetPr>
  <dimension ref="A3:AB149"/>
  <sheetViews>
    <sheetView topLeftCell="B14" zoomScale="125" zoomScaleNormal="70" workbookViewId="0">
      <selection activeCell="AB26" sqref="AB26"/>
    </sheetView>
  </sheetViews>
  <sheetFormatPr baseColWidth="10" defaultColWidth="8.5" defaultRowHeight="13"/>
  <cols>
    <col min="1" max="10" width="8.5" style="57"/>
    <col min="11" max="11" width="3.5" style="57" customWidth="1"/>
    <col min="12" max="12" width="8.5" style="57"/>
    <col min="13" max="13" width="18.5" style="57" customWidth="1"/>
    <col min="14" max="16384" width="8.5" style="57"/>
  </cols>
  <sheetData>
    <row r="3" spans="12:24">
      <c r="L3" s="203"/>
    </row>
    <row r="11" spans="12:24">
      <c r="X11" s="203"/>
    </row>
    <row r="16" spans="12:24" ht="38" customHeight="1"/>
    <row r="17" spans="8:28" ht="33" customHeight="1"/>
    <row r="22" spans="8:28">
      <c r="H22" s="56"/>
    </row>
    <row r="25" spans="8:28">
      <c r="AB25" s="56"/>
    </row>
    <row r="39" spans="1:12" ht="14">
      <c r="K39" s="60"/>
      <c r="L39" s="59"/>
    </row>
    <row r="40" spans="1:12" ht="14">
      <c r="A40" s="58"/>
      <c r="K40" s="59"/>
      <c r="L40" s="58"/>
    </row>
    <row r="41" spans="1:12" ht="14">
      <c r="A41" s="58"/>
      <c r="K41" s="59"/>
      <c r="L41" s="58"/>
    </row>
    <row r="42" spans="1:12" ht="14">
      <c r="A42" s="58"/>
      <c r="K42" s="59"/>
      <c r="L42" s="58"/>
    </row>
    <row r="43" spans="1:12" ht="14">
      <c r="A43" s="58"/>
      <c r="K43" s="59"/>
      <c r="L43" s="58"/>
    </row>
    <row r="44" spans="1:12" ht="14">
      <c r="A44" s="58"/>
      <c r="K44" s="59"/>
      <c r="L44" s="58"/>
    </row>
    <row r="45" spans="1:12" ht="14">
      <c r="A45" s="58"/>
      <c r="K45" s="59"/>
      <c r="L45" s="58"/>
    </row>
    <row r="46" spans="1:12" ht="14">
      <c r="A46" s="58"/>
    </row>
    <row r="47" spans="1:12" ht="14">
      <c r="A47" s="58"/>
      <c r="K47" s="60"/>
      <c r="L47" s="59"/>
    </row>
    <row r="48" spans="1:12" ht="14">
      <c r="A48" s="58"/>
      <c r="K48" s="59"/>
      <c r="L48" s="58"/>
    </row>
    <row r="53" spans="14:27">
      <c r="AA53" s="56"/>
    </row>
    <row r="54" spans="14:27">
      <c r="N54" s="56"/>
    </row>
    <row r="70" spans="1:12" ht="14">
      <c r="A70" s="58"/>
      <c r="K70" s="59"/>
      <c r="L70" s="58"/>
    </row>
    <row r="71" spans="1:12" ht="14">
      <c r="A71" s="58"/>
      <c r="K71" s="59"/>
      <c r="L71" s="58"/>
    </row>
    <row r="72" spans="1:12" ht="14">
      <c r="A72" s="58"/>
      <c r="K72" s="59"/>
      <c r="L72" s="58"/>
    </row>
    <row r="73" spans="1:12" ht="14">
      <c r="A73" s="58"/>
      <c r="K73" s="59"/>
      <c r="L73" s="58"/>
    </row>
    <row r="74" spans="1:12" ht="14">
      <c r="A74" s="58"/>
      <c r="K74" s="59"/>
      <c r="L74" s="58"/>
    </row>
    <row r="75" spans="1:12" ht="14">
      <c r="A75" s="58"/>
      <c r="K75" s="59"/>
      <c r="L75" s="58"/>
    </row>
    <row r="76" spans="1:12" ht="14">
      <c r="A76" s="58"/>
      <c r="K76" s="59"/>
      <c r="L76" s="58"/>
    </row>
    <row r="77" spans="1:12" ht="14">
      <c r="A77" s="58"/>
      <c r="K77" s="59"/>
      <c r="L77" s="58"/>
    </row>
    <row r="78" spans="1:12" ht="14">
      <c r="A78" s="58"/>
      <c r="K78" s="59"/>
      <c r="L78" s="58"/>
    </row>
    <row r="79" spans="1:12" ht="14">
      <c r="A79" s="58"/>
      <c r="K79" s="59"/>
    </row>
    <row r="80" spans="1:12" ht="14">
      <c r="A80" s="58"/>
      <c r="K80" s="59"/>
      <c r="L80" s="58"/>
    </row>
    <row r="81" spans="1:12" ht="14">
      <c r="A81" s="58"/>
      <c r="K81" s="59"/>
      <c r="L81" s="58"/>
    </row>
    <row r="82" spans="1:12" ht="14">
      <c r="A82" s="58"/>
      <c r="K82" s="59"/>
      <c r="L82" s="58"/>
    </row>
    <row r="83" spans="1:12" ht="14">
      <c r="A83" s="58"/>
      <c r="K83" s="59"/>
      <c r="L83" s="58"/>
    </row>
    <row r="84" spans="1:12" ht="14">
      <c r="A84" s="58"/>
    </row>
    <row r="85" spans="1:12" ht="14">
      <c r="A85" s="58"/>
      <c r="K85" s="60"/>
      <c r="L85" s="59"/>
    </row>
    <row r="86" spans="1:12" ht="14">
      <c r="A86" s="58"/>
      <c r="K86" s="59"/>
      <c r="L86" s="58"/>
    </row>
    <row r="87" spans="1:12" ht="14">
      <c r="A87" s="58"/>
      <c r="K87" s="59"/>
      <c r="L87" s="58"/>
    </row>
    <row r="88" spans="1:12" ht="14">
      <c r="A88" s="58"/>
      <c r="K88" s="59"/>
      <c r="L88" s="58"/>
    </row>
    <row r="89" spans="1:12" ht="14">
      <c r="A89" s="58"/>
      <c r="K89" s="59"/>
      <c r="L89" s="58"/>
    </row>
    <row r="90" spans="1:12" ht="14">
      <c r="A90" s="58"/>
    </row>
    <row r="91" spans="1:12" ht="14">
      <c r="A91" s="58"/>
      <c r="K91" s="60"/>
      <c r="L91" s="59"/>
    </row>
    <row r="92" spans="1:12" ht="14">
      <c r="A92" s="58"/>
      <c r="K92" s="59"/>
      <c r="L92" s="58"/>
    </row>
    <row r="93" spans="1:12" ht="14">
      <c r="A93" s="58"/>
      <c r="K93" s="59"/>
      <c r="L93" s="58"/>
    </row>
    <row r="94" spans="1:12" ht="14">
      <c r="A94" s="58"/>
      <c r="K94" s="59"/>
      <c r="L94" s="58"/>
    </row>
    <row r="95" spans="1:12" ht="14">
      <c r="A95" s="58"/>
      <c r="K95" s="59"/>
      <c r="L95" s="58"/>
    </row>
    <row r="96" spans="1:12" ht="14">
      <c r="A96" s="58"/>
      <c r="K96" s="59"/>
      <c r="L96" s="58"/>
    </row>
    <row r="97" spans="1:12" ht="14">
      <c r="A97" s="58"/>
    </row>
    <row r="98" spans="1:12" ht="14">
      <c r="A98" s="58"/>
      <c r="K98" s="60"/>
      <c r="L98" s="59"/>
    </row>
    <row r="99" spans="1:12" ht="14">
      <c r="A99" s="58"/>
      <c r="K99" s="59"/>
      <c r="L99" s="58"/>
    </row>
    <row r="100" spans="1:12" ht="14">
      <c r="A100" s="58"/>
    </row>
    <row r="101" spans="1:12" ht="14">
      <c r="A101" s="58"/>
    </row>
    <row r="102" spans="1:12" ht="14">
      <c r="A102" s="58"/>
    </row>
    <row r="103" spans="1:12" ht="14">
      <c r="A103" s="58"/>
    </row>
    <row r="104" spans="1:12" ht="14">
      <c r="A104" s="58"/>
    </row>
    <row r="105" spans="1:12" ht="14">
      <c r="A105" s="58"/>
    </row>
    <row r="106" spans="1:12" ht="14">
      <c r="A106" s="58"/>
    </row>
    <row r="107" spans="1:12" ht="14">
      <c r="A107" s="58"/>
    </row>
    <row r="108" spans="1:12" ht="14">
      <c r="A108" s="58"/>
    </row>
    <row r="109" spans="1:12" ht="14">
      <c r="A109" s="58"/>
    </row>
    <row r="110" spans="1:12" ht="14">
      <c r="A110" s="58"/>
    </row>
    <row r="111" spans="1:12" ht="14">
      <c r="A111" s="58"/>
    </row>
    <row r="112" spans="1:12" ht="14">
      <c r="A112" s="58"/>
    </row>
    <row r="113" spans="1:1" ht="14">
      <c r="A113" s="58"/>
    </row>
    <row r="114" spans="1:1" ht="14">
      <c r="A114" s="58"/>
    </row>
    <row r="115" spans="1:1" ht="14">
      <c r="A115" s="58"/>
    </row>
    <row r="116" spans="1:1" ht="14">
      <c r="A116" s="58"/>
    </row>
    <row r="117" spans="1:1" ht="14">
      <c r="A117" s="58"/>
    </row>
    <row r="118" spans="1:1" ht="14">
      <c r="A118" s="58"/>
    </row>
    <row r="119" spans="1:1" ht="14">
      <c r="A119" s="58"/>
    </row>
    <row r="120" spans="1:1" ht="14">
      <c r="A120" s="58"/>
    </row>
    <row r="121" spans="1:1" ht="14">
      <c r="A121" s="58"/>
    </row>
    <row r="122" spans="1:1" ht="14">
      <c r="A122" s="58"/>
    </row>
    <row r="123" spans="1:1" ht="14">
      <c r="A123" s="58"/>
    </row>
    <row r="124" spans="1:1" ht="14">
      <c r="A124" s="58"/>
    </row>
    <row r="125" spans="1:1" ht="14">
      <c r="A125" s="58"/>
    </row>
    <row r="126" spans="1:1" ht="14">
      <c r="A126" s="58"/>
    </row>
    <row r="127" spans="1:1" ht="14">
      <c r="A127" s="58"/>
    </row>
    <row r="128" spans="1:1" ht="14">
      <c r="A128" s="58"/>
    </row>
    <row r="129" spans="1:1" ht="14">
      <c r="A129" s="58"/>
    </row>
    <row r="130" spans="1:1" ht="14">
      <c r="A130" s="58"/>
    </row>
    <row r="131" spans="1:1" ht="14">
      <c r="A131" s="58"/>
    </row>
    <row r="132" spans="1:1" ht="14">
      <c r="A132" s="58"/>
    </row>
    <row r="133" spans="1:1" ht="14">
      <c r="A133" s="58"/>
    </row>
    <row r="134" spans="1:1" ht="14">
      <c r="A134" s="58"/>
    </row>
    <row r="135" spans="1:1" ht="14">
      <c r="A135" s="58"/>
    </row>
    <row r="136" spans="1:1" ht="14">
      <c r="A136" s="58"/>
    </row>
    <row r="137" spans="1:1" ht="14">
      <c r="A137" s="58"/>
    </row>
    <row r="138" spans="1:1" ht="14">
      <c r="A138" s="58"/>
    </row>
    <row r="139" spans="1:1" ht="14">
      <c r="A139" s="58"/>
    </row>
    <row r="140" spans="1:1" ht="14">
      <c r="A140" s="58"/>
    </row>
    <row r="141" spans="1:1" ht="14">
      <c r="A141" s="58"/>
    </row>
    <row r="142" spans="1:1" ht="14">
      <c r="A142" s="58"/>
    </row>
    <row r="143" spans="1:1" ht="14">
      <c r="A143" s="58"/>
    </row>
    <row r="144" spans="1:1" ht="14">
      <c r="A144" s="58"/>
    </row>
    <row r="145" spans="1:1" ht="14">
      <c r="A145" s="58"/>
    </row>
    <row r="146" spans="1:1" ht="14">
      <c r="A146" s="58"/>
    </row>
    <row r="147" spans="1:1" ht="14">
      <c r="A147" s="58"/>
    </row>
    <row r="148" spans="1:1" ht="14">
      <c r="A148" s="58"/>
    </row>
    <row r="149" spans="1:1" ht="14">
      <c r="A149" s="58"/>
    </row>
  </sheetData>
  <pageMargins left="0.7" right="0.7" top="0.75" bottom="0.75" header="0.3" footer="0.3"/>
  <pageSetup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A313B6-DA60-FC4B-ADE2-9DCCB47F0FD4}">
  <sheetPr>
    <tabColor rgb="FFFFFF00"/>
  </sheetPr>
  <dimension ref="A1:IE137"/>
  <sheetViews>
    <sheetView showGridLines="0" topLeftCell="B19" zoomScaleNormal="100" workbookViewId="0">
      <selection activeCell="AO47" sqref="AO47"/>
    </sheetView>
  </sheetViews>
  <sheetFormatPr baseColWidth="10" defaultColWidth="2.83203125" defaultRowHeight="13" customHeight="1"/>
  <cols>
    <col min="1" max="1" width="3" bestFit="1" customWidth="1"/>
    <col min="2" max="2" width="3" customWidth="1"/>
    <col min="3" max="4" width="3.1640625" customWidth="1"/>
    <col min="5" max="5" width="3.1640625" bestFit="1" customWidth="1"/>
    <col min="6" max="6" width="3" bestFit="1" customWidth="1"/>
    <col min="7" max="9" width="3.1640625" bestFit="1" customWidth="1"/>
    <col min="10" max="10" width="3" bestFit="1" customWidth="1"/>
    <col min="11" max="13" width="3.1640625" bestFit="1" customWidth="1"/>
    <col min="14" max="15" width="3" bestFit="1" customWidth="1"/>
    <col min="16" max="18" width="3.1640625" bestFit="1" customWidth="1"/>
    <col min="19" max="19" width="3" bestFit="1" customWidth="1"/>
    <col min="20" max="22" width="3.1640625" bestFit="1" customWidth="1"/>
    <col min="23" max="23" width="3" bestFit="1" customWidth="1"/>
    <col min="24" max="26" width="3.1640625" bestFit="1" customWidth="1"/>
    <col min="27" max="28" width="3" bestFit="1" customWidth="1"/>
    <col min="29" max="31" width="3.1640625" bestFit="1" customWidth="1"/>
    <col min="32" max="32" width="3" bestFit="1" customWidth="1"/>
    <col min="33" max="35" width="3.1640625" bestFit="1" customWidth="1"/>
    <col min="36" max="37" width="3" bestFit="1" customWidth="1"/>
    <col min="38" max="39" width="3.1640625" bestFit="1" customWidth="1"/>
    <col min="40" max="40" width="3.33203125" style="64" bestFit="1" customWidth="1"/>
    <col min="41" max="43" width="3.5" style="64" bestFit="1" customWidth="1"/>
    <col min="44" max="45" width="3.33203125" style="64" bestFit="1" customWidth="1"/>
    <col min="46" max="47" width="3.5" style="64" bestFit="1" customWidth="1"/>
    <col min="48" max="48" width="3.6640625" style="64" bestFit="1" customWidth="1"/>
    <col min="49" max="49" width="3.5" style="64" bestFit="1" customWidth="1"/>
    <col min="50" max="52" width="3.6640625" style="64" bestFit="1" customWidth="1"/>
    <col min="53" max="53" width="3.5" style="64" bestFit="1" customWidth="1"/>
    <col min="54" max="55" width="3.6640625" style="64" bestFit="1" customWidth="1"/>
    <col min="56" max="56" width="3.83203125" style="64" bestFit="1" customWidth="1"/>
    <col min="57" max="58" width="3.6640625" style="64" bestFit="1" customWidth="1"/>
    <col min="59" max="61" width="3.83203125" style="64" bestFit="1" customWidth="1"/>
    <col min="62" max="62" width="3.6640625" style="64" bestFit="1" customWidth="1"/>
    <col min="63" max="65" width="3.83203125" style="64" bestFit="1" customWidth="1"/>
    <col min="66" max="66" width="3.6640625" style="64" bestFit="1" customWidth="1"/>
    <col min="67" max="70" width="3.83203125" style="64" bestFit="1" customWidth="1"/>
    <col min="71" max="71" width="3.6640625" style="64" bestFit="1" customWidth="1"/>
    <col min="72" max="74" width="3.83203125" style="64" bestFit="1" customWidth="1"/>
    <col min="75" max="75" width="3.6640625" style="64" bestFit="1" customWidth="1"/>
    <col min="76" max="78" width="3.83203125" style="64" bestFit="1" customWidth="1"/>
    <col min="79" max="79" width="3.6640625" style="64" bestFit="1" customWidth="1"/>
    <col min="80" max="82" width="3.83203125" style="64" bestFit="1" customWidth="1"/>
    <col min="83" max="84" width="3.6640625" style="64" bestFit="1" customWidth="1"/>
    <col min="85" max="87" width="3.83203125" style="64" bestFit="1" customWidth="1"/>
    <col min="88" max="88" width="3.6640625" style="64" bestFit="1" customWidth="1"/>
    <col min="89" max="91" width="3.83203125" style="64" bestFit="1" customWidth="1"/>
    <col min="92" max="92" width="3.6640625" style="64" bestFit="1" customWidth="1"/>
    <col min="93" max="103" width="3.83203125" style="64" bestFit="1" customWidth="1"/>
    <col min="104" max="105" width="4" style="64" bestFit="1" customWidth="1"/>
    <col min="106" max="107" width="3.83203125" style="64" bestFit="1" customWidth="1"/>
    <col min="108" max="124" width="4" style="64" bestFit="1" customWidth="1"/>
    <col min="125" max="126" width="3.83203125" style="64" bestFit="1" customWidth="1"/>
    <col min="127" max="127" width="3.6640625" style="64" bestFit="1" customWidth="1"/>
    <col min="128" max="130" width="3.83203125" style="64" bestFit="1" customWidth="1"/>
    <col min="131" max="131" width="3.6640625" style="64" bestFit="1" customWidth="1"/>
    <col min="132" max="134" width="3.83203125" style="64" bestFit="1" customWidth="1"/>
    <col min="135" max="136" width="3.6640625" style="64" bestFit="1" customWidth="1"/>
    <col min="137" max="139" width="3.83203125" style="64" bestFit="1" customWidth="1"/>
    <col min="140" max="140" width="3.6640625" style="64" bestFit="1" customWidth="1"/>
    <col min="141" max="143" width="3.83203125" style="64" bestFit="1" customWidth="1"/>
    <col min="144" max="144" width="3.6640625" style="64" bestFit="1" customWidth="1"/>
    <col min="145" max="148" width="3.83203125" style="64" bestFit="1" customWidth="1"/>
    <col min="149" max="149" width="3.6640625" style="64" bestFit="1" customWidth="1"/>
    <col min="150" max="152" width="3.83203125" style="64" bestFit="1" customWidth="1"/>
    <col min="153" max="153" width="3.5" style="64" bestFit="1" customWidth="1"/>
    <col min="154" max="156" width="3.6640625" style="64" bestFit="1" customWidth="1"/>
    <col min="157" max="158" width="3.5" style="64" bestFit="1" customWidth="1"/>
    <col min="159" max="160" width="3.6640625" style="64" bestFit="1" customWidth="1"/>
    <col min="161" max="161" width="3.83203125" style="64" bestFit="1" customWidth="1"/>
    <col min="162" max="162" width="3.5" style="64" bestFit="1" customWidth="1"/>
    <col min="163" max="165" width="3.83203125" style="64" bestFit="1" customWidth="1"/>
    <col min="166" max="166" width="3.6640625" style="64" bestFit="1" customWidth="1"/>
    <col min="167" max="169" width="3.83203125" style="64" bestFit="1" customWidth="1"/>
    <col min="170" max="171" width="3.5" style="64" bestFit="1" customWidth="1"/>
    <col min="172" max="174" width="3.6640625" style="64" bestFit="1" customWidth="1"/>
    <col min="175" max="175" width="3.5" style="64" bestFit="1" customWidth="1"/>
    <col min="176" max="178" width="3.6640625" style="64" bestFit="1" customWidth="1"/>
    <col min="179" max="179" width="3.5" style="64" bestFit="1" customWidth="1"/>
    <col min="180" max="182" width="3.6640625" style="64" bestFit="1" customWidth="1"/>
    <col min="183" max="183" width="3.5" style="64" bestFit="1" customWidth="1"/>
    <col min="184" max="184" width="3.33203125" style="64" bestFit="1" customWidth="1"/>
    <col min="185" max="187" width="3.5" style="64" bestFit="1" customWidth="1"/>
    <col min="188" max="188" width="3.33203125" style="64" bestFit="1" customWidth="1"/>
    <col min="189" max="191" width="3.5" style="64" bestFit="1" customWidth="1"/>
    <col min="192" max="192" width="3.33203125" style="64" bestFit="1" customWidth="1"/>
    <col min="193" max="195" width="3.5" style="64" bestFit="1" customWidth="1"/>
    <col min="196" max="197" width="3.33203125" style="64" bestFit="1" customWidth="1"/>
    <col min="198" max="200" width="3.5" style="64" bestFit="1" customWidth="1"/>
    <col min="201" max="201" width="3.33203125" style="64" bestFit="1" customWidth="1"/>
    <col min="202" max="204" width="3.5" style="64" bestFit="1" customWidth="1"/>
    <col min="205" max="206" width="3.33203125" style="64" bestFit="1" customWidth="1"/>
    <col min="207" max="209" width="3.5" style="64" bestFit="1" customWidth="1"/>
    <col min="210" max="210" width="3.33203125" style="64" bestFit="1" customWidth="1"/>
    <col min="211" max="213" width="3.5" style="64" bestFit="1" customWidth="1"/>
    <col min="214" max="214" width="3.33203125" style="64" bestFit="1" customWidth="1"/>
    <col min="215" max="217" width="3.5" style="64" bestFit="1" customWidth="1"/>
    <col min="218" max="219" width="3.33203125" style="64" bestFit="1" customWidth="1"/>
    <col min="220" max="222" width="3.5" style="64" bestFit="1" customWidth="1"/>
    <col min="223" max="223" width="3" style="64" bestFit="1" customWidth="1"/>
    <col min="224" max="226" width="3.1640625" style="64" bestFit="1" customWidth="1"/>
    <col min="227" max="228" width="3" style="64" bestFit="1" customWidth="1"/>
    <col min="229" max="231" width="3.1640625" style="64" bestFit="1" customWidth="1"/>
    <col min="232" max="232" width="3" style="64" bestFit="1" customWidth="1"/>
    <col min="233" max="235" width="3.1640625" style="64" bestFit="1" customWidth="1"/>
    <col min="236" max="236" width="3" style="64" bestFit="1" customWidth="1"/>
    <col min="237" max="239" width="3.1640625" style="64" bestFit="1" customWidth="1"/>
    <col min="240" max="241" width="3" bestFit="1" customWidth="1"/>
    <col min="242" max="244" width="3.1640625" bestFit="1" customWidth="1"/>
    <col min="245" max="245" width="3" bestFit="1" customWidth="1"/>
    <col min="246" max="248" width="3.1640625" bestFit="1" customWidth="1"/>
  </cols>
  <sheetData>
    <row r="1" spans="1:239" ht="19" customHeight="1">
      <c r="EO1"/>
      <c r="EP1"/>
      <c r="EQ1"/>
      <c r="ER1"/>
      <c r="ES1"/>
      <c r="ET1"/>
      <c r="EU1"/>
      <c r="EV1"/>
      <c r="EW1"/>
      <c r="EX1"/>
      <c r="EY1"/>
      <c r="EZ1"/>
      <c r="FA1"/>
      <c r="FB1"/>
      <c r="FC1"/>
      <c r="FD1"/>
      <c r="FE1"/>
      <c r="FF1"/>
      <c r="FG1"/>
      <c r="FH1"/>
      <c r="FI1"/>
      <c r="FJ1"/>
      <c r="FK1"/>
      <c r="FL1"/>
      <c r="FM1"/>
      <c r="FN1"/>
      <c r="FO1"/>
      <c r="FP1"/>
      <c r="FQ1"/>
      <c r="FR1"/>
      <c r="FS1"/>
      <c r="FT1"/>
      <c r="FU1"/>
      <c r="FV1"/>
      <c r="FW1"/>
      <c r="FX1"/>
      <c r="FY1"/>
      <c r="FZ1"/>
      <c r="GA1"/>
      <c r="GB1"/>
      <c r="GC1"/>
      <c r="GD1"/>
      <c r="GE1"/>
      <c r="GF1"/>
      <c r="GG1"/>
      <c r="GH1"/>
      <c r="GI1"/>
      <c r="GJ1"/>
      <c r="GK1"/>
      <c r="GL1"/>
      <c r="GM1"/>
      <c r="GN1"/>
      <c r="GO1"/>
      <c r="GP1"/>
      <c r="GQ1"/>
      <c r="GR1"/>
      <c r="GS1"/>
      <c r="GT1"/>
      <c r="GU1"/>
      <c r="GV1"/>
      <c r="GW1"/>
      <c r="GX1"/>
      <c r="GY1"/>
      <c r="GZ1"/>
      <c r="HA1"/>
      <c r="HB1"/>
      <c r="HC1"/>
      <c r="HD1"/>
      <c r="HE1"/>
      <c r="HF1"/>
      <c r="HG1"/>
      <c r="HH1"/>
      <c r="HI1"/>
      <c r="HJ1"/>
      <c r="HK1"/>
      <c r="HL1"/>
      <c r="HM1"/>
      <c r="HN1"/>
      <c r="HO1"/>
      <c r="HP1"/>
      <c r="HQ1"/>
      <c r="HR1"/>
      <c r="HS1"/>
      <c r="HT1"/>
      <c r="HU1"/>
      <c r="HV1"/>
      <c r="HW1"/>
      <c r="HX1"/>
      <c r="HY1"/>
      <c r="HZ1"/>
      <c r="IA1"/>
      <c r="IB1"/>
      <c r="IC1"/>
      <c r="ID1"/>
      <c r="IE1"/>
    </row>
    <row r="2" spans="1:239" ht="13" customHeight="1">
      <c r="EO2"/>
      <c r="EP2"/>
      <c r="EQ2"/>
      <c r="ER2"/>
      <c r="ES2"/>
      <c r="ET2"/>
      <c r="EU2"/>
      <c r="EV2"/>
      <c r="EW2"/>
      <c r="EX2"/>
      <c r="EY2"/>
      <c r="EZ2"/>
      <c r="FA2"/>
      <c r="FB2"/>
      <c r="FC2"/>
      <c r="FD2"/>
      <c r="FE2"/>
      <c r="FF2"/>
      <c r="FG2"/>
      <c r="FH2"/>
      <c r="FI2"/>
      <c r="FJ2"/>
      <c r="FK2"/>
      <c r="FL2"/>
      <c r="FM2"/>
      <c r="FN2"/>
      <c r="FO2"/>
      <c r="FP2"/>
      <c r="FQ2"/>
      <c r="FR2"/>
      <c r="FS2"/>
      <c r="FT2"/>
      <c r="FU2"/>
      <c r="FV2"/>
      <c r="FW2"/>
      <c r="FX2"/>
      <c r="FY2"/>
      <c r="FZ2"/>
      <c r="GA2"/>
      <c r="GB2"/>
      <c r="GC2"/>
      <c r="GD2"/>
      <c r="GE2"/>
      <c r="GF2"/>
      <c r="GG2"/>
      <c r="GH2"/>
      <c r="GI2"/>
      <c r="GJ2"/>
      <c r="GK2"/>
      <c r="GL2"/>
      <c r="GM2"/>
      <c r="GN2"/>
      <c r="GO2"/>
      <c r="GP2"/>
      <c r="GQ2"/>
      <c r="GR2"/>
      <c r="GS2"/>
      <c r="GT2"/>
      <c r="GU2"/>
      <c r="GV2"/>
      <c r="GW2"/>
      <c r="GX2"/>
      <c r="GY2"/>
      <c r="GZ2"/>
      <c r="HA2"/>
      <c r="HB2"/>
      <c r="HC2"/>
      <c r="HD2"/>
      <c r="HE2"/>
      <c r="HF2"/>
      <c r="HG2"/>
      <c r="HH2"/>
      <c r="HI2"/>
      <c r="HJ2"/>
      <c r="HK2"/>
      <c r="HL2"/>
      <c r="HM2"/>
      <c r="HN2"/>
      <c r="HO2"/>
      <c r="HP2"/>
      <c r="HQ2"/>
      <c r="HR2"/>
      <c r="HS2"/>
      <c r="HT2"/>
      <c r="HU2"/>
      <c r="HV2"/>
      <c r="HW2"/>
      <c r="HX2"/>
      <c r="HY2"/>
      <c r="HZ2"/>
      <c r="IA2"/>
      <c r="IB2"/>
      <c r="IC2"/>
      <c r="ID2"/>
      <c r="IE2"/>
    </row>
    <row r="3" spans="1:239" ht="13" customHeight="1">
      <c r="EO3"/>
      <c r="EP3"/>
      <c r="EQ3"/>
      <c r="ER3"/>
      <c r="ES3"/>
      <c r="ET3"/>
      <c r="EU3"/>
      <c r="EV3"/>
      <c r="EW3"/>
      <c r="EX3"/>
      <c r="EY3"/>
      <c r="EZ3"/>
      <c r="FA3"/>
      <c r="FB3"/>
      <c r="FC3"/>
      <c r="FD3"/>
      <c r="FE3"/>
      <c r="FF3"/>
      <c r="FG3"/>
      <c r="FH3"/>
      <c r="FI3"/>
      <c r="FJ3"/>
      <c r="FK3"/>
      <c r="FL3"/>
      <c r="FM3"/>
      <c r="FN3"/>
      <c r="FO3"/>
      <c r="FP3"/>
      <c r="FQ3"/>
      <c r="FR3"/>
      <c r="FS3"/>
      <c r="FT3"/>
      <c r="FU3"/>
      <c r="FV3"/>
      <c r="FW3"/>
      <c r="FX3"/>
      <c r="FY3"/>
      <c r="FZ3"/>
      <c r="GA3"/>
      <c r="GB3"/>
      <c r="GC3"/>
      <c r="GD3"/>
      <c r="GE3"/>
      <c r="GF3"/>
      <c r="GG3"/>
      <c r="GH3"/>
      <c r="GI3"/>
      <c r="GJ3"/>
      <c r="GK3"/>
      <c r="GL3"/>
      <c r="GM3"/>
      <c r="GN3"/>
      <c r="GO3"/>
      <c r="GP3"/>
      <c r="GQ3"/>
      <c r="GR3"/>
      <c r="GS3"/>
      <c r="GT3"/>
      <c r="GU3"/>
      <c r="GV3"/>
      <c r="GW3"/>
      <c r="GX3"/>
      <c r="GY3"/>
      <c r="GZ3"/>
      <c r="HA3"/>
      <c r="HB3"/>
      <c r="HC3"/>
      <c r="HD3"/>
      <c r="HE3"/>
      <c r="HF3"/>
      <c r="HG3"/>
      <c r="HH3"/>
      <c r="HI3"/>
      <c r="HJ3"/>
      <c r="HK3"/>
      <c r="HL3"/>
      <c r="HM3"/>
      <c r="HN3"/>
      <c r="HO3"/>
      <c r="HP3"/>
      <c r="HQ3"/>
      <c r="HR3"/>
      <c r="HS3"/>
      <c r="HT3"/>
      <c r="HU3"/>
      <c r="HV3"/>
      <c r="HW3"/>
      <c r="HX3"/>
      <c r="HY3"/>
      <c r="HZ3"/>
      <c r="IA3"/>
      <c r="IB3"/>
      <c r="IC3"/>
      <c r="ID3"/>
      <c r="IE3"/>
    </row>
    <row r="4" spans="1:239" ht="13" customHeight="1">
      <c r="EO4"/>
      <c r="EP4"/>
      <c r="EQ4"/>
      <c r="ER4"/>
      <c r="ES4"/>
      <c r="ET4"/>
      <c r="EU4"/>
      <c r="EV4"/>
      <c r="EW4"/>
      <c r="EX4"/>
      <c r="EY4"/>
      <c r="EZ4"/>
      <c r="FA4"/>
      <c r="FB4"/>
      <c r="FC4"/>
      <c r="FD4"/>
      <c r="FE4"/>
      <c r="FF4"/>
      <c r="FG4"/>
      <c r="FH4"/>
      <c r="FI4"/>
      <c r="FJ4"/>
      <c r="FK4"/>
      <c r="FL4"/>
      <c r="FM4"/>
      <c r="FN4"/>
      <c r="FO4"/>
      <c r="FP4"/>
      <c r="FQ4"/>
      <c r="FR4"/>
      <c r="FS4"/>
      <c r="FT4"/>
      <c r="FU4"/>
      <c r="FV4"/>
      <c r="FW4"/>
      <c r="FX4"/>
      <c r="FY4"/>
      <c r="FZ4"/>
      <c r="GA4"/>
      <c r="GB4"/>
      <c r="GC4"/>
      <c r="GD4"/>
      <c r="GE4"/>
      <c r="GF4"/>
      <c r="GG4"/>
      <c r="GH4"/>
      <c r="GI4"/>
      <c r="GJ4"/>
      <c r="GK4"/>
      <c r="GL4"/>
      <c r="GM4"/>
      <c r="GN4"/>
      <c r="GO4"/>
      <c r="GP4"/>
      <c r="GQ4"/>
      <c r="GR4"/>
      <c r="GS4"/>
      <c r="GT4"/>
      <c r="GU4"/>
      <c r="GV4"/>
      <c r="GW4"/>
      <c r="GX4"/>
      <c r="GY4"/>
      <c r="GZ4"/>
      <c r="HA4"/>
      <c r="HB4"/>
      <c r="HC4"/>
      <c r="HD4"/>
      <c r="HE4"/>
      <c r="HF4"/>
      <c r="HG4"/>
      <c r="HH4"/>
      <c r="HI4"/>
      <c r="HJ4"/>
      <c r="HK4"/>
      <c r="HL4"/>
      <c r="HM4"/>
      <c r="HN4"/>
      <c r="HO4"/>
      <c r="HP4"/>
      <c r="HQ4"/>
      <c r="HR4"/>
      <c r="HS4"/>
      <c r="HT4"/>
      <c r="HU4"/>
      <c r="HV4"/>
      <c r="HW4"/>
      <c r="HX4"/>
      <c r="HY4"/>
      <c r="HZ4"/>
      <c r="IA4"/>
      <c r="IB4"/>
      <c r="IC4"/>
      <c r="ID4"/>
      <c r="IE4"/>
    </row>
    <row r="5" spans="1:239" ht="13" customHeight="1">
      <c r="EO5"/>
      <c r="EP5"/>
      <c r="EQ5"/>
      <c r="ER5"/>
      <c r="ES5"/>
      <c r="ET5"/>
      <c r="EU5"/>
      <c r="EV5"/>
      <c r="EW5"/>
      <c r="EX5"/>
      <c r="EY5"/>
      <c r="EZ5"/>
      <c r="FA5"/>
      <c r="FB5"/>
      <c r="FC5"/>
      <c r="FD5"/>
      <c r="FE5"/>
      <c r="FF5"/>
      <c r="FG5"/>
      <c r="FH5"/>
      <c r="FI5"/>
      <c r="FJ5"/>
      <c r="FK5"/>
      <c r="FL5"/>
      <c r="FM5"/>
      <c r="FN5"/>
      <c r="FO5"/>
      <c r="FP5"/>
      <c r="FQ5"/>
      <c r="FR5"/>
      <c r="FS5"/>
      <c r="FT5"/>
      <c r="FU5"/>
      <c r="FV5"/>
      <c r="FW5"/>
      <c r="FX5"/>
      <c r="FY5"/>
      <c r="FZ5"/>
      <c r="GA5"/>
      <c r="GB5"/>
      <c r="GC5"/>
      <c r="GD5"/>
      <c r="GE5"/>
      <c r="GF5"/>
      <c r="GG5"/>
      <c r="GH5"/>
      <c r="GI5"/>
      <c r="GJ5"/>
      <c r="GK5"/>
      <c r="GL5"/>
      <c r="GM5"/>
      <c r="GN5"/>
      <c r="GO5"/>
      <c r="GP5"/>
      <c r="GQ5"/>
      <c r="GR5"/>
      <c r="GS5"/>
      <c r="GT5"/>
      <c r="GU5"/>
      <c r="GV5"/>
      <c r="GW5"/>
      <c r="GX5"/>
      <c r="GY5"/>
      <c r="GZ5"/>
      <c r="HA5"/>
      <c r="HB5"/>
      <c r="HC5"/>
      <c r="HD5"/>
      <c r="HE5"/>
      <c r="HF5"/>
      <c r="HG5"/>
      <c r="HH5"/>
      <c r="HI5"/>
      <c r="HJ5"/>
      <c r="HK5"/>
      <c r="HL5"/>
      <c r="HM5"/>
      <c r="HN5"/>
      <c r="HO5"/>
      <c r="HP5"/>
      <c r="HQ5"/>
      <c r="HR5"/>
      <c r="HS5"/>
      <c r="HT5"/>
      <c r="HU5"/>
      <c r="HV5"/>
      <c r="HW5"/>
      <c r="HX5"/>
      <c r="HY5"/>
      <c r="HZ5"/>
      <c r="IA5"/>
      <c r="IB5"/>
      <c r="IC5"/>
      <c r="ID5"/>
      <c r="IE5"/>
    </row>
    <row r="6" spans="1:239" ht="13" customHeight="1">
      <c r="EO6"/>
      <c r="EP6"/>
      <c r="EQ6"/>
      <c r="ER6"/>
      <c r="ES6"/>
      <c r="ET6"/>
      <c r="EU6"/>
      <c r="EV6"/>
      <c r="EW6"/>
      <c r="EX6"/>
      <c r="EY6"/>
      <c r="EZ6"/>
      <c r="FA6"/>
      <c r="FB6"/>
      <c r="FC6"/>
      <c r="FD6"/>
      <c r="FE6"/>
      <c r="FF6"/>
      <c r="FG6"/>
      <c r="FH6"/>
      <c r="FI6"/>
      <c r="FJ6"/>
      <c r="FK6"/>
      <c r="FL6"/>
      <c r="FM6"/>
      <c r="FN6"/>
      <c r="FO6"/>
      <c r="FP6"/>
      <c r="FQ6"/>
      <c r="FR6"/>
      <c r="FS6"/>
      <c r="FT6"/>
      <c r="FU6"/>
      <c r="FV6"/>
      <c r="FW6"/>
      <c r="FX6"/>
      <c r="FY6"/>
      <c r="FZ6"/>
      <c r="GA6"/>
      <c r="GB6"/>
      <c r="GC6"/>
      <c r="GD6"/>
      <c r="GE6"/>
      <c r="GF6"/>
      <c r="GG6"/>
      <c r="GH6"/>
      <c r="GI6"/>
      <c r="GJ6"/>
      <c r="GK6"/>
      <c r="GL6"/>
      <c r="GM6"/>
      <c r="GN6"/>
      <c r="GO6"/>
      <c r="GP6"/>
      <c r="GQ6"/>
      <c r="GR6"/>
      <c r="GS6"/>
      <c r="GT6"/>
      <c r="GU6"/>
      <c r="GV6"/>
      <c r="GW6"/>
      <c r="GX6"/>
      <c r="GY6"/>
      <c r="GZ6"/>
      <c r="HA6"/>
      <c r="HB6"/>
      <c r="HC6"/>
      <c r="HD6"/>
      <c r="HE6"/>
      <c r="HF6"/>
      <c r="HG6"/>
      <c r="HH6"/>
      <c r="HI6"/>
      <c r="HJ6"/>
      <c r="HK6"/>
      <c r="HL6"/>
      <c r="HM6"/>
      <c r="HN6"/>
      <c r="HO6"/>
      <c r="HP6"/>
      <c r="HQ6"/>
      <c r="HR6"/>
      <c r="HS6"/>
      <c r="HT6"/>
      <c r="HU6"/>
      <c r="HV6"/>
      <c r="HW6"/>
      <c r="HX6"/>
      <c r="HY6"/>
      <c r="HZ6"/>
      <c r="IA6"/>
      <c r="IB6"/>
      <c r="IC6"/>
      <c r="ID6"/>
      <c r="IE6"/>
    </row>
    <row r="7" spans="1:239" ht="13" customHeight="1">
      <c r="EO7"/>
      <c r="EP7"/>
      <c r="EQ7"/>
      <c r="ER7"/>
      <c r="ES7"/>
      <c r="ET7"/>
      <c r="EU7"/>
      <c r="EV7"/>
      <c r="EW7"/>
      <c r="EX7"/>
      <c r="EY7"/>
      <c r="EZ7"/>
      <c r="FA7"/>
      <c r="FB7"/>
      <c r="FC7"/>
      <c r="FD7"/>
      <c r="FE7"/>
      <c r="FF7"/>
      <c r="FG7"/>
      <c r="FH7"/>
      <c r="FI7"/>
      <c r="FJ7"/>
      <c r="FK7"/>
      <c r="FL7"/>
      <c r="FM7"/>
      <c r="FN7"/>
      <c r="FO7"/>
      <c r="FP7"/>
      <c r="FQ7"/>
      <c r="FR7"/>
      <c r="FS7"/>
      <c r="FT7"/>
      <c r="FU7"/>
      <c r="FV7"/>
      <c r="FW7"/>
      <c r="FX7"/>
      <c r="FY7"/>
      <c r="FZ7"/>
      <c r="GA7"/>
      <c r="GB7"/>
      <c r="GC7"/>
      <c r="GD7"/>
      <c r="GE7"/>
      <c r="GF7"/>
      <c r="GG7"/>
      <c r="GH7"/>
      <c r="GI7"/>
      <c r="GJ7"/>
      <c r="GK7"/>
      <c r="GL7"/>
      <c r="GM7"/>
      <c r="GN7"/>
      <c r="GO7"/>
      <c r="GP7"/>
      <c r="GQ7"/>
      <c r="GR7"/>
      <c r="GS7"/>
      <c r="GT7"/>
      <c r="GU7"/>
      <c r="GV7"/>
      <c r="GW7"/>
      <c r="GX7"/>
      <c r="GY7"/>
      <c r="GZ7"/>
      <c r="HA7"/>
      <c r="HB7"/>
      <c r="HC7"/>
      <c r="HD7"/>
      <c r="HE7"/>
      <c r="HF7"/>
      <c r="HG7"/>
      <c r="HH7"/>
      <c r="HI7"/>
      <c r="HJ7"/>
      <c r="HK7"/>
      <c r="HL7"/>
      <c r="HM7"/>
      <c r="HN7"/>
      <c r="HO7"/>
      <c r="HP7"/>
      <c r="HQ7"/>
      <c r="HR7"/>
      <c r="HS7"/>
      <c r="HT7"/>
      <c r="HU7"/>
      <c r="HV7"/>
      <c r="HW7"/>
      <c r="HX7"/>
      <c r="HY7"/>
      <c r="HZ7"/>
      <c r="IA7"/>
      <c r="IB7"/>
      <c r="IC7"/>
      <c r="ID7"/>
      <c r="IE7"/>
    </row>
    <row r="8" spans="1:239" ht="13" customHeight="1">
      <c r="EO8"/>
      <c r="EP8"/>
      <c r="EQ8"/>
      <c r="ER8"/>
      <c r="ES8"/>
      <c r="ET8"/>
      <c r="EU8"/>
      <c r="EV8"/>
      <c r="EW8"/>
      <c r="EX8"/>
      <c r="EY8"/>
      <c r="EZ8"/>
      <c r="FA8"/>
      <c r="FB8"/>
      <c r="FC8"/>
      <c r="FD8"/>
      <c r="FE8"/>
      <c r="FF8"/>
      <c r="FG8"/>
      <c r="FH8"/>
      <c r="FI8"/>
      <c r="FJ8"/>
      <c r="FK8"/>
      <c r="FL8"/>
      <c r="FM8"/>
      <c r="FN8"/>
      <c r="FO8"/>
      <c r="FP8"/>
      <c r="FQ8"/>
      <c r="FR8"/>
      <c r="FS8"/>
      <c r="FT8"/>
      <c r="FU8"/>
      <c r="FV8"/>
      <c r="FW8"/>
      <c r="FX8"/>
      <c r="FY8"/>
      <c r="FZ8"/>
      <c r="GA8"/>
      <c r="GB8"/>
      <c r="GC8"/>
      <c r="GD8"/>
      <c r="GE8"/>
      <c r="GF8"/>
      <c r="GG8"/>
      <c r="GH8"/>
      <c r="GI8"/>
      <c r="GJ8"/>
      <c r="GK8"/>
      <c r="GL8"/>
      <c r="GM8"/>
      <c r="GN8"/>
      <c r="GO8"/>
      <c r="GP8"/>
      <c r="GQ8"/>
      <c r="GR8"/>
      <c r="GS8"/>
      <c r="GT8"/>
      <c r="GU8"/>
      <c r="GV8"/>
      <c r="GW8"/>
      <c r="GX8"/>
      <c r="GY8"/>
      <c r="GZ8"/>
      <c r="HA8"/>
      <c r="HB8"/>
      <c r="HC8"/>
      <c r="HD8"/>
      <c r="HE8"/>
      <c r="HF8"/>
      <c r="HG8"/>
      <c r="HH8"/>
      <c r="HI8"/>
      <c r="HJ8"/>
      <c r="HK8"/>
      <c r="HL8"/>
      <c r="HM8"/>
      <c r="HN8"/>
      <c r="HO8"/>
      <c r="HP8"/>
      <c r="HQ8"/>
      <c r="HR8"/>
      <c r="HS8"/>
      <c r="HT8"/>
      <c r="HU8"/>
      <c r="HV8"/>
      <c r="HW8"/>
      <c r="HX8"/>
      <c r="HY8"/>
      <c r="HZ8"/>
      <c r="IA8"/>
      <c r="IB8"/>
      <c r="IC8"/>
      <c r="ID8"/>
      <c r="IE8"/>
    </row>
    <row r="9" spans="1:239" ht="13" customHeight="1">
      <c r="BD9" s="65"/>
      <c r="BF9" s="65"/>
      <c r="BH9" s="65"/>
      <c r="BJ9" s="65"/>
      <c r="BL9" s="65"/>
      <c r="BN9" s="65"/>
      <c r="BP9" s="65"/>
      <c r="BR9" s="65"/>
      <c r="BT9" s="65"/>
      <c r="BV9" s="65"/>
      <c r="BX9" s="65"/>
      <c r="BZ9" s="65"/>
      <c r="CB9" s="65"/>
      <c r="CD9" s="65"/>
      <c r="CF9" s="65"/>
      <c r="CH9" s="65"/>
      <c r="CJ9" s="65"/>
      <c r="CL9" s="65"/>
      <c r="CN9" s="65"/>
      <c r="CP9" s="65"/>
      <c r="CR9" s="65"/>
      <c r="CT9" s="65"/>
      <c r="CV9" s="65"/>
      <c r="CX9" s="65"/>
      <c r="CZ9" s="65"/>
      <c r="DB9" s="65"/>
      <c r="DD9" s="65"/>
      <c r="DF9" s="65"/>
      <c r="DH9" s="65"/>
      <c r="DJ9" s="65"/>
      <c r="DL9" s="65"/>
      <c r="DN9" s="65"/>
      <c r="DP9" s="65"/>
      <c r="DR9" s="65"/>
      <c r="DT9" s="65"/>
      <c r="DV9" s="65"/>
      <c r="DX9" s="65"/>
      <c r="DZ9" s="65"/>
      <c r="EB9" s="65"/>
      <c r="ED9" s="65"/>
      <c r="EE9" s="65"/>
      <c r="EF9" s="65"/>
      <c r="EG9" s="65"/>
      <c r="EH9" s="65"/>
      <c r="EI9" s="65"/>
      <c r="EJ9" s="65"/>
      <c r="EK9" s="65"/>
      <c r="EL9" s="65"/>
      <c r="EM9" s="65"/>
      <c r="EN9" s="65"/>
      <c r="EO9" s="65"/>
      <c r="EP9" s="65"/>
      <c r="EQ9" s="65"/>
      <c r="ER9" s="65"/>
      <c r="ES9" s="65"/>
      <c r="ET9" s="65"/>
      <c r="EU9" s="65"/>
      <c r="EV9" s="65"/>
      <c r="EW9" s="65"/>
      <c r="EX9" s="65"/>
      <c r="EY9" s="65"/>
      <c r="EZ9" s="65"/>
      <c r="FA9" s="65"/>
      <c r="FB9" s="65"/>
      <c r="FC9" s="67"/>
      <c r="FD9" s="67"/>
      <c r="FE9" s="67"/>
      <c r="FF9" s="68"/>
      <c r="FG9" s="68"/>
      <c r="FH9" s="68"/>
      <c r="FI9" s="68"/>
      <c r="FJ9" s="68"/>
      <c r="FK9" s="65"/>
      <c r="FL9" s="65"/>
      <c r="FM9" s="65"/>
      <c r="FN9" s="65"/>
      <c r="FO9" s="65"/>
      <c r="FP9" s="65"/>
      <c r="FQ9" s="65"/>
      <c r="FR9" s="65"/>
      <c r="FS9" s="65"/>
      <c r="FT9" s="65"/>
      <c r="FU9" s="65"/>
      <c r="FV9" s="65"/>
      <c r="FW9" s="65"/>
      <c r="FX9" s="65"/>
      <c r="FY9" s="65"/>
      <c r="FZ9" s="65"/>
      <c r="GA9" s="65"/>
      <c r="GB9" s="65"/>
      <c r="GC9" s="65"/>
      <c r="GD9" s="65"/>
      <c r="GE9" s="65"/>
      <c r="GF9" s="65"/>
      <c r="GG9" s="65"/>
      <c r="GH9" s="65"/>
      <c r="GI9" s="65"/>
      <c r="GJ9" s="65"/>
      <c r="GK9" s="65"/>
      <c r="GL9" s="65"/>
      <c r="GM9" s="65"/>
      <c r="GN9" s="65"/>
      <c r="GO9" s="65"/>
      <c r="GP9" s="65"/>
      <c r="GQ9" s="65"/>
      <c r="GR9" s="65"/>
      <c r="GS9" s="65"/>
      <c r="GT9" s="65"/>
      <c r="GU9" s="65"/>
      <c r="GV9" s="65"/>
      <c r="GW9" s="65"/>
      <c r="GX9" s="65"/>
      <c r="GY9" s="65"/>
      <c r="GZ9" s="65"/>
      <c r="HA9" s="65"/>
      <c r="HB9" s="65"/>
      <c r="HC9" s="65"/>
      <c r="HD9" s="65"/>
      <c r="HE9" s="65"/>
      <c r="HF9" s="65"/>
      <c r="HG9" s="65"/>
      <c r="HH9" s="65"/>
      <c r="HI9" s="65"/>
      <c r="HJ9" s="65"/>
      <c r="HK9" s="65"/>
      <c r="HL9" s="65"/>
      <c r="HM9" s="65"/>
      <c r="HN9" s="65"/>
      <c r="HO9" s="65"/>
      <c r="HP9" s="65"/>
      <c r="HQ9" s="65"/>
      <c r="HR9" s="65"/>
      <c r="HS9" s="65"/>
      <c r="HT9" s="65"/>
      <c r="HU9" s="65"/>
      <c r="HV9" s="65"/>
      <c r="HW9" s="65"/>
      <c r="HX9" s="65"/>
      <c r="HY9" s="65"/>
      <c r="HZ9" s="65"/>
      <c r="IA9" s="65"/>
      <c r="IB9" s="65"/>
      <c r="IC9" s="65"/>
      <c r="ID9" s="65"/>
      <c r="IE9" s="65"/>
    </row>
    <row r="10" spans="1:239" ht="21" customHeight="1">
      <c r="A10" s="967" t="s">
        <v>244</v>
      </c>
      <c r="B10" s="935"/>
      <c r="C10" s="935"/>
      <c r="D10" s="935"/>
      <c r="E10" s="935"/>
      <c r="F10" s="935"/>
      <c r="G10" s="935"/>
      <c r="H10" s="935"/>
      <c r="I10" s="935"/>
      <c r="J10" s="935"/>
      <c r="K10" s="935"/>
      <c r="L10" s="935"/>
      <c r="M10" s="935"/>
      <c r="N10" s="935"/>
      <c r="O10" s="935"/>
      <c r="P10" s="935"/>
      <c r="Q10" s="935"/>
      <c r="R10" s="63"/>
      <c r="S10" s="63"/>
      <c r="T10" s="63"/>
      <c r="U10" s="63"/>
      <c r="V10" s="63"/>
      <c r="W10" s="63"/>
      <c r="X10" s="63"/>
      <c r="Y10" s="63"/>
      <c r="Z10" s="63"/>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2"/>
      <c r="BS10" s="62"/>
      <c r="BT10" s="62"/>
      <c r="BU10" s="62"/>
      <c r="BV10" s="62"/>
      <c r="BW10" s="62"/>
      <c r="BX10" s="62"/>
      <c r="BY10" s="62"/>
      <c r="BZ10" s="62"/>
      <c r="CA10" s="62"/>
      <c r="CB10" s="62"/>
      <c r="CC10" s="62"/>
      <c r="CD10" s="62"/>
      <c r="CE10" s="62"/>
      <c r="CF10" s="62"/>
      <c r="CG10" s="62"/>
      <c r="CH10" s="63"/>
      <c r="CI10" s="63"/>
      <c r="CJ10" s="63"/>
      <c r="CK10" s="63"/>
      <c r="CL10" s="63"/>
      <c r="CM10" s="63"/>
      <c r="CN10" s="63"/>
      <c r="CO10" s="63"/>
      <c r="CP10" s="63"/>
      <c r="CQ10" s="63"/>
      <c r="CR10" s="63"/>
      <c r="CS10" s="63"/>
      <c r="CT10" s="63"/>
      <c r="CU10" s="63"/>
      <c r="CV10" s="63"/>
      <c r="CW10" s="63"/>
      <c r="CX10" s="63"/>
      <c r="CY10" s="63"/>
      <c r="CZ10" s="63"/>
      <c r="DA10" s="63"/>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c r="GW10"/>
      <c r="GX10"/>
      <c r="GY10"/>
      <c r="GZ10"/>
      <c r="HA10"/>
      <c r="HB10"/>
      <c r="HC10"/>
      <c r="HD10"/>
      <c r="HE10"/>
      <c r="HF10"/>
      <c r="HG10"/>
      <c r="HH10"/>
      <c r="HI10"/>
      <c r="HJ10"/>
      <c r="HK10"/>
      <c r="HL10"/>
      <c r="HM10"/>
      <c r="HN10"/>
      <c r="HO10"/>
      <c r="HP10"/>
      <c r="HQ10"/>
      <c r="HR10"/>
      <c r="HS10"/>
      <c r="HT10"/>
      <c r="HU10"/>
      <c r="HV10"/>
      <c r="HW10"/>
      <c r="HX10"/>
      <c r="HY10"/>
      <c r="HZ10"/>
      <c r="IA10"/>
      <c r="IB10"/>
      <c r="IC10"/>
      <c r="ID10"/>
      <c r="IE10"/>
    </row>
    <row r="11" spans="1:239" ht="13" customHeight="1">
      <c r="A11" s="936">
        <v>2024</v>
      </c>
      <c r="B11" s="937"/>
      <c r="C11" s="937"/>
      <c r="D11" s="937"/>
      <c r="E11" s="937"/>
      <c r="F11" s="937"/>
      <c r="G11" s="937"/>
      <c r="H11" s="937"/>
      <c r="I11" s="937"/>
      <c r="J11" s="937"/>
      <c r="K11" s="937"/>
      <c r="L11" s="937"/>
      <c r="M11" s="937"/>
      <c r="N11" s="937"/>
      <c r="O11" s="937"/>
      <c r="P11" s="937"/>
      <c r="Q11" s="937"/>
      <c r="R11" s="937"/>
      <c r="S11" s="937"/>
      <c r="T11" s="937"/>
      <c r="U11" s="937"/>
      <c r="V11" s="937"/>
      <c r="W11" s="937"/>
      <c r="X11" s="937"/>
      <c r="Y11" s="937"/>
      <c r="Z11" s="937"/>
      <c r="AA11" s="937"/>
      <c r="AB11" s="937"/>
      <c r="AC11" s="937"/>
      <c r="AD11" s="937"/>
      <c r="AE11" s="937"/>
      <c r="AF11" s="937"/>
      <c r="AG11" s="937"/>
      <c r="AH11" s="937"/>
      <c r="AI11" s="937"/>
      <c r="AJ11" s="937"/>
      <c r="AK11" s="937"/>
      <c r="AL11" s="937"/>
      <c r="AM11" s="937"/>
      <c r="AN11" s="937"/>
      <c r="AO11" s="937"/>
      <c r="AP11" s="937"/>
      <c r="AQ11" s="937"/>
      <c r="AR11" s="937"/>
      <c r="AS11" s="937"/>
      <c r="AT11" s="937"/>
      <c r="AU11" s="937"/>
      <c r="AV11" s="937"/>
      <c r="AW11" s="937"/>
      <c r="AX11" s="937"/>
      <c r="AY11" s="937"/>
      <c r="AZ11" s="937"/>
      <c r="BA11" s="938"/>
      <c r="BB11" s="936">
        <v>2025</v>
      </c>
      <c r="BC11" s="936"/>
      <c r="BD11" s="936"/>
      <c r="BE11" s="936"/>
      <c r="BF11" s="936"/>
      <c r="BG11" s="936"/>
      <c r="BH11" s="936"/>
      <c r="BI11" s="936"/>
      <c r="BJ11" s="936"/>
      <c r="BK11" s="936"/>
      <c r="BL11" s="936"/>
      <c r="BM11" s="936"/>
      <c r="BN11" s="936"/>
      <c r="BO11" s="936"/>
      <c r="BP11" s="936"/>
      <c r="BQ11" s="936"/>
      <c r="BR11" s="936"/>
      <c r="BS11" s="936"/>
      <c r="BT11" s="936"/>
      <c r="BU11" s="936"/>
      <c r="BV11" s="936"/>
      <c r="BW11" s="936"/>
      <c r="BX11" s="936"/>
      <c r="BY11" s="936"/>
      <c r="BZ11" s="936"/>
      <c r="CA11" s="936"/>
      <c r="CB11" s="936"/>
      <c r="CC11" s="936"/>
      <c r="CD11" s="936"/>
      <c r="CE11" s="936"/>
      <c r="CF11" s="936"/>
      <c r="CG11" s="936"/>
      <c r="CH11" s="936"/>
      <c r="CI11" s="936"/>
      <c r="CJ11" s="936"/>
      <c r="CK11" s="936"/>
      <c r="CL11" s="936"/>
      <c r="CM11" s="936"/>
      <c r="CN11" s="936"/>
      <c r="CO11" s="936"/>
      <c r="CP11" s="936"/>
      <c r="CQ11" s="936"/>
      <c r="CR11" s="936"/>
      <c r="CS11" s="936"/>
      <c r="CT11" s="936"/>
      <c r="CU11" s="936"/>
      <c r="CV11" s="936"/>
      <c r="CW11" s="936"/>
      <c r="CX11" s="936"/>
      <c r="CY11" s="936"/>
      <c r="CZ11" s="936"/>
      <c r="DA11" s="939"/>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c r="GW11"/>
      <c r="GX11"/>
      <c r="GY11"/>
      <c r="GZ11"/>
      <c r="HA11"/>
      <c r="HB11"/>
      <c r="HC11"/>
      <c r="HD11"/>
      <c r="HE11"/>
      <c r="HF11"/>
      <c r="HG11"/>
      <c r="HH11"/>
      <c r="HI11"/>
      <c r="HJ11"/>
      <c r="HK11"/>
      <c r="HL11"/>
      <c r="HM11"/>
      <c r="HN11"/>
      <c r="HO11"/>
      <c r="HP11"/>
      <c r="HQ11"/>
      <c r="HR11"/>
      <c r="HS11"/>
      <c r="HT11"/>
      <c r="HU11"/>
      <c r="HV11"/>
      <c r="HW11"/>
      <c r="HX11"/>
      <c r="HY11"/>
      <c r="HZ11"/>
      <c r="IA11"/>
      <c r="IB11"/>
      <c r="IC11"/>
      <c r="ID11"/>
      <c r="IE11"/>
    </row>
    <row r="12" spans="1:239" ht="13" customHeight="1">
      <c r="A12" s="940" t="s">
        <v>0</v>
      </c>
      <c r="B12" s="941"/>
      <c r="C12" s="941"/>
      <c r="D12" s="941"/>
      <c r="E12" s="941"/>
      <c r="F12" s="941"/>
      <c r="G12" s="941"/>
      <c r="H12" s="941"/>
      <c r="I12" s="941"/>
      <c r="J12" s="941"/>
      <c r="K12" s="941"/>
      <c r="L12" s="941"/>
      <c r="M12" s="941"/>
      <c r="N12" s="942"/>
      <c r="O12" s="942"/>
      <c r="P12" s="942"/>
      <c r="Q12" s="942"/>
      <c r="R12" s="942"/>
      <c r="S12" s="942"/>
      <c r="T12" s="942"/>
      <c r="U12" s="942"/>
      <c r="V12" s="942"/>
      <c r="W12" s="942"/>
      <c r="X12" s="942"/>
      <c r="Y12" s="942"/>
      <c r="Z12" s="942"/>
      <c r="AA12" s="942"/>
      <c r="AB12" s="942"/>
      <c r="AC12" s="942"/>
      <c r="AD12" s="942"/>
      <c r="AE12" s="942"/>
      <c r="AF12" s="942"/>
      <c r="AG12" s="942"/>
      <c r="AH12" s="942"/>
      <c r="AI12" s="942"/>
      <c r="AJ12" s="942"/>
      <c r="AK12" s="942"/>
      <c r="AL12" s="942"/>
      <c r="AM12" s="942"/>
      <c r="AN12" s="942"/>
      <c r="AO12" s="942"/>
      <c r="AP12" s="942"/>
      <c r="AQ12" s="942"/>
      <c r="AR12" s="942"/>
      <c r="AS12" s="943" t="s">
        <v>0</v>
      </c>
      <c r="AT12" s="941"/>
      <c r="AU12" s="941"/>
      <c r="AV12" s="941"/>
      <c r="AW12" s="941"/>
      <c r="AX12" s="941"/>
      <c r="AY12" s="941"/>
      <c r="AZ12" s="941"/>
      <c r="BA12" s="941"/>
      <c r="BB12" s="941"/>
      <c r="BC12" s="941"/>
      <c r="BD12" s="941"/>
      <c r="BE12" s="941"/>
      <c r="BF12" s="941"/>
      <c r="BG12" s="941"/>
      <c r="BH12" s="941"/>
      <c r="BI12" s="941"/>
      <c r="BJ12" s="941"/>
      <c r="BK12" s="941"/>
      <c r="BL12" s="941"/>
      <c r="BM12" s="941"/>
      <c r="BN12" s="941"/>
      <c r="BO12" s="944"/>
      <c r="BP12" s="944"/>
      <c r="BQ12" s="944"/>
      <c r="BR12" s="944"/>
      <c r="BS12" s="944"/>
      <c r="BT12" s="944"/>
      <c r="BU12" s="944"/>
      <c r="BV12" s="944"/>
      <c r="BW12" s="944"/>
      <c r="BX12" s="944"/>
      <c r="BY12" s="944"/>
      <c r="BZ12" s="944"/>
      <c r="CA12" s="944"/>
      <c r="CB12" s="944"/>
      <c r="CC12" s="944"/>
      <c r="CD12" s="944"/>
      <c r="CE12" s="944"/>
      <c r="CF12" s="944"/>
      <c r="CG12" s="944"/>
      <c r="CH12" s="944"/>
      <c r="CI12" s="944"/>
      <c r="CJ12" s="944"/>
      <c r="CK12" s="944"/>
      <c r="CL12" s="944"/>
      <c r="CM12" s="944"/>
      <c r="CN12" s="944"/>
      <c r="CO12" s="944"/>
      <c r="CP12" s="944"/>
      <c r="CQ12" s="944"/>
      <c r="CR12" s="944"/>
      <c r="CS12" s="945" t="s">
        <v>0</v>
      </c>
      <c r="CT12" s="945"/>
      <c r="CU12" s="945"/>
      <c r="CV12" s="945"/>
      <c r="CW12" s="945"/>
      <c r="CX12" s="945"/>
      <c r="CY12" s="945"/>
      <c r="CZ12" s="945"/>
      <c r="DA12" s="945"/>
      <c r="DB12" s="65"/>
      <c r="DC12" s="65"/>
      <c r="DD12" s="65"/>
      <c r="DE12" s="65"/>
      <c r="DF12" s="65"/>
      <c r="DG12" s="65"/>
      <c r="DH12" s="65"/>
      <c r="DI12" s="65"/>
      <c r="DJ12" s="65"/>
      <c r="DK12" s="65"/>
      <c r="DL12" s="65"/>
      <c r="DM12" s="65"/>
      <c r="DN12" s="65"/>
      <c r="DO12" s="65"/>
      <c r="DP12" s="65"/>
      <c r="DQ12" s="65"/>
      <c r="DR12" s="65"/>
      <c r="DS12" s="65"/>
      <c r="DT12" s="65"/>
      <c r="DU12" s="65"/>
      <c r="DV12" s="65"/>
      <c r="DW12" s="65"/>
      <c r="DX12" s="65"/>
      <c r="DY12" s="65"/>
      <c r="DZ12" s="65"/>
      <c r="EA12" s="65"/>
      <c r="EB12" s="65"/>
      <c r="EC12" s="65"/>
      <c r="ED12" s="65"/>
      <c r="EE12" s="65"/>
      <c r="EF12" s="65"/>
      <c r="EG12" s="65"/>
      <c r="EH12" s="65"/>
      <c r="EI12" s="65"/>
      <c r="EJ12" s="65"/>
      <c r="EK12" s="65"/>
      <c r="EL12" s="65"/>
      <c r="EM12" s="65"/>
      <c r="EN12" s="65"/>
      <c r="EO12" s="65"/>
      <c r="EP12" s="65"/>
      <c r="EQ12" s="65"/>
      <c r="ER12" s="65"/>
      <c r="ES12" s="65"/>
      <c r="ET12" s="65"/>
      <c r="EU12" s="65"/>
      <c r="EV12" s="65"/>
      <c r="EW12" s="65"/>
      <c r="EX12" s="65"/>
      <c r="EY12" s="65"/>
      <c r="EZ12" s="65"/>
      <c r="FA12" s="65"/>
      <c r="FB12" s="65"/>
      <c r="FC12" s="65"/>
      <c r="FD12" s="65"/>
      <c r="FE12" s="65"/>
      <c r="FF12" s="65"/>
      <c r="FG12" s="65"/>
      <c r="FH12" s="65"/>
      <c r="FI12" s="65"/>
      <c r="FJ12" s="65"/>
      <c r="FK12" s="65"/>
      <c r="FL12" s="65"/>
      <c r="FM12" s="65"/>
      <c r="FN12" s="65"/>
      <c r="FO12" s="65"/>
      <c r="FP12" s="65"/>
      <c r="FQ12" s="65"/>
      <c r="FR12" s="65"/>
      <c r="FS12" s="65"/>
      <c r="FT12" s="65"/>
      <c r="FU12" s="65"/>
      <c r="FV12" s="65"/>
      <c r="FW12" s="65"/>
      <c r="FX12" s="65"/>
      <c r="FY12" s="65"/>
      <c r="FZ12" s="65"/>
      <c r="GA12" s="65"/>
      <c r="GB12" s="65"/>
      <c r="GC12" s="65"/>
      <c r="GD12" s="65"/>
      <c r="GE12" s="65"/>
      <c r="GF12" s="65"/>
      <c r="GG12" s="65"/>
      <c r="GH12" s="65"/>
      <c r="GI12" s="65"/>
      <c r="GJ12" s="65"/>
      <c r="GK12" s="65"/>
      <c r="GL12" s="65"/>
      <c r="GM12" s="65"/>
      <c r="GN12" s="65"/>
      <c r="GO12" s="65"/>
      <c r="GP12" s="65"/>
      <c r="GQ12" s="65"/>
      <c r="GR12" s="65"/>
      <c r="GS12" s="65"/>
      <c r="GT12" s="65"/>
      <c r="GU12" s="65"/>
      <c r="GV12"/>
      <c r="GW12"/>
      <c r="GX12"/>
      <c r="GY12"/>
      <c r="GZ12"/>
      <c r="HA12"/>
      <c r="HB12"/>
      <c r="HC12"/>
      <c r="HD12"/>
      <c r="HE12"/>
      <c r="HF12"/>
      <c r="HG12"/>
      <c r="HH12"/>
      <c r="HI12"/>
      <c r="HJ12"/>
      <c r="HK12"/>
      <c r="HL12"/>
      <c r="HM12"/>
      <c r="HN12"/>
      <c r="HO12"/>
      <c r="HP12"/>
      <c r="HQ12"/>
      <c r="HR12"/>
      <c r="HS12"/>
      <c r="HT12"/>
      <c r="HU12"/>
      <c r="HV12"/>
      <c r="HW12"/>
      <c r="HX12"/>
      <c r="HY12"/>
      <c r="HZ12"/>
      <c r="IA12"/>
      <c r="IB12"/>
      <c r="IC12"/>
      <c r="ID12"/>
      <c r="IE12"/>
    </row>
    <row r="13" spans="1:239" ht="13" customHeight="1">
      <c r="A13" s="946" t="s">
        <v>2</v>
      </c>
      <c r="B13" s="947"/>
      <c r="C13" s="947"/>
      <c r="D13" s="947"/>
      <c r="E13" s="948"/>
      <c r="F13" s="946" t="s">
        <v>3</v>
      </c>
      <c r="G13" s="947"/>
      <c r="H13" s="947"/>
      <c r="I13" s="948"/>
      <c r="J13" s="946" t="s">
        <v>4</v>
      </c>
      <c r="K13" s="947"/>
      <c r="L13" s="947"/>
      <c r="M13" s="948"/>
      <c r="N13" s="946" t="s">
        <v>5</v>
      </c>
      <c r="O13" s="947"/>
      <c r="P13" s="947"/>
      <c r="Q13" s="947"/>
      <c r="R13" s="948"/>
      <c r="S13" s="946" t="s">
        <v>6</v>
      </c>
      <c r="T13" s="947"/>
      <c r="U13" s="947"/>
      <c r="V13" s="948"/>
      <c r="W13" s="946" t="s">
        <v>7</v>
      </c>
      <c r="X13" s="947"/>
      <c r="Y13" s="947"/>
      <c r="Z13" s="948"/>
      <c r="AA13" s="946" t="s">
        <v>8</v>
      </c>
      <c r="AB13" s="947"/>
      <c r="AC13" s="947"/>
      <c r="AD13" s="947"/>
      <c r="AE13" s="948"/>
      <c r="AF13" s="946" t="s">
        <v>9</v>
      </c>
      <c r="AG13" s="947"/>
      <c r="AH13" s="947"/>
      <c r="AI13" s="948"/>
      <c r="AJ13" s="946" t="s">
        <v>10</v>
      </c>
      <c r="AK13" s="947"/>
      <c r="AL13" s="947"/>
      <c r="AM13" s="947"/>
      <c r="AN13" s="948"/>
      <c r="AO13" s="946" t="s">
        <v>11</v>
      </c>
      <c r="AP13" s="947"/>
      <c r="AQ13" s="947"/>
      <c r="AR13" s="948"/>
      <c r="AS13" s="946" t="s">
        <v>12</v>
      </c>
      <c r="AT13" s="947"/>
      <c r="AU13" s="947"/>
      <c r="AV13" s="948"/>
      <c r="AW13" s="946" t="s">
        <v>13</v>
      </c>
      <c r="AX13" s="947"/>
      <c r="AY13" s="947"/>
      <c r="AZ13" s="947"/>
      <c r="BA13" s="948"/>
      <c r="BB13" s="949" t="s">
        <v>2</v>
      </c>
      <c r="BC13" s="950"/>
      <c r="BD13" s="950"/>
      <c r="BE13" s="950"/>
      <c r="BF13" s="949" t="s">
        <v>3</v>
      </c>
      <c r="BG13" s="950"/>
      <c r="BH13" s="950"/>
      <c r="BI13" s="951"/>
      <c r="BJ13" s="949" t="s">
        <v>4</v>
      </c>
      <c r="BK13" s="950"/>
      <c r="BL13" s="950"/>
      <c r="BM13" s="950"/>
      <c r="BN13" s="951"/>
      <c r="BO13" s="949" t="s">
        <v>5</v>
      </c>
      <c r="BP13" s="950"/>
      <c r="BQ13" s="950"/>
      <c r="BR13" s="951"/>
      <c r="BS13" s="949" t="s">
        <v>6</v>
      </c>
      <c r="BT13" s="950"/>
      <c r="BU13" s="950"/>
      <c r="BV13" s="951"/>
      <c r="BW13" s="949" t="s">
        <v>7</v>
      </c>
      <c r="BX13" s="950"/>
      <c r="BY13" s="950"/>
      <c r="BZ13" s="950"/>
      <c r="CA13" s="951"/>
      <c r="CB13" s="949" t="s">
        <v>8</v>
      </c>
      <c r="CC13" s="950"/>
      <c r="CD13" s="950"/>
      <c r="CE13" s="951"/>
      <c r="CF13" s="949" t="s">
        <v>9</v>
      </c>
      <c r="CG13" s="950"/>
      <c r="CH13" s="950"/>
      <c r="CI13" s="951"/>
      <c r="CJ13" s="949" t="s">
        <v>10</v>
      </c>
      <c r="CK13" s="950"/>
      <c r="CL13" s="950"/>
      <c r="CM13" s="950"/>
      <c r="CN13" s="951"/>
      <c r="CO13" s="949" t="s">
        <v>11</v>
      </c>
      <c r="CP13" s="950"/>
      <c r="CQ13" s="950"/>
      <c r="CR13" s="951"/>
      <c r="CS13" s="949" t="s">
        <v>12</v>
      </c>
      <c r="CT13" s="950"/>
      <c r="CU13" s="950"/>
      <c r="CV13" s="951"/>
      <c r="CW13" s="949" t="s">
        <v>13</v>
      </c>
      <c r="CX13" s="950"/>
      <c r="CY13" s="950"/>
      <c r="CZ13" s="950"/>
      <c r="DA13" s="951"/>
      <c r="DB13" s="65"/>
      <c r="DC13" s="65"/>
      <c r="DD13" s="65"/>
      <c r="DE13" s="65"/>
      <c r="DF13" s="65"/>
      <c r="DG13" s="65"/>
      <c r="DH13" s="65"/>
      <c r="DI13" s="65"/>
      <c r="DJ13" s="65"/>
      <c r="DK13" s="65"/>
      <c r="DL13" s="65"/>
      <c r="DM13" s="65"/>
      <c r="DN13" s="65"/>
      <c r="DO13" s="65"/>
      <c r="DP13" s="65"/>
      <c r="DQ13" s="65"/>
      <c r="DR13" s="65"/>
      <c r="DS13" s="65"/>
      <c r="DT13" s="65"/>
      <c r="DU13" s="65"/>
      <c r="DV13" s="65"/>
      <c r="DW13" s="65"/>
      <c r="DX13" s="65"/>
      <c r="DY13" s="65"/>
      <c r="DZ13" s="65"/>
      <c r="EA13" s="65"/>
      <c r="EB13" s="65"/>
      <c r="EC13" s="65"/>
      <c r="ED13" s="65"/>
      <c r="EE13" s="65"/>
      <c r="EF13" s="65"/>
      <c r="EG13" s="65"/>
      <c r="EH13" s="65"/>
      <c r="EI13" s="65"/>
      <c r="EJ13" s="65"/>
      <c r="EK13" s="65"/>
      <c r="EL13" s="65"/>
      <c r="EM13" s="65"/>
      <c r="EN13" s="65"/>
      <c r="EO13" s="65"/>
      <c r="EP13" s="65"/>
      <c r="EQ13" s="65"/>
      <c r="ER13" s="65"/>
      <c r="ES13" s="65"/>
      <c r="ET13" s="65"/>
      <c r="EU13" s="65"/>
      <c r="EV13" s="65"/>
      <c r="EW13" s="65"/>
      <c r="EX13" s="65"/>
      <c r="EY13" s="65"/>
      <c r="EZ13" s="65"/>
      <c r="FA13" s="65"/>
      <c r="FB13" s="65"/>
      <c r="FC13" s="65"/>
      <c r="FD13" s="65"/>
      <c r="FE13" s="65"/>
      <c r="FF13" s="65"/>
      <c r="FG13" s="65"/>
      <c r="FH13" s="65"/>
      <c r="FI13" s="65"/>
      <c r="FJ13" s="65"/>
      <c r="FK13" s="65"/>
      <c r="FL13" s="65"/>
      <c r="FM13" s="65"/>
      <c r="FN13" s="65"/>
      <c r="FO13" s="65"/>
      <c r="FP13" s="65"/>
      <c r="FQ13" s="65"/>
      <c r="FR13" s="65"/>
      <c r="FS13" s="65"/>
      <c r="FT13" s="65"/>
      <c r="FU13" s="65"/>
      <c r="FV13" s="65"/>
      <c r="FW13" s="65"/>
      <c r="FX13" s="65"/>
      <c r="FY13" s="65"/>
      <c r="FZ13" s="65"/>
      <c r="GA13" s="65"/>
      <c r="GB13" s="65"/>
      <c r="GC13" s="65"/>
      <c r="GD13" s="65"/>
      <c r="GE13" s="65"/>
      <c r="GF13" s="65"/>
      <c r="GG13" s="65"/>
      <c r="GH13" s="65"/>
      <c r="GI13" s="65"/>
      <c r="GJ13" s="65"/>
      <c r="GK13" s="65"/>
      <c r="GL13" s="65"/>
      <c r="GM13" s="65"/>
      <c r="GN13" s="65"/>
      <c r="GO13" s="65"/>
      <c r="GP13" s="65"/>
      <c r="GQ13" s="65"/>
      <c r="GR13" s="65"/>
      <c r="GS13" s="65"/>
      <c r="GT13" s="65"/>
      <c r="GU13" s="65"/>
      <c r="GV13"/>
      <c r="GW13"/>
      <c r="GX13"/>
      <c r="GY13"/>
      <c r="GZ13"/>
      <c r="HA13"/>
      <c r="HB13"/>
      <c r="HC13"/>
      <c r="HD13"/>
      <c r="HE13"/>
      <c r="HF13"/>
      <c r="HG13"/>
      <c r="HH13"/>
      <c r="HI13"/>
      <c r="HJ13"/>
      <c r="HK13"/>
      <c r="HL13"/>
      <c r="HM13"/>
      <c r="HN13"/>
      <c r="HO13"/>
      <c r="HP13"/>
      <c r="HQ13"/>
      <c r="HR13"/>
      <c r="HS13"/>
      <c r="HT13"/>
      <c r="HU13"/>
      <c r="HV13"/>
      <c r="HW13"/>
      <c r="HX13"/>
      <c r="HY13"/>
      <c r="HZ13"/>
      <c r="IA13"/>
      <c r="IB13"/>
      <c r="IC13"/>
      <c r="ID13"/>
      <c r="IE13"/>
    </row>
    <row r="14" spans="1:239" ht="13" customHeight="1">
      <c r="A14" s="952">
        <v>45292</v>
      </c>
      <c r="B14" s="952">
        <v>45299</v>
      </c>
      <c r="C14" s="952">
        <v>45306</v>
      </c>
      <c r="D14" s="952">
        <v>45313</v>
      </c>
      <c r="E14" s="952">
        <v>45320</v>
      </c>
      <c r="F14" s="952">
        <v>45327</v>
      </c>
      <c r="G14" s="952">
        <v>45334</v>
      </c>
      <c r="H14" s="952">
        <v>45341</v>
      </c>
      <c r="I14" s="952">
        <v>45348</v>
      </c>
      <c r="J14" s="952">
        <v>45355</v>
      </c>
      <c r="K14" s="952">
        <v>45362</v>
      </c>
      <c r="L14" s="952">
        <v>45369</v>
      </c>
      <c r="M14" s="952">
        <v>45376</v>
      </c>
      <c r="N14" s="952">
        <v>45383</v>
      </c>
      <c r="O14" s="952">
        <v>45390</v>
      </c>
      <c r="P14" s="952">
        <v>45397</v>
      </c>
      <c r="Q14" s="952">
        <v>45404</v>
      </c>
      <c r="R14" s="952">
        <v>45411</v>
      </c>
      <c r="S14" s="952">
        <v>45418</v>
      </c>
      <c r="T14" s="952">
        <v>45425</v>
      </c>
      <c r="U14" s="952">
        <v>45432</v>
      </c>
      <c r="V14" s="952">
        <v>45439</v>
      </c>
      <c r="W14" s="952">
        <v>45446</v>
      </c>
      <c r="X14" s="952">
        <v>45453</v>
      </c>
      <c r="Y14" s="952">
        <v>45460</v>
      </c>
      <c r="Z14" s="952">
        <v>45467</v>
      </c>
      <c r="AA14" s="952">
        <v>45474</v>
      </c>
      <c r="AB14" s="952">
        <v>45481</v>
      </c>
      <c r="AC14" s="952">
        <v>45488</v>
      </c>
      <c r="AD14" s="952">
        <v>45495</v>
      </c>
      <c r="AE14" s="952">
        <v>45502</v>
      </c>
      <c r="AF14" s="952">
        <v>45509</v>
      </c>
      <c r="AG14" s="952">
        <v>45516</v>
      </c>
      <c r="AH14" s="952">
        <v>45523</v>
      </c>
      <c r="AI14" s="952">
        <v>45530</v>
      </c>
      <c r="AJ14" s="952">
        <v>45537</v>
      </c>
      <c r="AK14" s="952">
        <v>45544</v>
      </c>
      <c r="AL14" s="952">
        <v>45551</v>
      </c>
      <c r="AM14" s="952">
        <v>45558</v>
      </c>
      <c r="AN14" s="952">
        <v>45565</v>
      </c>
      <c r="AO14" s="952">
        <v>45572</v>
      </c>
      <c r="AP14" s="952">
        <v>45579</v>
      </c>
      <c r="AQ14" s="952">
        <v>45586</v>
      </c>
      <c r="AR14" s="952">
        <v>45593</v>
      </c>
      <c r="AS14" s="952">
        <v>45600</v>
      </c>
      <c r="AT14" s="952">
        <v>45607</v>
      </c>
      <c r="AU14" s="952">
        <v>45614</v>
      </c>
      <c r="AV14" s="952">
        <v>45621</v>
      </c>
      <c r="AW14" s="952">
        <v>45628</v>
      </c>
      <c r="AX14" s="952">
        <v>45635</v>
      </c>
      <c r="AY14" s="952">
        <v>45642</v>
      </c>
      <c r="AZ14" s="952">
        <v>45649</v>
      </c>
      <c r="BA14" s="952">
        <v>45656</v>
      </c>
      <c r="BB14" s="952">
        <v>45663</v>
      </c>
      <c r="BC14" s="952">
        <v>45670</v>
      </c>
      <c r="BD14" s="952">
        <v>45677</v>
      </c>
      <c r="BE14" s="952">
        <v>45684</v>
      </c>
      <c r="BF14" s="952">
        <v>45691</v>
      </c>
      <c r="BG14" s="952">
        <v>45698</v>
      </c>
      <c r="BH14" s="952">
        <v>45705</v>
      </c>
      <c r="BI14" s="952">
        <v>45712</v>
      </c>
      <c r="BJ14" s="952">
        <v>45719</v>
      </c>
      <c r="BK14" s="952">
        <v>45726</v>
      </c>
      <c r="BL14" s="952">
        <v>45733</v>
      </c>
      <c r="BM14" s="952">
        <v>45740</v>
      </c>
      <c r="BN14" s="952">
        <v>45747</v>
      </c>
      <c r="BO14" s="952">
        <v>45754</v>
      </c>
      <c r="BP14" s="952">
        <v>45761</v>
      </c>
      <c r="BQ14" s="952">
        <v>45768</v>
      </c>
      <c r="BR14" s="952">
        <v>45775</v>
      </c>
      <c r="BS14" s="952">
        <v>45782</v>
      </c>
      <c r="BT14" s="952">
        <v>45789</v>
      </c>
      <c r="BU14" s="952">
        <v>45796</v>
      </c>
      <c r="BV14" s="952">
        <v>45803</v>
      </c>
      <c r="BW14" s="952">
        <v>45810</v>
      </c>
      <c r="BX14" s="952">
        <v>45817</v>
      </c>
      <c r="BY14" s="952">
        <v>45824</v>
      </c>
      <c r="BZ14" s="952">
        <v>45831</v>
      </c>
      <c r="CA14" s="952">
        <v>45838</v>
      </c>
      <c r="CB14" s="952">
        <v>45845</v>
      </c>
      <c r="CC14" s="952">
        <v>45852</v>
      </c>
      <c r="CD14" s="952">
        <v>45859</v>
      </c>
      <c r="CE14" s="952">
        <v>45866</v>
      </c>
      <c r="CF14" s="952">
        <v>45873</v>
      </c>
      <c r="CG14" s="952">
        <v>45880</v>
      </c>
      <c r="CH14" s="952">
        <v>45887</v>
      </c>
      <c r="CI14" s="952">
        <v>45894</v>
      </c>
      <c r="CJ14" s="952">
        <v>45901</v>
      </c>
      <c r="CK14" s="952">
        <v>45908</v>
      </c>
      <c r="CL14" s="952">
        <v>45915</v>
      </c>
      <c r="CM14" s="952">
        <v>45922</v>
      </c>
      <c r="CN14" s="952">
        <v>45929</v>
      </c>
      <c r="CO14" s="952">
        <v>45936</v>
      </c>
      <c r="CP14" s="952">
        <v>45943</v>
      </c>
      <c r="CQ14" s="952">
        <v>45950</v>
      </c>
      <c r="CR14" s="952">
        <v>45957</v>
      </c>
      <c r="CS14" s="952">
        <v>45964</v>
      </c>
      <c r="CT14" s="952">
        <v>45971</v>
      </c>
      <c r="CU14" s="952">
        <v>45978</v>
      </c>
      <c r="CV14" s="952">
        <v>45985</v>
      </c>
      <c r="CW14" s="952">
        <v>45992</v>
      </c>
      <c r="CX14" s="952">
        <v>45999</v>
      </c>
      <c r="CY14" s="952">
        <v>46006</v>
      </c>
      <c r="CZ14" s="952">
        <v>46013</v>
      </c>
      <c r="DA14" s="952">
        <v>46020</v>
      </c>
      <c r="DB14" s="65"/>
      <c r="DC14" s="65"/>
      <c r="DD14" s="65"/>
      <c r="DE14" s="65"/>
      <c r="DF14" s="65"/>
      <c r="DG14" s="65"/>
      <c r="DH14" s="65"/>
      <c r="DI14" s="65"/>
      <c r="DJ14" s="65"/>
      <c r="DK14" s="65"/>
      <c r="DL14" s="65"/>
      <c r="DM14" s="65"/>
      <c r="DN14" s="65"/>
      <c r="DO14" s="65"/>
      <c r="DP14" s="65"/>
      <c r="DQ14" s="65"/>
      <c r="DR14" s="65"/>
      <c r="DS14" s="65"/>
      <c r="DT14" s="65"/>
      <c r="DU14" s="65"/>
      <c r="DV14" s="65"/>
      <c r="DW14" s="65"/>
      <c r="DX14" s="65"/>
      <c r="DY14" s="65"/>
      <c r="DZ14" s="65"/>
      <c r="EA14" s="65"/>
      <c r="EB14" s="65"/>
      <c r="EC14" s="65"/>
      <c r="ED14" s="65"/>
      <c r="EE14" s="65"/>
      <c r="EF14" s="65"/>
      <c r="EG14" s="65"/>
      <c r="EH14" s="65"/>
      <c r="EI14" s="65"/>
      <c r="EJ14" s="65"/>
      <c r="EK14" s="65"/>
      <c r="EL14" s="65"/>
      <c r="EM14" s="65"/>
      <c r="EN14" s="65"/>
      <c r="EO14" s="65"/>
      <c r="EP14" s="65"/>
      <c r="EQ14" s="65"/>
      <c r="ER14" s="65"/>
      <c r="ES14" s="65"/>
      <c r="ET14" s="65"/>
      <c r="EU14" s="65"/>
      <c r="EV14" s="65"/>
      <c r="EW14" s="65"/>
      <c r="EX14" s="65"/>
      <c r="EY14" s="65"/>
      <c r="EZ14" s="65"/>
      <c r="FA14" s="65"/>
      <c r="FB14" s="65"/>
      <c r="FC14" s="65"/>
      <c r="FD14" s="65"/>
      <c r="FE14" s="65"/>
      <c r="FF14" s="65"/>
      <c r="FG14" s="65"/>
      <c r="FH14" s="65"/>
      <c r="FI14" s="65"/>
      <c r="FJ14" s="65"/>
      <c r="FK14" s="65"/>
      <c r="FL14" s="65"/>
      <c r="FM14" s="65"/>
      <c r="FN14" s="65"/>
      <c r="FO14" s="65"/>
      <c r="FP14" s="65"/>
      <c r="FQ14" s="65"/>
      <c r="FR14" s="65"/>
      <c r="FS14" s="65"/>
      <c r="FT14" s="65"/>
      <c r="FU14" s="65"/>
      <c r="FV14" s="65"/>
      <c r="FW14" s="65"/>
      <c r="FX14" s="65"/>
      <c r="FY14"/>
      <c r="FZ14"/>
      <c r="GA14"/>
      <c r="GB14"/>
      <c r="GC14"/>
      <c r="GD14"/>
      <c r="GE14"/>
      <c r="GF14"/>
      <c r="GG14"/>
      <c r="GH14"/>
      <c r="GI14"/>
      <c r="GJ14"/>
      <c r="GK14"/>
      <c r="GL14"/>
      <c r="GM14"/>
      <c r="GN14"/>
      <c r="GO14"/>
      <c r="GP14"/>
      <c r="GQ14"/>
      <c r="GR14"/>
      <c r="GS14"/>
      <c r="GT14"/>
      <c r="GU14"/>
      <c r="GV14"/>
      <c r="GW14"/>
      <c r="GX14"/>
      <c r="GY14"/>
      <c r="GZ14"/>
      <c r="HA14"/>
      <c r="HB14"/>
      <c r="HC14"/>
      <c r="HD14"/>
      <c r="HE14"/>
      <c r="HF14"/>
      <c r="HG14"/>
      <c r="HH14"/>
      <c r="HI14"/>
      <c r="HJ14"/>
      <c r="HK14"/>
      <c r="HL14"/>
      <c r="HM14"/>
      <c r="HN14"/>
      <c r="HO14"/>
      <c r="HP14"/>
      <c r="HQ14"/>
      <c r="HR14"/>
      <c r="HS14"/>
      <c r="HT14"/>
      <c r="HU14"/>
      <c r="HV14"/>
      <c r="HW14"/>
      <c r="HX14"/>
      <c r="HY14"/>
      <c r="HZ14"/>
      <c r="IA14"/>
      <c r="IB14"/>
      <c r="IC14"/>
      <c r="ID14"/>
      <c r="IE14"/>
    </row>
    <row r="15" spans="1:239" ht="13" customHeight="1">
      <c r="A15" s="66"/>
      <c r="B15" s="66"/>
      <c r="C15" s="66"/>
      <c r="D15" s="66"/>
      <c r="E15" s="66"/>
      <c r="F15" s="66"/>
      <c r="G15" s="66"/>
      <c r="H15" s="66"/>
      <c r="I15" s="66"/>
      <c r="J15" s="66"/>
      <c r="K15" s="66"/>
      <c r="L15" s="66"/>
      <c r="M15" s="66"/>
      <c r="N15" s="66"/>
      <c r="O15" s="6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c r="AR15" s="66"/>
      <c r="AS15" s="66"/>
      <c r="AT15" s="66"/>
      <c r="AU15" s="66"/>
      <c r="AV15" s="66"/>
      <c r="AW15" s="66"/>
      <c r="AX15" s="66"/>
      <c r="AY15" s="66"/>
      <c r="AZ15" s="66"/>
      <c r="BA15" s="66"/>
      <c r="BB15" s="66"/>
      <c r="BC15" s="66"/>
      <c r="BD15" s="66"/>
      <c r="BE15" s="66"/>
      <c r="BF15" s="66"/>
      <c r="BG15" s="66"/>
      <c r="BH15" s="66"/>
      <c r="BI15" s="66"/>
      <c r="BJ15" s="66"/>
      <c r="BK15" s="66"/>
      <c r="BL15" s="66"/>
      <c r="BM15" s="66"/>
      <c r="BN15" s="66"/>
      <c r="BO15" s="66"/>
      <c r="BP15" s="66"/>
      <c r="BQ15" s="66"/>
      <c r="BR15" s="66"/>
      <c r="BS15" s="66"/>
      <c r="BT15" s="66"/>
      <c r="BU15" s="66"/>
      <c r="BV15" s="66"/>
      <c r="BW15" s="66"/>
      <c r="BX15" s="66"/>
      <c r="BY15" s="66"/>
      <c r="BZ15" s="66"/>
      <c r="CA15" s="66"/>
      <c r="CB15" s="66"/>
      <c r="CC15" s="66"/>
      <c r="CD15" s="66"/>
      <c r="CE15" s="66"/>
      <c r="CF15" s="66"/>
      <c r="CG15" s="66"/>
      <c r="CH15" s="66"/>
      <c r="CI15" s="66"/>
      <c r="CJ15" s="66"/>
      <c r="CK15" s="66"/>
      <c r="CL15" s="66"/>
      <c r="CM15" s="66"/>
      <c r="CN15" s="66"/>
      <c r="CO15" s="66"/>
      <c r="CP15" s="66"/>
      <c r="CQ15" s="66"/>
      <c r="CR15" s="66"/>
      <c r="CS15" s="66"/>
      <c r="CT15" s="66"/>
      <c r="CU15" s="66"/>
      <c r="CV15" s="66"/>
      <c r="CW15" s="66"/>
      <c r="CX15" s="66"/>
      <c r="CY15" s="66"/>
      <c r="CZ15" s="66"/>
      <c r="DA15" s="66"/>
      <c r="DB15" s="65"/>
      <c r="DC15" s="65"/>
      <c r="DD15" s="65"/>
      <c r="DE15" s="65"/>
      <c r="DF15" s="65"/>
      <c r="DG15" s="65"/>
      <c r="DH15" s="65"/>
      <c r="DI15" s="65"/>
      <c r="DJ15" s="65"/>
      <c r="DK15" s="65"/>
      <c r="DL15" s="65"/>
      <c r="DM15" s="65"/>
      <c r="DN15" s="65"/>
      <c r="DO15" s="65"/>
      <c r="DP15" s="65"/>
      <c r="DQ15" s="65"/>
      <c r="DR15" s="65"/>
      <c r="DS15" s="65"/>
      <c r="DT15" s="65"/>
      <c r="DU15" s="65"/>
      <c r="DV15" s="65"/>
      <c r="DW15" s="65"/>
      <c r="DX15" s="65"/>
      <c r="DY15" s="65"/>
      <c r="DZ15" s="65"/>
      <c r="EA15" s="65"/>
      <c r="EB15" s="65"/>
      <c r="EC15" s="65"/>
      <c r="ED15" s="65"/>
      <c r="EE15" s="65"/>
      <c r="EF15" s="65"/>
      <c r="EG15" s="65"/>
      <c r="EH15" s="65"/>
      <c r="EI15" s="65"/>
      <c r="EJ15" s="65"/>
      <c r="EK15" s="65"/>
      <c r="EL15" s="65"/>
      <c r="EM15" s="65"/>
      <c r="EN15" s="65"/>
      <c r="EO15" s="65"/>
      <c r="EP15" s="65"/>
      <c r="EQ15" s="65"/>
      <c r="ER15" s="65"/>
      <c r="ES15" s="65"/>
      <c r="ET15" s="65"/>
      <c r="EU15" s="65"/>
      <c r="EV15" s="65"/>
      <c r="EW15" s="65"/>
      <c r="EX15" s="65"/>
      <c r="EY15" s="65"/>
      <c r="EZ15" s="65"/>
      <c r="FA15" s="65"/>
      <c r="FB15" s="65"/>
      <c r="FC15" s="65"/>
      <c r="FD15" s="65"/>
      <c r="FE15" s="65"/>
      <c r="FF15" s="65"/>
      <c r="FG15" s="65"/>
      <c r="FH15" s="65"/>
      <c r="FI15" s="65"/>
      <c r="FJ15" s="65"/>
      <c r="FK15" s="65"/>
      <c r="FL15" s="65"/>
      <c r="FM15" s="65"/>
      <c r="FN15" s="65"/>
      <c r="FO15" s="65"/>
      <c r="FP15" s="65"/>
      <c r="FQ15" s="65"/>
      <c r="FR15" s="65"/>
      <c r="FS15" s="65"/>
      <c r="FT15" s="65"/>
      <c r="FU15" s="65"/>
      <c r="FV15" s="65"/>
      <c r="FW15" s="65"/>
      <c r="FX15" s="65"/>
      <c r="FY15"/>
      <c r="FZ15"/>
      <c r="GA15"/>
      <c r="GB15"/>
      <c r="GC15"/>
      <c r="GD15"/>
      <c r="GE15"/>
      <c r="GF15"/>
      <c r="GG15"/>
      <c r="GH15"/>
      <c r="GI15"/>
      <c r="GJ15"/>
      <c r="GK15"/>
      <c r="GL15"/>
      <c r="GM15"/>
      <c r="GN15"/>
      <c r="GO15"/>
      <c r="GP15"/>
      <c r="GQ15"/>
      <c r="GR15"/>
      <c r="GS15"/>
      <c r="GT15"/>
      <c r="GU15"/>
      <c r="GV15"/>
      <c r="GW15"/>
      <c r="GX15"/>
      <c r="GY15"/>
      <c r="GZ15"/>
      <c r="HA15"/>
      <c r="HB15"/>
      <c r="HC15"/>
      <c r="HD15"/>
      <c r="HE15"/>
      <c r="HF15"/>
      <c r="HG15"/>
      <c r="HH15"/>
      <c r="HI15"/>
      <c r="HJ15"/>
      <c r="HK15"/>
      <c r="HL15"/>
      <c r="HM15"/>
      <c r="HN15"/>
      <c r="HO15"/>
      <c r="HP15"/>
      <c r="HQ15"/>
      <c r="HR15"/>
      <c r="HS15"/>
      <c r="HT15"/>
      <c r="HU15"/>
      <c r="HV15"/>
      <c r="HW15"/>
      <c r="HX15"/>
      <c r="HY15"/>
      <c r="HZ15"/>
      <c r="IA15"/>
      <c r="IB15"/>
      <c r="IC15"/>
      <c r="ID15"/>
      <c r="IE15"/>
    </row>
    <row r="16" spans="1:239" ht="13" customHeight="1">
      <c r="A16" s="66"/>
      <c r="B16" s="66"/>
      <c r="C16" s="66"/>
      <c r="D16" s="66"/>
      <c r="E16" s="66"/>
      <c r="F16" s="66"/>
      <c r="G16" s="66"/>
      <c r="H16" s="66"/>
      <c r="I16" s="66"/>
      <c r="J16" s="66"/>
      <c r="K16" s="66"/>
      <c r="L16" s="66"/>
      <c r="M16" s="66"/>
      <c r="N16" s="66"/>
      <c r="O16" s="6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c r="AR16" s="66"/>
      <c r="AS16" s="66"/>
      <c r="AT16" s="66"/>
      <c r="AU16" s="66"/>
      <c r="AV16" s="66"/>
      <c r="AW16" s="66"/>
      <c r="AX16" s="66"/>
      <c r="AY16" s="66"/>
      <c r="AZ16" s="66"/>
      <c r="BA16" s="66"/>
      <c r="BB16" s="66"/>
      <c r="BC16" s="66"/>
      <c r="BD16" s="66"/>
      <c r="BE16" s="66"/>
      <c r="BF16" s="66"/>
      <c r="BG16" s="66"/>
      <c r="BH16" s="66"/>
      <c r="BI16" s="66"/>
      <c r="BJ16" s="66"/>
      <c r="BK16" s="66"/>
      <c r="BL16" s="66"/>
      <c r="BM16" s="66"/>
      <c r="BN16" s="66"/>
      <c r="BO16" s="66"/>
      <c r="BP16" s="66"/>
      <c r="BQ16" s="66"/>
      <c r="BR16" s="66"/>
      <c r="BS16" s="66"/>
      <c r="BT16" s="66"/>
      <c r="BU16" s="66"/>
      <c r="BV16" s="66"/>
      <c r="BW16" s="66"/>
      <c r="BX16" s="66"/>
      <c r="BY16" s="66"/>
      <c r="BZ16" s="66"/>
      <c r="CA16" s="66"/>
      <c r="CB16" s="66"/>
      <c r="CC16" s="66"/>
      <c r="CD16" s="66"/>
      <c r="CE16" s="66"/>
      <c r="CF16" s="66"/>
      <c r="CG16" s="66"/>
      <c r="CH16" s="66"/>
      <c r="CI16" s="66"/>
      <c r="CJ16" s="66"/>
      <c r="CK16" s="66"/>
      <c r="CL16" s="66"/>
      <c r="CM16" s="66"/>
      <c r="CN16" s="66"/>
      <c r="CO16" s="66"/>
      <c r="CP16" s="66"/>
      <c r="CQ16" s="66"/>
      <c r="CR16" s="66"/>
      <c r="CS16" s="66"/>
      <c r="CT16" s="66"/>
      <c r="CU16" s="66"/>
      <c r="CV16" s="66"/>
      <c r="CW16" s="66"/>
      <c r="CX16" s="66"/>
      <c r="CY16" s="66"/>
      <c r="CZ16" s="66"/>
      <c r="DA16" s="66"/>
      <c r="DB16" s="65"/>
      <c r="DC16" s="65"/>
      <c r="DD16" s="65"/>
      <c r="DE16" s="65"/>
      <c r="DF16" s="65"/>
      <c r="DG16" s="65"/>
      <c r="DH16" s="65"/>
      <c r="DI16" s="65"/>
      <c r="DJ16" s="65"/>
      <c r="DK16" s="65"/>
      <c r="DL16" s="65"/>
      <c r="DM16" s="65"/>
      <c r="DN16" s="65"/>
      <c r="DO16" s="65"/>
      <c r="DP16" s="65"/>
      <c r="DQ16" s="65"/>
      <c r="DR16" s="65"/>
      <c r="DS16" s="65"/>
      <c r="DT16" s="65"/>
      <c r="DU16" s="65"/>
      <c r="DV16" s="65"/>
      <c r="DW16" s="65"/>
      <c r="DX16" s="65"/>
      <c r="DY16" s="65"/>
      <c r="DZ16" s="65"/>
      <c r="EA16" s="65"/>
      <c r="EB16" s="65"/>
      <c r="EC16" s="65"/>
      <c r="ED16" s="65"/>
      <c r="EE16" s="65"/>
      <c r="EF16" s="65"/>
      <c r="EG16" s="65"/>
      <c r="EH16" s="65"/>
      <c r="EI16" s="65"/>
      <c r="EJ16" s="65"/>
      <c r="EK16" s="65"/>
      <c r="EL16" s="65"/>
      <c r="EM16" s="65"/>
      <c r="EN16" s="65"/>
      <c r="EO16" s="65"/>
      <c r="EP16" s="65"/>
      <c r="EQ16" s="65"/>
      <c r="ER16" s="65"/>
      <c r="ES16" s="65"/>
      <c r="ET16" s="65"/>
      <c r="EU16" s="65"/>
      <c r="EV16" s="65"/>
      <c r="EW16" s="65"/>
      <c r="EX16" s="65"/>
      <c r="EY16" s="65"/>
      <c r="EZ16" s="65"/>
      <c r="FA16" s="65"/>
      <c r="FB16" s="65"/>
      <c r="FC16" s="65"/>
      <c r="FD16" s="65"/>
      <c r="FE16" s="65"/>
      <c r="FF16" s="65"/>
      <c r="FG16" s="65"/>
      <c r="FH16" s="65"/>
      <c r="FI16" s="65"/>
      <c r="FJ16" s="65"/>
      <c r="FK16" s="65"/>
      <c r="FL16" s="65"/>
      <c r="FM16" s="65"/>
      <c r="FN16" s="65"/>
      <c r="FO16" s="65"/>
      <c r="FP16" s="65"/>
      <c r="FQ16" s="65"/>
      <c r="FR16" s="65"/>
      <c r="FS16" s="65"/>
      <c r="FT16" s="65"/>
      <c r="FU16" s="65"/>
      <c r="FV16" s="65"/>
      <c r="FW16" s="65"/>
      <c r="FX16" s="65"/>
      <c r="FY16"/>
      <c r="FZ16"/>
      <c r="GA16"/>
      <c r="GB16"/>
      <c r="GC16"/>
      <c r="GD16"/>
      <c r="GE16"/>
      <c r="GF16"/>
      <c r="GG16"/>
      <c r="GH16"/>
      <c r="GI16"/>
      <c r="GJ16"/>
      <c r="GK16"/>
      <c r="GL16"/>
      <c r="GM16"/>
      <c r="GN16"/>
      <c r="GO16"/>
      <c r="GP16"/>
      <c r="GQ16"/>
      <c r="GR16"/>
      <c r="GS16"/>
      <c r="GT16"/>
      <c r="GU16"/>
      <c r="GV16"/>
      <c r="GW16"/>
      <c r="GX16"/>
      <c r="GY16"/>
      <c r="GZ16"/>
      <c r="HA16"/>
      <c r="HB16"/>
      <c r="HC16"/>
      <c r="HD16"/>
      <c r="HE16"/>
      <c r="HF16"/>
      <c r="HG16"/>
      <c r="HH16"/>
      <c r="HI16"/>
      <c r="HJ16"/>
      <c r="HK16"/>
      <c r="HL16"/>
      <c r="HM16"/>
      <c r="HN16"/>
      <c r="HO16"/>
      <c r="HP16"/>
      <c r="HQ16"/>
      <c r="HR16"/>
      <c r="HS16"/>
      <c r="HT16"/>
      <c r="HU16"/>
      <c r="HV16"/>
      <c r="HW16"/>
      <c r="HX16"/>
      <c r="HY16"/>
      <c r="HZ16"/>
      <c r="IA16"/>
      <c r="IB16"/>
      <c r="IC16"/>
      <c r="ID16"/>
      <c r="IE16"/>
    </row>
    <row r="17" spans="3:239" ht="13" customHeight="1">
      <c r="AK17" s="64"/>
      <c r="AL17" s="64"/>
      <c r="AM17" s="65"/>
      <c r="AO17" s="65"/>
      <c r="AQ17" s="65"/>
      <c r="AS17" s="65"/>
      <c r="AU17" s="65"/>
      <c r="AW17" s="65"/>
      <c r="AY17" s="65"/>
      <c r="BA17" s="65"/>
      <c r="BC17" s="65"/>
      <c r="BE17" s="65"/>
      <c r="BG17" s="65"/>
      <c r="BI17" s="65"/>
      <c r="BK17" s="65"/>
      <c r="BM17" s="65"/>
      <c r="BO17" s="65"/>
      <c r="BQ17" s="65"/>
      <c r="BS17" s="65"/>
      <c r="BU17" s="65"/>
      <c r="BV17" s="65"/>
      <c r="BW17" s="65"/>
      <c r="BX17" s="65"/>
      <c r="BY17" s="65"/>
      <c r="BZ17" s="65"/>
      <c r="CA17" s="65"/>
      <c r="CB17" s="65"/>
      <c r="CC17" s="65"/>
      <c r="CD17" s="65"/>
      <c r="CE17" s="65"/>
      <c r="CF17" s="65"/>
      <c r="CG17" s="65"/>
      <c r="CH17" s="65"/>
      <c r="CI17" s="65"/>
      <c r="CJ17" s="65"/>
      <c r="CK17" s="65"/>
      <c r="CL17" s="65"/>
      <c r="CM17" s="65"/>
      <c r="CN17" s="65"/>
      <c r="CO17" s="65"/>
      <c r="CP17" s="65"/>
      <c r="CQ17" s="65"/>
      <c r="CR17" s="65"/>
      <c r="CS17" s="65"/>
      <c r="CT17" s="65"/>
      <c r="CU17" s="65"/>
      <c r="CV17" s="65"/>
      <c r="CW17" s="65"/>
      <c r="CX17" s="65"/>
      <c r="CY17" s="65"/>
      <c r="CZ17" s="65"/>
      <c r="DA17" s="65"/>
      <c r="DB17" s="65"/>
      <c r="DC17" s="65"/>
      <c r="DD17" s="65"/>
      <c r="DE17" s="65"/>
      <c r="DF17" s="65"/>
      <c r="DG17" s="65"/>
      <c r="DH17" s="65"/>
      <c r="DI17" s="65"/>
      <c r="DJ17" s="65"/>
      <c r="DK17" s="65"/>
      <c r="DL17" s="65"/>
      <c r="DM17" s="65"/>
      <c r="DN17" s="65"/>
      <c r="DO17" s="65"/>
      <c r="DP17" s="65"/>
      <c r="DQ17" s="65"/>
      <c r="DR17" s="65"/>
      <c r="DS17" s="65"/>
      <c r="DT17" s="65"/>
      <c r="DU17" s="65"/>
      <c r="DV17" s="65"/>
      <c r="DW17" s="65"/>
      <c r="DX17" s="65"/>
      <c r="DY17" s="65"/>
      <c r="DZ17" s="65"/>
      <c r="EA17" s="65"/>
      <c r="EB17" s="65"/>
      <c r="EC17" s="65"/>
      <c r="ED17" s="65"/>
      <c r="EE17" s="65"/>
      <c r="EF17" s="65"/>
      <c r="EG17" s="65"/>
      <c r="EH17" s="65"/>
      <c r="EI17" s="65"/>
      <c r="EJ17" s="65"/>
      <c r="EK17" s="65"/>
      <c r="EL17" s="65"/>
      <c r="EM17" s="65"/>
      <c r="EN17" s="65"/>
      <c r="EO17" s="65"/>
      <c r="EP17" s="65"/>
      <c r="EQ17" s="65"/>
      <c r="ER17" s="65"/>
      <c r="ES17" s="65"/>
      <c r="ET17" s="65"/>
      <c r="EU17" s="65"/>
      <c r="EV17" s="65"/>
      <c r="EW17" s="65"/>
      <c r="EX17" s="65"/>
      <c r="EY17" s="65"/>
      <c r="EZ17" s="65"/>
      <c r="FA17" s="65"/>
      <c r="FB17" s="65"/>
      <c r="FC17" s="65"/>
      <c r="FD17" s="65"/>
      <c r="FE17" s="65"/>
      <c r="FF17" s="65"/>
      <c r="FG17" s="65"/>
      <c r="FH17" s="65"/>
      <c r="FI17" s="65"/>
      <c r="FJ17" s="65"/>
      <c r="FK17" s="65"/>
      <c r="FL17" s="65"/>
      <c r="FM17" s="65"/>
      <c r="FN17" s="65"/>
      <c r="FO17" s="65"/>
      <c r="FP17" s="65"/>
      <c r="FQ17" s="65"/>
      <c r="FR17" s="65"/>
      <c r="FS17" s="65"/>
      <c r="FT17" s="65"/>
      <c r="FU17" s="65"/>
      <c r="FV17"/>
      <c r="FW17"/>
      <c r="FX17"/>
      <c r="FY17"/>
      <c r="FZ17"/>
      <c r="GA17"/>
      <c r="GB17"/>
      <c r="GC17"/>
      <c r="GD17"/>
      <c r="GE17"/>
      <c r="GF17"/>
      <c r="GG17"/>
      <c r="GH17"/>
      <c r="GI17"/>
      <c r="GJ17"/>
      <c r="GK17"/>
      <c r="GL17"/>
      <c r="GM17"/>
      <c r="GN17"/>
      <c r="GO17"/>
      <c r="GP17"/>
      <c r="GQ17"/>
      <c r="GR17"/>
      <c r="GS17"/>
      <c r="GT17"/>
      <c r="GU17"/>
      <c r="GV17"/>
      <c r="GW17"/>
      <c r="GX17"/>
      <c r="GY17"/>
      <c r="GZ17"/>
      <c r="HA17"/>
      <c r="HB17"/>
      <c r="HC17"/>
      <c r="HD17"/>
      <c r="HE17"/>
      <c r="HF17"/>
      <c r="HG17"/>
      <c r="HH17"/>
      <c r="HI17"/>
      <c r="HJ17"/>
      <c r="HK17"/>
      <c r="HL17"/>
      <c r="HM17"/>
      <c r="HN17"/>
      <c r="HO17"/>
      <c r="HP17"/>
      <c r="HQ17"/>
      <c r="HR17"/>
      <c r="HS17"/>
      <c r="HT17"/>
      <c r="HU17"/>
      <c r="HV17"/>
      <c r="HW17"/>
      <c r="HX17"/>
      <c r="HY17"/>
      <c r="HZ17"/>
      <c r="IA17"/>
      <c r="IB17"/>
      <c r="IC17"/>
      <c r="ID17"/>
      <c r="IE17"/>
    </row>
    <row r="18" spans="3:239" ht="13" customHeight="1" thickBot="1">
      <c r="AK18" s="64"/>
      <c r="AL18" s="64"/>
      <c r="AM18" s="64"/>
      <c r="CE18" s="65"/>
      <c r="CF18" s="65"/>
      <c r="CG18" s="65"/>
      <c r="CH18" s="65"/>
      <c r="CI18" s="65"/>
      <c r="CJ18" s="65"/>
      <c r="CK18" s="65"/>
      <c r="CL18" s="65"/>
      <c r="CM18" s="65"/>
      <c r="CN18" s="65"/>
      <c r="CO18" s="65"/>
      <c r="CP18" s="65"/>
      <c r="CQ18" s="65"/>
      <c r="CR18" s="65"/>
      <c r="CS18" s="65"/>
      <c r="CT18" s="65"/>
      <c r="CU18" s="65"/>
      <c r="CV18" s="65"/>
      <c r="CW18" s="65"/>
      <c r="CX18" s="65"/>
      <c r="CY18" s="65"/>
      <c r="CZ18" s="65"/>
      <c r="DA18" s="65"/>
      <c r="DB18" s="65"/>
      <c r="DC18" s="65"/>
      <c r="DD18" s="65"/>
      <c r="DE18" s="65"/>
      <c r="DF18" s="65"/>
      <c r="DG18" s="65"/>
      <c r="DH18" s="65"/>
      <c r="DI18" s="65"/>
      <c r="DJ18" s="65"/>
      <c r="DK18" s="65"/>
      <c r="DL18" s="65"/>
      <c r="DM18" s="65"/>
      <c r="DN18" s="65"/>
      <c r="DO18" s="65"/>
      <c r="DP18" s="65"/>
      <c r="DQ18" s="65"/>
      <c r="DR18" s="65"/>
      <c r="DS18" s="65"/>
      <c r="DT18" s="65"/>
      <c r="DU18" s="65"/>
      <c r="DV18" s="65"/>
      <c r="DW18" s="65"/>
      <c r="DX18" s="65"/>
      <c r="DY18" s="65"/>
      <c r="DZ18" s="65"/>
      <c r="EA18" s="65"/>
      <c r="EB18" s="65"/>
      <c r="EC18" s="65"/>
      <c r="ED18" s="65"/>
      <c r="EE18" s="65"/>
      <c r="EF18" s="65"/>
      <c r="EG18" s="65"/>
      <c r="EH18" s="65"/>
      <c r="EI18" s="65"/>
      <c r="EJ18" s="65"/>
      <c r="EK18" s="65"/>
      <c r="EL18" s="65"/>
      <c r="EM18" s="65"/>
      <c r="EN18" s="65"/>
      <c r="EO18" s="65"/>
      <c r="EP18" s="65"/>
      <c r="EQ18" s="65"/>
      <c r="ER18" s="65"/>
      <c r="ES18" s="65"/>
      <c r="ET18" s="65"/>
      <c r="EU18" s="65"/>
      <c r="EV18" s="65"/>
      <c r="EW18" s="65"/>
      <c r="EX18" s="65"/>
      <c r="EY18" s="65"/>
      <c r="EZ18" s="65"/>
      <c r="FA18" s="65"/>
      <c r="FB18" s="65"/>
      <c r="FC18" s="65"/>
      <c r="FD18" s="65"/>
      <c r="FE18" s="65"/>
      <c r="FF18" s="65"/>
      <c r="FG18" s="65"/>
      <c r="FH18" s="65"/>
      <c r="FI18" s="65"/>
      <c r="FJ18" s="65"/>
      <c r="FK18" s="65"/>
      <c r="FL18" s="65"/>
      <c r="FM18" s="65"/>
      <c r="FN18" s="65"/>
      <c r="FO18" s="65"/>
      <c r="FP18" s="65"/>
      <c r="FQ18" s="65"/>
      <c r="FR18" s="65"/>
      <c r="FS18" s="65"/>
      <c r="FT18" s="65"/>
      <c r="FU18" s="65"/>
      <c r="FV18"/>
      <c r="FW18"/>
      <c r="FX18"/>
      <c r="FY18"/>
      <c r="FZ18"/>
      <c r="GA18"/>
      <c r="GB18"/>
      <c r="GC18"/>
      <c r="GD18"/>
      <c r="GE18"/>
      <c r="GF18"/>
      <c r="GG18"/>
      <c r="GH18"/>
      <c r="GI18"/>
      <c r="GJ18"/>
      <c r="GK18"/>
      <c r="GL18"/>
      <c r="GM18"/>
      <c r="GN18"/>
      <c r="GO18"/>
      <c r="GP18"/>
      <c r="GQ18"/>
      <c r="GR18"/>
      <c r="GS18"/>
      <c r="GT18"/>
      <c r="GU18"/>
      <c r="GV18"/>
      <c r="GW18"/>
      <c r="GX18"/>
      <c r="GY18"/>
      <c r="GZ18"/>
      <c r="HA18"/>
      <c r="HB18"/>
      <c r="HC18"/>
      <c r="HD18"/>
      <c r="HE18"/>
      <c r="HF18"/>
      <c r="HG18"/>
      <c r="HH18"/>
      <c r="HI18"/>
      <c r="HJ18"/>
      <c r="HK18"/>
      <c r="HL18"/>
      <c r="HM18"/>
      <c r="HN18"/>
      <c r="HO18"/>
      <c r="HP18"/>
      <c r="HQ18"/>
      <c r="HR18"/>
      <c r="HS18"/>
      <c r="HT18"/>
      <c r="HU18"/>
      <c r="HV18"/>
      <c r="HW18"/>
      <c r="HX18"/>
      <c r="HY18"/>
      <c r="HZ18"/>
      <c r="IA18"/>
      <c r="IB18"/>
      <c r="IC18"/>
      <c r="ID18"/>
      <c r="IE18"/>
    </row>
    <row r="19" spans="3:239" ht="13" customHeight="1">
      <c r="D19" s="1034"/>
      <c r="E19" s="1174"/>
      <c r="F19" s="1174"/>
      <c r="G19" s="1174"/>
      <c r="H19" s="1174"/>
      <c r="I19" s="1174"/>
      <c r="J19" s="1174"/>
      <c r="K19" s="1174"/>
      <c r="L19" s="1174"/>
      <c r="M19" s="1174"/>
      <c r="N19" s="1174"/>
      <c r="O19" s="1174"/>
      <c r="P19" s="1174"/>
      <c r="Q19" s="1174"/>
      <c r="R19" s="1174"/>
      <c r="S19" s="1174"/>
      <c r="T19" s="1174"/>
      <c r="U19" s="1174"/>
      <c r="V19" s="1174"/>
      <c r="W19" s="1174"/>
      <c r="X19" s="1174"/>
      <c r="Y19" s="1174"/>
      <c r="Z19" s="1174"/>
      <c r="AA19" s="1174"/>
      <c r="AB19" s="1174"/>
      <c r="AC19" s="1174"/>
      <c r="AD19" s="1174"/>
      <c r="AE19" s="1174"/>
      <c r="AF19" s="1174"/>
      <c r="AG19" s="1174"/>
      <c r="AH19" s="1174"/>
      <c r="AI19" s="1175"/>
      <c r="AK19" s="65"/>
      <c r="AL19" s="1011"/>
      <c r="AM19" s="1012"/>
      <c r="AN19" s="1012"/>
      <c r="AO19" s="1012"/>
      <c r="AP19" s="1012"/>
      <c r="AQ19" s="1012"/>
      <c r="AR19" s="1012"/>
      <c r="AS19" s="1012"/>
      <c r="AT19" s="1012"/>
      <c r="AU19" s="1012"/>
      <c r="AV19" s="1012"/>
      <c r="AW19" s="1012"/>
      <c r="AX19" s="1012"/>
      <c r="AY19" s="1012"/>
      <c r="AZ19" s="1012"/>
      <c r="BA19" s="1012"/>
      <c r="BB19" s="1012"/>
      <c r="BC19" s="1012"/>
      <c r="BD19" s="1012"/>
      <c r="BE19" s="1012"/>
      <c r="BF19" s="1012"/>
      <c r="BG19" s="1012"/>
      <c r="BH19" s="1012"/>
      <c r="BI19" s="1012"/>
      <c r="BJ19" s="1012"/>
      <c r="BK19" s="1012"/>
      <c r="BL19" s="1012"/>
      <c r="BM19" s="1012"/>
      <c r="BN19" s="1012"/>
      <c r="BO19" s="1012"/>
      <c r="BP19" s="1012"/>
      <c r="BQ19" s="1012"/>
      <c r="BR19" s="1012"/>
      <c r="BS19" s="1012"/>
      <c r="BT19" s="1012"/>
      <c r="BU19" s="1012"/>
      <c r="BV19" s="1012"/>
      <c r="BW19" s="1012"/>
      <c r="BX19" s="1012"/>
      <c r="BY19" s="1012"/>
      <c r="BZ19" s="1012"/>
      <c r="CA19" s="1012"/>
      <c r="CB19" s="1012"/>
      <c r="CC19" s="1012"/>
      <c r="CD19" s="1012"/>
      <c r="CE19" s="962"/>
      <c r="CF19" s="963"/>
      <c r="CH19" s="65"/>
      <c r="CI19" s="65"/>
      <c r="CJ19" s="65"/>
      <c r="CK19" s="65"/>
      <c r="CL19" s="65"/>
      <c r="CM19" s="65"/>
      <c r="CN19" s="65"/>
      <c r="CO19" s="65"/>
      <c r="CP19" s="65"/>
      <c r="CQ19" s="65"/>
      <c r="CR19" s="65"/>
      <c r="CS19" s="65"/>
      <c r="CT19" s="65"/>
      <c r="CU19" s="65"/>
      <c r="CV19" s="65"/>
      <c r="CW19" s="65"/>
      <c r="CX19" s="65"/>
      <c r="CY19" s="65"/>
      <c r="CZ19" s="65"/>
      <c r="DA19" s="65"/>
      <c r="DB19" s="65"/>
      <c r="DC19" s="65"/>
      <c r="DD19" s="65"/>
      <c r="DE19" s="65"/>
      <c r="DF19" s="65"/>
      <c r="DG19" s="65"/>
      <c r="DH19" s="65"/>
      <c r="DI19" s="65"/>
      <c r="DJ19" s="65"/>
      <c r="DK19" s="65"/>
      <c r="DL19" s="65"/>
      <c r="DM19" s="65"/>
      <c r="DN19" s="65"/>
      <c r="DO19" s="65"/>
      <c r="DP19" s="65"/>
      <c r="DQ19" s="65"/>
      <c r="DR19" s="65"/>
      <c r="DS19" s="65"/>
      <c r="DT19" s="65"/>
      <c r="DU19" s="65"/>
      <c r="DV19" s="65"/>
      <c r="DW19" s="65"/>
      <c r="DX19" s="65"/>
      <c r="DY19" s="65"/>
      <c r="DZ19" s="65"/>
      <c r="EA19" s="65"/>
      <c r="EB19" s="65"/>
      <c r="EC19" s="65"/>
      <c r="ED19" s="65"/>
      <c r="EE19" s="65"/>
      <c r="EF19" s="65"/>
      <c r="EG19" s="65"/>
      <c r="EH19" s="65"/>
      <c r="EI19" s="65"/>
      <c r="EJ19" s="65"/>
      <c r="EK19" s="65"/>
      <c r="EL19" s="65"/>
      <c r="EM19" s="65"/>
      <c r="EN19" s="65"/>
      <c r="EO19" s="65"/>
      <c r="EP19" s="65"/>
      <c r="EQ19" s="65"/>
      <c r="ER19" s="65"/>
      <c r="ES19" s="65"/>
      <c r="ET19" s="65"/>
      <c r="EU19" s="65"/>
      <c r="EV19" s="65"/>
      <c r="EW19" s="65"/>
      <c r="EX19" s="65"/>
      <c r="EY19"/>
      <c r="EZ19"/>
      <c r="FA19"/>
      <c r="FB19"/>
      <c r="FC19"/>
      <c r="FD19"/>
      <c r="FE19"/>
      <c r="FF19"/>
      <c r="FG19"/>
      <c r="FH19"/>
      <c r="FI19"/>
      <c r="FJ19"/>
      <c r="FK19"/>
      <c r="FL19"/>
      <c r="FM19"/>
      <c r="FN19"/>
      <c r="FO19"/>
      <c r="FP19"/>
      <c r="FQ19"/>
      <c r="FR19"/>
      <c r="FS19"/>
      <c r="FT19"/>
      <c r="FU19"/>
      <c r="FV19"/>
      <c r="FW19"/>
      <c r="FX19"/>
      <c r="FY19"/>
      <c r="FZ19"/>
      <c r="GA19"/>
      <c r="GB19"/>
      <c r="GC19"/>
      <c r="GD19"/>
      <c r="GE19"/>
      <c r="GF19"/>
      <c r="GG19"/>
      <c r="GH19"/>
      <c r="GI19"/>
      <c r="GJ19"/>
      <c r="GK19"/>
      <c r="GL19"/>
      <c r="GM19"/>
      <c r="GN19"/>
      <c r="GO19"/>
      <c r="GP19"/>
      <c r="GQ19"/>
      <c r="GR19"/>
      <c r="GS19"/>
      <c r="GT19"/>
      <c r="GU19"/>
      <c r="GV19"/>
      <c r="GW19"/>
      <c r="GX19"/>
      <c r="GY19"/>
      <c r="GZ19"/>
      <c r="HA19"/>
      <c r="HB19"/>
      <c r="HC19"/>
      <c r="HD19"/>
      <c r="HE19"/>
      <c r="HF19"/>
      <c r="HG19"/>
      <c r="HH19"/>
      <c r="HI19"/>
      <c r="HJ19"/>
      <c r="HK19"/>
      <c r="HL19"/>
      <c r="HM19"/>
      <c r="HN19"/>
      <c r="HO19"/>
      <c r="HP19"/>
      <c r="HQ19"/>
      <c r="HR19"/>
      <c r="HS19"/>
      <c r="HT19"/>
      <c r="HU19"/>
      <c r="HV19"/>
      <c r="HW19"/>
      <c r="HX19"/>
      <c r="HY19"/>
      <c r="HZ19"/>
      <c r="IA19"/>
      <c r="IB19"/>
      <c r="IC19"/>
      <c r="ID19"/>
      <c r="IE19"/>
    </row>
    <row r="20" spans="3:239" ht="13" customHeight="1">
      <c r="D20" s="1036"/>
      <c r="AI20" s="1176"/>
      <c r="AL20" s="953"/>
      <c r="AM20" s="65"/>
      <c r="AN20" s="65"/>
      <c r="AO20" s="65"/>
      <c r="AP20" s="65"/>
      <c r="AQ20" s="65"/>
      <c r="AR20" s="65"/>
      <c r="AS20" s="65"/>
      <c r="AT20" s="65"/>
      <c r="AU20" s="65"/>
      <c r="AV20" s="65"/>
      <c r="AW20" s="65"/>
      <c r="AX20" s="65"/>
      <c r="AY20" s="65"/>
      <c r="AZ20" s="65"/>
      <c r="BA20" s="65"/>
      <c r="BB20" s="65"/>
      <c r="BC20" s="65"/>
      <c r="BD20" s="65"/>
      <c r="BE20" s="65"/>
      <c r="BF20" s="65"/>
      <c r="BG20" s="65"/>
      <c r="BH20" s="65"/>
      <c r="BI20" s="65"/>
      <c r="BJ20" s="65"/>
      <c r="BK20" s="65"/>
      <c r="BL20" s="65"/>
      <c r="BM20" s="65"/>
      <c r="BN20" s="65"/>
      <c r="BO20" s="65"/>
      <c r="BP20" s="65"/>
      <c r="BQ20" s="65"/>
      <c r="BR20" s="65"/>
      <c r="BS20" s="65"/>
      <c r="BT20" s="65"/>
      <c r="BU20" s="65"/>
      <c r="BV20" s="65"/>
      <c r="BW20" s="65"/>
      <c r="BX20" s="65"/>
      <c r="BY20" s="65"/>
      <c r="BZ20" s="65"/>
      <c r="CA20" s="65"/>
      <c r="CB20" s="65"/>
      <c r="CC20" s="65"/>
      <c r="CD20" s="65"/>
      <c r="CE20" s="65"/>
      <c r="CF20" s="954"/>
      <c r="CH20" s="65"/>
      <c r="CI20" s="65"/>
      <c r="CJ20" s="65"/>
      <c r="CK20" s="65"/>
      <c r="CL20" s="65"/>
      <c r="CM20" s="65"/>
      <c r="CN20" s="65"/>
      <c r="CO20" s="65"/>
      <c r="CP20" s="65"/>
      <c r="CQ20" s="65"/>
      <c r="CR20" s="65"/>
      <c r="CS20" s="65"/>
      <c r="CT20" s="65"/>
      <c r="CU20" s="65"/>
      <c r="CV20" s="65"/>
      <c r="CW20" s="65"/>
      <c r="CX20" s="65"/>
      <c r="CY20" s="65"/>
      <c r="CZ20" s="65"/>
      <c r="DA20" s="65"/>
      <c r="DB20" s="65"/>
      <c r="DC20" s="65"/>
      <c r="DD20" s="65"/>
      <c r="DE20" s="65"/>
      <c r="DF20" s="65"/>
      <c r="DG20" s="65"/>
      <c r="DH20" s="65"/>
      <c r="DI20" s="65"/>
      <c r="DJ20" s="65"/>
      <c r="DK20" s="65"/>
      <c r="DL20" s="65"/>
      <c r="DM20" s="65"/>
      <c r="DN20" s="65"/>
      <c r="DO20" s="65"/>
      <c r="DP20" s="65"/>
      <c r="DQ20" s="65"/>
      <c r="DR20" s="65"/>
      <c r="DS20" s="65"/>
      <c r="DT20" s="65"/>
      <c r="DU20" s="65"/>
      <c r="DV20" s="65"/>
      <c r="DW20" s="65"/>
      <c r="DX20" s="65"/>
      <c r="DY20" s="65"/>
      <c r="DZ20" s="65"/>
      <c r="EA20" s="65"/>
      <c r="EB20" s="65"/>
      <c r="EC20" s="65"/>
      <c r="ED20" s="65"/>
      <c r="EE20" s="65"/>
      <c r="EF20" s="65"/>
      <c r="EG20" s="65"/>
      <c r="EH20" s="65"/>
      <c r="EI20" s="65"/>
      <c r="EJ20" s="65"/>
      <c r="EK20" s="65"/>
      <c r="EL20" s="65"/>
      <c r="EM20" s="65"/>
      <c r="EN20" s="65"/>
      <c r="EO20" s="65"/>
      <c r="EP20" s="65"/>
      <c r="EQ20" s="65"/>
      <c r="ER20" s="65"/>
      <c r="ES20" s="65"/>
      <c r="ET20" s="65"/>
      <c r="EU20" s="65"/>
      <c r="EV20" s="65"/>
      <c r="EW20" s="65"/>
      <c r="EX20"/>
      <c r="EY20"/>
      <c r="EZ20"/>
      <c r="FA20"/>
      <c r="FB20"/>
      <c r="FC20"/>
      <c r="FD20"/>
      <c r="FE20"/>
      <c r="FF20"/>
      <c r="FG20"/>
      <c r="FH20"/>
      <c r="FI20"/>
      <c r="FJ20"/>
      <c r="FK20"/>
      <c r="FL20"/>
      <c r="FM20"/>
      <c r="FN20"/>
      <c r="FO20"/>
      <c r="FP20"/>
      <c r="FQ20"/>
      <c r="FR20"/>
      <c r="FS20"/>
      <c r="FT20"/>
      <c r="FU20"/>
      <c r="FV20"/>
      <c r="FW20"/>
      <c r="FX20"/>
      <c r="FY20"/>
      <c r="FZ20"/>
      <c r="GA20"/>
      <c r="GB20"/>
      <c r="GC20"/>
      <c r="GD20"/>
      <c r="GE20"/>
      <c r="GF20"/>
      <c r="GG20"/>
      <c r="GH20"/>
      <c r="GI20"/>
      <c r="GJ20"/>
      <c r="GK20"/>
      <c r="GL20"/>
      <c r="GM20"/>
      <c r="GN20"/>
      <c r="GO20"/>
      <c r="GP20"/>
      <c r="GQ20"/>
      <c r="GR20"/>
      <c r="GS20"/>
      <c r="GT20"/>
      <c r="GU20"/>
      <c r="GV20"/>
      <c r="GW20"/>
      <c r="GX20"/>
      <c r="GY20"/>
      <c r="GZ20"/>
      <c r="HA20"/>
      <c r="HB20"/>
      <c r="HC20"/>
      <c r="HD20"/>
      <c r="HE20"/>
      <c r="HF20"/>
      <c r="HG20"/>
      <c r="HH20"/>
      <c r="HI20"/>
      <c r="HJ20"/>
      <c r="HK20"/>
      <c r="HL20"/>
      <c r="HM20"/>
      <c r="HN20"/>
      <c r="HO20"/>
      <c r="HP20"/>
      <c r="HQ20"/>
      <c r="HR20"/>
      <c r="HS20"/>
      <c r="HT20"/>
      <c r="HU20"/>
      <c r="HV20"/>
      <c r="HW20"/>
      <c r="HX20"/>
      <c r="HY20"/>
      <c r="HZ20"/>
      <c r="IA20"/>
      <c r="IB20"/>
      <c r="IC20"/>
      <c r="ID20"/>
      <c r="IE20"/>
    </row>
    <row r="21" spans="3:239" ht="13" customHeight="1">
      <c r="C21" s="64"/>
      <c r="D21" s="953"/>
      <c r="E21" s="65"/>
      <c r="F21" s="65"/>
      <c r="G21" s="65"/>
      <c r="H21" s="65"/>
      <c r="I21" s="65"/>
      <c r="J21" s="65"/>
      <c r="K21" s="65"/>
      <c r="L21" s="65"/>
      <c r="M21" s="65"/>
      <c r="N21" s="65"/>
      <c r="O21" s="65"/>
      <c r="P21" s="65"/>
      <c r="Q21" s="65"/>
      <c r="R21" s="65"/>
      <c r="S21" s="65"/>
      <c r="T21" s="65"/>
      <c r="U21" s="65"/>
      <c r="V21" s="65"/>
      <c r="W21" s="65"/>
      <c r="X21" s="65"/>
      <c r="Y21" s="65"/>
      <c r="Z21" s="65"/>
      <c r="AA21" s="65"/>
      <c r="AB21" s="65"/>
      <c r="AC21" s="65"/>
      <c r="AD21" s="65"/>
      <c r="AE21" s="65"/>
      <c r="AF21" s="65"/>
      <c r="AG21" s="65"/>
      <c r="AH21" s="65"/>
      <c r="AI21" s="1176"/>
      <c r="AL21" s="953"/>
      <c r="AM21" s="65"/>
      <c r="AN21" s="65"/>
      <c r="AO21" s="65"/>
      <c r="AP21" s="65"/>
      <c r="AQ21" s="65"/>
      <c r="AR21" s="65"/>
      <c r="AS21" s="65"/>
      <c r="AT21" s="65"/>
      <c r="AU21" s="65"/>
      <c r="AV21" s="65"/>
      <c r="AW21" s="65"/>
      <c r="AX21" s="65"/>
      <c r="AY21" s="65"/>
      <c r="AZ21" s="65"/>
      <c r="BA21" s="65"/>
      <c r="BB21" s="65"/>
      <c r="BC21" s="65"/>
      <c r="BD21" s="65"/>
      <c r="BE21" s="65"/>
      <c r="BF21" s="65"/>
      <c r="BG21" s="65"/>
      <c r="BH21" s="65"/>
      <c r="BI21" s="65"/>
      <c r="BJ21" s="65"/>
      <c r="BK21" s="65"/>
      <c r="BL21" s="65"/>
      <c r="BM21" s="65"/>
      <c r="BN21" s="65"/>
      <c r="BO21" s="65"/>
      <c r="BP21" s="65"/>
      <c r="BQ21" s="65"/>
      <c r="BR21" s="65"/>
      <c r="BS21" s="65"/>
      <c r="BT21" s="65"/>
      <c r="BU21" s="65"/>
      <c r="BV21" s="65"/>
      <c r="BW21" s="65"/>
      <c r="BX21" s="65"/>
      <c r="BY21" s="65"/>
      <c r="BZ21" s="65"/>
      <c r="CA21" s="65"/>
      <c r="CB21" s="65"/>
      <c r="CC21" s="65"/>
      <c r="CD21" s="65"/>
      <c r="CE21" s="65"/>
      <c r="CF21" s="954"/>
      <c r="CI21" s="65"/>
      <c r="CJ21" s="65"/>
      <c r="CK21" s="65"/>
      <c r="CL21" s="65"/>
      <c r="CM21" s="65"/>
      <c r="CN21" s="65"/>
      <c r="CO21" s="65"/>
      <c r="CP21" s="65"/>
      <c r="CQ21" s="65"/>
      <c r="CR21" s="65"/>
      <c r="CS21" s="65"/>
      <c r="CT21" s="65"/>
      <c r="CU21" s="65"/>
      <c r="CV21" s="65"/>
      <c r="CW21" s="65"/>
      <c r="CX21" s="65"/>
      <c r="CY21" s="65"/>
      <c r="CZ21" s="65"/>
      <c r="DA21" s="65"/>
      <c r="DB21" s="65"/>
      <c r="DC21" s="65"/>
      <c r="DD21" s="65"/>
      <c r="DE21" s="65"/>
      <c r="DF21" s="65"/>
      <c r="DG21" s="65"/>
      <c r="DH21" s="65"/>
      <c r="DI21" s="65"/>
      <c r="DJ21" s="65"/>
      <c r="DK21" s="65"/>
      <c r="DL21" s="65"/>
      <c r="DM21" s="65"/>
      <c r="DN21" s="65"/>
      <c r="DO21" s="65"/>
      <c r="DP21" s="65"/>
      <c r="DQ21" s="65"/>
      <c r="DR21" s="65"/>
      <c r="DS21" s="65"/>
      <c r="DT21" s="65"/>
      <c r="DU21" s="65"/>
      <c r="DV21" s="65"/>
      <c r="DW21" s="65"/>
      <c r="DX21" s="65"/>
      <c r="DY21" s="65"/>
      <c r="DZ21" s="65"/>
      <c r="EA21" s="65"/>
      <c r="EB21" s="65"/>
      <c r="EC21" s="65"/>
      <c r="ED21" s="65"/>
      <c r="EE21" s="65"/>
      <c r="EF21" s="65"/>
      <c r="EG21" s="65"/>
      <c r="EH21" s="65"/>
      <c r="EI21" s="65"/>
      <c r="EJ21" s="65"/>
      <c r="EK21" s="65"/>
      <c r="EL21" s="65"/>
      <c r="EM21" s="65"/>
      <c r="EN21" s="65"/>
      <c r="EO21" s="65"/>
      <c r="EP21" s="65"/>
      <c r="EQ21" s="65"/>
      <c r="ER21" s="65"/>
      <c r="ES21" s="65"/>
      <c r="ET21" s="65"/>
      <c r="EU21" s="65"/>
      <c r="EV21" s="65"/>
      <c r="EW21" s="65"/>
      <c r="EX21"/>
      <c r="EY21"/>
      <c r="EZ21"/>
      <c r="FA21"/>
      <c r="FB21"/>
      <c r="FC21"/>
      <c r="FD21"/>
      <c r="FE21"/>
      <c r="FF21"/>
      <c r="FG21"/>
      <c r="FH21"/>
      <c r="FI21"/>
      <c r="FJ21"/>
      <c r="FK21"/>
      <c r="FL21"/>
      <c r="FM21"/>
      <c r="FN21"/>
      <c r="FO21"/>
      <c r="FP21"/>
      <c r="FQ21"/>
      <c r="FR21"/>
      <c r="FS21"/>
      <c r="FT21"/>
      <c r="FU21"/>
      <c r="FV21"/>
      <c r="FW21"/>
      <c r="FX21"/>
      <c r="FY21"/>
      <c r="FZ21"/>
      <c r="GA21"/>
      <c r="GB21"/>
      <c r="GC21"/>
      <c r="GD21"/>
      <c r="GE21"/>
      <c r="GF21"/>
      <c r="GG21"/>
      <c r="GH21"/>
      <c r="GI21"/>
      <c r="GJ21"/>
      <c r="GK21"/>
      <c r="GL21"/>
      <c r="GM21"/>
      <c r="GN21"/>
      <c r="GO21"/>
      <c r="GP21"/>
      <c r="GQ21"/>
      <c r="GR21"/>
      <c r="GS21"/>
      <c r="GT21"/>
      <c r="GU21"/>
      <c r="GV21"/>
      <c r="GW21"/>
      <c r="GX21"/>
      <c r="GY21"/>
      <c r="GZ21"/>
      <c r="HA21"/>
      <c r="HB21"/>
      <c r="HC21"/>
      <c r="HD21"/>
      <c r="HE21"/>
      <c r="HF21"/>
      <c r="HG21"/>
      <c r="HH21"/>
      <c r="HI21"/>
      <c r="HJ21"/>
      <c r="HK21"/>
      <c r="HL21"/>
      <c r="HM21"/>
      <c r="HN21"/>
      <c r="HO21"/>
      <c r="HP21"/>
      <c r="HQ21"/>
      <c r="HR21"/>
      <c r="HS21"/>
      <c r="HT21"/>
      <c r="HU21"/>
      <c r="HV21"/>
      <c r="HW21"/>
      <c r="HX21"/>
      <c r="HY21"/>
      <c r="HZ21"/>
      <c r="IA21"/>
      <c r="IB21"/>
      <c r="IC21"/>
      <c r="ID21"/>
      <c r="IE21"/>
    </row>
    <row r="22" spans="3:239" ht="13" customHeight="1">
      <c r="C22" s="64"/>
      <c r="D22" s="953"/>
      <c r="E22" s="65"/>
      <c r="F22" s="65"/>
      <c r="G22" s="65"/>
      <c r="H22" s="65"/>
      <c r="I22" s="65"/>
      <c r="J22" s="65"/>
      <c r="K22" s="65"/>
      <c r="L22" s="65"/>
      <c r="M22" s="65"/>
      <c r="N22" s="65"/>
      <c r="O22" s="65"/>
      <c r="P22" s="65"/>
      <c r="Q22" s="65"/>
      <c r="R22" s="65"/>
      <c r="S22" s="65"/>
      <c r="T22" s="65"/>
      <c r="U22" s="65"/>
      <c r="V22" s="65"/>
      <c r="W22" s="65"/>
      <c r="X22" s="65"/>
      <c r="Y22" s="65"/>
      <c r="Z22" s="65"/>
      <c r="AA22" s="65"/>
      <c r="AB22" s="65"/>
      <c r="AC22" s="65"/>
      <c r="AD22" s="65"/>
      <c r="AE22" s="65"/>
      <c r="AF22" s="65"/>
      <c r="AG22" s="65"/>
      <c r="AH22" s="65"/>
      <c r="AI22" s="1176"/>
      <c r="AL22" s="953"/>
      <c r="AM22" s="64"/>
      <c r="AP22" s="65"/>
      <c r="AQ22" s="65"/>
      <c r="AR22" s="65"/>
      <c r="AS22" s="65"/>
      <c r="AT22" s="65"/>
      <c r="AU22" s="65"/>
      <c r="AV22" s="65"/>
      <c r="AW22" s="65"/>
      <c r="AX22" s="65"/>
      <c r="AY22" s="65"/>
      <c r="AZ22" s="65"/>
      <c r="BA22" s="65"/>
      <c r="BB22" s="65"/>
      <c r="BC22" s="65"/>
      <c r="BD22" s="65"/>
      <c r="BE22" s="65"/>
      <c r="BF22" s="65"/>
      <c r="BG22" s="65"/>
      <c r="BH22" s="65"/>
      <c r="BI22" s="65"/>
      <c r="BJ22" s="65"/>
      <c r="BK22" s="65"/>
      <c r="BL22" s="65"/>
      <c r="BM22" s="65"/>
      <c r="BN22" s="65"/>
      <c r="BO22" s="65"/>
      <c r="BP22" s="65"/>
      <c r="BQ22" s="65"/>
      <c r="BR22" s="65"/>
      <c r="BU22" s="958" t="s">
        <v>254</v>
      </c>
      <c r="BV22" s="959"/>
      <c r="BW22" s="959"/>
      <c r="BX22" s="959"/>
      <c r="BY22" s="959"/>
      <c r="BZ22" s="959"/>
      <c r="CA22" s="959"/>
      <c r="CB22" s="959"/>
      <c r="CC22" s="959"/>
      <c r="CD22" s="960"/>
      <c r="CE22" s="65"/>
      <c r="CF22" s="954"/>
      <c r="CI22" s="65"/>
      <c r="CJ22" s="65"/>
      <c r="CK22" s="65"/>
      <c r="CL22" s="65"/>
      <c r="CM22" s="65"/>
      <c r="CN22" s="65"/>
      <c r="CO22" s="65"/>
      <c r="CP22" s="65"/>
      <c r="CQ22" s="65"/>
      <c r="CR22" s="65"/>
      <c r="CS22" s="65"/>
      <c r="CT22" s="65"/>
      <c r="CU22" s="65"/>
      <c r="CV22" s="65"/>
      <c r="CW22" s="65"/>
      <c r="CX22" s="65"/>
      <c r="CY22" s="65"/>
      <c r="CZ22" s="65"/>
      <c r="DA22" s="65"/>
      <c r="DB22" s="65"/>
      <c r="DC22" s="65"/>
      <c r="DD22" s="65"/>
      <c r="DE22" s="65"/>
      <c r="DF22" s="65"/>
      <c r="DG22" s="65"/>
      <c r="DH22" s="65"/>
      <c r="DI22" s="65"/>
      <c r="DJ22" s="65"/>
      <c r="DK22" s="65"/>
      <c r="DL22" s="65"/>
      <c r="DM22" s="65"/>
      <c r="DN22" s="65"/>
      <c r="DO22" s="65"/>
      <c r="DP22" s="65"/>
      <c r="DQ22" s="65"/>
      <c r="DR22" s="65"/>
      <c r="DS22" s="65"/>
      <c r="DT22" s="65"/>
      <c r="DU22" s="65"/>
      <c r="DV22" s="65"/>
      <c r="DW22" s="65"/>
      <c r="DX22" s="65"/>
      <c r="DY22" s="65"/>
      <c r="DZ22" s="65"/>
      <c r="EA22" s="65"/>
      <c r="EB22" s="65"/>
      <c r="EC22" s="65"/>
      <c r="ED22" s="65"/>
      <c r="EE22" s="65"/>
      <c r="EF22" s="65"/>
      <c r="EG22" s="65"/>
      <c r="EH22" s="65"/>
      <c r="EI22" s="65"/>
      <c r="EJ22" s="65"/>
      <c r="EK22" s="65"/>
      <c r="EL22" s="65"/>
      <c r="EM22" s="65"/>
      <c r="EN22" s="65"/>
      <c r="EO22" s="65"/>
      <c r="EP22" s="65"/>
      <c r="EQ22" s="65"/>
      <c r="ER22" s="65"/>
      <c r="ES22" s="65"/>
      <c r="ET22" s="65"/>
      <c r="EU22" s="65"/>
      <c r="EV22" s="65"/>
      <c r="EW22" s="65"/>
      <c r="EX22"/>
      <c r="EY22"/>
      <c r="EZ22"/>
      <c r="FA22"/>
      <c r="FB22"/>
      <c r="FC22"/>
      <c r="FD22"/>
      <c r="FE22"/>
      <c r="FF22"/>
      <c r="FG22"/>
      <c r="FH22"/>
      <c r="FI22"/>
      <c r="FJ22"/>
      <c r="FK22"/>
      <c r="FL22"/>
      <c r="FM22"/>
      <c r="FN22"/>
      <c r="FO22"/>
      <c r="FP22"/>
      <c r="FQ22"/>
      <c r="FR22"/>
      <c r="FS22"/>
      <c r="FT22"/>
      <c r="FU22"/>
      <c r="FV22"/>
      <c r="FW22"/>
      <c r="FX22"/>
      <c r="FY22"/>
      <c r="FZ22"/>
      <c r="GA22"/>
      <c r="GB22"/>
      <c r="GC22"/>
      <c r="GD22"/>
      <c r="GE22"/>
      <c r="GF22"/>
      <c r="GG22"/>
      <c r="GH22"/>
      <c r="GI22"/>
      <c r="GJ22"/>
      <c r="GK22"/>
      <c r="GL22"/>
      <c r="GM22"/>
      <c r="GN22"/>
      <c r="GO22"/>
      <c r="GP22"/>
      <c r="GQ22"/>
      <c r="GR22"/>
      <c r="GS22"/>
      <c r="GT22"/>
      <c r="GU22"/>
      <c r="GV22"/>
      <c r="GW22"/>
      <c r="GX22"/>
      <c r="GY22"/>
      <c r="GZ22"/>
      <c r="HA22"/>
      <c r="HB22"/>
      <c r="HC22"/>
      <c r="HD22"/>
      <c r="HE22"/>
      <c r="HF22"/>
      <c r="HG22"/>
      <c r="HH22"/>
      <c r="HI22"/>
      <c r="HJ22"/>
      <c r="HK22"/>
      <c r="HL22"/>
      <c r="HM22"/>
      <c r="HN22"/>
      <c r="HO22"/>
      <c r="HP22"/>
      <c r="HQ22"/>
      <c r="HR22"/>
      <c r="HS22"/>
      <c r="HT22"/>
      <c r="HU22"/>
      <c r="HV22"/>
      <c r="HW22"/>
      <c r="HX22"/>
      <c r="HY22"/>
      <c r="HZ22"/>
      <c r="IA22"/>
      <c r="IB22"/>
      <c r="IC22"/>
      <c r="ID22"/>
      <c r="IE22"/>
    </row>
    <row r="23" spans="3:239" ht="13" customHeight="1">
      <c r="C23" s="64"/>
      <c r="D23" s="953"/>
      <c r="E23" s="65"/>
      <c r="F23" s="64"/>
      <c r="G23" s="64"/>
      <c r="H23" s="64"/>
      <c r="I23" s="64"/>
      <c r="J23" s="64"/>
      <c r="K23" s="65"/>
      <c r="L23" s="65"/>
      <c r="M23" s="65"/>
      <c r="N23" s="65"/>
      <c r="O23" s="65"/>
      <c r="P23" s="65"/>
      <c r="Q23" s="65"/>
      <c r="R23" s="65"/>
      <c r="S23" s="65"/>
      <c r="T23" s="65"/>
      <c r="U23" s="65"/>
      <c r="V23" s="65"/>
      <c r="W23" s="65"/>
      <c r="X23" s="65"/>
      <c r="Y23" s="65"/>
      <c r="Z23" s="65"/>
      <c r="AA23" s="65"/>
      <c r="AB23" s="65"/>
      <c r="AC23" s="65"/>
      <c r="AD23" s="65"/>
      <c r="AE23" s="65"/>
      <c r="AF23" s="65"/>
      <c r="AG23" s="65"/>
      <c r="AH23" s="65"/>
      <c r="AI23" s="1176"/>
      <c r="AL23" s="953"/>
      <c r="AM23" s="65"/>
      <c r="AN23" s="65"/>
      <c r="AP23" s="65"/>
      <c r="AR23" s="65"/>
      <c r="AT23" s="65"/>
      <c r="AV23" s="65"/>
      <c r="AX23" s="65"/>
      <c r="AZ23" s="65"/>
      <c r="BB23" s="65"/>
      <c r="BC23" s="65"/>
      <c r="BD23" s="65"/>
      <c r="BE23" s="65"/>
      <c r="BF23" s="65"/>
      <c r="BG23" s="65"/>
      <c r="BH23" s="65"/>
      <c r="BI23" s="65"/>
      <c r="BJ23" s="65"/>
      <c r="BK23" s="65"/>
      <c r="BL23" s="65"/>
      <c r="BM23" s="65"/>
      <c r="BN23" s="65"/>
      <c r="BO23" s="65"/>
      <c r="BP23" s="1068"/>
      <c r="BQ23" s="65"/>
      <c r="BR23" s="65"/>
      <c r="BU23" s="964"/>
      <c r="BV23" s="1127"/>
      <c r="BW23" s="1127"/>
      <c r="BX23" s="1127"/>
      <c r="BY23" s="1127"/>
      <c r="BZ23" s="1127"/>
      <c r="CA23" s="1127"/>
      <c r="CB23" s="1127"/>
      <c r="CC23" s="1127"/>
      <c r="CD23" s="153"/>
      <c r="CE23" s="65"/>
      <c r="CF23" s="954"/>
      <c r="CI23" s="65"/>
      <c r="CJ23" s="65"/>
      <c r="CK23" s="65"/>
      <c r="CL23" s="65"/>
      <c r="CM23" s="65"/>
      <c r="CN23" s="65"/>
      <c r="CX23" s="65"/>
      <c r="CY23" s="65"/>
      <c r="CZ23" s="65"/>
      <c r="DA23" s="65"/>
      <c r="DB23" s="65"/>
      <c r="DC23" s="65"/>
      <c r="DD23" s="65"/>
      <c r="DE23" s="65"/>
      <c r="DF23" s="65"/>
      <c r="DG23" s="65"/>
      <c r="DH23" s="65"/>
      <c r="DI23" s="65"/>
      <c r="DJ23" s="65"/>
      <c r="DK23" s="65"/>
      <c r="DL23" s="65"/>
      <c r="DM23" s="65"/>
      <c r="DN23" s="65"/>
      <c r="DO23" s="65"/>
      <c r="DP23" s="65"/>
      <c r="DQ23" s="65"/>
      <c r="DR23" s="65"/>
      <c r="DS23" s="65"/>
      <c r="DT23" s="65"/>
      <c r="DU23" s="65"/>
      <c r="DV23" s="65"/>
      <c r="DW23" s="65"/>
      <c r="DX23" s="65"/>
      <c r="DY23" s="65"/>
      <c r="DZ23" s="65"/>
      <c r="EA23" s="65"/>
      <c r="EB23" s="65"/>
      <c r="EC23" s="65"/>
      <c r="ED23" s="65"/>
      <c r="EE23" s="65"/>
      <c r="EF23" s="65"/>
      <c r="EG23" s="65"/>
      <c r="EH23" s="65"/>
      <c r="EI23" s="65"/>
      <c r="EJ23" s="65"/>
      <c r="EK23" s="65"/>
      <c r="EL23" s="65"/>
      <c r="EM23" s="65"/>
      <c r="EN23" s="65"/>
      <c r="EO23" s="65"/>
      <c r="EP23" s="65"/>
      <c r="EQ23" s="65"/>
      <c r="ER23" s="65"/>
      <c r="ES23" s="65"/>
      <c r="ET23" s="65"/>
      <c r="EU23" s="65"/>
      <c r="EV23" s="65"/>
      <c r="EW23" s="65"/>
      <c r="EX23"/>
      <c r="EY23"/>
      <c r="EZ23"/>
      <c r="FA23"/>
      <c r="FB23"/>
      <c r="FC23"/>
      <c r="FD23"/>
      <c r="FE23"/>
      <c r="FF23"/>
      <c r="FG23"/>
      <c r="FH23"/>
      <c r="FI23"/>
      <c r="FJ23"/>
      <c r="FK23"/>
      <c r="FL23"/>
      <c r="FM23"/>
      <c r="FN23"/>
      <c r="FO23"/>
      <c r="FP23"/>
      <c r="FQ23"/>
      <c r="FR23"/>
      <c r="FS23"/>
      <c r="FT23"/>
      <c r="FU23"/>
      <c r="FV23"/>
      <c r="FW23"/>
      <c r="FX23"/>
      <c r="FY23"/>
      <c r="FZ23"/>
      <c r="GA23"/>
      <c r="GB23"/>
      <c r="GC23"/>
      <c r="GD23"/>
      <c r="GE23"/>
      <c r="GF23"/>
      <c r="GG23"/>
      <c r="GH23"/>
      <c r="GI23"/>
      <c r="GJ23"/>
      <c r="GK23"/>
      <c r="GL23"/>
      <c r="GM23"/>
      <c r="GN23"/>
      <c r="GO23"/>
      <c r="GP23"/>
      <c r="GQ23"/>
      <c r="GR23"/>
      <c r="GS23"/>
      <c r="GT23"/>
      <c r="GU23"/>
      <c r="GV23"/>
      <c r="GW23"/>
      <c r="GX23"/>
      <c r="GY23"/>
      <c r="GZ23"/>
      <c r="HA23"/>
      <c r="HB23"/>
      <c r="HC23"/>
      <c r="HD23"/>
      <c r="HE23"/>
      <c r="HF23"/>
      <c r="HG23"/>
      <c r="HH23"/>
      <c r="HI23"/>
      <c r="HJ23"/>
      <c r="HK23"/>
      <c r="HL23"/>
      <c r="HM23"/>
      <c r="HN23"/>
      <c r="HO23"/>
      <c r="HP23"/>
      <c r="HQ23"/>
      <c r="HR23"/>
      <c r="HS23"/>
      <c r="HT23"/>
      <c r="HU23"/>
      <c r="HV23"/>
      <c r="HW23"/>
      <c r="HX23"/>
      <c r="HY23"/>
      <c r="HZ23"/>
      <c r="IA23"/>
      <c r="IB23"/>
      <c r="IC23"/>
      <c r="ID23"/>
      <c r="IE23"/>
    </row>
    <row r="24" spans="3:239" ht="13" customHeight="1">
      <c r="C24" s="64"/>
      <c r="D24" s="953"/>
      <c r="E24" s="65"/>
      <c r="F24" s="64"/>
      <c r="G24" s="64"/>
      <c r="H24" s="64"/>
      <c r="I24" s="64"/>
      <c r="J24" s="64"/>
      <c r="K24" s="65"/>
      <c r="L24" s="65"/>
      <c r="M24" s="65"/>
      <c r="N24" s="65"/>
      <c r="O24" s="65"/>
      <c r="P24" s="65"/>
      <c r="Q24" s="65"/>
      <c r="R24" s="65"/>
      <c r="S24" s="65"/>
      <c r="T24" s="65"/>
      <c r="U24" s="65"/>
      <c r="V24" s="65"/>
      <c r="W24" s="65"/>
      <c r="X24" s="65"/>
      <c r="Y24" s="65"/>
      <c r="Z24" s="65"/>
      <c r="AA24" s="65"/>
      <c r="AB24" s="65"/>
      <c r="AC24" s="65"/>
      <c r="AD24" s="65"/>
      <c r="AE24" s="65"/>
      <c r="AF24" s="65"/>
      <c r="AG24" s="65"/>
      <c r="AH24" s="65"/>
      <c r="AI24" s="1176"/>
      <c r="AL24" s="953"/>
      <c r="AM24" s="65"/>
      <c r="AN24" s="1128"/>
      <c r="AO24" s="1128"/>
      <c r="AP24" s="1128"/>
      <c r="AQ24" s="1128"/>
      <c r="AR24" s="65" t="s">
        <v>247</v>
      </c>
      <c r="AS24" s="65"/>
      <c r="AT24" s="65"/>
      <c r="AU24" s="65"/>
      <c r="AV24" s="65"/>
      <c r="AW24" s="65"/>
      <c r="AX24" s="65"/>
      <c r="AY24" s="65"/>
      <c r="AZ24" s="65"/>
      <c r="BA24" s="65"/>
      <c r="BB24" s="65"/>
      <c r="BC24" s="65"/>
      <c r="BD24" s="65"/>
      <c r="BE24" s="65"/>
      <c r="BF24" s="65"/>
      <c r="BG24" s="65"/>
      <c r="BH24" s="65"/>
      <c r="BI24" s="65"/>
      <c r="BJ24" s="65"/>
      <c r="BK24" s="65"/>
      <c r="BL24" s="65"/>
      <c r="BM24" s="65"/>
      <c r="BN24" s="65"/>
      <c r="BO24" s="65"/>
      <c r="BP24" s="1068"/>
      <c r="BQ24" s="65"/>
      <c r="BR24" s="65"/>
      <c r="BU24" s="964"/>
      <c r="BV24" s="1129">
        <v>1</v>
      </c>
      <c r="BW24" s="1130" t="s">
        <v>264</v>
      </c>
      <c r="BX24" s="1131"/>
      <c r="BY24" s="1131"/>
      <c r="BZ24" s="1131"/>
      <c r="CA24" s="1131"/>
      <c r="CB24" s="973"/>
      <c r="CC24" s="973"/>
      <c r="CD24" s="153"/>
      <c r="CE24" s="65"/>
      <c r="CF24" s="954"/>
      <c r="CI24" s="65"/>
      <c r="CJ24" s="65"/>
      <c r="CK24" s="65"/>
      <c r="CL24" s="65"/>
      <c r="CM24" s="65"/>
      <c r="CN24" s="65"/>
      <c r="CX24" s="65"/>
      <c r="CY24" s="65"/>
      <c r="CZ24" s="65"/>
      <c r="DA24" s="65"/>
      <c r="DB24" s="65"/>
      <c r="DC24" s="65"/>
      <c r="DD24" s="65"/>
      <c r="DE24" s="65"/>
      <c r="DF24" s="65"/>
      <c r="DG24" s="65"/>
      <c r="DH24" s="65"/>
      <c r="DI24" s="65"/>
      <c r="DJ24" s="65"/>
      <c r="DK24" s="65"/>
      <c r="DL24" s="65"/>
      <c r="DM24" s="65"/>
      <c r="DN24" s="65"/>
      <c r="DO24" s="65"/>
      <c r="DP24" s="65"/>
      <c r="DQ24" s="65"/>
      <c r="DR24" s="65"/>
      <c r="DS24" s="65"/>
      <c r="DT24" s="65"/>
      <c r="DU24" s="65"/>
      <c r="DV24" s="65"/>
      <c r="DW24" s="65"/>
      <c r="DX24" s="65"/>
      <c r="DY24" s="65"/>
      <c r="DZ24" s="65"/>
      <c r="EA24" s="65"/>
      <c r="EB24" s="65"/>
      <c r="EC24" s="65"/>
      <c r="ED24" s="65"/>
      <c r="EE24" s="65"/>
      <c r="EF24" s="65"/>
      <c r="EG24" s="65"/>
      <c r="EH24" s="65"/>
      <c r="EI24" s="65"/>
      <c r="EJ24" s="65"/>
      <c r="EK24" s="65"/>
      <c r="EL24" s="65"/>
      <c r="EM24" s="65"/>
      <c r="EN24" s="65"/>
      <c r="EO24" s="65"/>
      <c r="EP24" s="65"/>
      <c r="EQ24" s="65"/>
      <c r="ER24" s="65"/>
      <c r="ES24" s="65"/>
      <c r="ET24" s="65"/>
      <c r="EU24" s="65"/>
      <c r="EV24" s="65"/>
      <c r="EW24" s="65"/>
      <c r="EX24"/>
      <c r="EY24"/>
      <c r="EZ24"/>
      <c r="FA24"/>
      <c r="FB24"/>
      <c r="FC24"/>
      <c r="FD24"/>
      <c r="FE24"/>
      <c r="FF24"/>
      <c r="FG24"/>
      <c r="FH24"/>
      <c r="FI24"/>
      <c r="FJ24"/>
      <c r="FK24"/>
      <c r="FL24"/>
      <c r="FM24"/>
      <c r="FN24"/>
      <c r="FO24"/>
      <c r="FP24"/>
      <c r="FQ24"/>
      <c r="FR24"/>
      <c r="FS24"/>
      <c r="FT24"/>
      <c r="FU24"/>
      <c r="FV24"/>
      <c r="FW24"/>
      <c r="FX24"/>
      <c r="FY24"/>
      <c r="FZ24"/>
      <c r="GA24"/>
      <c r="GB24"/>
      <c r="GC24"/>
      <c r="GD24"/>
      <c r="GE24"/>
      <c r="GF24"/>
      <c r="GG24"/>
      <c r="GH24"/>
      <c r="GI24"/>
      <c r="GJ24"/>
      <c r="GK24"/>
      <c r="GL24"/>
      <c r="GM24"/>
      <c r="GN24"/>
      <c r="GO24"/>
      <c r="GP24"/>
      <c r="GQ24"/>
      <c r="GR24"/>
      <c r="GS24"/>
      <c r="GT24"/>
      <c r="GU24"/>
      <c r="GV24"/>
      <c r="GW24"/>
      <c r="GX24"/>
      <c r="GY24"/>
      <c r="GZ24"/>
      <c r="HA24"/>
      <c r="HB24"/>
      <c r="HC24"/>
      <c r="HD24"/>
      <c r="HE24"/>
      <c r="HF24"/>
      <c r="HG24"/>
      <c r="HH24"/>
      <c r="HI24"/>
      <c r="HJ24"/>
      <c r="HK24"/>
      <c r="HL24"/>
      <c r="HM24"/>
      <c r="HN24"/>
      <c r="HO24"/>
      <c r="HP24"/>
      <c r="HQ24"/>
      <c r="HR24"/>
      <c r="HS24"/>
      <c r="HT24"/>
      <c r="HU24"/>
      <c r="HV24"/>
      <c r="HW24"/>
      <c r="HX24"/>
      <c r="HY24"/>
      <c r="HZ24"/>
      <c r="IA24"/>
      <c r="IB24"/>
      <c r="IC24"/>
      <c r="ID24"/>
      <c r="IE24"/>
    </row>
    <row r="25" spans="3:239" ht="13" customHeight="1">
      <c r="C25" s="64"/>
      <c r="D25" s="953"/>
      <c r="E25" s="65"/>
      <c r="F25" s="64"/>
      <c r="G25" s="64"/>
      <c r="H25" s="64"/>
      <c r="I25" s="64"/>
      <c r="J25" s="64"/>
      <c r="K25" s="65"/>
      <c r="L25" s="65"/>
      <c r="M25" s="65"/>
      <c r="N25" s="65"/>
      <c r="O25" s="65"/>
      <c r="P25" s="65"/>
      <c r="Q25" s="65"/>
      <c r="R25" s="65"/>
      <c r="S25" s="65"/>
      <c r="T25" s="65"/>
      <c r="U25" s="65"/>
      <c r="V25" s="65"/>
      <c r="W25" s="65"/>
      <c r="X25" s="65"/>
      <c r="Y25" s="65"/>
      <c r="Z25" s="65"/>
      <c r="AA25" s="65"/>
      <c r="AB25" s="65"/>
      <c r="AC25" s="65"/>
      <c r="AD25" s="65"/>
      <c r="AE25" s="65"/>
      <c r="AF25" s="65"/>
      <c r="AG25" s="65"/>
      <c r="AH25" s="65"/>
      <c r="AI25" s="1176"/>
      <c r="AL25" s="953"/>
      <c r="AM25" s="65"/>
      <c r="AN25" s="65"/>
      <c r="AO25" s="65"/>
      <c r="AP25" s="65"/>
      <c r="AQ25" s="65"/>
      <c r="AR25" s="1132"/>
      <c r="AS25" s="1132"/>
      <c r="AT25" s="1132"/>
      <c r="AU25" s="65" t="s">
        <v>248</v>
      </c>
      <c r="AV25" s="65"/>
      <c r="AW25" s="65"/>
      <c r="AX25" s="65"/>
      <c r="AY25" s="65"/>
      <c r="AZ25" s="65"/>
      <c r="BA25" s="65"/>
      <c r="BB25" s="65"/>
      <c r="BC25" s="65"/>
      <c r="BD25" s="65"/>
      <c r="BE25" s="65"/>
      <c r="BF25" s="65"/>
      <c r="BG25" s="65"/>
      <c r="BH25" s="65"/>
      <c r="BI25" s="65"/>
      <c r="BJ25" s="65"/>
      <c r="BK25" s="65"/>
      <c r="BL25" s="65"/>
      <c r="BM25" s="65"/>
      <c r="BN25" s="65"/>
      <c r="BO25" s="65"/>
      <c r="BP25" s="1068"/>
      <c r="BQ25" s="65"/>
      <c r="BR25" s="65"/>
      <c r="BU25" s="964"/>
      <c r="BV25" s="974">
        <v>2</v>
      </c>
      <c r="BW25" s="1130" t="s">
        <v>266</v>
      </c>
      <c r="BX25" s="1131"/>
      <c r="BY25" s="1131"/>
      <c r="BZ25" s="1131"/>
      <c r="CA25" s="1131"/>
      <c r="CB25" s="973"/>
      <c r="CC25" s="973"/>
      <c r="CD25" s="153"/>
      <c r="CE25" s="65"/>
      <c r="CF25" s="954"/>
      <c r="CX25" s="65"/>
      <c r="CY25" s="65"/>
      <c r="CZ25" s="65"/>
      <c r="DA25" s="65"/>
      <c r="DB25" s="65"/>
      <c r="DC25" s="65"/>
      <c r="DD25" s="65"/>
      <c r="DE25" s="65"/>
      <c r="DF25" s="65"/>
      <c r="DG25" s="65"/>
      <c r="DH25" s="65"/>
      <c r="DI25" s="65"/>
      <c r="DJ25" s="65"/>
      <c r="DK25" s="65"/>
      <c r="DL25" s="65"/>
      <c r="DM25" s="65"/>
      <c r="DN25" s="65"/>
      <c r="DO25" s="65"/>
      <c r="DP25" s="65"/>
      <c r="DQ25" s="65"/>
      <c r="DR25" s="65"/>
      <c r="DS25" s="65"/>
      <c r="DT25" s="65"/>
      <c r="DU25" s="65"/>
      <c r="DV25" s="65"/>
      <c r="DW25" s="65"/>
      <c r="DX25" s="65"/>
      <c r="DY25" s="65"/>
      <c r="DZ25" s="65"/>
      <c r="EA25" s="65"/>
      <c r="EB25" s="65"/>
      <c r="EC25" s="65"/>
      <c r="ED25" s="65"/>
      <c r="EE25" s="65"/>
      <c r="EF25" s="65"/>
      <c r="EG25" s="65"/>
      <c r="EH25" s="65"/>
      <c r="EI25" s="65"/>
      <c r="EJ25" s="65"/>
      <c r="EK25" s="65"/>
      <c r="EL25" s="65"/>
      <c r="EM25" s="65"/>
      <c r="EN25" s="65"/>
      <c r="EO25" s="65"/>
      <c r="EP25" s="65"/>
      <c r="EQ25" s="65"/>
      <c r="ER25" s="65"/>
      <c r="ES25" s="65"/>
      <c r="ET25" s="65"/>
      <c r="EU25" s="65"/>
      <c r="EV25" s="65"/>
      <c r="EW25" s="65"/>
      <c r="EX25"/>
      <c r="EY25"/>
      <c r="EZ25"/>
      <c r="FA25"/>
      <c r="FB25"/>
      <c r="FC25"/>
      <c r="FD25"/>
      <c r="FE25"/>
      <c r="FF25"/>
      <c r="FG25"/>
      <c r="FH25"/>
      <c r="FI25"/>
      <c r="FJ25"/>
      <c r="FK25"/>
      <c r="FL25"/>
      <c r="FM25"/>
      <c r="FN25"/>
      <c r="FO25"/>
      <c r="FP25"/>
      <c r="FQ25"/>
      <c r="FR25"/>
      <c r="FS25"/>
      <c r="FT25"/>
      <c r="FU25"/>
      <c r="FV25"/>
      <c r="FW25"/>
      <c r="FX25"/>
      <c r="FY25"/>
      <c r="FZ25"/>
      <c r="GA25"/>
      <c r="GB25"/>
      <c r="GC25"/>
      <c r="GD25"/>
      <c r="GE25"/>
      <c r="GF25"/>
      <c r="GG25"/>
      <c r="GH25"/>
      <c r="GI25"/>
      <c r="GJ25"/>
      <c r="GK25"/>
      <c r="GL25"/>
      <c r="GM25"/>
      <c r="GN25"/>
      <c r="GO25"/>
      <c r="GP25"/>
      <c r="GQ25"/>
      <c r="GR25"/>
      <c r="GS25"/>
      <c r="GT25"/>
      <c r="GU25"/>
      <c r="GV25"/>
      <c r="GW25"/>
      <c r="GX25"/>
      <c r="GY25"/>
      <c r="GZ25"/>
      <c r="HA25"/>
      <c r="HB25"/>
      <c r="HC25"/>
      <c r="HD25"/>
      <c r="HE25"/>
      <c r="HF25"/>
      <c r="HG25"/>
      <c r="HH25"/>
      <c r="HI25"/>
      <c r="HJ25"/>
      <c r="HK25"/>
      <c r="HL25"/>
      <c r="HM25"/>
      <c r="HN25"/>
      <c r="HO25"/>
      <c r="HP25"/>
      <c r="HQ25"/>
      <c r="HR25"/>
      <c r="HS25"/>
      <c r="HT25"/>
      <c r="HU25"/>
      <c r="HV25"/>
      <c r="HW25"/>
      <c r="HX25"/>
      <c r="HY25"/>
      <c r="HZ25"/>
      <c r="IA25"/>
      <c r="IB25"/>
      <c r="IC25"/>
      <c r="ID25"/>
      <c r="IE25"/>
    </row>
    <row r="26" spans="3:239" ht="13" customHeight="1">
      <c r="C26" s="64"/>
      <c r="D26" s="953"/>
      <c r="E26" s="65"/>
      <c r="F26" s="64"/>
      <c r="G26" s="64"/>
      <c r="H26" s="64"/>
      <c r="I26" s="64"/>
      <c r="J26" s="64"/>
      <c r="K26" s="65"/>
      <c r="L26" s="65"/>
      <c r="M26" s="65"/>
      <c r="N26" s="65"/>
      <c r="O26" s="65"/>
      <c r="P26" s="65"/>
      <c r="Q26" s="65"/>
      <c r="R26" s="65"/>
      <c r="S26" s="65"/>
      <c r="T26" s="65"/>
      <c r="U26" s="65"/>
      <c r="V26" s="65"/>
      <c r="W26" s="65"/>
      <c r="X26" s="65"/>
      <c r="Y26" s="65"/>
      <c r="Z26" s="65"/>
      <c r="AA26" s="65"/>
      <c r="AB26" s="65"/>
      <c r="AC26" s="65"/>
      <c r="AD26" s="65"/>
      <c r="AE26" s="65"/>
      <c r="AF26" s="65"/>
      <c r="AG26" s="65"/>
      <c r="AH26" s="65"/>
      <c r="AI26" s="1176"/>
      <c r="AL26" s="953"/>
      <c r="AM26" s="65"/>
      <c r="AN26" s="65"/>
      <c r="AO26" s="65"/>
      <c r="AP26" s="65"/>
      <c r="AQ26" s="65"/>
      <c r="AR26" s="65"/>
      <c r="AS26" s="65"/>
      <c r="AT26" s="65"/>
      <c r="AU26" s="1019"/>
      <c r="AV26" s="1019"/>
      <c r="AW26" s="65" t="s">
        <v>173</v>
      </c>
      <c r="AX26" s="65"/>
      <c r="AY26" s="65"/>
      <c r="AZ26" s="65"/>
      <c r="BA26" s="65"/>
      <c r="BB26" s="65"/>
      <c r="BC26" s="65"/>
      <c r="BD26" s="65"/>
      <c r="BE26" s="65"/>
      <c r="BF26" s="65"/>
      <c r="BG26" s="65"/>
      <c r="BH26" s="65"/>
      <c r="BI26" s="65"/>
      <c r="BJ26" s="65"/>
      <c r="BK26" s="65"/>
      <c r="BL26" s="65"/>
      <c r="BM26" s="65"/>
      <c r="BN26" s="65"/>
      <c r="BO26" s="65"/>
      <c r="BP26" s="65"/>
      <c r="BQ26" s="65"/>
      <c r="BR26" s="65"/>
      <c r="BU26" s="964"/>
      <c r="BV26" s="1133">
        <v>3</v>
      </c>
      <c r="BW26" s="1130" t="s">
        <v>268</v>
      </c>
      <c r="BX26" s="1131"/>
      <c r="BY26" s="1131"/>
      <c r="BZ26" s="1131"/>
      <c r="CA26" s="1131"/>
      <c r="CB26" s="973"/>
      <c r="CC26" s="973"/>
      <c r="CD26" s="153"/>
      <c r="CE26" s="65"/>
      <c r="CF26" s="954"/>
      <c r="CX26" s="65"/>
      <c r="CY26" s="65"/>
      <c r="CZ26" s="65"/>
      <c r="DA26" s="65"/>
      <c r="DB26" s="65"/>
      <c r="DC26" s="65"/>
      <c r="DD26" s="65"/>
      <c r="DE26" s="65"/>
      <c r="DF26" s="65"/>
      <c r="DG26" s="65"/>
      <c r="DH26" s="65"/>
      <c r="DI26" s="65"/>
      <c r="DJ26" s="65"/>
      <c r="DK26" s="65"/>
      <c r="DL26" s="65"/>
      <c r="DM26" s="65"/>
      <c r="DN26" s="65"/>
      <c r="DO26" s="65"/>
      <c r="DP26" s="65"/>
      <c r="DQ26" s="65"/>
      <c r="DR26" s="65"/>
      <c r="DS26" s="65"/>
      <c r="DT26" s="65"/>
      <c r="DU26" s="65"/>
      <c r="DV26" s="65"/>
      <c r="DW26" s="65"/>
      <c r="DX26" s="65"/>
      <c r="DY26" s="65"/>
      <c r="DZ26" s="65"/>
      <c r="EA26" s="65"/>
      <c r="EB26" s="65"/>
      <c r="EC26" s="65"/>
      <c r="ED26" s="65"/>
      <c r="EE26" s="65"/>
      <c r="EF26" s="65"/>
      <c r="EG26" s="65"/>
      <c r="EH26" s="65"/>
      <c r="EI26" s="65"/>
      <c r="EJ26" s="65"/>
      <c r="EK26" s="65"/>
      <c r="EL26" s="65"/>
      <c r="EM26" s="65"/>
      <c r="EN26" s="65"/>
      <c r="EO26" s="65"/>
      <c r="EP26" s="65"/>
      <c r="EQ26" s="65"/>
      <c r="ER26" s="65"/>
      <c r="ES26" s="65"/>
      <c r="ET26" s="65"/>
      <c r="EU26" s="65"/>
      <c r="EV26" s="65"/>
      <c r="EW26" s="65"/>
      <c r="EX26"/>
      <c r="EY26"/>
      <c r="EZ26"/>
      <c r="FA26"/>
      <c r="FB26"/>
      <c r="FC26"/>
      <c r="FD26"/>
      <c r="FE26"/>
      <c r="FF26"/>
      <c r="FG26"/>
      <c r="FH26"/>
      <c r="FI26"/>
      <c r="FJ26"/>
      <c r="FK26"/>
      <c r="FL26"/>
      <c r="FM26"/>
      <c r="FN26"/>
      <c r="FO26"/>
      <c r="FP26"/>
      <c r="FQ26"/>
      <c r="FR26"/>
      <c r="FS26"/>
      <c r="FT26"/>
      <c r="FU26"/>
      <c r="FV26"/>
      <c r="FW26"/>
      <c r="FX26"/>
      <c r="FY26"/>
      <c r="FZ26"/>
      <c r="GA26"/>
      <c r="GB26"/>
      <c r="GC26"/>
      <c r="GD26"/>
      <c r="GE26"/>
      <c r="GF26"/>
      <c r="GG26"/>
      <c r="GH26"/>
      <c r="GI26"/>
      <c r="GJ26"/>
      <c r="GK26"/>
      <c r="GL26"/>
      <c r="GM26"/>
      <c r="GN26"/>
      <c r="GO26"/>
      <c r="GP26"/>
      <c r="GQ26"/>
      <c r="GR26"/>
      <c r="GS26"/>
      <c r="GT26"/>
      <c r="GU26"/>
      <c r="GV26"/>
      <c r="GW26"/>
      <c r="GX26"/>
      <c r="GY26"/>
      <c r="GZ26"/>
      <c r="HA26"/>
      <c r="HB26"/>
      <c r="HC26"/>
      <c r="HD26"/>
      <c r="HE26"/>
      <c r="HF26"/>
      <c r="HG26"/>
      <c r="HH26"/>
      <c r="HI26"/>
      <c r="HJ26"/>
      <c r="HK26"/>
      <c r="HL26"/>
      <c r="HM26"/>
      <c r="HN26"/>
      <c r="HO26"/>
      <c r="HP26"/>
      <c r="HQ26"/>
      <c r="HR26"/>
      <c r="HS26"/>
      <c r="HT26"/>
      <c r="HU26"/>
      <c r="HV26"/>
      <c r="HW26"/>
      <c r="HX26"/>
      <c r="HY26"/>
      <c r="HZ26"/>
      <c r="IA26"/>
      <c r="IB26"/>
      <c r="IC26"/>
      <c r="ID26"/>
      <c r="IE26"/>
    </row>
    <row r="27" spans="3:239" ht="13" customHeight="1">
      <c r="C27" s="64"/>
      <c r="D27" s="953"/>
      <c r="E27" s="65"/>
      <c r="F27" s="64"/>
      <c r="G27" s="64"/>
      <c r="H27" s="64"/>
      <c r="I27" s="64"/>
      <c r="J27" s="64"/>
      <c r="K27" s="65"/>
      <c r="L27" s="65"/>
      <c r="M27" s="65"/>
      <c r="N27" s="65"/>
      <c r="O27" s="65"/>
      <c r="P27" s="65"/>
      <c r="Q27" s="65"/>
      <c r="R27" s="65"/>
      <c r="S27" s="65"/>
      <c r="T27" s="65"/>
      <c r="U27" s="65"/>
      <c r="V27" s="65"/>
      <c r="W27" s="65"/>
      <c r="X27" s="65"/>
      <c r="Y27" s="65"/>
      <c r="Z27" s="65"/>
      <c r="AA27" s="65"/>
      <c r="AB27" s="65"/>
      <c r="AC27" s="65"/>
      <c r="AD27" s="65"/>
      <c r="AE27" s="65"/>
      <c r="AF27" s="65"/>
      <c r="AG27" s="65"/>
      <c r="AH27" s="65"/>
      <c r="AI27" s="1176"/>
      <c r="AL27" s="953"/>
      <c r="AM27" s="65"/>
      <c r="AN27" s="65"/>
      <c r="AO27" s="65"/>
      <c r="AP27" s="65"/>
      <c r="AQ27" s="65"/>
      <c r="AR27" s="65"/>
      <c r="AS27" s="65"/>
      <c r="AT27" s="65"/>
      <c r="AU27" s="65"/>
      <c r="AV27" s="1134"/>
      <c r="AW27" s="1134"/>
      <c r="AX27" s="1134"/>
      <c r="AY27" s="65" t="s">
        <v>251</v>
      </c>
      <c r="AZ27" s="65"/>
      <c r="BA27" s="65"/>
      <c r="BB27" s="65"/>
      <c r="BC27" s="65"/>
      <c r="BD27" s="65"/>
      <c r="BE27" s="932" t="s">
        <v>257</v>
      </c>
      <c r="BF27" s="933"/>
      <c r="BG27" s="933"/>
      <c r="BH27" s="933"/>
      <c r="BI27" s="933"/>
      <c r="BJ27" s="933"/>
      <c r="BK27" s="933"/>
      <c r="BL27" s="933"/>
      <c r="BM27" s="933"/>
      <c r="BN27" s="933"/>
      <c r="BO27" s="933"/>
      <c r="BP27" s="934"/>
      <c r="BU27" s="964"/>
      <c r="BV27" s="1135">
        <v>4</v>
      </c>
      <c r="BW27" s="1130" t="s">
        <v>551</v>
      </c>
      <c r="BX27" s="65"/>
      <c r="BY27" s="65"/>
      <c r="BZ27" s="65"/>
      <c r="CA27" s="65"/>
      <c r="CB27" s="973"/>
      <c r="CC27" s="973"/>
      <c r="CD27" s="154"/>
      <c r="CE27" s="65"/>
      <c r="CF27" s="954"/>
      <c r="CX27" s="65"/>
      <c r="CY27" s="65"/>
      <c r="CZ27" s="65"/>
      <c r="DA27" s="65"/>
      <c r="DB27" s="65"/>
      <c r="DC27" s="65"/>
      <c r="DD27" s="65"/>
      <c r="DE27" s="65"/>
      <c r="DF27" s="65"/>
      <c r="DG27" s="65"/>
      <c r="DH27" s="65"/>
      <c r="DI27" s="65"/>
      <c r="DJ27" s="65"/>
      <c r="DK27" s="65"/>
      <c r="DL27" s="65"/>
      <c r="DM27" s="65"/>
      <c r="DN27" s="65"/>
      <c r="DO27" s="65"/>
      <c r="DP27" s="65"/>
      <c r="DQ27" s="65"/>
      <c r="DR27" s="65"/>
      <c r="DS27" s="65"/>
      <c r="DT27" s="65"/>
      <c r="DU27" s="65"/>
      <c r="DV27" s="65"/>
      <c r="DW27" s="65"/>
      <c r="DX27" s="65"/>
      <c r="DY27" s="65"/>
      <c r="DZ27" s="65"/>
      <c r="EA27" s="65"/>
      <c r="EB27" s="65"/>
      <c r="EC27" s="65"/>
      <c r="ED27" s="65"/>
      <c r="EE27" s="65"/>
      <c r="EF27" s="65"/>
      <c r="EG27" s="65"/>
      <c r="EH27" s="65"/>
      <c r="EI27" s="65"/>
      <c r="EJ27" s="65"/>
      <c r="EK27" s="65"/>
      <c r="EL27" s="65"/>
      <c r="EM27" s="65"/>
      <c r="EN27" s="65"/>
      <c r="EO27" s="65"/>
      <c r="EP27" s="65"/>
      <c r="EQ27" s="65"/>
      <c r="ER27" s="65"/>
      <c r="ES27" s="65"/>
      <c r="ET27" s="65"/>
      <c r="EU27" s="65"/>
      <c r="EV27" s="65"/>
      <c r="EW27" s="65"/>
      <c r="EX27"/>
      <c r="EY27"/>
      <c r="EZ27"/>
      <c r="FA27"/>
      <c r="FB27"/>
      <c r="FC27"/>
      <c r="FD27"/>
      <c r="FE27"/>
      <c r="FF27"/>
      <c r="FG27"/>
      <c r="FH27"/>
      <c r="FI27"/>
      <c r="FJ27"/>
      <c r="FK27"/>
      <c r="FL27"/>
      <c r="FM27"/>
      <c r="FN27"/>
      <c r="FO27"/>
      <c r="FP27"/>
      <c r="FQ27"/>
      <c r="FR27"/>
      <c r="FS27"/>
      <c r="FT27"/>
      <c r="FU27"/>
      <c r="FV27"/>
      <c r="FW27"/>
      <c r="FX27"/>
      <c r="FY27"/>
      <c r="FZ27"/>
      <c r="GA27"/>
      <c r="GB27"/>
      <c r="GC27"/>
      <c r="GD27"/>
      <c r="GE27"/>
      <c r="GF27"/>
      <c r="GG27"/>
      <c r="GH27"/>
      <c r="GI27"/>
      <c r="GJ27"/>
      <c r="GK27"/>
      <c r="GL27"/>
      <c r="GM27"/>
      <c r="GN27"/>
      <c r="GO27"/>
      <c r="GP27"/>
      <c r="GQ27"/>
      <c r="GR27"/>
      <c r="GS27"/>
      <c r="GT27"/>
      <c r="GU27"/>
      <c r="GV27"/>
      <c r="GW27"/>
      <c r="GX27"/>
      <c r="GY27"/>
      <c r="GZ27"/>
      <c r="HA27"/>
      <c r="HB27"/>
      <c r="HC27"/>
      <c r="HD27"/>
      <c r="HE27"/>
      <c r="HF27"/>
      <c r="HG27"/>
      <c r="HH27"/>
      <c r="HI27"/>
      <c r="HJ27"/>
      <c r="HK27"/>
      <c r="HL27"/>
      <c r="HM27"/>
      <c r="HN27"/>
      <c r="HO27"/>
      <c r="HP27"/>
      <c r="HQ27"/>
      <c r="HR27"/>
      <c r="HS27"/>
      <c r="HT27"/>
      <c r="HU27"/>
      <c r="HV27"/>
      <c r="HW27"/>
      <c r="HX27"/>
      <c r="HY27"/>
      <c r="HZ27"/>
      <c r="IA27"/>
      <c r="IB27"/>
      <c r="IC27"/>
      <c r="ID27"/>
      <c r="IE27"/>
    </row>
    <row r="28" spans="3:239" ht="13" customHeight="1">
      <c r="C28" s="64"/>
      <c r="D28" s="953"/>
      <c r="E28" s="65"/>
      <c r="F28" s="64"/>
      <c r="G28" s="64"/>
      <c r="H28" s="64"/>
      <c r="I28" s="64"/>
      <c r="J28" s="64"/>
      <c r="K28" s="65"/>
      <c r="L28" s="65"/>
      <c r="M28" s="65"/>
      <c r="N28" s="65"/>
      <c r="O28" s="65"/>
      <c r="P28" s="65"/>
      <c r="Q28" s="65"/>
      <c r="R28" s="65"/>
      <c r="S28" s="65"/>
      <c r="T28" s="65"/>
      <c r="U28" s="65"/>
      <c r="V28" s="65"/>
      <c r="W28" s="65"/>
      <c r="X28" s="65"/>
      <c r="Y28" s="65"/>
      <c r="Z28" s="65"/>
      <c r="AA28" s="65"/>
      <c r="AB28" s="65"/>
      <c r="AC28" s="65"/>
      <c r="AD28" s="65"/>
      <c r="AE28" s="65"/>
      <c r="AF28" s="65"/>
      <c r="AG28" s="65"/>
      <c r="AH28" s="65"/>
      <c r="AI28" s="1176"/>
      <c r="AL28" s="953"/>
      <c r="AM28" s="65"/>
      <c r="AN28" s="65"/>
      <c r="AO28" s="65"/>
      <c r="AP28" s="65"/>
      <c r="AQ28" s="65"/>
      <c r="AR28" s="65"/>
      <c r="AS28" s="65"/>
      <c r="AT28" s="65"/>
      <c r="AU28" s="65"/>
      <c r="AV28" s="65"/>
      <c r="AW28" s="1136"/>
      <c r="AX28" s="1136"/>
      <c r="AY28" s="1136"/>
      <c r="AZ28" s="65" t="s">
        <v>252</v>
      </c>
      <c r="BA28" s="65"/>
      <c r="BB28" s="65"/>
      <c r="BC28" s="65"/>
      <c r="BD28" s="65"/>
      <c r="BE28" s="925"/>
      <c r="BF28" s="1137" t="s">
        <v>258</v>
      </c>
      <c r="BG28" s="973"/>
      <c r="BH28" s="973"/>
      <c r="BI28" s="973"/>
      <c r="BJ28" s="973"/>
      <c r="BK28" s="973"/>
      <c r="BL28" s="973"/>
      <c r="BM28" s="1138"/>
      <c r="BN28" s="973"/>
      <c r="BO28" s="973"/>
      <c r="BP28" s="69"/>
      <c r="BU28" s="964"/>
      <c r="BV28" s="1139">
        <v>5</v>
      </c>
      <c r="BW28" s="1130" t="s">
        <v>269</v>
      </c>
      <c r="BX28" s="973"/>
      <c r="BY28" s="973"/>
      <c r="BZ28" s="973"/>
      <c r="CA28" s="973"/>
      <c r="CB28" s="973"/>
      <c r="CC28" s="973"/>
      <c r="CD28" s="155"/>
      <c r="CE28" s="65"/>
      <c r="CF28" s="954"/>
      <c r="CX28" s="65"/>
      <c r="CY28" s="65"/>
      <c r="CZ28" s="65"/>
      <c r="DA28" s="65"/>
      <c r="DB28" s="65"/>
      <c r="DC28" s="65"/>
      <c r="DD28" s="65"/>
      <c r="DE28" s="65"/>
      <c r="DF28" s="65"/>
      <c r="DG28" s="65"/>
      <c r="DH28" s="65"/>
      <c r="DI28" s="65"/>
      <c r="DJ28" s="65"/>
      <c r="DK28" s="65"/>
      <c r="DL28" s="65"/>
      <c r="DM28" s="65"/>
      <c r="DN28" s="65"/>
      <c r="DO28" s="65"/>
      <c r="DP28" s="65"/>
      <c r="DQ28" s="65"/>
      <c r="DR28" s="65"/>
      <c r="DS28" s="65"/>
      <c r="DT28" s="65"/>
      <c r="DU28" s="65"/>
      <c r="DV28" s="65"/>
      <c r="DW28" s="65"/>
      <c r="DX28" s="65"/>
      <c r="DY28" s="65"/>
      <c r="DZ28" s="65"/>
      <c r="EA28" s="65"/>
      <c r="EB28" s="65"/>
      <c r="EC28" s="65"/>
      <c r="ED28" s="65"/>
      <c r="EE28" s="65"/>
      <c r="EF28" s="65"/>
      <c r="EG28" s="65"/>
      <c r="EH28" s="65"/>
      <c r="EI28" s="65"/>
      <c r="EJ28" s="65"/>
      <c r="EK28" s="65"/>
      <c r="EL28" s="65"/>
      <c r="EM28" s="65"/>
      <c r="EN28" s="65"/>
      <c r="EO28" s="65"/>
      <c r="EP28" s="65"/>
      <c r="EQ28" s="65"/>
      <c r="ER28" s="65"/>
      <c r="ES28" s="65"/>
      <c r="ET28" s="65"/>
      <c r="EU28" s="65"/>
      <c r="EV28" s="65"/>
      <c r="EW28" s="65"/>
      <c r="EX28"/>
      <c r="EY28"/>
      <c r="EZ28"/>
      <c r="FA28"/>
      <c r="FB28"/>
      <c r="FC28"/>
      <c r="FD28"/>
      <c r="FE28"/>
      <c r="FF28"/>
      <c r="FG28"/>
      <c r="FH28"/>
      <c r="FI28"/>
      <c r="FJ28"/>
      <c r="FK28"/>
      <c r="FL28"/>
      <c r="FM28"/>
      <c r="FN28"/>
      <c r="FO28"/>
      <c r="FP28"/>
      <c r="FQ28"/>
      <c r="FR28"/>
      <c r="FS28"/>
      <c r="FT28"/>
      <c r="FU28"/>
      <c r="FV28"/>
      <c r="FW28"/>
      <c r="FX28"/>
      <c r="FY28"/>
      <c r="FZ28"/>
      <c r="GA28"/>
      <c r="GB28"/>
      <c r="GC28"/>
      <c r="GD28"/>
      <c r="GE28"/>
      <c r="GF28"/>
      <c r="GG28"/>
      <c r="GH28"/>
      <c r="GI28"/>
      <c r="GJ28"/>
      <c r="GK28"/>
      <c r="GL28"/>
      <c r="GM28"/>
      <c r="GN28"/>
      <c r="GO28"/>
      <c r="GP28"/>
      <c r="GQ28"/>
      <c r="GR28"/>
      <c r="GS28"/>
      <c r="GT28"/>
      <c r="GU28"/>
      <c r="GV28"/>
      <c r="GW28"/>
      <c r="GX28"/>
      <c r="GY28"/>
      <c r="GZ28"/>
      <c r="HA28"/>
      <c r="HB28"/>
      <c r="HC28"/>
      <c r="HD28"/>
      <c r="HE28"/>
      <c r="HF28"/>
      <c r="HG28"/>
      <c r="HH28"/>
      <c r="HI28"/>
      <c r="HJ28"/>
      <c r="HK28"/>
      <c r="HL28"/>
      <c r="HM28"/>
      <c r="HN28"/>
      <c r="HO28"/>
      <c r="HP28"/>
      <c r="HQ28"/>
      <c r="HR28"/>
      <c r="HS28"/>
      <c r="HT28"/>
      <c r="HU28"/>
      <c r="HV28"/>
      <c r="HW28"/>
      <c r="HX28"/>
      <c r="HY28"/>
      <c r="HZ28"/>
      <c r="IA28"/>
      <c r="IB28"/>
      <c r="IC28"/>
      <c r="ID28"/>
      <c r="IE28"/>
    </row>
    <row r="29" spans="3:239" ht="13" customHeight="1">
      <c r="C29" s="64"/>
      <c r="D29" s="953"/>
      <c r="E29" s="65"/>
      <c r="F29" s="64"/>
      <c r="G29" s="64"/>
      <c r="H29" s="64"/>
      <c r="I29" s="64"/>
      <c r="J29" s="64"/>
      <c r="K29" s="65"/>
      <c r="L29" s="65"/>
      <c r="M29" s="65"/>
      <c r="N29" s="65"/>
      <c r="O29" s="65"/>
      <c r="P29" s="65"/>
      <c r="Q29" s="65"/>
      <c r="R29" s="65"/>
      <c r="S29" s="65"/>
      <c r="T29" s="65"/>
      <c r="U29" s="65"/>
      <c r="V29" s="65"/>
      <c r="W29" s="65"/>
      <c r="X29" s="65"/>
      <c r="Y29" s="65"/>
      <c r="Z29" s="65"/>
      <c r="AA29" s="65"/>
      <c r="AB29" s="65"/>
      <c r="AC29" s="65"/>
      <c r="AD29" s="65"/>
      <c r="AE29" s="65"/>
      <c r="AF29" s="65"/>
      <c r="AG29" s="65"/>
      <c r="AH29" s="65"/>
      <c r="AI29" s="1176"/>
      <c r="AL29" s="953"/>
      <c r="AM29" s="65"/>
      <c r="AN29" s="65"/>
      <c r="AO29" s="65"/>
      <c r="AP29" s="65"/>
      <c r="AQ29" s="65"/>
      <c r="AR29" s="65"/>
      <c r="AS29" s="65"/>
      <c r="AT29" s="65"/>
      <c r="AU29" s="65"/>
      <c r="AV29" s="65"/>
      <c r="AW29" s="65"/>
      <c r="AX29" s="65"/>
      <c r="AY29" s="1140"/>
      <c r="AZ29" s="1140"/>
      <c r="BA29" s="1140"/>
      <c r="BB29" s="65" t="s">
        <v>253</v>
      </c>
      <c r="BC29" s="65"/>
      <c r="BD29" s="65"/>
      <c r="BE29" s="926"/>
      <c r="BF29" s="1137" t="s">
        <v>259</v>
      </c>
      <c r="BG29" s="973"/>
      <c r="BH29" s="973"/>
      <c r="BI29" s="973"/>
      <c r="BJ29" s="973"/>
      <c r="BK29" s="973"/>
      <c r="BL29" s="973"/>
      <c r="BM29" s="1138"/>
      <c r="BN29" s="973"/>
      <c r="BO29" s="973"/>
      <c r="BP29" s="69"/>
      <c r="BU29" s="964"/>
      <c r="BV29" s="1141">
        <v>6</v>
      </c>
      <c r="BW29" s="1130" t="s">
        <v>270</v>
      </c>
      <c r="BX29" s="1131"/>
      <c r="BY29" s="1131"/>
      <c r="BZ29" s="1131"/>
      <c r="CA29" s="1131"/>
      <c r="CB29" s="973"/>
      <c r="CC29" s="973"/>
      <c r="CD29" s="153"/>
      <c r="CE29" s="65"/>
      <c r="CF29" s="954"/>
      <c r="CX29" s="65"/>
      <c r="CY29" s="65"/>
      <c r="CZ29" s="65"/>
      <c r="DA29" s="65"/>
      <c r="DB29" s="65"/>
      <c r="DC29" s="65"/>
      <c r="DD29" s="65"/>
      <c r="DE29" s="65"/>
      <c r="DF29" s="65"/>
      <c r="DG29" s="65"/>
      <c r="DH29" s="65"/>
      <c r="DI29" s="65"/>
      <c r="DJ29" s="65"/>
      <c r="DK29" s="65"/>
      <c r="DL29" s="65"/>
      <c r="DM29" s="65"/>
      <c r="DN29" s="65"/>
      <c r="DO29" s="65"/>
      <c r="DP29" s="65"/>
      <c r="DQ29" s="65"/>
      <c r="DR29" s="65"/>
      <c r="DS29" s="65"/>
      <c r="DT29" s="65"/>
      <c r="DU29" s="65"/>
      <c r="DV29" s="65"/>
      <c r="DW29" s="65"/>
      <c r="DX29" s="65"/>
      <c r="DY29" s="65"/>
      <c r="DZ29" s="65"/>
      <c r="EA29" s="65"/>
      <c r="EB29" s="65"/>
      <c r="EC29" s="65"/>
      <c r="ED29" s="65"/>
      <c r="EE29" s="65"/>
      <c r="EF29" s="65"/>
      <c r="EG29" s="65"/>
      <c r="EH29" s="65"/>
      <c r="EI29" s="65"/>
      <c r="EJ29" s="65"/>
      <c r="EK29" s="65"/>
      <c r="EL29" s="65"/>
      <c r="EM29" s="65"/>
      <c r="EN29" s="65"/>
      <c r="EO29" s="65"/>
      <c r="EP29" s="65"/>
      <c r="EQ29" s="65"/>
      <c r="ER29" s="65"/>
      <c r="ES29" s="65"/>
      <c r="ET29" s="65"/>
      <c r="EU29" s="65"/>
      <c r="EV29" s="65"/>
      <c r="EW29" s="65"/>
      <c r="EX29"/>
      <c r="EY29"/>
      <c r="EZ29"/>
      <c r="FA29"/>
      <c r="FB29"/>
      <c r="FC29"/>
      <c r="FD29"/>
      <c r="FE29"/>
      <c r="FF29"/>
      <c r="FG29"/>
      <c r="FH29"/>
      <c r="FI29"/>
      <c r="FJ29"/>
      <c r="FK29"/>
      <c r="FL29"/>
      <c r="FM29"/>
      <c r="FN29"/>
      <c r="FO29"/>
      <c r="FP29"/>
      <c r="FQ29"/>
      <c r="FR29"/>
      <c r="FS29"/>
      <c r="FT29"/>
      <c r="FU29"/>
      <c r="FV29"/>
      <c r="FW29"/>
      <c r="FX29"/>
      <c r="FY29"/>
      <c r="FZ29"/>
      <c r="GA29"/>
      <c r="GB29"/>
      <c r="GC29"/>
      <c r="GD29"/>
      <c r="GE29"/>
      <c r="GF29"/>
      <c r="GG29"/>
      <c r="GH29"/>
      <c r="GI29"/>
      <c r="GJ29"/>
      <c r="GK29"/>
      <c r="GL29"/>
      <c r="GM29"/>
      <c r="GN29"/>
      <c r="GO29"/>
      <c r="GP29"/>
      <c r="GQ29"/>
      <c r="GR29"/>
      <c r="GS29"/>
      <c r="GT29"/>
      <c r="GU29"/>
      <c r="GV29"/>
      <c r="GW29"/>
      <c r="GX29"/>
      <c r="GY29"/>
      <c r="GZ29"/>
      <c r="HA29"/>
      <c r="HB29"/>
      <c r="HC29"/>
      <c r="HD29"/>
      <c r="HE29"/>
      <c r="HF29"/>
      <c r="HG29"/>
      <c r="HH29"/>
      <c r="HI29"/>
      <c r="HJ29"/>
      <c r="HK29"/>
      <c r="HL29"/>
      <c r="HM29"/>
      <c r="HN29"/>
      <c r="HO29"/>
      <c r="HP29"/>
      <c r="HQ29"/>
      <c r="HR29"/>
      <c r="HS29"/>
      <c r="HT29"/>
      <c r="HU29"/>
      <c r="HV29"/>
      <c r="HW29"/>
      <c r="HX29"/>
      <c r="HY29"/>
      <c r="HZ29"/>
      <c r="IA29"/>
      <c r="IB29"/>
      <c r="IC29"/>
      <c r="ID29"/>
      <c r="IE29"/>
    </row>
    <row r="30" spans="3:239" ht="13" customHeight="1" thickBot="1">
      <c r="C30" s="64"/>
      <c r="D30" s="953"/>
      <c r="E30" s="65"/>
      <c r="F30" s="64"/>
      <c r="G30" s="64"/>
      <c r="H30" s="64"/>
      <c r="I30" s="64"/>
      <c r="J30" s="64"/>
      <c r="K30" s="65"/>
      <c r="L30" s="65"/>
      <c r="M30" s="65"/>
      <c r="N30" s="65"/>
      <c r="O30" s="65"/>
      <c r="P30" s="65"/>
      <c r="Q30" s="65"/>
      <c r="R30" s="65"/>
      <c r="S30" s="65"/>
      <c r="T30" s="65"/>
      <c r="U30" s="65"/>
      <c r="V30" s="65"/>
      <c r="W30" s="65"/>
      <c r="X30" s="65"/>
      <c r="Y30" s="65"/>
      <c r="Z30" s="65"/>
      <c r="AA30" s="65"/>
      <c r="AB30" s="65"/>
      <c r="AC30" s="65"/>
      <c r="AD30" s="65"/>
      <c r="AE30" s="65"/>
      <c r="AF30" s="65"/>
      <c r="AG30" s="65"/>
      <c r="AH30" s="65"/>
      <c r="AI30" s="1176"/>
      <c r="AL30" s="953"/>
      <c r="AM30" s="65"/>
      <c r="AN30" s="65"/>
      <c r="AO30" s="65"/>
      <c r="AP30" s="65"/>
      <c r="AQ30" s="65"/>
      <c r="AR30" s="65"/>
      <c r="AS30" s="65"/>
      <c r="AT30" s="65"/>
      <c r="AU30" s="65"/>
      <c r="AV30" s="65"/>
      <c r="AW30" s="65"/>
      <c r="AX30" s="65"/>
      <c r="AY30" s="65"/>
      <c r="AZ30" s="65"/>
      <c r="BA30" s="65"/>
      <c r="BB30" s="65"/>
      <c r="BC30" s="65"/>
      <c r="BD30" s="65"/>
      <c r="BE30" s="927"/>
      <c r="BF30" s="1137" t="s">
        <v>260</v>
      </c>
      <c r="BG30" s="973"/>
      <c r="BH30" s="973"/>
      <c r="BI30" s="973"/>
      <c r="BJ30" s="973"/>
      <c r="BK30" s="973"/>
      <c r="BL30" s="973"/>
      <c r="BM30" s="1138"/>
      <c r="BN30" s="973"/>
      <c r="BO30" s="973"/>
      <c r="BP30" s="69"/>
      <c r="BU30" s="964"/>
      <c r="BV30" s="1142">
        <v>7</v>
      </c>
      <c r="BW30" s="1130" t="s">
        <v>271</v>
      </c>
      <c r="BX30" s="1131"/>
      <c r="BY30" s="1131"/>
      <c r="BZ30" s="1131"/>
      <c r="CA30" s="1131"/>
      <c r="CB30" s="973"/>
      <c r="CC30" s="973"/>
      <c r="CD30" s="153"/>
      <c r="CE30" s="65"/>
      <c r="CF30" s="954"/>
      <c r="CI30"/>
      <c r="CJ30"/>
      <c r="CK30"/>
      <c r="CL30"/>
      <c r="CX30" s="65"/>
      <c r="CY30" s="65"/>
      <c r="CZ30" s="65"/>
      <c r="DA30" s="65"/>
      <c r="DB30" s="65"/>
      <c r="DC30" s="65"/>
      <c r="DD30" s="65"/>
      <c r="DE30" s="65"/>
      <c r="DF30" s="65"/>
      <c r="DG30" s="65"/>
      <c r="DH30" s="65"/>
      <c r="DI30" s="65"/>
      <c r="DJ30" s="65"/>
      <c r="DK30" s="65"/>
      <c r="DL30" s="65"/>
      <c r="DM30" s="65"/>
      <c r="DN30" s="65"/>
      <c r="DO30" s="65"/>
      <c r="DP30" s="65"/>
      <c r="DQ30" s="65"/>
      <c r="DR30" s="65"/>
      <c r="DS30" s="65"/>
      <c r="DT30" s="65"/>
      <c r="DU30" s="65"/>
      <c r="DV30" s="65"/>
      <c r="DW30" s="65"/>
      <c r="DX30" s="65"/>
      <c r="DY30" s="65"/>
      <c r="DZ30" s="65"/>
      <c r="EA30" s="65"/>
      <c r="EB30" s="65"/>
      <c r="EC30" s="65"/>
      <c r="ED30" s="65"/>
      <c r="EE30" s="65"/>
      <c r="EF30" s="65"/>
      <c r="EG30" s="65"/>
      <c r="EH30" s="65"/>
      <c r="EI30" s="65"/>
      <c r="EJ30" s="65"/>
      <c r="EK30" s="65"/>
      <c r="EL30" s="65"/>
      <c r="EM30" s="65"/>
      <c r="EN30" s="65"/>
      <c r="EO30" s="65"/>
      <c r="EP30" s="65"/>
      <c r="EQ30" s="65"/>
      <c r="ER30" s="65"/>
      <c r="ES30" s="65"/>
      <c r="ET30" s="65"/>
      <c r="EU30" s="65"/>
      <c r="EV30" s="65"/>
      <c r="EW30" s="65"/>
      <c r="EX30"/>
      <c r="EY30"/>
      <c r="EZ30"/>
      <c r="FA30"/>
      <c r="FB30"/>
      <c r="FC30"/>
      <c r="FD30"/>
      <c r="FE30"/>
      <c r="FF30"/>
      <c r="FG30"/>
      <c r="FH30"/>
      <c r="FI30"/>
      <c r="FJ30"/>
      <c r="FK30"/>
      <c r="FL30"/>
      <c r="FM30"/>
      <c r="FN30"/>
      <c r="FO30"/>
      <c r="FP30"/>
      <c r="FQ30"/>
      <c r="FR30"/>
      <c r="FS30"/>
      <c r="FT30"/>
      <c r="FU30"/>
      <c r="FV30"/>
      <c r="FW30"/>
      <c r="FX30"/>
      <c r="FY30"/>
      <c r="FZ30"/>
      <c r="GA30"/>
      <c r="GB30"/>
      <c r="GC30"/>
      <c r="GD30"/>
      <c r="GE30"/>
      <c r="GF30"/>
      <c r="GG30"/>
      <c r="GH30"/>
      <c r="GI30"/>
      <c r="GJ30"/>
      <c r="GK30"/>
      <c r="GL30"/>
      <c r="GM30"/>
      <c r="GN30"/>
      <c r="GO30"/>
      <c r="GP30"/>
      <c r="GQ30"/>
      <c r="GR30"/>
      <c r="GS30"/>
      <c r="GT30"/>
      <c r="GU30"/>
      <c r="GV30"/>
      <c r="GW30"/>
      <c r="GX30"/>
      <c r="GY30"/>
      <c r="GZ30"/>
      <c r="HA30"/>
      <c r="HB30"/>
      <c r="HC30"/>
      <c r="HD30"/>
      <c r="HE30"/>
      <c r="HF30"/>
      <c r="HG30"/>
      <c r="HH30"/>
      <c r="HI30"/>
      <c r="HJ30"/>
      <c r="HK30"/>
      <c r="HL30"/>
      <c r="HM30"/>
      <c r="HN30"/>
      <c r="HO30"/>
      <c r="HP30"/>
      <c r="HQ30"/>
      <c r="HR30"/>
      <c r="HS30"/>
      <c r="HT30"/>
      <c r="HU30"/>
      <c r="HV30"/>
      <c r="HW30"/>
      <c r="HX30"/>
      <c r="HY30"/>
      <c r="HZ30"/>
      <c r="IA30"/>
      <c r="IB30"/>
      <c r="IC30"/>
      <c r="ID30"/>
      <c r="IE30"/>
    </row>
    <row r="31" spans="3:239" ht="13" customHeight="1" thickBot="1">
      <c r="C31" s="64"/>
      <c r="D31" s="953"/>
      <c r="E31" s="65"/>
      <c r="F31" s="64"/>
      <c r="G31" s="64"/>
      <c r="H31" s="64"/>
      <c r="I31" s="64"/>
      <c r="J31" s="64"/>
      <c r="K31" s="64"/>
      <c r="L31" s="64"/>
      <c r="M31" s="64"/>
      <c r="N31" s="64"/>
      <c r="O31" s="64"/>
      <c r="P31" s="64"/>
      <c r="Q31" s="64"/>
      <c r="R31" s="64"/>
      <c r="S31" s="64"/>
      <c r="T31" s="64"/>
      <c r="U31" s="64"/>
      <c r="V31" s="64"/>
      <c r="W31" s="64"/>
      <c r="X31" s="64"/>
      <c r="Y31" s="64"/>
      <c r="Z31" s="64"/>
      <c r="AA31" s="64"/>
      <c r="AB31" s="64"/>
      <c r="AC31" s="64"/>
      <c r="AD31" s="64"/>
      <c r="AE31" s="65"/>
      <c r="AF31" s="65"/>
      <c r="AG31" s="65"/>
      <c r="AH31" s="65"/>
      <c r="AI31" s="1176"/>
      <c r="AL31" s="953"/>
      <c r="AM31" s="65"/>
      <c r="AN31" s="65"/>
      <c r="AO31" s="65"/>
      <c r="AP31" s="65"/>
      <c r="AQ31" s="1143" t="s">
        <v>550</v>
      </c>
      <c r="AR31" s="72"/>
      <c r="AS31" s="73"/>
      <c r="AT31" s="73"/>
      <c r="AU31" s="73"/>
      <c r="AV31" s="921"/>
      <c r="AW31" s="921"/>
      <c r="AX31" s="922"/>
      <c r="AY31" s="922"/>
      <c r="AZ31" s="922"/>
      <c r="BA31" s="923"/>
      <c r="BB31" s="923"/>
      <c r="BC31" s="924"/>
      <c r="BD31" s="1144"/>
      <c r="BE31" s="928"/>
      <c r="BF31" s="929" t="s">
        <v>261</v>
      </c>
      <c r="BG31" s="70"/>
      <c r="BH31" s="70"/>
      <c r="BI31" s="70"/>
      <c r="BJ31" s="70"/>
      <c r="BK31" s="930"/>
      <c r="BL31" s="70"/>
      <c r="BM31" s="931"/>
      <c r="BN31" s="70"/>
      <c r="BO31" s="70"/>
      <c r="BP31" s="71"/>
      <c r="BU31" s="964"/>
      <c r="BV31" s="1145">
        <v>8</v>
      </c>
      <c r="BW31" s="1130" t="s">
        <v>272</v>
      </c>
      <c r="BX31" s="1131"/>
      <c r="BY31" s="1131"/>
      <c r="BZ31" s="1131"/>
      <c r="CA31" s="1131"/>
      <c r="CB31" s="973"/>
      <c r="CC31" s="973"/>
      <c r="CD31" s="153"/>
      <c r="CE31" s="65"/>
      <c r="CF31" s="954"/>
      <c r="CI31"/>
      <c r="CJ31"/>
      <c r="CK31"/>
      <c r="CL31"/>
      <c r="CZ31" s="65"/>
      <c r="DA31" s="65"/>
      <c r="DB31" s="65"/>
      <c r="DC31" s="65"/>
      <c r="DD31" s="65"/>
      <c r="DE31" s="65"/>
      <c r="DF31" s="65"/>
      <c r="DG31" s="65"/>
      <c r="DH31" s="65"/>
      <c r="DI31" s="65"/>
      <c r="DJ31" s="65"/>
      <c r="DK31" s="65"/>
      <c r="DL31" s="65"/>
      <c r="DM31" s="65"/>
      <c r="DN31" s="65"/>
      <c r="DO31" s="65"/>
      <c r="DP31" s="65"/>
      <c r="DQ31" s="65"/>
      <c r="DR31" s="65"/>
      <c r="DS31" s="65"/>
      <c r="DT31" s="65"/>
      <c r="DU31" s="65"/>
      <c r="DV31" s="65"/>
      <c r="DW31" s="65"/>
      <c r="DX31" s="65"/>
      <c r="DY31" s="65"/>
      <c r="DZ31" s="65"/>
      <c r="EA31" s="65"/>
      <c r="EB31" s="65"/>
      <c r="EC31" s="65"/>
      <c r="ED31" s="65"/>
      <c r="EE31" s="65"/>
      <c r="EF31" s="65"/>
      <c r="EG31" s="65"/>
      <c r="EH31" s="65"/>
      <c r="EI31" s="65"/>
      <c r="EJ31" s="65"/>
      <c r="EK31" s="65"/>
      <c r="EL31" s="65"/>
      <c r="EM31" s="65"/>
      <c r="EN31" s="65"/>
      <c r="EO31" s="65"/>
      <c r="EP31" s="65"/>
      <c r="EQ31" s="65"/>
      <c r="ER31" s="65"/>
      <c r="ES31" s="65"/>
      <c r="ET31" s="65"/>
      <c r="EU31" s="65"/>
      <c r="EV31" s="65"/>
      <c r="EW31" s="65"/>
      <c r="EX31"/>
      <c r="EY31"/>
      <c r="EZ31"/>
      <c r="FA31"/>
      <c r="FB31"/>
      <c r="FC31"/>
      <c r="FD31"/>
      <c r="FE31"/>
      <c r="FF31"/>
      <c r="FG31"/>
      <c r="FH31"/>
      <c r="FI31"/>
      <c r="FJ31"/>
      <c r="FK31"/>
      <c r="FL31"/>
      <c r="FM31"/>
      <c r="FN31"/>
      <c r="FO31"/>
      <c r="FP31"/>
      <c r="FQ31"/>
      <c r="FR31"/>
      <c r="FS31"/>
      <c r="FT31"/>
      <c r="FU31"/>
      <c r="FV31"/>
      <c r="FW31"/>
      <c r="FX31"/>
      <c r="FY31"/>
      <c r="FZ31"/>
      <c r="GA31"/>
      <c r="GB31"/>
      <c r="GC31"/>
      <c r="GD31"/>
      <c r="GE31"/>
      <c r="GF31"/>
      <c r="GG31"/>
      <c r="GH31"/>
      <c r="GI31"/>
      <c r="GJ31"/>
      <c r="GK31"/>
      <c r="GL31"/>
      <c r="GM31"/>
      <c r="GN31"/>
      <c r="GO31"/>
      <c r="GP31"/>
      <c r="GQ31"/>
      <c r="GR31"/>
      <c r="GS31"/>
      <c r="GT31"/>
      <c r="GU31"/>
      <c r="GV31"/>
      <c r="GW31"/>
      <c r="GX31"/>
      <c r="GY31"/>
      <c r="GZ31"/>
      <c r="HA31"/>
      <c r="HB31"/>
      <c r="HC31"/>
      <c r="HD31"/>
      <c r="HE31"/>
      <c r="HF31"/>
      <c r="HG31"/>
      <c r="HH31"/>
      <c r="HI31"/>
      <c r="HJ31"/>
      <c r="HK31"/>
      <c r="HL31"/>
      <c r="HM31"/>
      <c r="HN31"/>
      <c r="HO31"/>
      <c r="HP31"/>
      <c r="HQ31"/>
      <c r="HR31"/>
      <c r="HS31"/>
      <c r="HT31"/>
      <c r="HU31"/>
      <c r="HV31"/>
      <c r="HW31"/>
      <c r="HX31"/>
      <c r="HY31"/>
      <c r="HZ31"/>
      <c r="IA31"/>
      <c r="IB31"/>
      <c r="IC31"/>
      <c r="ID31"/>
      <c r="IE31"/>
    </row>
    <row r="32" spans="3:239" ht="13" customHeight="1">
      <c r="C32" s="64"/>
      <c r="D32" s="953"/>
      <c r="E32" s="65"/>
      <c r="F32" s="64"/>
      <c r="G32" s="64"/>
      <c r="H32" s="64"/>
      <c r="I32" s="64"/>
      <c r="J32" s="64"/>
      <c r="K32" s="64"/>
      <c r="L32" s="64"/>
      <c r="M32" s="64"/>
      <c r="N32" s="64"/>
      <c r="O32" s="64"/>
      <c r="P32" s="64"/>
      <c r="Q32" s="64"/>
      <c r="R32" s="64"/>
      <c r="S32" s="64"/>
      <c r="T32" s="64"/>
      <c r="U32" s="64"/>
      <c r="V32" s="64"/>
      <c r="W32" s="64"/>
      <c r="X32" s="64"/>
      <c r="Y32" s="64"/>
      <c r="Z32" s="64"/>
      <c r="AA32" s="65"/>
      <c r="AB32" s="65"/>
      <c r="AC32" s="65"/>
      <c r="AD32" s="64"/>
      <c r="AE32" s="65"/>
      <c r="AF32" s="65"/>
      <c r="AG32" s="65"/>
      <c r="AH32" s="65"/>
      <c r="AI32" s="1176"/>
      <c r="AL32" s="953"/>
      <c r="AM32" s="65"/>
      <c r="AN32" s="65"/>
      <c r="AO32" s="65"/>
      <c r="AP32" s="65"/>
      <c r="AQ32" s="65"/>
      <c r="AR32" s="65"/>
      <c r="AS32" s="65"/>
      <c r="AT32" s="65"/>
      <c r="AU32" s="65"/>
      <c r="AV32" s="65"/>
      <c r="AW32" s="65"/>
      <c r="AX32" s="65"/>
      <c r="AY32" s="65"/>
      <c r="AZ32" s="65"/>
      <c r="BA32" s="65"/>
      <c r="BB32" s="65"/>
      <c r="BC32" s="65"/>
      <c r="BD32" s="65"/>
      <c r="BU32" s="964"/>
      <c r="BV32" s="1146">
        <v>9</v>
      </c>
      <c r="BW32" s="1130" t="s">
        <v>274</v>
      </c>
      <c r="BX32" s="1131"/>
      <c r="BY32" s="1131"/>
      <c r="BZ32" s="1131"/>
      <c r="CA32" s="1131"/>
      <c r="CB32" s="973"/>
      <c r="CC32" s="973"/>
      <c r="CD32" s="153"/>
      <c r="CE32" s="65"/>
      <c r="CF32" s="954"/>
      <c r="CI32"/>
      <c r="CJ32"/>
      <c r="CK32"/>
      <c r="CL32"/>
      <c r="CZ32" s="65"/>
      <c r="DA32" s="65"/>
      <c r="DB32" s="65"/>
      <c r="DC32" s="65"/>
      <c r="DD32" s="65"/>
      <c r="DE32" s="65"/>
      <c r="DF32" s="65"/>
      <c r="DG32" s="65"/>
      <c r="DH32" s="65"/>
      <c r="DI32" s="65"/>
      <c r="DJ32" s="65"/>
      <c r="DK32" s="65"/>
      <c r="DL32" s="65"/>
      <c r="DM32" s="65"/>
      <c r="DN32" s="65"/>
      <c r="DO32" s="65"/>
      <c r="DP32" s="65"/>
      <c r="DQ32" s="65"/>
      <c r="DR32" s="65"/>
      <c r="DS32" s="65"/>
      <c r="DT32" s="65"/>
      <c r="DU32" s="65"/>
      <c r="DV32" s="65"/>
      <c r="DW32" s="65"/>
      <c r="DX32" s="65"/>
      <c r="DY32" s="65"/>
      <c r="DZ32" s="65"/>
      <c r="EA32" s="65"/>
      <c r="EB32" s="65"/>
      <c r="EC32" s="65"/>
      <c r="ED32" s="65"/>
      <c r="EE32" s="65"/>
      <c r="EF32" s="65"/>
      <c r="EG32" s="65"/>
      <c r="EH32" s="65"/>
      <c r="EI32" s="65"/>
      <c r="EJ32" s="65"/>
      <c r="EK32" s="65"/>
      <c r="EL32" s="65"/>
      <c r="EM32" s="65"/>
      <c r="EN32" s="65"/>
      <c r="EO32" s="65"/>
      <c r="EP32" s="65"/>
      <c r="EQ32" s="65"/>
      <c r="ER32" s="65"/>
      <c r="ES32" s="65"/>
      <c r="ET32" s="65"/>
      <c r="EU32" s="65"/>
      <c r="EV32" s="65"/>
      <c r="EW32" s="65"/>
      <c r="EX32"/>
      <c r="EY32"/>
      <c r="EZ32"/>
      <c r="FA32"/>
      <c r="FB32"/>
      <c r="FC32"/>
      <c r="FD32"/>
      <c r="FE32"/>
      <c r="FF32"/>
      <c r="FG32"/>
      <c r="FH32"/>
      <c r="FI32"/>
      <c r="FJ32"/>
      <c r="FK32"/>
      <c r="FL32"/>
      <c r="FM32"/>
      <c r="FN32"/>
      <c r="FO32"/>
      <c r="FP32"/>
      <c r="FQ32"/>
      <c r="FR32"/>
      <c r="FS32"/>
      <c r="FT32"/>
      <c r="FU32"/>
      <c r="FV32"/>
      <c r="FW32"/>
      <c r="FX32"/>
      <c r="FY32"/>
      <c r="FZ32"/>
      <c r="GA32"/>
      <c r="GB32"/>
      <c r="GC32"/>
      <c r="GD32"/>
      <c r="GE32"/>
      <c r="GF32"/>
      <c r="GG32"/>
      <c r="GH32"/>
      <c r="GI32"/>
      <c r="GJ32"/>
      <c r="GK32"/>
      <c r="GL32"/>
      <c r="GM32"/>
      <c r="GN32"/>
      <c r="GO32"/>
      <c r="GP32"/>
      <c r="GQ32"/>
      <c r="GR32"/>
      <c r="GS32"/>
      <c r="GT32"/>
      <c r="GU32"/>
      <c r="GV32"/>
      <c r="GW32"/>
      <c r="GX32"/>
      <c r="GY32"/>
      <c r="GZ32"/>
      <c r="HA32"/>
      <c r="HB32"/>
      <c r="HC32"/>
      <c r="HD32"/>
      <c r="HE32"/>
      <c r="HF32"/>
      <c r="HG32"/>
      <c r="HH32"/>
      <c r="HI32"/>
      <c r="HJ32"/>
      <c r="HK32"/>
      <c r="HL32"/>
      <c r="HM32"/>
      <c r="HN32"/>
      <c r="HO32"/>
      <c r="HP32"/>
      <c r="HQ32"/>
      <c r="HR32"/>
      <c r="HS32"/>
      <c r="HT32"/>
      <c r="HU32"/>
      <c r="HV32"/>
      <c r="HW32"/>
      <c r="HX32"/>
      <c r="HY32"/>
      <c r="HZ32"/>
      <c r="IA32"/>
      <c r="IB32"/>
      <c r="IC32"/>
      <c r="ID32"/>
      <c r="IE32"/>
    </row>
    <row r="33" spans="3:239" ht="13" customHeight="1">
      <c r="C33" s="64"/>
      <c r="D33" s="953"/>
      <c r="E33" s="65"/>
      <c r="F33" s="64"/>
      <c r="G33" s="64"/>
      <c r="H33" s="64"/>
      <c r="I33" s="64"/>
      <c r="J33" s="64"/>
      <c r="K33" s="64"/>
      <c r="L33" s="64"/>
      <c r="M33" s="64"/>
      <c r="N33" s="64"/>
      <c r="O33" s="65"/>
      <c r="P33" s="65"/>
      <c r="Q33" s="65"/>
      <c r="R33" s="65"/>
      <c r="S33" s="65"/>
      <c r="T33" s="65"/>
      <c r="U33" s="65"/>
      <c r="V33" s="65"/>
      <c r="W33" s="65"/>
      <c r="X33" s="65"/>
      <c r="Y33" s="64"/>
      <c r="Z33" s="64"/>
      <c r="AA33" s="65"/>
      <c r="AB33" s="65"/>
      <c r="AC33" s="65"/>
      <c r="AD33" s="64"/>
      <c r="AE33" s="65"/>
      <c r="AF33" s="65"/>
      <c r="AG33" s="65"/>
      <c r="AH33" s="65"/>
      <c r="AI33" s="1176"/>
      <c r="AL33" s="953"/>
      <c r="AM33" s="65"/>
      <c r="AN33" s="1147" t="s">
        <v>100</v>
      </c>
      <c r="AO33" s="1148"/>
      <c r="AP33" s="1148"/>
      <c r="AQ33" s="1148"/>
      <c r="AR33" s="65"/>
      <c r="AS33" s="65"/>
      <c r="AT33" s="65"/>
      <c r="AU33" s="65"/>
      <c r="AV33" s="65"/>
      <c r="AW33" s="65"/>
      <c r="AX33" s="65"/>
      <c r="AY33" s="65"/>
      <c r="AZ33" s="65"/>
      <c r="BA33" s="65"/>
      <c r="BB33" s="65"/>
      <c r="BC33" s="65"/>
      <c r="BD33" s="65"/>
      <c r="BE33" s="65"/>
      <c r="BF33" s="65"/>
      <c r="BG33" s="65"/>
      <c r="BH33" s="65"/>
      <c r="BI33" s="65"/>
      <c r="BJ33" s="65"/>
      <c r="BK33" s="65"/>
      <c r="BU33" s="964"/>
      <c r="BV33" s="1149">
        <v>10</v>
      </c>
      <c r="BW33" s="1130" t="s">
        <v>275</v>
      </c>
      <c r="BX33" s="1131"/>
      <c r="BY33" s="1131"/>
      <c r="BZ33" s="1131"/>
      <c r="CA33" s="1131"/>
      <c r="CB33" s="973"/>
      <c r="CC33" s="973"/>
      <c r="CD33" s="153"/>
      <c r="CE33" s="65"/>
      <c r="CF33" s="954"/>
      <c r="CI33"/>
      <c r="CJ33"/>
      <c r="CK33"/>
      <c r="CL33"/>
      <c r="DK33" s="65"/>
      <c r="DL33" s="65"/>
      <c r="DM33" s="65"/>
      <c r="DN33" s="65"/>
      <c r="DO33" s="65"/>
      <c r="DP33" s="65"/>
      <c r="DQ33" s="65"/>
      <c r="DR33" s="65"/>
      <c r="DS33" s="65"/>
      <c r="DT33" s="65"/>
      <c r="DU33" s="65"/>
      <c r="DV33" s="65"/>
      <c r="DW33" s="65"/>
      <c r="DX33" s="65"/>
      <c r="DY33" s="65"/>
      <c r="DZ33" s="65"/>
      <c r="EA33" s="65"/>
      <c r="EB33" s="65"/>
      <c r="EC33" s="65"/>
      <c r="ED33" s="65"/>
      <c r="EE33" s="65"/>
      <c r="EF33" s="65"/>
      <c r="EG33" s="65"/>
      <c r="EH33" s="65"/>
      <c r="EI33" s="65"/>
      <c r="EJ33" s="65"/>
      <c r="EK33" s="65"/>
      <c r="EL33" s="65"/>
      <c r="EM33" s="65"/>
      <c r="EN33" s="65"/>
      <c r="EO33" s="65"/>
      <c r="EP33" s="65"/>
      <c r="EQ33" s="65"/>
      <c r="ER33" s="65"/>
      <c r="ES33" s="65"/>
      <c r="ET33" s="65"/>
      <c r="EU33" s="65"/>
      <c r="EV33" s="65"/>
      <c r="EW33" s="65"/>
      <c r="EX33"/>
      <c r="EY33"/>
      <c r="EZ33"/>
      <c r="FA33"/>
      <c r="FB33"/>
      <c r="FC33"/>
      <c r="FD33"/>
      <c r="FE33"/>
      <c r="FF33"/>
      <c r="FG33"/>
      <c r="FH33"/>
      <c r="FI33"/>
      <c r="FJ33"/>
      <c r="FK33"/>
      <c r="FL33"/>
      <c r="FM33"/>
      <c r="FN33"/>
      <c r="FO33"/>
      <c r="FP33"/>
      <c r="FQ33"/>
      <c r="FR33"/>
      <c r="FS33"/>
      <c r="FT33"/>
      <c r="FU33"/>
      <c r="FV33"/>
      <c r="FW33"/>
      <c r="FX33"/>
      <c r="FY33"/>
      <c r="FZ33"/>
      <c r="GA33"/>
      <c r="GB33"/>
      <c r="GC33"/>
      <c r="GD33"/>
      <c r="GE33"/>
      <c r="GF33"/>
      <c r="GG33"/>
      <c r="GH33"/>
      <c r="GI33"/>
      <c r="GJ33"/>
      <c r="GK33"/>
      <c r="GL33"/>
      <c r="GM33"/>
      <c r="GN33"/>
      <c r="GO33"/>
      <c r="GP33"/>
      <c r="GQ33"/>
      <c r="GR33"/>
      <c r="GS33"/>
      <c r="GT33"/>
      <c r="GU33"/>
      <c r="GV33"/>
      <c r="GW33"/>
      <c r="GX33"/>
      <c r="GY33"/>
      <c r="GZ33"/>
      <c r="HA33"/>
      <c r="HB33"/>
      <c r="HC33"/>
      <c r="HD33"/>
      <c r="HE33"/>
      <c r="HF33"/>
      <c r="HG33"/>
      <c r="HH33"/>
      <c r="HI33"/>
      <c r="HJ33"/>
      <c r="HK33"/>
      <c r="HL33"/>
      <c r="HM33"/>
      <c r="HN33"/>
      <c r="HO33"/>
      <c r="HP33"/>
      <c r="HQ33"/>
      <c r="HR33"/>
      <c r="HS33"/>
      <c r="HT33"/>
      <c r="HU33"/>
      <c r="HV33"/>
      <c r="HW33"/>
      <c r="HX33"/>
      <c r="HY33"/>
      <c r="HZ33"/>
      <c r="IA33"/>
      <c r="IB33"/>
      <c r="IC33"/>
      <c r="ID33"/>
      <c r="IE33"/>
    </row>
    <row r="34" spans="3:239" ht="13" customHeight="1">
      <c r="C34" s="64"/>
      <c r="D34" s="953"/>
      <c r="E34" s="65"/>
      <c r="F34" s="64"/>
      <c r="G34" s="64"/>
      <c r="H34" s="64"/>
      <c r="I34" s="64"/>
      <c r="J34" s="64"/>
      <c r="K34" s="64"/>
      <c r="L34" s="64"/>
      <c r="M34" s="64"/>
      <c r="N34" s="64"/>
      <c r="O34" s="65"/>
      <c r="P34" s="65"/>
      <c r="Q34" s="65"/>
      <c r="R34" s="65"/>
      <c r="S34" s="65"/>
      <c r="T34" s="65"/>
      <c r="U34" s="65"/>
      <c r="V34" s="65"/>
      <c r="W34" s="65"/>
      <c r="X34" s="65"/>
      <c r="Y34" s="64"/>
      <c r="Z34" s="64"/>
      <c r="AA34" s="65"/>
      <c r="AB34" s="65"/>
      <c r="AC34" s="65"/>
      <c r="AD34" s="64"/>
      <c r="AE34" s="65"/>
      <c r="AF34" s="65"/>
      <c r="AG34" s="65"/>
      <c r="AH34" s="65"/>
      <c r="AI34" s="1176"/>
      <c r="AL34" s="953"/>
      <c r="AM34" s="65"/>
      <c r="AN34" s="65"/>
      <c r="AO34" s="65"/>
      <c r="AP34" s="65"/>
      <c r="AQ34" s="65"/>
      <c r="AR34" s="1147" t="s">
        <v>101</v>
      </c>
      <c r="AS34" s="1148"/>
      <c r="AT34" s="1148"/>
      <c r="AU34" s="1148"/>
      <c r="AV34" s="1148"/>
      <c r="AW34" s="1148"/>
      <c r="AX34" s="1148"/>
      <c r="AY34" s="1148"/>
      <c r="AZ34" s="1148"/>
      <c r="BA34" s="1148"/>
      <c r="BB34" s="1148"/>
      <c r="BC34" s="1148"/>
      <c r="BD34" s="1148"/>
      <c r="BE34" s="1148"/>
      <c r="BF34" s="65"/>
      <c r="BG34" s="65"/>
      <c r="BH34" s="65"/>
      <c r="BI34" s="65"/>
      <c r="BJ34" s="65"/>
      <c r="BK34" s="65"/>
      <c r="BU34" s="964"/>
      <c r="BV34" s="1150">
        <v>11</v>
      </c>
      <c r="BW34" s="1130" t="s">
        <v>255</v>
      </c>
      <c r="BX34" s="1131"/>
      <c r="BY34" s="1131"/>
      <c r="BZ34" s="1131"/>
      <c r="CA34" s="1131"/>
      <c r="CB34" s="973"/>
      <c r="CC34" s="973"/>
      <c r="CD34" s="153"/>
      <c r="CE34" s="65"/>
      <c r="CF34" s="954"/>
      <c r="CI34"/>
      <c r="CK34"/>
      <c r="CL34"/>
      <c r="DK34" s="65"/>
      <c r="DL34" s="65"/>
      <c r="DM34" s="65"/>
      <c r="DN34" s="65"/>
      <c r="DO34" s="65"/>
      <c r="DP34" s="65"/>
      <c r="DQ34" s="65"/>
      <c r="DR34" s="65"/>
      <c r="DS34" s="65"/>
      <c r="DT34" s="65"/>
      <c r="DU34" s="65"/>
      <c r="DV34" s="65"/>
      <c r="DW34" s="65"/>
      <c r="DX34" s="65"/>
      <c r="DY34" s="65"/>
      <c r="DZ34" s="65"/>
      <c r="EA34" s="65"/>
      <c r="EB34" s="65"/>
      <c r="EC34" s="65"/>
      <c r="ED34" s="65"/>
      <c r="EE34" s="65"/>
      <c r="EF34" s="65"/>
      <c r="EG34" s="65"/>
      <c r="EH34" s="65"/>
      <c r="EI34" s="65"/>
      <c r="EJ34" s="65"/>
      <c r="EK34" s="65"/>
      <c r="EL34" s="65"/>
      <c r="EM34" s="65"/>
      <c r="EN34" s="65"/>
      <c r="EO34" s="65"/>
      <c r="EP34" s="65"/>
      <c r="EQ34" s="65"/>
      <c r="ER34" s="65"/>
      <c r="ES34" s="65"/>
      <c r="ET34" s="65"/>
      <c r="EU34" s="65"/>
      <c r="EV34" s="65"/>
      <c r="EW34" s="65"/>
      <c r="EX34"/>
      <c r="EY34"/>
      <c r="EZ34"/>
      <c r="FA34"/>
      <c r="FB34"/>
      <c r="FC34"/>
      <c r="FD34"/>
      <c r="FE34"/>
      <c r="FF34"/>
      <c r="FG34"/>
      <c r="FH34"/>
      <c r="FI34"/>
      <c r="FJ34"/>
      <c r="FK34"/>
      <c r="FL34"/>
      <c r="FM34"/>
      <c r="FN34"/>
      <c r="FO34"/>
      <c r="FP34"/>
      <c r="FQ34"/>
      <c r="FR34"/>
      <c r="FS34"/>
      <c r="FT34"/>
      <c r="FU34"/>
      <c r="FV34"/>
      <c r="FW34"/>
      <c r="FX34"/>
      <c r="FY34"/>
      <c r="FZ34"/>
      <c r="GA34"/>
      <c r="GB34"/>
      <c r="GC34"/>
      <c r="GD34"/>
      <c r="GE34"/>
      <c r="GF34"/>
      <c r="GG34"/>
      <c r="GH34"/>
      <c r="GI34"/>
      <c r="GJ34"/>
      <c r="GK34"/>
      <c r="GL34"/>
      <c r="GM34"/>
      <c r="GN34"/>
      <c r="GO34"/>
      <c r="GP34"/>
      <c r="GQ34"/>
      <c r="GR34"/>
      <c r="GS34"/>
      <c r="GT34"/>
      <c r="GU34"/>
      <c r="GV34"/>
      <c r="GW34"/>
      <c r="GX34"/>
      <c r="GY34"/>
      <c r="GZ34"/>
      <c r="HA34"/>
      <c r="HB34"/>
      <c r="HC34"/>
      <c r="HD34"/>
      <c r="HE34"/>
      <c r="HF34"/>
      <c r="HG34"/>
      <c r="HH34"/>
      <c r="HI34"/>
      <c r="HJ34"/>
      <c r="HK34"/>
      <c r="HL34"/>
      <c r="HM34"/>
      <c r="HN34"/>
      <c r="HO34"/>
      <c r="HP34"/>
      <c r="HQ34"/>
      <c r="HR34"/>
      <c r="HS34"/>
      <c r="HT34"/>
      <c r="HU34"/>
      <c r="HV34"/>
      <c r="HW34"/>
      <c r="HX34"/>
      <c r="HY34"/>
      <c r="HZ34"/>
      <c r="IA34"/>
      <c r="IB34"/>
      <c r="IC34"/>
      <c r="ID34"/>
      <c r="IE34"/>
    </row>
    <row r="35" spans="3:239" ht="13" customHeight="1">
      <c r="C35" s="64"/>
      <c r="D35" s="953"/>
      <c r="E35" s="65"/>
      <c r="F35" s="64"/>
      <c r="G35" s="64"/>
      <c r="H35" s="64"/>
      <c r="I35" s="64"/>
      <c r="J35" s="64"/>
      <c r="K35" s="64"/>
      <c r="L35" s="64"/>
      <c r="M35" s="64"/>
      <c r="N35" s="64"/>
      <c r="O35" s="65"/>
      <c r="P35" s="65"/>
      <c r="Q35" s="65"/>
      <c r="R35" s="65"/>
      <c r="S35" s="65"/>
      <c r="T35" s="65"/>
      <c r="U35" s="65"/>
      <c r="V35" s="65"/>
      <c r="W35" s="65"/>
      <c r="X35" s="65"/>
      <c r="Y35" s="64"/>
      <c r="Z35" s="64"/>
      <c r="AA35" s="65"/>
      <c r="AB35" s="65"/>
      <c r="AC35" s="65"/>
      <c r="AD35" s="64"/>
      <c r="AE35" s="65"/>
      <c r="AF35" s="65"/>
      <c r="AG35" s="65"/>
      <c r="AH35" s="65"/>
      <c r="AI35" s="1176"/>
      <c r="AL35" s="953"/>
      <c r="AM35" s="65"/>
      <c r="AN35" s="65"/>
      <c r="AO35" s="65"/>
      <c r="AP35" s="65"/>
      <c r="AQ35" s="65"/>
      <c r="AR35" s="65"/>
      <c r="AS35" s="65"/>
      <c r="AT35" s="65"/>
      <c r="AU35" s="65"/>
      <c r="AV35" s="65"/>
      <c r="AW35" s="1069"/>
      <c r="AX35" s="65"/>
      <c r="AY35" s="65"/>
      <c r="AZ35" s="65"/>
      <c r="BA35" s="1069"/>
      <c r="BB35" s="65"/>
      <c r="BC35" s="65"/>
      <c r="BD35" s="65"/>
      <c r="BE35" s="65"/>
      <c r="BF35" s="1147" t="s">
        <v>263</v>
      </c>
      <c r="BG35" s="1148"/>
      <c r="BH35" s="1148"/>
      <c r="BI35" s="1148"/>
      <c r="BJ35" s="1148"/>
      <c r="BK35" s="1148"/>
      <c r="BU35" s="964"/>
      <c r="BV35" s="1151">
        <v>12</v>
      </c>
      <c r="BW35" s="1130" t="s">
        <v>277</v>
      </c>
      <c r="BX35" s="1131"/>
      <c r="BY35" s="1131"/>
      <c r="BZ35" s="1131"/>
      <c r="CA35" s="1131"/>
      <c r="CB35" s="973"/>
      <c r="CC35" s="973"/>
      <c r="CD35" s="153"/>
      <c r="CE35" s="65"/>
      <c r="CF35" s="954"/>
      <c r="DK35" s="65"/>
      <c r="DL35" s="65"/>
      <c r="DM35" s="65"/>
      <c r="DN35" s="65"/>
      <c r="DO35" s="65"/>
      <c r="DP35" s="65"/>
      <c r="DQ35" s="65"/>
      <c r="DR35" s="65"/>
      <c r="DS35" s="65"/>
      <c r="DT35" s="65"/>
      <c r="DU35" s="65"/>
      <c r="DV35" s="65"/>
      <c r="DW35" s="65"/>
      <c r="DX35" s="65"/>
      <c r="DY35" s="65"/>
      <c r="DZ35" s="65"/>
      <c r="EA35" s="65"/>
      <c r="EB35" s="65"/>
      <c r="EC35" s="65"/>
      <c r="ED35" s="65"/>
      <c r="EE35" s="65"/>
      <c r="EF35" s="65"/>
      <c r="EG35" s="65"/>
      <c r="EH35" s="65"/>
      <c r="EI35" s="65"/>
      <c r="EJ35" s="65"/>
      <c r="EK35" s="65"/>
      <c r="EL35" s="65"/>
      <c r="EM35" s="65"/>
      <c r="EN35" s="65"/>
      <c r="EO35" s="65"/>
      <c r="EP35" s="65"/>
      <c r="EQ35" s="65"/>
      <c r="ER35" s="65"/>
      <c r="ES35" s="65"/>
      <c r="ET35" s="65"/>
      <c r="EU35" s="65"/>
      <c r="EV35" s="65"/>
      <c r="EW35" s="65"/>
      <c r="EX35"/>
      <c r="EY35"/>
      <c r="EZ35"/>
      <c r="FA35"/>
      <c r="FB35"/>
      <c r="FC35"/>
      <c r="FD35"/>
      <c r="FE35"/>
      <c r="FF35"/>
      <c r="FG35"/>
      <c r="FH35"/>
      <c r="FI35"/>
      <c r="FJ35"/>
      <c r="FK35"/>
      <c r="FL35"/>
      <c r="FM35"/>
      <c r="FN35"/>
      <c r="FO35"/>
      <c r="FP35"/>
      <c r="FQ35"/>
      <c r="FR35"/>
      <c r="FS35"/>
      <c r="FT35"/>
      <c r="FU35"/>
      <c r="FV35"/>
      <c r="FW35"/>
      <c r="FX35"/>
      <c r="FY35"/>
      <c r="FZ35"/>
      <c r="GA35"/>
      <c r="GB35"/>
      <c r="GC35"/>
      <c r="GD35"/>
      <c r="GE35"/>
      <c r="GF35"/>
      <c r="GG35"/>
      <c r="GH35"/>
      <c r="GI35"/>
      <c r="GJ35"/>
      <c r="GK35"/>
      <c r="GL35"/>
      <c r="GM35"/>
      <c r="GN35"/>
      <c r="GO35"/>
      <c r="GP35"/>
      <c r="GQ35"/>
      <c r="GR35"/>
      <c r="GS35"/>
      <c r="GT35"/>
      <c r="GU35"/>
      <c r="GV35"/>
      <c r="GW35"/>
      <c r="GX35"/>
      <c r="GY35"/>
      <c r="GZ35"/>
      <c r="HA35"/>
      <c r="HB35"/>
      <c r="HC35"/>
      <c r="HD35"/>
      <c r="HE35"/>
      <c r="HF35"/>
      <c r="HG35"/>
      <c r="HH35"/>
      <c r="HI35"/>
      <c r="HJ35"/>
      <c r="HK35"/>
      <c r="HL35"/>
      <c r="HM35"/>
      <c r="HN35"/>
      <c r="HO35"/>
      <c r="HP35"/>
      <c r="HQ35"/>
      <c r="HR35"/>
      <c r="HS35"/>
      <c r="HT35"/>
      <c r="HU35"/>
      <c r="HV35"/>
      <c r="HW35"/>
      <c r="HX35"/>
      <c r="HY35"/>
      <c r="HZ35"/>
      <c r="IA35"/>
      <c r="IB35"/>
      <c r="IC35"/>
      <c r="ID35"/>
      <c r="IE35"/>
    </row>
    <row r="36" spans="3:239" ht="13" customHeight="1">
      <c r="C36" s="64"/>
      <c r="D36" s="953"/>
      <c r="E36" s="65"/>
      <c r="F36" s="64"/>
      <c r="G36" s="64"/>
      <c r="H36" s="64"/>
      <c r="I36" s="64"/>
      <c r="J36" s="64"/>
      <c r="K36" s="64"/>
      <c r="L36" s="64"/>
      <c r="M36" s="64"/>
      <c r="N36" s="64"/>
      <c r="O36" s="65"/>
      <c r="P36" s="65"/>
      <c r="Q36" s="65"/>
      <c r="R36" s="65"/>
      <c r="S36" s="65"/>
      <c r="T36" s="65"/>
      <c r="U36" s="65"/>
      <c r="V36" s="65"/>
      <c r="W36" s="65"/>
      <c r="X36" s="65"/>
      <c r="Y36" s="64"/>
      <c r="Z36" s="64"/>
      <c r="AA36" s="65"/>
      <c r="AB36" s="65"/>
      <c r="AC36" s="65"/>
      <c r="AD36" s="64"/>
      <c r="AE36" s="65"/>
      <c r="AF36" s="65"/>
      <c r="AG36" s="65"/>
      <c r="AH36" s="65"/>
      <c r="AI36" s="1176"/>
      <c r="AL36" s="953"/>
      <c r="AM36" s="65"/>
      <c r="AN36" s="1152" t="s">
        <v>265</v>
      </c>
      <c r="AO36" s="1152"/>
      <c r="AP36" s="1152"/>
      <c r="AQ36" s="1152"/>
      <c r="AR36" s="65"/>
      <c r="AS36" s="65"/>
      <c r="AT36" s="65"/>
      <c r="AU36" s="65"/>
      <c r="AV36" s="65"/>
      <c r="AW36" s="65"/>
      <c r="AX36" s="65"/>
      <c r="AY36" s="65"/>
      <c r="AZ36" s="65"/>
      <c r="BA36" s="65"/>
      <c r="BB36" s="65"/>
      <c r="BC36" s="65"/>
      <c r="BD36" s="65"/>
      <c r="BE36" s="65"/>
      <c r="BF36" s="65"/>
      <c r="BG36" s="65"/>
      <c r="BH36" s="65"/>
      <c r="BI36" s="65"/>
      <c r="BJ36" s="65"/>
      <c r="BK36" s="65"/>
      <c r="BU36" s="964"/>
      <c r="BV36" s="1153">
        <v>13</v>
      </c>
      <c r="BW36" s="1130" t="s">
        <v>281</v>
      </c>
      <c r="BX36" s="1131"/>
      <c r="BY36" s="1131"/>
      <c r="BZ36" s="1131"/>
      <c r="CA36" s="1131"/>
      <c r="CB36" s="973"/>
      <c r="CC36" s="973"/>
      <c r="CD36" s="153"/>
      <c r="CE36" s="65"/>
      <c r="CF36" s="954"/>
      <c r="CN36"/>
      <c r="CP36"/>
      <c r="CQ36"/>
      <c r="CR36"/>
      <c r="DK36" s="65"/>
      <c r="DL36" s="65"/>
      <c r="DM36" s="65"/>
      <c r="DN36" s="65"/>
      <c r="DO36" s="65"/>
      <c r="DP36" s="65"/>
      <c r="DQ36" s="65"/>
      <c r="DR36" s="65"/>
      <c r="DS36" s="65"/>
      <c r="DT36" s="65"/>
      <c r="DU36" s="65"/>
      <c r="DV36" s="65"/>
      <c r="DW36" s="65"/>
      <c r="DX36" s="65"/>
      <c r="DY36" s="65"/>
      <c r="DZ36" s="65"/>
      <c r="EA36" s="65"/>
      <c r="EB36" s="65"/>
      <c r="EC36" s="65"/>
      <c r="ED36" s="65"/>
      <c r="EE36" s="65"/>
      <c r="EF36" s="65"/>
      <c r="EG36" s="65"/>
      <c r="EH36" s="65"/>
      <c r="EI36" s="65"/>
      <c r="EJ36" s="65"/>
      <c r="EK36" s="65"/>
      <c r="EL36" s="65"/>
      <c r="EM36" s="65"/>
      <c r="EN36" s="65"/>
      <c r="EO36" s="65"/>
      <c r="EP36" s="65"/>
      <c r="EQ36" s="65"/>
      <c r="ER36" s="65"/>
      <c r="ES36" s="65"/>
      <c r="ET36" s="65"/>
      <c r="EU36" s="65"/>
      <c r="EV36" s="65"/>
      <c r="EW36" s="65"/>
      <c r="EX36"/>
      <c r="EY36"/>
      <c r="EZ36"/>
      <c r="FA36"/>
      <c r="FB36"/>
      <c r="FC36"/>
      <c r="FD36"/>
      <c r="FE36"/>
      <c r="FF36"/>
      <c r="FG36"/>
      <c r="FH36"/>
      <c r="FI36"/>
      <c r="FJ36"/>
      <c r="FK36"/>
      <c r="FL36"/>
      <c r="FM36"/>
      <c r="FN36"/>
      <c r="FO36"/>
      <c r="FP36"/>
      <c r="FQ36"/>
      <c r="FR36"/>
      <c r="FS36"/>
      <c r="FT36"/>
      <c r="FU36"/>
      <c r="FV36"/>
      <c r="FW36"/>
      <c r="FX36"/>
      <c r="FY36"/>
      <c r="FZ36"/>
      <c r="GA36"/>
      <c r="GB36"/>
      <c r="GC36"/>
      <c r="GD36"/>
      <c r="GE36"/>
      <c r="GF36"/>
      <c r="GG36"/>
      <c r="GH36"/>
      <c r="GI36"/>
      <c r="GJ36"/>
      <c r="GK36"/>
      <c r="GL36"/>
      <c r="GM36"/>
      <c r="GN36"/>
      <c r="GO36"/>
      <c r="GP36"/>
      <c r="GQ36"/>
      <c r="GR36"/>
      <c r="GS36"/>
      <c r="GT36"/>
      <c r="GU36"/>
      <c r="GV36"/>
      <c r="GW36"/>
      <c r="GX36"/>
      <c r="GY36"/>
      <c r="GZ36"/>
      <c r="HA36"/>
      <c r="HB36"/>
      <c r="HC36"/>
      <c r="HD36"/>
      <c r="HE36"/>
      <c r="HF36"/>
      <c r="HG36"/>
      <c r="HH36"/>
      <c r="HI36"/>
      <c r="HJ36"/>
      <c r="HK36"/>
      <c r="HL36"/>
      <c r="HM36"/>
      <c r="HN36"/>
      <c r="HO36"/>
      <c r="HP36"/>
      <c r="HQ36"/>
      <c r="HR36"/>
      <c r="HS36"/>
      <c r="HT36"/>
      <c r="HU36"/>
      <c r="HV36"/>
      <c r="HW36"/>
      <c r="HX36"/>
      <c r="HY36"/>
      <c r="HZ36"/>
      <c r="IA36"/>
      <c r="IB36"/>
      <c r="IC36"/>
      <c r="ID36"/>
      <c r="IE36"/>
    </row>
    <row r="37" spans="3:239" ht="13" customHeight="1">
      <c r="C37" s="64"/>
      <c r="D37" s="953"/>
      <c r="E37" s="65"/>
      <c r="F37" s="64"/>
      <c r="G37" s="64"/>
      <c r="H37" s="64"/>
      <c r="I37" s="64"/>
      <c r="J37" s="64"/>
      <c r="K37" s="64"/>
      <c r="L37" s="64"/>
      <c r="M37" s="64"/>
      <c r="N37" s="64"/>
      <c r="O37" s="65"/>
      <c r="P37" s="65"/>
      <c r="Q37" s="65"/>
      <c r="R37" s="65"/>
      <c r="S37" s="65"/>
      <c r="T37" s="65"/>
      <c r="U37" s="65"/>
      <c r="V37" s="65"/>
      <c r="W37" s="65"/>
      <c r="X37" s="65"/>
      <c r="Y37" s="64"/>
      <c r="Z37" s="64"/>
      <c r="AA37" s="65"/>
      <c r="AB37" s="65"/>
      <c r="AC37" s="65"/>
      <c r="AD37" s="64"/>
      <c r="AE37" s="65"/>
      <c r="AF37" s="65"/>
      <c r="AG37" s="65"/>
      <c r="AH37" s="65"/>
      <c r="AI37" s="1176"/>
      <c r="AL37" s="953"/>
      <c r="AM37" s="65"/>
      <c r="AN37" s="65"/>
      <c r="AO37" s="65"/>
      <c r="AP37" s="65"/>
      <c r="AQ37" s="65"/>
      <c r="AR37" s="1154" t="s">
        <v>267</v>
      </c>
      <c r="AS37" s="1154"/>
      <c r="AT37" s="1154"/>
      <c r="AU37" s="1154"/>
      <c r="AV37" s="1154"/>
      <c r="AW37" s="65"/>
      <c r="AX37" s="65"/>
      <c r="AY37" s="65"/>
      <c r="AZ37" s="65"/>
      <c r="BA37" s="1068"/>
      <c r="BB37" s="1068"/>
      <c r="BC37" s="65"/>
      <c r="BD37" s="65"/>
      <c r="BE37" s="65"/>
      <c r="BF37" s="1068"/>
      <c r="BG37" s="1068"/>
      <c r="BH37" s="1068"/>
      <c r="BI37" s="1068"/>
      <c r="BJ37" s="1068"/>
      <c r="BK37" s="1068"/>
      <c r="BU37" s="964"/>
      <c r="BV37" s="1155">
        <v>14</v>
      </c>
      <c r="BW37" s="1130" t="s">
        <v>285</v>
      </c>
      <c r="BX37" s="1131"/>
      <c r="BY37" s="1131"/>
      <c r="BZ37" s="1131"/>
      <c r="CA37" s="1131"/>
      <c r="CB37" s="973"/>
      <c r="CC37" s="973"/>
      <c r="CD37" s="153"/>
      <c r="CE37" s="65"/>
      <c r="CF37" s="954"/>
      <c r="CN37"/>
      <c r="CP37"/>
      <c r="CQ37"/>
      <c r="CR37"/>
      <c r="DK37" s="65"/>
      <c r="DL37" s="65"/>
      <c r="DM37" s="65"/>
      <c r="DN37" s="65"/>
      <c r="DO37" s="65"/>
      <c r="DP37" s="65"/>
      <c r="DQ37" s="65"/>
      <c r="DR37" s="65"/>
      <c r="DS37" s="65"/>
      <c r="DT37" s="65"/>
      <c r="DU37" s="65"/>
      <c r="DV37" s="65"/>
      <c r="DW37" s="65"/>
      <c r="DX37" s="65"/>
      <c r="DY37" s="65"/>
      <c r="DZ37" s="65"/>
      <c r="EA37" s="65"/>
      <c r="EB37" s="65"/>
      <c r="EC37" s="65"/>
      <c r="ED37" s="65"/>
      <c r="EE37" s="65"/>
      <c r="EF37" s="65"/>
      <c r="EG37" s="65"/>
      <c r="EH37" s="65"/>
      <c r="EI37" s="65"/>
      <c r="EJ37" s="65"/>
      <c r="EK37" s="65"/>
      <c r="EL37" s="65"/>
      <c r="EM37" s="65"/>
      <c r="EN37" s="65"/>
      <c r="EO37" s="65"/>
      <c r="EP37" s="65"/>
      <c r="EQ37" s="65"/>
      <c r="ER37" s="65"/>
      <c r="ES37" s="65"/>
      <c r="ET37" s="65"/>
      <c r="EU37" s="65"/>
      <c r="EV37" s="65"/>
      <c r="EW37" s="65"/>
      <c r="EX37"/>
      <c r="EY37"/>
      <c r="EZ37"/>
      <c r="FA37"/>
      <c r="FB37"/>
      <c r="FC37"/>
      <c r="FD37"/>
      <c r="FE37"/>
      <c r="FF37"/>
      <c r="FG37"/>
      <c r="FH37"/>
      <c r="FI37"/>
      <c r="FJ37"/>
      <c r="FK37"/>
      <c r="FL37"/>
      <c r="FM37"/>
      <c r="FN37"/>
      <c r="FO37"/>
      <c r="FP37"/>
      <c r="FQ37"/>
      <c r="FR37"/>
      <c r="FS37"/>
      <c r="FT37"/>
      <c r="FU37"/>
      <c r="FV37"/>
      <c r="FW37"/>
      <c r="FX37"/>
      <c r="FY37"/>
      <c r="FZ37"/>
      <c r="GA37"/>
      <c r="GB37"/>
      <c r="GC37"/>
      <c r="GD37"/>
      <c r="GE37"/>
      <c r="GF37"/>
      <c r="GG37"/>
      <c r="GH37"/>
      <c r="GI37"/>
      <c r="GJ37"/>
      <c r="GK37"/>
      <c r="GL37"/>
      <c r="GM37"/>
      <c r="GN37"/>
      <c r="GO37"/>
      <c r="GP37"/>
      <c r="GQ37"/>
      <c r="GR37"/>
      <c r="GS37"/>
      <c r="GT37"/>
      <c r="GU37"/>
      <c r="GV37"/>
      <c r="GW37"/>
      <c r="GX37"/>
      <c r="GY37"/>
      <c r="GZ37"/>
      <c r="HA37"/>
      <c r="HB37"/>
      <c r="HC37"/>
      <c r="HD37"/>
      <c r="HE37"/>
      <c r="HF37"/>
      <c r="HG37"/>
      <c r="HH37"/>
      <c r="HI37"/>
      <c r="HJ37"/>
      <c r="HK37"/>
      <c r="HL37"/>
      <c r="HM37"/>
      <c r="HN37"/>
      <c r="HO37"/>
      <c r="HP37"/>
      <c r="HQ37"/>
      <c r="HR37"/>
      <c r="HS37"/>
      <c r="HT37"/>
      <c r="HU37"/>
      <c r="HV37"/>
      <c r="HW37"/>
      <c r="HX37"/>
      <c r="HY37"/>
      <c r="HZ37"/>
      <c r="IA37"/>
      <c r="IB37"/>
      <c r="IC37"/>
      <c r="ID37"/>
      <c r="IE37"/>
    </row>
    <row r="38" spans="3:239" ht="13" customHeight="1">
      <c r="C38" s="64"/>
      <c r="D38" s="953"/>
      <c r="E38" s="65"/>
      <c r="F38" s="64"/>
      <c r="G38" s="64"/>
      <c r="H38" s="64"/>
      <c r="I38" s="64"/>
      <c r="J38" s="64"/>
      <c r="K38" s="64"/>
      <c r="L38" s="64"/>
      <c r="M38" s="64"/>
      <c r="N38" s="64"/>
      <c r="O38" s="65"/>
      <c r="P38" s="65"/>
      <c r="Q38" s="65"/>
      <c r="R38" s="65"/>
      <c r="S38" s="65"/>
      <c r="T38" s="65"/>
      <c r="U38" s="65"/>
      <c r="V38" s="65"/>
      <c r="W38" s="65"/>
      <c r="X38" s="65"/>
      <c r="Y38" s="64"/>
      <c r="Z38" s="64"/>
      <c r="AA38" s="65"/>
      <c r="AB38" s="65"/>
      <c r="AC38" s="65"/>
      <c r="AD38" s="64"/>
      <c r="AE38" s="65"/>
      <c r="AF38" s="65"/>
      <c r="AG38" s="65"/>
      <c r="AH38" s="65"/>
      <c r="AI38" s="1176"/>
      <c r="AL38" s="953"/>
      <c r="AM38" s="65"/>
      <c r="AN38" s="1144"/>
      <c r="AO38" s="1144"/>
      <c r="AP38" s="1144"/>
      <c r="AQ38" s="1144"/>
      <c r="AR38" s="65"/>
      <c r="AS38" s="65"/>
      <c r="AT38" s="65"/>
      <c r="AU38" s="65"/>
      <c r="AV38" s="65"/>
      <c r="AW38" s="65"/>
      <c r="AX38" s="65"/>
      <c r="AY38" s="65"/>
      <c r="AZ38" s="65"/>
      <c r="BA38" s="1068"/>
      <c r="BB38" s="1068"/>
      <c r="BC38" s="65"/>
      <c r="BD38" s="65"/>
      <c r="BE38" s="65"/>
      <c r="BF38" s="65"/>
      <c r="BG38" s="65"/>
      <c r="BH38" s="65"/>
      <c r="BI38" s="65"/>
      <c r="BJ38" s="65"/>
      <c r="BK38" s="65"/>
      <c r="BU38" s="964"/>
      <c r="BV38" s="1156">
        <v>15</v>
      </c>
      <c r="BW38" s="1130" t="s">
        <v>287</v>
      </c>
      <c r="BX38" s="1131"/>
      <c r="BY38" s="1131"/>
      <c r="BZ38" s="1131"/>
      <c r="CA38" s="1131"/>
      <c r="CB38" s="973"/>
      <c r="CC38" s="973"/>
      <c r="CD38" s="153"/>
      <c r="CE38" s="65"/>
      <c r="CF38" s="954"/>
      <c r="CN38"/>
      <c r="CP38"/>
      <c r="CQ38"/>
      <c r="CR38"/>
      <c r="DK38" s="65"/>
      <c r="DL38" s="65"/>
      <c r="DM38" s="65"/>
      <c r="DN38" s="65"/>
      <c r="DO38" s="65"/>
      <c r="DP38" s="65"/>
      <c r="DQ38" s="65"/>
      <c r="DR38" s="65"/>
      <c r="DS38" s="65"/>
      <c r="DT38" s="65"/>
      <c r="DU38" s="65"/>
      <c r="DV38" s="65"/>
      <c r="DW38" s="65"/>
      <c r="DX38" s="65"/>
      <c r="DY38" s="65"/>
      <c r="DZ38" s="65"/>
      <c r="EA38" s="65"/>
      <c r="EB38" s="65"/>
      <c r="EC38" s="65"/>
      <c r="ED38" s="65"/>
      <c r="EE38" s="65"/>
      <c r="EF38" s="65"/>
      <c r="EG38" s="65"/>
      <c r="EH38" s="65"/>
      <c r="EI38" s="65"/>
      <c r="EJ38" s="65"/>
      <c r="EK38" s="65"/>
      <c r="EL38" s="65"/>
      <c r="EM38" s="65"/>
      <c r="EN38" s="65"/>
      <c r="EO38" s="65"/>
      <c r="EP38" s="65"/>
      <c r="EQ38" s="65"/>
      <c r="ER38" s="65"/>
      <c r="ES38" s="65"/>
      <c r="ET38" s="65"/>
      <c r="EU38" s="65"/>
      <c r="EV38" s="65"/>
      <c r="EW38" s="65"/>
      <c r="EX38"/>
      <c r="EY38"/>
      <c r="EZ38"/>
      <c r="FA38"/>
      <c r="FB38"/>
      <c r="FC38"/>
      <c r="FD38"/>
      <c r="FE38"/>
      <c r="FF38"/>
      <c r="FG38"/>
      <c r="FH38"/>
      <c r="FI38"/>
      <c r="FJ38"/>
      <c r="FK38"/>
      <c r="FL38"/>
      <c r="FM38"/>
      <c r="FN38"/>
      <c r="FO38"/>
      <c r="FP38"/>
      <c r="FQ38"/>
      <c r="FR38"/>
      <c r="FS38"/>
      <c r="FT38"/>
      <c r="FU38"/>
      <c r="FV38"/>
      <c r="FW38"/>
      <c r="FX38"/>
      <c r="FY38"/>
      <c r="FZ38"/>
      <c r="GA38"/>
      <c r="GB38"/>
      <c r="GC38"/>
      <c r="GD38"/>
      <c r="GE38"/>
      <c r="GF38"/>
      <c r="GG38"/>
      <c r="GH38"/>
      <c r="GI38"/>
      <c r="GJ38"/>
      <c r="GK38"/>
      <c r="GL38"/>
      <c r="GM38"/>
      <c r="GN38"/>
      <c r="GO38"/>
      <c r="GP38"/>
      <c r="GQ38"/>
      <c r="GR38"/>
      <c r="GS38"/>
      <c r="GT38"/>
      <c r="GU38"/>
      <c r="GV38"/>
      <c r="GW38"/>
      <c r="GX38"/>
      <c r="GY38"/>
      <c r="GZ38"/>
      <c r="HA38"/>
      <c r="HB38"/>
      <c r="HC38"/>
      <c r="HD38"/>
      <c r="HE38"/>
      <c r="HF38"/>
      <c r="HG38"/>
      <c r="HH38"/>
      <c r="HI38"/>
      <c r="HJ38"/>
      <c r="HK38"/>
      <c r="HL38"/>
      <c r="HM38"/>
      <c r="HN38"/>
      <c r="HO38"/>
      <c r="HP38"/>
      <c r="HQ38"/>
      <c r="HR38"/>
      <c r="HS38"/>
      <c r="HT38"/>
      <c r="HU38"/>
      <c r="HV38"/>
      <c r="HW38"/>
      <c r="HX38"/>
      <c r="HY38"/>
      <c r="HZ38"/>
      <c r="IA38"/>
      <c r="IB38"/>
      <c r="IC38"/>
      <c r="ID38"/>
      <c r="IE38"/>
    </row>
    <row r="39" spans="3:239" ht="13" customHeight="1">
      <c r="C39" s="64"/>
      <c r="D39" s="953"/>
      <c r="E39" s="65"/>
      <c r="F39" s="64"/>
      <c r="G39" s="64"/>
      <c r="H39" s="64"/>
      <c r="I39" s="64"/>
      <c r="J39" s="64"/>
      <c r="K39" s="64"/>
      <c r="L39" s="64"/>
      <c r="M39" s="64"/>
      <c r="N39" s="64"/>
      <c r="O39" s="65"/>
      <c r="P39" s="65"/>
      <c r="Q39" s="65"/>
      <c r="R39" s="65"/>
      <c r="S39" s="65"/>
      <c r="T39" s="65"/>
      <c r="U39" s="65"/>
      <c r="V39" s="65"/>
      <c r="W39" s="65"/>
      <c r="X39" s="65"/>
      <c r="Y39" s="64"/>
      <c r="Z39" s="64"/>
      <c r="AA39" s="65"/>
      <c r="AB39" s="65"/>
      <c r="AC39" s="65"/>
      <c r="AD39" s="64"/>
      <c r="AE39" s="65"/>
      <c r="AF39" s="65"/>
      <c r="AG39" s="65"/>
      <c r="AH39" s="65"/>
      <c r="AI39" s="1176"/>
      <c r="AL39" s="953"/>
      <c r="AM39" s="65"/>
      <c r="AN39" s="65"/>
      <c r="AO39" s="65"/>
      <c r="AP39" s="1157" t="s">
        <v>278</v>
      </c>
      <c r="AQ39" s="1158"/>
      <c r="AR39" s="1159"/>
      <c r="AS39" s="1159"/>
      <c r="AT39" s="1159"/>
      <c r="AU39" s="1160" t="s">
        <v>279</v>
      </c>
      <c r="AV39" s="1157"/>
      <c r="AW39" s="1160"/>
      <c r="AX39" s="1160"/>
      <c r="AY39" s="1160"/>
      <c r="AZ39" s="1160"/>
      <c r="BA39" s="1160"/>
      <c r="BB39" s="1160"/>
      <c r="BC39" s="1160"/>
      <c r="BD39" s="1161"/>
      <c r="BE39" s="65"/>
      <c r="BF39" s="65"/>
      <c r="BG39" s="65"/>
      <c r="BH39" s="65"/>
      <c r="BI39" s="65"/>
      <c r="BJ39" s="65"/>
      <c r="BK39" s="65"/>
      <c r="BU39" s="964"/>
      <c r="BV39" s="1162">
        <v>16</v>
      </c>
      <c r="BW39" s="1130" t="s">
        <v>288</v>
      </c>
      <c r="BX39" s="1131"/>
      <c r="BY39" s="1131"/>
      <c r="BZ39" s="1131"/>
      <c r="CA39" s="1131"/>
      <c r="CB39" s="973"/>
      <c r="CC39" s="973"/>
      <c r="CD39" s="153"/>
      <c r="CE39" s="65"/>
      <c r="CF39" s="954"/>
      <c r="CN39"/>
      <c r="CP39"/>
      <c r="CQ39"/>
      <c r="CR39"/>
      <c r="CZ39" s="65"/>
      <c r="DA39" s="65"/>
      <c r="DB39" s="65"/>
      <c r="DC39" s="65"/>
      <c r="DD39" s="65"/>
      <c r="DE39" s="65"/>
      <c r="DF39" s="65"/>
      <c r="DG39" s="65"/>
      <c r="DH39" s="65"/>
      <c r="DI39" s="65"/>
      <c r="DJ39" s="65"/>
      <c r="DK39" s="65"/>
      <c r="DL39" s="65"/>
      <c r="DM39" s="65"/>
      <c r="DN39" s="65"/>
      <c r="DO39" s="65"/>
      <c r="DP39" s="65"/>
      <c r="DQ39" s="65"/>
      <c r="DR39" s="65"/>
      <c r="DS39" s="65"/>
      <c r="DT39" s="65"/>
      <c r="DU39" s="65"/>
      <c r="DV39" s="65"/>
      <c r="DW39" s="65"/>
      <c r="DX39" s="65"/>
      <c r="DY39" s="65"/>
      <c r="DZ39" s="65"/>
      <c r="EA39" s="65"/>
      <c r="EB39" s="65"/>
      <c r="EC39" s="65"/>
      <c r="ED39" s="65"/>
      <c r="EE39" s="65"/>
      <c r="EF39" s="65"/>
      <c r="EG39" s="65"/>
      <c r="EH39" s="65"/>
      <c r="EI39" s="65"/>
      <c r="EJ39" s="65"/>
      <c r="EK39" s="65"/>
      <c r="EL39" s="65"/>
      <c r="EM39" s="65"/>
      <c r="EN39" s="65"/>
      <c r="EO39" s="65"/>
      <c r="EP39" s="65"/>
      <c r="EQ39" s="65"/>
      <c r="ER39" s="65"/>
      <c r="ES39" s="65"/>
      <c r="ET39" s="65"/>
      <c r="EU39" s="65"/>
      <c r="EV39" s="65"/>
      <c r="EW39" s="65"/>
      <c r="EX39"/>
      <c r="EY39"/>
      <c r="EZ39"/>
      <c r="FA39"/>
      <c r="FB39"/>
      <c r="FC39"/>
      <c r="FD39"/>
      <c r="FE39"/>
      <c r="FF39"/>
      <c r="FG39"/>
      <c r="FH39"/>
      <c r="FI39"/>
      <c r="FJ39"/>
      <c r="FK39"/>
      <c r="FL39"/>
      <c r="FM39"/>
      <c r="FN39"/>
      <c r="FO39"/>
      <c r="FP39"/>
      <c r="FQ39"/>
      <c r="FR39"/>
      <c r="FS39"/>
      <c r="FT39"/>
      <c r="FU39"/>
      <c r="FV39"/>
      <c r="FW39"/>
      <c r="FX39"/>
      <c r="FY39"/>
      <c r="FZ39"/>
      <c r="GA39"/>
      <c r="GB39"/>
      <c r="GC39"/>
      <c r="GD39"/>
      <c r="GE39"/>
      <c r="GF39"/>
      <c r="GG39"/>
      <c r="GH39"/>
      <c r="GI39"/>
      <c r="GJ39"/>
      <c r="GK39"/>
      <c r="GL39"/>
      <c r="GM39"/>
      <c r="GN39"/>
      <c r="GO39"/>
      <c r="GP39"/>
      <c r="GQ39"/>
      <c r="GR39"/>
      <c r="GS39"/>
      <c r="GT39"/>
      <c r="GU39"/>
      <c r="GV39"/>
      <c r="GW39"/>
      <c r="GX39"/>
      <c r="GY39"/>
      <c r="GZ39"/>
      <c r="HA39"/>
      <c r="HB39"/>
      <c r="HC39"/>
      <c r="HD39"/>
      <c r="HE39"/>
      <c r="HF39"/>
      <c r="HG39"/>
      <c r="HH39"/>
      <c r="HI39"/>
      <c r="HJ39"/>
      <c r="HK39"/>
      <c r="HL39"/>
      <c r="HM39"/>
      <c r="HN39"/>
      <c r="HO39"/>
      <c r="HP39"/>
      <c r="HQ39"/>
      <c r="HR39"/>
      <c r="HS39"/>
      <c r="HT39"/>
      <c r="HU39"/>
      <c r="HV39"/>
      <c r="HW39"/>
      <c r="HX39"/>
      <c r="HY39"/>
      <c r="HZ39"/>
      <c r="IA39"/>
      <c r="IB39"/>
      <c r="IC39"/>
      <c r="ID39"/>
      <c r="IE39"/>
    </row>
    <row r="40" spans="3:239" ht="13" customHeight="1">
      <c r="C40" s="64"/>
      <c r="D40" s="953"/>
      <c r="E40" s="65"/>
      <c r="F40" s="64"/>
      <c r="G40" s="64"/>
      <c r="H40" s="64"/>
      <c r="I40" s="64"/>
      <c r="J40" s="64"/>
      <c r="K40" s="64"/>
      <c r="L40" s="64"/>
      <c r="M40" s="64"/>
      <c r="N40" s="64"/>
      <c r="O40" s="65"/>
      <c r="P40" s="65"/>
      <c r="Q40" s="65"/>
      <c r="R40" s="65"/>
      <c r="S40" s="65"/>
      <c r="T40" s="65"/>
      <c r="U40" s="65"/>
      <c r="V40" s="65"/>
      <c r="W40" s="65"/>
      <c r="X40" s="65"/>
      <c r="Y40" s="64"/>
      <c r="Z40" s="64"/>
      <c r="AA40" s="65"/>
      <c r="AB40" s="65"/>
      <c r="AC40" s="65"/>
      <c r="AD40" s="64"/>
      <c r="AE40" s="65"/>
      <c r="AF40" s="65"/>
      <c r="AG40" s="65"/>
      <c r="AH40" s="65"/>
      <c r="AI40" s="1176"/>
      <c r="AL40" s="953"/>
      <c r="AM40" s="65"/>
      <c r="AN40" s="65"/>
      <c r="AO40" s="65"/>
      <c r="AP40" s="65"/>
      <c r="AQ40" s="1163"/>
      <c r="AR40" s="1163"/>
      <c r="AS40" s="1163"/>
      <c r="AT40" s="1163"/>
      <c r="AU40" s="1164"/>
      <c r="AV40" s="1164"/>
      <c r="AW40" s="1164"/>
      <c r="AX40" s="1164"/>
      <c r="AY40" s="1160" t="s">
        <v>282</v>
      </c>
      <c r="AZ40" s="1160"/>
      <c r="BA40" s="1160"/>
      <c r="BB40" s="1160"/>
      <c r="BC40" s="1161"/>
      <c r="BD40" s="1161"/>
      <c r="BE40" s="65"/>
      <c r="BF40" s="65"/>
      <c r="BG40" s="65"/>
      <c r="BH40" s="65"/>
      <c r="BI40" s="65"/>
      <c r="BJ40" s="65"/>
      <c r="BK40" s="65"/>
      <c r="BU40" s="964"/>
      <c r="BV40" s="1165">
        <v>17</v>
      </c>
      <c r="BW40" s="1130" t="s">
        <v>289</v>
      </c>
      <c r="BX40" s="1131"/>
      <c r="BY40" s="1137"/>
      <c r="BZ40" s="1131"/>
      <c r="CA40" s="1131"/>
      <c r="CB40" s="973"/>
      <c r="CC40" s="973"/>
      <c r="CD40" s="153"/>
      <c r="CE40" s="65"/>
      <c r="CF40" s="954"/>
      <c r="CN40"/>
      <c r="CP40"/>
      <c r="CQ40"/>
      <c r="CR40"/>
      <c r="CZ40" s="65"/>
      <c r="DA40" s="65"/>
      <c r="DB40" s="65"/>
      <c r="DC40" s="65"/>
      <c r="DD40" s="65"/>
      <c r="DE40" s="65"/>
      <c r="DF40" s="65"/>
      <c r="DG40" s="65"/>
      <c r="DH40" s="65"/>
      <c r="DI40" s="65"/>
      <c r="DJ40" s="65"/>
      <c r="DK40" s="65"/>
      <c r="DL40" s="65"/>
      <c r="DM40" s="65"/>
      <c r="DN40" s="65"/>
      <c r="DO40" s="65"/>
      <c r="DP40" s="65"/>
      <c r="DQ40" s="65"/>
      <c r="DR40" s="65"/>
      <c r="DS40" s="65"/>
      <c r="DT40" s="65"/>
      <c r="DU40" s="65"/>
      <c r="DV40" s="65"/>
      <c r="DW40" s="65"/>
      <c r="DX40" s="65"/>
      <c r="DY40" s="65"/>
      <c r="DZ40" s="65"/>
      <c r="EA40" s="65"/>
      <c r="EB40" s="65"/>
      <c r="EC40" s="65"/>
      <c r="ED40" s="65"/>
      <c r="EE40" s="65"/>
      <c r="EF40" s="65"/>
      <c r="EG40" s="65"/>
      <c r="EH40" s="65"/>
      <c r="EI40" s="65"/>
      <c r="EJ40" s="65"/>
      <c r="EK40" s="65"/>
      <c r="EL40" s="65"/>
      <c r="EM40" s="65"/>
      <c r="EN40" s="65"/>
      <c r="EO40" s="65"/>
      <c r="EP40" s="65"/>
      <c r="EQ40" s="65"/>
      <c r="ER40" s="65"/>
      <c r="ES40" s="65"/>
      <c r="ET40" s="65"/>
      <c r="EU40" s="65"/>
      <c r="EV40" s="65"/>
      <c r="EW40" s="65"/>
      <c r="EX40"/>
      <c r="EY40"/>
      <c r="EZ40"/>
      <c r="FA40"/>
      <c r="FB40"/>
      <c r="FC40"/>
      <c r="FD40"/>
      <c r="FE40"/>
      <c r="FF40"/>
      <c r="FG40"/>
      <c r="FH40"/>
      <c r="FI40"/>
      <c r="FJ40"/>
      <c r="FK40"/>
      <c r="FL40"/>
      <c r="FM40"/>
      <c r="FN40"/>
      <c r="FO40"/>
      <c r="FP40"/>
      <c r="FQ40"/>
      <c r="FR40"/>
      <c r="FS40"/>
      <c r="FT40"/>
      <c r="FU40"/>
      <c r="FV40"/>
      <c r="FW40"/>
      <c r="FX40"/>
      <c r="FY40"/>
      <c r="FZ40"/>
      <c r="GA40"/>
      <c r="GB40"/>
      <c r="GC40"/>
      <c r="GD40"/>
      <c r="GE40"/>
      <c r="GF40"/>
      <c r="GG40"/>
      <c r="GH40"/>
      <c r="GI40"/>
      <c r="GJ40"/>
      <c r="GK40"/>
      <c r="GL40"/>
      <c r="GM40"/>
      <c r="GN40"/>
      <c r="GO40"/>
      <c r="GP40"/>
      <c r="GQ40"/>
      <c r="GR40"/>
      <c r="GS40"/>
      <c r="GT40"/>
      <c r="GU40"/>
      <c r="GV40"/>
      <c r="GW40"/>
      <c r="GX40"/>
      <c r="GY40"/>
      <c r="GZ40"/>
      <c r="HA40"/>
      <c r="HB40"/>
      <c r="HC40"/>
      <c r="HD40"/>
      <c r="HE40"/>
      <c r="HF40"/>
      <c r="HG40"/>
      <c r="HH40"/>
      <c r="HI40"/>
      <c r="HJ40"/>
      <c r="HK40"/>
      <c r="HL40"/>
      <c r="HM40"/>
      <c r="HN40"/>
      <c r="HO40"/>
      <c r="HP40"/>
      <c r="HQ40"/>
      <c r="HR40"/>
      <c r="HS40"/>
      <c r="HT40"/>
      <c r="HU40"/>
      <c r="HV40"/>
      <c r="HW40"/>
      <c r="HX40"/>
      <c r="HY40"/>
      <c r="HZ40"/>
      <c r="IA40"/>
      <c r="IB40"/>
      <c r="IC40"/>
      <c r="ID40"/>
      <c r="IE40"/>
    </row>
    <row r="41" spans="3:239" ht="13" customHeight="1">
      <c r="C41" s="64"/>
      <c r="D41" s="953"/>
      <c r="E41" s="65"/>
      <c r="F41" s="64"/>
      <c r="G41" s="64"/>
      <c r="H41" s="64"/>
      <c r="I41" s="64"/>
      <c r="J41" s="64"/>
      <c r="K41" s="64"/>
      <c r="L41" s="64"/>
      <c r="M41" s="64"/>
      <c r="N41" s="64"/>
      <c r="O41" s="65"/>
      <c r="P41" s="65"/>
      <c r="Q41" s="65"/>
      <c r="R41" s="65"/>
      <c r="S41" s="65"/>
      <c r="T41" s="65"/>
      <c r="U41" s="65"/>
      <c r="V41" s="65"/>
      <c r="W41" s="65"/>
      <c r="X41" s="65"/>
      <c r="Y41" s="64"/>
      <c r="Z41" s="64"/>
      <c r="AA41" s="65"/>
      <c r="AB41" s="65"/>
      <c r="AC41" s="65"/>
      <c r="AD41" s="64"/>
      <c r="AE41" s="65"/>
      <c r="AF41" s="65"/>
      <c r="AG41" s="65"/>
      <c r="AH41" s="65"/>
      <c r="AI41" s="1176"/>
      <c r="AL41" s="953"/>
      <c r="AM41" s="65"/>
      <c r="AN41" s="65"/>
      <c r="AO41" s="65"/>
      <c r="AP41" s="65"/>
      <c r="AQ41" s="1160"/>
      <c r="AR41" s="1160"/>
      <c r="AS41" s="1160"/>
      <c r="AT41" s="1160"/>
      <c r="AU41" s="1163"/>
      <c r="AV41" s="1163"/>
      <c r="AW41" s="1163"/>
      <c r="AX41" s="1163"/>
      <c r="AY41" s="1166"/>
      <c r="AZ41" s="1166"/>
      <c r="BA41" s="1166"/>
      <c r="BB41" s="1166"/>
      <c r="BC41" s="1166"/>
      <c r="BD41" s="1160" t="s">
        <v>286</v>
      </c>
      <c r="BE41" s="65"/>
      <c r="BF41" s="65"/>
      <c r="BG41" s="65"/>
      <c r="BU41" s="964"/>
      <c r="BV41" s="1167">
        <v>18</v>
      </c>
      <c r="BW41" s="1130" t="s">
        <v>290</v>
      </c>
      <c r="BX41" s="1131"/>
      <c r="BY41" s="1137"/>
      <c r="BZ41" s="1131"/>
      <c r="CA41" s="1131"/>
      <c r="CB41" s="973"/>
      <c r="CC41" s="973"/>
      <c r="CD41" s="153"/>
      <c r="CE41" s="65"/>
      <c r="CF41" s="954"/>
      <c r="CN41"/>
      <c r="CP41"/>
      <c r="CQ41"/>
      <c r="CR41"/>
      <c r="CZ41" s="65"/>
      <c r="DA41" s="65"/>
      <c r="DB41" s="65"/>
      <c r="DC41" s="65"/>
      <c r="DD41" s="65"/>
      <c r="DE41" s="65"/>
      <c r="DF41" s="65"/>
      <c r="DG41" s="65"/>
      <c r="DH41" s="65"/>
      <c r="DI41" s="65"/>
      <c r="DJ41" s="65"/>
      <c r="DK41" s="65"/>
      <c r="DL41" s="65"/>
      <c r="DM41" s="65"/>
      <c r="DN41" s="65"/>
      <c r="DO41" s="65"/>
      <c r="DP41" s="65"/>
      <c r="DQ41" s="65"/>
      <c r="DR41" s="65"/>
      <c r="DS41" s="65"/>
      <c r="DT41" s="65"/>
      <c r="DU41" s="65"/>
      <c r="DV41" s="65"/>
      <c r="DW41" s="65"/>
      <c r="DX41" s="65"/>
      <c r="DY41" s="65"/>
      <c r="DZ41" s="65"/>
      <c r="EA41" s="65"/>
      <c r="EB41" s="65"/>
      <c r="EC41" s="65"/>
      <c r="ED41" s="65"/>
      <c r="EE41" s="65"/>
      <c r="EF41" s="65"/>
      <c r="EG41" s="65"/>
      <c r="EH41" s="65"/>
      <c r="EI41" s="65"/>
      <c r="EJ41" s="65"/>
      <c r="EK41" s="65"/>
      <c r="EL41" s="65"/>
      <c r="EM41" s="65"/>
      <c r="EN41" s="65"/>
      <c r="EO41" s="65"/>
      <c r="EP41" s="65"/>
      <c r="EQ41" s="65"/>
      <c r="ER41" s="65"/>
      <c r="ES41" s="65"/>
      <c r="ET41" s="65"/>
      <c r="EU41" s="65"/>
      <c r="EV41" s="65"/>
      <c r="EW41" s="65"/>
      <c r="EX41"/>
      <c r="EY41"/>
      <c r="EZ41"/>
      <c r="FA41"/>
      <c r="FB41"/>
      <c r="FC41"/>
      <c r="FD41"/>
      <c r="FE41"/>
      <c r="FF41"/>
      <c r="FG41"/>
      <c r="FH41"/>
      <c r="FI41"/>
      <c r="FJ41"/>
      <c r="FK41"/>
      <c r="FL41"/>
      <c r="FM41"/>
      <c r="FN41"/>
      <c r="FO41"/>
      <c r="FP41"/>
      <c r="FQ41"/>
      <c r="FR41"/>
      <c r="FS41"/>
      <c r="FT41"/>
      <c r="FU41"/>
      <c r="FV41"/>
      <c r="FW41"/>
      <c r="FX41"/>
      <c r="FY41"/>
      <c r="FZ41"/>
      <c r="GA41"/>
      <c r="GB41"/>
      <c r="GC41"/>
      <c r="GD41"/>
      <c r="GE41"/>
      <c r="GF41"/>
      <c r="GG41"/>
      <c r="GH41"/>
      <c r="GI41"/>
      <c r="GJ41"/>
      <c r="GK41"/>
      <c r="GL41"/>
      <c r="GM41"/>
      <c r="GN41"/>
      <c r="GO41"/>
      <c r="GP41"/>
      <c r="GQ41"/>
      <c r="GR41"/>
      <c r="GS41"/>
      <c r="GT41"/>
      <c r="GU41"/>
      <c r="GV41"/>
      <c r="GW41"/>
      <c r="GX41"/>
      <c r="GY41"/>
      <c r="GZ41"/>
      <c r="HA41"/>
      <c r="HB41"/>
      <c r="HC41"/>
      <c r="HD41"/>
      <c r="HE41"/>
      <c r="HF41"/>
      <c r="HG41"/>
      <c r="HH41"/>
      <c r="HI41"/>
      <c r="HJ41"/>
      <c r="HK41"/>
      <c r="HL41"/>
      <c r="HM41"/>
      <c r="HN41"/>
      <c r="HO41"/>
      <c r="HP41"/>
      <c r="HQ41"/>
      <c r="HR41"/>
      <c r="HS41"/>
      <c r="HT41"/>
      <c r="HU41"/>
      <c r="HV41"/>
      <c r="HW41"/>
      <c r="HX41"/>
      <c r="HY41"/>
      <c r="HZ41"/>
      <c r="IA41"/>
      <c r="IB41"/>
      <c r="IC41"/>
      <c r="ID41"/>
      <c r="IE41"/>
    </row>
    <row r="42" spans="3:239" ht="13" customHeight="1">
      <c r="C42" s="64"/>
      <c r="D42" s="953"/>
      <c r="E42" s="65"/>
      <c r="F42" s="64"/>
      <c r="G42" s="64"/>
      <c r="H42" s="64"/>
      <c r="I42" s="64"/>
      <c r="J42" s="64"/>
      <c r="K42" s="64"/>
      <c r="L42" s="64"/>
      <c r="M42" s="64"/>
      <c r="N42" s="64"/>
      <c r="O42" s="65"/>
      <c r="P42" s="65"/>
      <c r="Q42" s="65"/>
      <c r="R42" s="65"/>
      <c r="S42" s="65"/>
      <c r="T42" s="65"/>
      <c r="U42" s="65"/>
      <c r="V42" s="65"/>
      <c r="W42" s="65"/>
      <c r="X42" s="65"/>
      <c r="Y42" s="64"/>
      <c r="Z42" s="64"/>
      <c r="AA42" s="65"/>
      <c r="AB42" s="65"/>
      <c r="AC42" s="65"/>
      <c r="AD42" s="64"/>
      <c r="AE42" s="65"/>
      <c r="AF42" s="65"/>
      <c r="AG42" s="65"/>
      <c r="AH42" s="65"/>
      <c r="AI42" s="1176"/>
      <c r="AL42" s="953"/>
      <c r="AM42" s="65"/>
      <c r="BE42" s="1168"/>
      <c r="BF42" s="1168"/>
      <c r="BG42" s="1168"/>
      <c r="BU42" s="964"/>
      <c r="BV42" s="1169">
        <v>19</v>
      </c>
      <c r="BW42" s="1130" t="s">
        <v>291</v>
      </c>
      <c r="BX42" s="1131"/>
      <c r="BY42" s="1137"/>
      <c r="BZ42" s="1131"/>
      <c r="CA42" s="1131"/>
      <c r="CB42" s="973"/>
      <c r="CC42" s="973"/>
      <c r="CD42" s="153"/>
      <c r="CE42" s="65"/>
      <c r="CF42" s="954"/>
      <c r="CN42"/>
      <c r="CP42"/>
      <c r="CQ42"/>
      <c r="CR42"/>
      <c r="CZ42" s="65"/>
      <c r="DA42" s="65"/>
      <c r="DB42" s="65"/>
      <c r="DC42" s="65"/>
      <c r="DD42" s="65"/>
      <c r="DE42" s="65"/>
      <c r="DF42" s="65"/>
      <c r="DG42" s="65"/>
      <c r="DH42" s="65"/>
      <c r="DI42" s="65"/>
      <c r="DJ42" s="65"/>
      <c r="DK42" s="65"/>
      <c r="DL42" s="65"/>
      <c r="DM42" s="65"/>
      <c r="DN42" s="65"/>
      <c r="DO42" s="65"/>
      <c r="DP42" s="65"/>
      <c r="DQ42" s="65"/>
      <c r="DR42" s="65"/>
      <c r="DS42" s="65"/>
      <c r="DT42" s="65"/>
      <c r="DU42" s="65"/>
      <c r="DV42" s="65"/>
      <c r="DW42" s="65"/>
      <c r="DX42" s="65"/>
      <c r="DY42" s="65"/>
      <c r="DZ42" s="65"/>
      <c r="EA42" s="65"/>
      <c r="EB42" s="65"/>
      <c r="EC42" s="65"/>
      <c r="ED42" s="65"/>
      <c r="EE42" s="65"/>
      <c r="EF42" s="65"/>
      <c r="EG42" s="65"/>
      <c r="EH42" s="65"/>
      <c r="EI42" s="65"/>
      <c r="EJ42" s="65"/>
      <c r="EK42" s="65"/>
      <c r="EL42" s="65"/>
      <c r="EM42" s="65"/>
      <c r="EN42" s="65"/>
      <c r="EO42" s="65"/>
      <c r="EP42" s="65"/>
      <c r="EQ42" s="65"/>
      <c r="ER42" s="65"/>
      <c r="ES42" s="65"/>
      <c r="ET42" s="65"/>
      <c r="EU42" s="65"/>
      <c r="EV42" s="65"/>
      <c r="EW42" s="65"/>
      <c r="EX42"/>
      <c r="EY42"/>
      <c r="EZ42"/>
      <c r="FA42"/>
      <c r="FB42"/>
      <c r="FC42"/>
      <c r="FD42"/>
      <c r="FE42"/>
      <c r="FF42"/>
      <c r="FG42"/>
      <c r="FH42"/>
      <c r="FI42"/>
      <c r="FJ42"/>
      <c r="FK42"/>
      <c r="FL42"/>
      <c r="FM42"/>
      <c r="FN42"/>
      <c r="FO42"/>
      <c r="FP42"/>
      <c r="FQ42"/>
      <c r="FR42"/>
      <c r="FS42"/>
      <c r="FT42"/>
      <c r="FU42"/>
      <c r="FV42"/>
      <c r="FW42"/>
      <c r="FX42"/>
      <c r="FY42"/>
      <c r="FZ42"/>
      <c r="GA42"/>
      <c r="GB42"/>
      <c r="GC42"/>
      <c r="GD42"/>
      <c r="GE42"/>
      <c r="GF42"/>
      <c r="GG42"/>
      <c r="GH42"/>
      <c r="GI42"/>
      <c r="GJ42"/>
      <c r="GK42"/>
      <c r="GL42"/>
      <c r="GM42"/>
      <c r="GN42"/>
      <c r="GO42"/>
      <c r="GP42"/>
      <c r="GQ42"/>
      <c r="GR42"/>
      <c r="GS42"/>
      <c r="GT42"/>
      <c r="GU42"/>
      <c r="GV42"/>
      <c r="GW42"/>
      <c r="GX42"/>
      <c r="GY42"/>
      <c r="GZ42"/>
      <c r="HA42"/>
      <c r="HB42"/>
      <c r="HC42"/>
      <c r="HD42"/>
      <c r="HE42"/>
      <c r="HF42"/>
      <c r="HG42"/>
      <c r="HH42"/>
      <c r="HI42"/>
      <c r="HJ42"/>
      <c r="HK42"/>
      <c r="HL42"/>
      <c r="HM42"/>
      <c r="HN42"/>
      <c r="HO42"/>
      <c r="HP42"/>
      <c r="HQ42"/>
      <c r="HR42"/>
      <c r="HS42"/>
      <c r="HT42"/>
      <c r="HU42"/>
      <c r="HV42"/>
      <c r="HW42"/>
      <c r="HX42"/>
      <c r="HY42"/>
      <c r="HZ42"/>
      <c r="IA42"/>
      <c r="IB42"/>
      <c r="IC42"/>
      <c r="ID42"/>
      <c r="IE42"/>
    </row>
    <row r="43" spans="3:239" ht="13" customHeight="1">
      <c r="C43" s="64"/>
      <c r="D43" s="953"/>
      <c r="E43" s="65"/>
      <c r="F43" s="64"/>
      <c r="G43" s="64"/>
      <c r="H43" s="64"/>
      <c r="I43" s="64"/>
      <c r="J43" s="64"/>
      <c r="K43" s="64"/>
      <c r="L43" s="64"/>
      <c r="M43" s="64"/>
      <c r="N43" s="64"/>
      <c r="O43" s="65"/>
      <c r="P43" s="65"/>
      <c r="Q43" s="65"/>
      <c r="R43" s="65"/>
      <c r="S43" s="65"/>
      <c r="T43" s="65"/>
      <c r="U43" s="65"/>
      <c r="V43" s="65"/>
      <c r="W43" s="65"/>
      <c r="X43" s="65"/>
      <c r="Y43" s="64"/>
      <c r="Z43" s="64"/>
      <c r="AA43" s="65"/>
      <c r="AB43" s="65"/>
      <c r="AC43" s="65"/>
      <c r="AD43" s="64"/>
      <c r="AE43" s="65"/>
      <c r="AF43" s="65"/>
      <c r="AG43" s="65"/>
      <c r="AH43" s="65"/>
      <c r="AI43" s="1176"/>
      <c r="AL43" s="953"/>
      <c r="AM43" s="65"/>
      <c r="BE43" s="65"/>
      <c r="BF43" s="1170"/>
      <c r="BG43" s="65"/>
      <c r="BU43" s="964"/>
      <c r="BV43" s="1171">
        <v>20</v>
      </c>
      <c r="BW43" s="1130" t="s">
        <v>292</v>
      </c>
      <c r="BX43" s="973"/>
      <c r="BY43" s="973"/>
      <c r="BZ43" s="973"/>
      <c r="CA43" s="973"/>
      <c r="CB43" s="973"/>
      <c r="CC43" s="973"/>
      <c r="CD43" s="155"/>
      <c r="CE43" s="65"/>
      <c r="CF43" s="954"/>
      <c r="CN43"/>
      <c r="CP43"/>
      <c r="CQ43"/>
      <c r="CR43"/>
      <c r="CZ43" s="65"/>
      <c r="DA43" s="65"/>
      <c r="DB43" s="65"/>
      <c r="DC43" s="65"/>
      <c r="DD43" s="65"/>
      <c r="DE43" s="65"/>
      <c r="DF43" s="65"/>
      <c r="DG43" s="65"/>
      <c r="DH43" s="65"/>
      <c r="DI43" s="65"/>
      <c r="DJ43" s="65"/>
      <c r="DK43" s="65"/>
      <c r="DL43" s="65"/>
      <c r="DM43" s="65"/>
      <c r="DN43" s="65"/>
      <c r="DO43" s="65"/>
      <c r="DP43" s="65"/>
      <c r="DQ43" s="65"/>
      <c r="DR43" s="65"/>
      <c r="DS43" s="65"/>
      <c r="DT43" s="65"/>
      <c r="DU43" s="65"/>
      <c r="DV43" s="65"/>
      <c r="DW43" s="65"/>
      <c r="DX43" s="65"/>
      <c r="DY43" s="65"/>
      <c r="DZ43" s="65"/>
      <c r="EA43" s="65"/>
      <c r="EB43" s="65"/>
      <c r="EC43" s="65"/>
      <c r="ED43" s="65"/>
      <c r="EE43" s="65"/>
      <c r="EF43" s="65"/>
      <c r="EG43" s="65"/>
      <c r="EH43" s="65"/>
      <c r="EI43" s="65"/>
      <c r="EJ43" s="65"/>
      <c r="EK43" s="65"/>
      <c r="EL43" s="65"/>
      <c r="EM43" s="65"/>
      <c r="EN43" s="65"/>
      <c r="EO43" s="65"/>
      <c r="EP43" s="65"/>
      <c r="EQ43" s="65"/>
      <c r="ER43" s="65"/>
      <c r="ES43" s="65"/>
      <c r="ET43" s="65"/>
      <c r="EU43" s="65"/>
      <c r="EV43" s="65"/>
      <c r="EW43" s="65"/>
      <c r="EX43"/>
      <c r="EY43"/>
      <c r="EZ43"/>
      <c r="FA43"/>
      <c r="FB43"/>
      <c r="FC43"/>
      <c r="FD43"/>
      <c r="FE43"/>
      <c r="FF43"/>
      <c r="FG43"/>
      <c r="FH43"/>
      <c r="FI43"/>
      <c r="FJ43"/>
      <c r="FK43"/>
      <c r="FL43"/>
      <c r="FM43"/>
      <c r="FN43"/>
      <c r="FO43"/>
      <c r="FP43"/>
      <c r="FQ43"/>
      <c r="FR43"/>
      <c r="FS43"/>
      <c r="FT43"/>
      <c r="FU43"/>
      <c r="FV43"/>
      <c r="FW43"/>
      <c r="FX43"/>
      <c r="FY43"/>
      <c r="FZ43"/>
      <c r="GA43"/>
      <c r="GB43"/>
      <c r="GC43"/>
      <c r="GD43"/>
      <c r="GE43"/>
      <c r="GF43"/>
      <c r="GG43"/>
      <c r="GH43"/>
      <c r="GI43"/>
      <c r="GJ43"/>
      <c r="GK43"/>
      <c r="GL43"/>
      <c r="GM43"/>
      <c r="GN43"/>
      <c r="GO43"/>
      <c r="GP43"/>
      <c r="GQ43"/>
      <c r="GR43"/>
      <c r="GS43"/>
      <c r="GT43"/>
      <c r="GU43"/>
      <c r="GV43"/>
      <c r="GW43"/>
      <c r="GX43"/>
      <c r="GY43"/>
      <c r="GZ43"/>
      <c r="HA43"/>
      <c r="HB43"/>
      <c r="HC43"/>
      <c r="HD43"/>
      <c r="HE43"/>
      <c r="HF43"/>
      <c r="HG43"/>
      <c r="HH43"/>
      <c r="HI43"/>
      <c r="HJ43"/>
      <c r="HK43"/>
      <c r="HL43"/>
      <c r="HM43"/>
      <c r="HN43"/>
      <c r="HO43"/>
      <c r="HP43"/>
      <c r="HQ43"/>
      <c r="HR43"/>
      <c r="HS43"/>
      <c r="HT43"/>
      <c r="HU43"/>
      <c r="HV43"/>
      <c r="HW43"/>
      <c r="HX43"/>
      <c r="HY43"/>
      <c r="HZ43"/>
      <c r="IA43"/>
      <c r="IB43"/>
      <c r="IC43"/>
      <c r="ID43"/>
      <c r="IE43"/>
    </row>
    <row r="44" spans="3:239" ht="13" customHeight="1">
      <c r="C44" s="64"/>
      <c r="D44" s="953"/>
      <c r="E44" s="65"/>
      <c r="F44" s="64"/>
      <c r="G44" s="64"/>
      <c r="H44" s="64"/>
      <c r="I44" s="64"/>
      <c r="J44" s="64"/>
      <c r="K44" s="64"/>
      <c r="L44" s="64"/>
      <c r="M44" s="64"/>
      <c r="N44" s="64"/>
      <c r="O44" s="65"/>
      <c r="P44" s="65"/>
      <c r="Q44" s="65"/>
      <c r="R44" s="65"/>
      <c r="S44" s="65"/>
      <c r="T44" s="65"/>
      <c r="U44" s="65"/>
      <c r="V44" s="65"/>
      <c r="W44" s="65"/>
      <c r="X44" s="65"/>
      <c r="Y44" s="64"/>
      <c r="Z44" s="64"/>
      <c r="AA44" s="65"/>
      <c r="AB44" s="65"/>
      <c r="AC44" s="65"/>
      <c r="AD44" s="64"/>
      <c r="AE44" s="65"/>
      <c r="AF44" s="65"/>
      <c r="AG44" s="65"/>
      <c r="AH44" s="65"/>
      <c r="AI44" s="1176"/>
      <c r="AL44" s="953"/>
      <c r="AM44" s="65"/>
      <c r="AU44" s="1129">
        <v>1</v>
      </c>
      <c r="AV44" s="974">
        <v>2</v>
      </c>
      <c r="AW44" s="1133">
        <v>3</v>
      </c>
      <c r="AX44" s="1135">
        <v>4</v>
      </c>
      <c r="AY44" s="1139">
        <v>5</v>
      </c>
      <c r="AZ44" s="1141">
        <v>6</v>
      </c>
      <c r="BA44" s="1142">
        <v>7</v>
      </c>
      <c r="BB44" s="1145">
        <v>8</v>
      </c>
      <c r="BC44" s="1146">
        <v>9</v>
      </c>
      <c r="BD44" s="1149">
        <v>10</v>
      </c>
      <c r="BE44" s="1150">
        <v>11</v>
      </c>
      <c r="BF44" s="1151">
        <v>12</v>
      </c>
      <c r="BG44" s="1153">
        <v>13</v>
      </c>
      <c r="BH44" s="1155">
        <v>14</v>
      </c>
      <c r="BI44" s="1156">
        <v>15</v>
      </c>
      <c r="BJ44" s="1162">
        <v>16</v>
      </c>
      <c r="BK44" s="1165">
        <v>17</v>
      </c>
      <c r="BL44" s="1167">
        <v>18</v>
      </c>
      <c r="BM44" s="1169">
        <v>19</v>
      </c>
      <c r="BN44" s="1171">
        <v>20</v>
      </c>
      <c r="BO44" s="1172">
        <v>21</v>
      </c>
      <c r="BP44" s="1173">
        <v>22</v>
      </c>
      <c r="BU44" s="964"/>
      <c r="BV44" s="1172">
        <v>21</v>
      </c>
      <c r="BW44" s="1130" t="s">
        <v>293</v>
      </c>
      <c r="BX44" s="973"/>
      <c r="BY44" s="973"/>
      <c r="BZ44" s="973"/>
      <c r="CA44" s="973"/>
      <c r="CB44" s="973"/>
      <c r="CC44" s="973"/>
      <c r="CD44" s="155"/>
      <c r="CE44" s="65"/>
      <c r="CF44" s="954"/>
      <c r="CN44"/>
      <c r="CP44"/>
      <c r="CQ44"/>
      <c r="CR44"/>
      <c r="CZ44" s="65"/>
      <c r="DA44" s="65"/>
      <c r="DB44" s="65"/>
      <c r="DC44" s="65"/>
      <c r="DD44" s="65"/>
      <c r="DE44" s="65"/>
      <c r="DF44" s="65"/>
      <c r="DG44" s="65"/>
      <c r="DH44" s="65"/>
      <c r="DI44" s="65"/>
      <c r="DJ44" s="65"/>
      <c r="DK44" s="65"/>
      <c r="DL44" s="65"/>
      <c r="DM44" s="65"/>
      <c r="DN44" s="65"/>
      <c r="DO44" s="65"/>
      <c r="DP44" s="65"/>
      <c r="DQ44" s="65"/>
      <c r="DR44" s="65"/>
      <c r="DS44" s="65"/>
      <c r="DT44" s="65"/>
      <c r="DU44" s="65"/>
      <c r="DV44" s="65"/>
      <c r="DW44" s="65"/>
      <c r="DX44" s="65"/>
      <c r="DY44" s="65"/>
      <c r="DZ44" s="65"/>
      <c r="EA44" s="65"/>
      <c r="EB44" s="65"/>
      <c r="EC44" s="65"/>
      <c r="ED44" s="65"/>
      <c r="EE44" s="65"/>
      <c r="EF44" s="65"/>
      <c r="EG44" s="65"/>
      <c r="EH44" s="65"/>
      <c r="EI44" s="65"/>
      <c r="EJ44" s="65"/>
      <c r="EK44" s="65"/>
      <c r="EL44" s="65"/>
      <c r="EM44" s="65"/>
      <c r="EN44" s="65"/>
      <c r="EO44" s="65"/>
      <c r="EP44" s="65"/>
      <c r="EQ44" s="65"/>
      <c r="ER44" s="65"/>
      <c r="ES44" s="65"/>
      <c r="ET44" s="65"/>
      <c r="EU44" s="65"/>
      <c r="EV44" s="65"/>
      <c r="EW44" s="65"/>
      <c r="EX44"/>
      <c r="EY44"/>
      <c r="EZ44"/>
      <c r="FA44"/>
      <c r="FB44"/>
      <c r="FC44"/>
      <c r="FD44"/>
      <c r="FE44"/>
      <c r="FF44"/>
      <c r="FG44"/>
      <c r="FH44"/>
      <c r="FI44"/>
      <c r="FJ44"/>
      <c r="FK44"/>
      <c r="FL44"/>
      <c r="FM44"/>
      <c r="FN44"/>
      <c r="FO44"/>
      <c r="FP44"/>
      <c r="FQ44"/>
      <c r="FR44"/>
      <c r="FS44"/>
      <c r="FT44"/>
      <c r="FU44"/>
      <c r="FV44"/>
      <c r="FW44"/>
      <c r="FX44"/>
      <c r="FY44"/>
      <c r="FZ44"/>
      <c r="GA44"/>
      <c r="GB44"/>
      <c r="GC44"/>
      <c r="GD44"/>
      <c r="GE44"/>
      <c r="GF44"/>
      <c r="GG44"/>
      <c r="GH44"/>
      <c r="GI44"/>
      <c r="GJ44"/>
      <c r="GK44"/>
      <c r="GL44"/>
      <c r="GM44"/>
      <c r="GN44"/>
      <c r="GO44"/>
      <c r="GP44"/>
      <c r="GQ44"/>
      <c r="GR44"/>
      <c r="GS44"/>
      <c r="GT44"/>
      <c r="GU44"/>
      <c r="GV44"/>
      <c r="GW44"/>
      <c r="GX44"/>
      <c r="GY44"/>
      <c r="GZ44"/>
      <c r="HA44"/>
      <c r="HB44"/>
      <c r="HC44"/>
      <c r="HD44"/>
      <c r="HE44"/>
      <c r="HF44"/>
      <c r="HG44"/>
      <c r="HH44"/>
      <c r="HI44"/>
      <c r="HJ44"/>
      <c r="HK44"/>
      <c r="HL44"/>
      <c r="HM44"/>
      <c r="HN44"/>
      <c r="HO44"/>
      <c r="HP44"/>
      <c r="HQ44"/>
      <c r="HR44"/>
      <c r="HS44"/>
      <c r="HT44"/>
      <c r="HU44"/>
      <c r="HV44"/>
      <c r="HW44"/>
      <c r="HX44"/>
      <c r="HY44"/>
      <c r="HZ44"/>
      <c r="IA44"/>
      <c r="IB44"/>
      <c r="IC44"/>
      <c r="ID44"/>
      <c r="IE44"/>
    </row>
    <row r="45" spans="3:239" ht="13" customHeight="1">
      <c r="C45" s="64"/>
      <c r="D45" s="953"/>
      <c r="E45" s="65"/>
      <c r="F45" s="64"/>
      <c r="G45" s="64"/>
      <c r="H45" s="64"/>
      <c r="I45" s="64"/>
      <c r="J45" s="64"/>
      <c r="K45" s="64"/>
      <c r="L45" s="64"/>
      <c r="M45" s="64"/>
      <c r="N45" s="64"/>
      <c r="O45" s="65"/>
      <c r="P45" s="65"/>
      <c r="Q45" s="65"/>
      <c r="R45" s="65"/>
      <c r="S45" s="65"/>
      <c r="T45" s="65"/>
      <c r="U45" s="65"/>
      <c r="V45" s="65"/>
      <c r="W45" s="65"/>
      <c r="X45" s="65"/>
      <c r="Y45" s="64"/>
      <c r="Z45" s="64"/>
      <c r="AA45" s="65"/>
      <c r="AB45" s="65"/>
      <c r="AC45" s="65"/>
      <c r="AD45" s="64"/>
      <c r="AE45" s="65"/>
      <c r="AF45" s="65"/>
      <c r="AG45" s="65"/>
      <c r="AH45" s="65"/>
      <c r="AI45" s="1176"/>
      <c r="AL45" s="953"/>
      <c r="AM45" s="65"/>
      <c r="AN45" s="65"/>
      <c r="AO45" s="65"/>
      <c r="AP45" s="65"/>
      <c r="AQ45" s="65"/>
      <c r="AR45" s="65"/>
      <c r="AS45" s="65"/>
      <c r="AT45" s="65"/>
      <c r="AU45" s="65"/>
      <c r="AV45" s="65"/>
      <c r="AW45" s="65"/>
      <c r="AX45" s="65"/>
      <c r="AY45" s="65"/>
      <c r="AZ45" s="65"/>
      <c r="BA45" s="65"/>
      <c r="BB45" s="65"/>
      <c r="BC45" s="65"/>
      <c r="BD45" s="65"/>
      <c r="BE45" s="65"/>
      <c r="BF45" s="65"/>
      <c r="BG45" s="65"/>
      <c r="BH45" s="65"/>
      <c r="BI45" s="65"/>
      <c r="BJ45" s="65"/>
      <c r="BK45" s="65"/>
      <c r="BL45" s="65"/>
      <c r="BU45" s="964"/>
      <c r="BV45" s="1173">
        <v>22</v>
      </c>
      <c r="BW45" s="1130" t="s">
        <v>294</v>
      </c>
      <c r="BX45" s="973"/>
      <c r="BY45" s="973"/>
      <c r="BZ45" s="973"/>
      <c r="CA45" s="973"/>
      <c r="CB45" s="973"/>
      <c r="CC45" s="973"/>
      <c r="CD45" s="155"/>
      <c r="CE45" s="65"/>
      <c r="CF45" s="954"/>
      <c r="CN45"/>
      <c r="CP45"/>
      <c r="CQ45"/>
      <c r="CR45"/>
      <c r="CZ45" s="65"/>
      <c r="DA45" s="65"/>
      <c r="DB45" s="65"/>
      <c r="DC45" s="65"/>
      <c r="DD45" s="65"/>
      <c r="DE45" s="65"/>
      <c r="DF45" s="65"/>
      <c r="DG45" s="65"/>
      <c r="DH45" s="65"/>
      <c r="DI45" s="65"/>
      <c r="DJ45" s="65"/>
      <c r="DK45" s="65"/>
      <c r="DL45" s="65"/>
      <c r="DM45" s="65"/>
      <c r="DN45" s="65"/>
      <c r="DO45" s="65"/>
      <c r="DP45" s="65"/>
      <c r="DQ45" s="65"/>
      <c r="DR45" s="65"/>
      <c r="DS45" s="65"/>
      <c r="DT45" s="65"/>
      <c r="DU45" s="65"/>
      <c r="DV45" s="65"/>
      <c r="DW45" s="65"/>
      <c r="DX45" s="65"/>
      <c r="DY45" s="65"/>
      <c r="DZ45" s="65"/>
      <c r="EA45" s="65"/>
      <c r="EB45" s="65"/>
      <c r="EC45" s="65"/>
      <c r="ED45" s="65"/>
      <c r="EE45" s="65"/>
      <c r="EF45" s="65"/>
      <c r="EG45" s="65"/>
      <c r="EH45" s="65"/>
      <c r="EI45" s="65"/>
      <c r="EJ45" s="65"/>
      <c r="EK45" s="65"/>
      <c r="EL45" s="65"/>
      <c r="EM45" s="65"/>
      <c r="EN45" s="65"/>
      <c r="EO45" s="65"/>
      <c r="EP45" s="65"/>
      <c r="EQ45" s="65"/>
      <c r="ER45" s="65"/>
      <c r="ES45" s="65"/>
      <c r="ET45" s="65"/>
      <c r="EU45" s="65"/>
      <c r="EV45" s="65"/>
      <c r="EW45" s="65"/>
      <c r="EX45"/>
      <c r="EY45"/>
      <c r="EZ45"/>
      <c r="FA45"/>
      <c r="FB45"/>
      <c r="FC45"/>
      <c r="FD45"/>
      <c r="FE45"/>
      <c r="FF45"/>
      <c r="FG45"/>
      <c r="FH45"/>
      <c r="FI45"/>
      <c r="FJ45"/>
      <c r="FK45"/>
      <c r="FL45"/>
      <c r="FM45"/>
      <c r="FN45"/>
      <c r="FO45"/>
      <c r="FP45"/>
      <c r="FQ45"/>
      <c r="FR45"/>
      <c r="FS45"/>
      <c r="FT45"/>
      <c r="FU45"/>
      <c r="FV45"/>
      <c r="FW45"/>
      <c r="FX45"/>
      <c r="FY45"/>
      <c r="FZ45"/>
      <c r="GA45"/>
      <c r="GB45"/>
      <c r="GC45"/>
      <c r="GD45"/>
      <c r="GE45"/>
      <c r="GF45"/>
      <c r="GG45"/>
      <c r="GH45"/>
      <c r="GI45"/>
      <c r="GJ45"/>
      <c r="GK45"/>
      <c r="GL45"/>
      <c r="GM45"/>
      <c r="GN45"/>
      <c r="GO45"/>
      <c r="GP45"/>
      <c r="GQ45"/>
      <c r="GR45"/>
      <c r="GS45"/>
      <c r="GT45"/>
      <c r="GU45"/>
      <c r="GV45"/>
      <c r="GW45"/>
      <c r="GX45"/>
      <c r="GY45"/>
      <c r="GZ45"/>
      <c r="HA45"/>
      <c r="HB45"/>
      <c r="HC45"/>
      <c r="HD45"/>
      <c r="HE45"/>
      <c r="HF45"/>
      <c r="HG45"/>
      <c r="HH45"/>
      <c r="HI45"/>
      <c r="HJ45"/>
      <c r="HK45"/>
      <c r="HL45"/>
      <c r="HM45"/>
      <c r="HN45"/>
      <c r="HO45"/>
      <c r="HP45"/>
      <c r="HQ45"/>
      <c r="HR45"/>
      <c r="HS45"/>
      <c r="HT45"/>
      <c r="HU45"/>
      <c r="HV45"/>
      <c r="HW45"/>
      <c r="HX45"/>
      <c r="HY45"/>
      <c r="HZ45"/>
      <c r="IA45"/>
      <c r="IB45"/>
      <c r="IC45"/>
      <c r="ID45"/>
      <c r="IE45"/>
    </row>
    <row r="46" spans="3:239" ht="13" customHeight="1">
      <c r="C46" s="64"/>
      <c r="D46" s="953"/>
      <c r="E46" s="65"/>
      <c r="F46" s="64"/>
      <c r="G46" s="64"/>
      <c r="H46" s="64"/>
      <c r="I46" s="64"/>
      <c r="J46" s="64"/>
      <c r="K46" s="64"/>
      <c r="L46" s="64"/>
      <c r="M46" s="64"/>
      <c r="N46" s="64"/>
      <c r="O46" s="65"/>
      <c r="P46" s="65"/>
      <c r="Q46" s="65"/>
      <c r="R46" s="65"/>
      <c r="S46" s="65"/>
      <c r="T46" s="65"/>
      <c r="U46" s="65"/>
      <c r="V46" s="65"/>
      <c r="W46" s="65"/>
      <c r="X46" s="65"/>
      <c r="Y46" s="64"/>
      <c r="Z46" s="64"/>
      <c r="AA46" s="65"/>
      <c r="AB46" s="65"/>
      <c r="AC46" s="65"/>
      <c r="AD46" s="64"/>
      <c r="AE46" s="65"/>
      <c r="AF46" s="65"/>
      <c r="AG46" s="65"/>
      <c r="AH46" s="65"/>
      <c r="AI46" s="1176"/>
      <c r="AL46" s="953"/>
      <c r="AM46" s="65"/>
      <c r="BU46" s="965"/>
      <c r="BV46" s="156"/>
      <c r="BW46" s="157"/>
      <c r="BX46" s="158"/>
      <c r="BY46" s="158"/>
      <c r="BZ46" s="158"/>
      <c r="CA46" s="158"/>
      <c r="CB46" s="158"/>
      <c r="CC46" s="158"/>
      <c r="CD46" s="159"/>
      <c r="CE46" s="65"/>
      <c r="CF46" s="954"/>
      <c r="CN46"/>
      <c r="CP46"/>
      <c r="CQ46"/>
      <c r="CR46"/>
      <c r="CZ46" s="65"/>
      <c r="DA46" s="65"/>
      <c r="DB46" s="65"/>
      <c r="DC46" s="65"/>
      <c r="DD46" s="65"/>
      <c r="DE46" s="65"/>
      <c r="DF46" s="65"/>
      <c r="DG46" s="65"/>
      <c r="DH46" s="65"/>
      <c r="DI46" s="65"/>
      <c r="DJ46" s="65"/>
      <c r="DK46" s="65"/>
      <c r="DL46" s="65"/>
      <c r="DM46" s="65"/>
      <c r="DN46" s="65"/>
      <c r="DO46" s="65"/>
      <c r="DP46" s="65"/>
      <c r="DQ46" s="65"/>
      <c r="DR46" s="65"/>
      <c r="DS46" s="65"/>
      <c r="DT46" s="65"/>
      <c r="DU46" s="65"/>
      <c r="DV46" s="65"/>
      <c r="DW46" s="65"/>
      <c r="DX46" s="65"/>
      <c r="DY46" s="65"/>
      <c r="DZ46" s="65"/>
      <c r="EA46" s="65"/>
      <c r="EB46" s="65"/>
      <c r="EC46" s="65"/>
      <c r="ED46" s="65"/>
      <c r="EE46" s="65"/>
      <c r="EF46" s="65"/>
      <c r="EG46" s="65"/>
      <c r="EH46" s="65"/>
      <c r="EI46" s="65"/>
      <c r="EJ46" s="65"/>
      <c r="EK46" s="65"/>
      <c r="EL46" s="65"/>
      <c r="EM46" s="65"/>
      <c r="EN46" s="65"/>
      <c r="EO46" s="65"/>
      <c r="EP46" s="65"/>
      <c r="EQ46" s="65"/>
      <c r="ER46" s="65"/>
      <c r="ES46" s="65"/>
      <c r="ET46" s="65"/>
      <c r="EU46" s="65"/>
      <c r="EV46" s="65"/>
      <c r="EW46" s="65"/>
      <c r="EX46"/>
      <c r="EY46"/>
      <c r="EZ46"/>
      <c r="FA46"/>
      <c r="FB46"/>
      <c r="FC46"/>
      <c r="FD46"/>
      <c r="FE46"/>
      <c r="FF46"/>
      <c r="FG46"/>
      <c r="FH46"/>
      <c r="FI46"/>
      <c r="FJ46"/>
      <c r="FK46"/>
      <c r="FL46"/>
      <c r="FM46"/>
      <c r="FN46"/>
      <c r="FO46"/>
      <c r="FP46"/>
      <c r="FQ46"/>
      <c r="FR46"/>
      <c r="FS46"/>
      <c r="FT46"/>
      <c r="FU46"/>
      <c r="FV46"/>
      <c r="FW46"/>
      <c r="FX46"/>
      <c r="FY46"/>
      <c r="FZ46"/>
      <c r="GA46"/>
      <c r="GB46"/>
      <c r="GC46"/>
      <c r="GD46"/>
      <c r="GE46"/>
      <c r="GF46"/>
      <c r="GG46"/>
      <c r="GH46"/>
      <c r="GI46"/>
      <c r="GJ46"/>
      <c r="GK46"/>
      <c r="GL46"/>
      <c r="GM46"/>
      <c r="GN46"/>
      <c r="GO46"/>
      <c r="GP46"/>
      <c r="GQ46"/>
      <c r="GR46"/>
      <c r="GS46"/>
      <c r="GT46"/>
      <c r="GU46"/>
      <c r="GV46"/>
      <c r="GW46"/>
      <c r="GX46"/>
      <c r="GY46"/>
      <c r="GZ46"/>
      <c r="HA46"/>
      <c r="HB46"/>
      <c r="HC46"/>
      <c r="HD46"/>
      <c r="HE46"/>
      <c r="HF46"/>
      <c r="HG46"/>
      <c r="HH46"/>
      <c r="HI46"/>
      <c r="HJ46"/>
      <c r="HK46"/>
      <c r="HL46"/>
      <c r="HM46"/>
      <c r="HN46"/>
      <c r="HO46"/>
      <c r="HP46"/>
      <c r="HQ46"/>
      <c r="HR46"/>
      <c r="HS46"/>
      <c r="HT46"/>
      <c r="HU46"/>
      <c r="HV46"/>
      <c r="HW46"/>
      <c r="HX46"/>
      <c r="HY46"/>
      <c r="HZ46"/>
      <c r="IA46"/>
      <c r="IB46"/>
      <c r="IC46"/>
      <c r="ID46"/>
      <c r="IE46"/>
    </row>
    <row r="47" spans="3:239" ht="13" customHeight="1">
      <c r="C47" s="64"/>
      <c r="D47" s="953"/>
      <c r="E47" s="64"/>
      <c r="F47" s="64"/>
      <c r="G47" s="64"/>
      <c r="H47" s="64"/>
      <c r="I47" s="64"/>
      <c r="J47" s="64"/>
      <c r="K47" s="64"/>
      <c r="L47" s="64"/>
      <c r="M47" s="64"/>
      <c r="N47" s="64"/>
      <c r="O47" s="65"/>
      <c r="P47" s="65"/>
      <c r="Q47" s="65"/>
      <c r="R47" s="65"/>
      <c r="S47" s="65"/>
      <c r="T47" s="65"/>
      <c r="U47" s="65"/>
      <c r="V47" s="65"/>
      <c r="W47" s="65"/>
      <c r="X47" s="65"/>
      <c r="Y47" s="64"/>
      <c r="Z47" s="64"/>
      <c r="AA47" s="65"/>
      <c r="AB47" s="65"/>
      <c r="AC47" s="65"/>
      <c r="AD47" s="64"/>
      <c r="AE47" s="65"/>
      <c r="AF47" s="65"/>
      <c r="AG47" s="64"/>
      <c r="AH47" s="64"/>
      <c r="AI47" s="1176"/>
      <c r="AL47" s="1036"/>
      <c r="CE47" s="65"/>
      <c r="CF47" s="954"/>
      <c r="CN47"/>
      <c r="CP47"/>
      <c r="CQ47"/>
      <c r="CR47"/>
      <c r="CZ47" s="65"/>
      <c r="DA47" s="65"/>
      <c r="DB47" s="65"/>
      <c r="DC47" s="65"/>
      <c r="DD47" s="65"/>
      <c r="DE47" s="65"/>
      <c r="DF47" s="65"/>
      <c r="DG47" s="65"/>
      <c r="DH47" s="65"/>
      <c r="DI47" s="65"/>
      <c r="DJ47" s="65"/>
      <c r="DK47" s="65"/>
      <c r="DL47" s="65"/>
      <c r="DM47" s="65"/>
      <c r="DN47" s="65"/>
      <c r="DO47" s="65"/>
      <c r="DP47" s="65"/>
      <c r="DQ47" s="65"/>
      <c r="DR47" s="65"/>
      <c r="DS47" s="65"/>
      <c r="DT47" s="65"/>
      <c r="DU47" s="65"/>
      <c r="DV47" s="65"/>
      <c r="DW47" s="65"/>
      <c r="DX47" s="65"/>
      <c r="DY47" s="65"/>
      <c r="DZ47" s="65"/>
      <c r="EA47" s="65"/>
      <c r="EB47" s="65"/>
      <c r="EC47" s="65"/>
      <c r="ED47" s="65"/>
      <c r="EE47" s="65"/>
      <c r="EF47" s="65"/>
      <c r="EG47" s="65"/>
      <c r="EH47" s="65"/>
      <c r="EI47" s="65"/>
      <c r="EJ47" s="65"/>
      <c r="EK47" s="65"/>
      <c r="EL47" s="65"/>
      <c r="EM47" s="65"/>
      <c r="EN47" s="65"/>
      <c r="EO47" s="65"/>
      <c r="EP47" s="65"/>
      <c r="EQ47" s="65"/>
      <c r="ER47" s="65"/>
      <c r="ES47" s="65"/>
      <c r="ET47" s="65"/>
      <c r="EU47" s="65"/>
      <c r="EV47" s="65"/>
      <c r="EW47" s="65"/>
      <c r="EX47"/>
      <c r="EY47"/>
      <c r="EZ47"/>
      <c r="FA47"/>
      <c r="FB47"/>
      <c r="FC47"/>
      <c r="FD47"/>
      <c r="FE47"/>
      <c r="FF47"/>
      <c r="FG47"/>
      <c r="FH47"/>
      <c r="FI47"/>
      <c r="FJ47"/>
      <c r="FK47"/>
      <c r="FL47"/>
      <c r="FM47"/>
      <c r="FN47"/>
      <c r="FO47"/>
      <c r="FP47"/>
      <c r="FQ47"/>
      <c r="FR47"/>
      <c r="FS47"/>
      <c r="FT47"/>
      <c r="FU47"/>
      <c r="FV47"/>
      <c r="FW47"/>
      <c r="FX47"/>
      <c r="FY47"/>
      <c r="FZ47"/>
      <c r="GA47"/>
      <c r="GB47"/>
      <c r="GC47"/>
      <c r="GD47"/>
      <c r="GE47"/>
      <c r="GF47"/>
      <c r="GG47"/>
      <c r="GH47"/>
      <c r="GI47"/>
      <c r="GJ47"/>
      <c r="GK47"/>
      <c r="GL47"/>
      <c r="GM47"/>
      <c r="GN47"/>
      <c r="GO47"/>
      <c r="GP47"/>
      <c r="GQ47"/>
      <c r="GR47"/>
      <c r="GS47"/>
      <c r="GT47"/>
      <c r="GU47"/>
      <c r="GV47"/>
      <c r="GW47"/>
      <c r="GX47"/>
      <c r="GY47"/>
      <c r="GZ47"/>
      <c r="HA47"/>
      <c r="HB47"/>
      <c r="HC47"/>
      <c r="HD47"/>
      <c r="HE47"/>
      <c r="HF47"/>
      <c r="HG47"/>
      <c r="HH47"/>
      <c r="HI47"/>
      <c r="HJ47"/>
      <c r="HK47"/>
      <c r="HL47"/>
      <c r="HM47"/>
      <c r="HN47"/>
      <c r="HO47"/>
      <c r="HP47"/>
      <c r="HQ47"/>
      <c r="HR47"/>
      <c r="HS47"/>
      <c r="HT47"/>
      <c r="HU47"/>
      <c r="HV47"/>
      <c r="HW47"/>
      <c r="HX47"/>
      <c r="HY47"/>
      <c r="HZ47"/>
      <c r="IA47"/>
      <c r="IB47"/>
      <c r="IC47"/>
      <c r="ID47"/>
      <c r="IE47"/>
    </row>
    <row r="48" spans="3:239" ht="13" customHeight="1">
      <c r="C48" s="64"/>
      <c r="D48" s="953"/>
      <c r="E48" s="64"/>
      <c r="F48" s="64"/>
      <c r="G48" s="64"/>
      <c r="H48" s="64"/>
      <c r="I48" s="64"/>
      <c r="J48" s="64"/>
      <c r="K48" s="64"/>
      <c r="L48" s="64"/>
      <c r="M48" s="64"/>
      <c r="N48" s="64"/>
      <c r="O48" s="65"/>
      <c r="P48" s="65"/>
      <c r="Q48" s="65"/>
      <c r="R48" s="65"/>
      <c r="S48" s="65"/>
      <c r="T48" s="65"/>
      <c r="U48" s="65"/>
      <c r="V48" s="65"/>
      <c r="W48" s="65"/>
      <c r="X48" s="65"/>
      <c r="Y48" s="64"/>
      <c r="Z48" s="64"/>
      <c r="AA48" s="65"/>
      <c r="AB48" s="65"/>
      <c r="AC48" s="65"/>
      <c r="AD48" s="64"/>
      <c r="AE48" s="64"/>
      <c r="AF48" s="64"/>
      <c r="AG48" s="64"/>
      <c r="AH48" s="64"/>
      <c r="AI48" s="1176"/>
      <c r="AL48" s="1036"/>
      <c r="CE48" s="65"/>
      <c r="CF48" s="954"/>
      <c r="CG48" s="65"/>
      <c r="CN48"/>
      <c r="CP48"/>
      <c r="CQ48"/>
      <c r="CR48"/>
      <c r="CS48" s="65"/>
      <c r="CT48" s="65"/>
      <c r="CU48" s="65"/>
      <c r="CV48" s="65"/>
      <c r="CW48" s="65"/>
      <c r="CX48" s="65"/>
      <c r="CY48" s="65"/>
      <c r="CZ48" s="65"/>
      <c r="DA48" s="65"/>
      <c r="DB48" s="65"/>
      <c r="DC48" s="65"/>
      <c r="DD48" s="65"/>
      <c r="DE48" s="65"/>
      <c r="DF48" s="65"/>
      <c r="DG48" s="65"/>
      <c r="DH48" s="65"/>
      <c r="DI48" s="65"/>
      <c r="DJ48" s="65"/>
      <c r="DK48" s="65"/>
      <c r="DL48" s="65"/>
      <c r="DM48" s="65"/>
      <c r="DN48" s="65"/>
      <c r="DO48" s="65"/>
      <c r="DP48" s="65"/>
      <c r="DQ48" s="65"/>
      <c r="DR48" s="65"/>
      <c r="DS48" s="65"/>
      <c r="DT48" s="65"/>
      <c r="DU48" s="65"/>
      <c r="DV48" s="65"/>
      <c r="DW48" s="65"/>
      <c r="DX48" s="65"/>
      <c r="DY48" s="65"/>
      <c r="DZ48" s="65"/>
      <c r="EA48" s="65"/>
      <c r="EB48" s="65"/>
      <c r="EC48" s="65"/>
      <c r="ED48" s="65"/>
      <c r="EE48" s="65"/>
      <c r="EF48" s="65"/>
      <c r="EG48" s="65"/>
      <c r="EH48" s="65"/>
      <c r="EI48" s="65"/>
      <c r="EJ48" s="65"/>
      <c r="EK48" s="65"/>
      <c r="EL48" s="65"/>
      <c r="EM48" s="65"/>
      <c r="EN48" s="65"/>
      <c r="EO48" s="65"/>
      <c r="EP48" s="65"/>
      <c r="EQ48" s="65"/>
      <c r="ER48" s="65"/>
      <c r="ES48" s="65"/>
      <c r="ET48" s="65"/>
      <c r="EU48" s="65"/>
      <c r="EV48" s="65"/>
      <c r="EW48" s="65"/>
      <c r="EX48"/>
      <c r="EY48"/>
      <c r="EZ48"/>
      <c r="FA48"/>
      <c r="FB48"/>
      <c r="FC48"/>
      <c r="FD48"/>
      <c r="FE48"/>
      <c r="FF48"/>
      <c r="FG48"/>
      <c r="FH48"/>
      <c r="FI48"/>
      <c r="FJ48"/>
      <c r="FK48"/>
      <c r="FL48"/>
      <c r="FM48"/>
      <c r="FN48"/>
      <c r="FO48"/>
      <c r="FP48"/>
      <c r="FQ48"/>
      <c r="FR48"/>
      <c r="FS48"/>
      <c r="FT48"/>
      <c r="FU48"/>
      <c r="FV48"/>
      <c r="FW48"/>
      <c r="FX48"/>
      <c r="FY48"/>
      <c r="FZ48"/>
      <c r="GA48"/>
      <c r="GB48"/>
      <c r="GC48"/>
      <c r="GD48"/>
      <c r="GE48"/>
      <c r="GF48"/>
      <c r="GG48"/>
      <c r="GH48"/>
      <c r="GI48"/>
      <c r="GJ48"/>
      <c r="GK48"/>
      <c r="GL48"/>
      <c r="GM48"/>
      <c r="GN48"/>
      <c r="GO48"/>
      <c r="GP48"/>
      <c r="GQ48"/>
      <c r="GR48"/>
      <c r="GS48"/>
      <c r="GT48"/>
      <c r="GU48"/>
      <c r="GV48"/>
      <c r="GW48"/>
      <c r="GX48"/>
      <c r="GY48"/>
      <c r="GZ48"/>
      <c r="HA48"/>
      <c r="HB48"/>
      <c r="HC48"/>
      <c r="HD48"/>
      <c r="HE48"/>
      <c r="HF48"/>
      <c r="HG48"/>
      <c r="HH48"/>
      <c r="HI48"/>
      <c r="HJ48"/>
      <c r="HK48"/>
      <c r="HL48"/>
      <c r="HM48"/>
      <c r="HN48"/>
      <c r="HO48"/>
      <c r="HP48"/>
      <c r="HQ48"/>
      <c r="HR48"/>
      <c r="HS48"/>
      <c r="HT48"/>
      <c r="HU48"/>
      <c r="HV48"/>
      <c r="HW48"/>
      <c r="HX48"/>
      <c r="HY48"/>
      <c r="HZ48"/>
      <c r="IA48"/>
      <c r="IB48"/>
      <c r="IC48"/>
      <c r="ID48"/>
      <c r="IE48"/>
    </row>
    <row r="49" spans="3:239" ht="13" customHeight="1">
      <c r="C49" s="64"/>
      <c r="D49" s="953"/>
      <c r="E49" s="64"/>
      <c r="F49" s="64"/>
      <c r="G49" s="64"/>
      <c r="H49" s="64"/>
      <c r="I49" s="64"/>
      <c r="J49" s="64"/>
      <c r="K49" s="64"/>
      <c r="L49" s="64"/>
      <c r="M49" s="64"/>
      <c r="N49" s="64"/>
      <c r="O49" s="65"/>
      <c r="P49" s="65"/>
      <c r="Q49" s="65"/>
      <c r="R49" s="65"/>
      <c r="S49" s="65"/>
      <c r="T49" s="65"/>
      <c r="U49" s="65"/>
      <c r="V49" s="65"/>
      <c r="W49" s="65"/>
      <c r="X49" s="65"/>
      <c r="Y49" s="64"/>
      <c r="Z49" s="64"/>
      <c r="AA49" s="64"/>
      <c r="AB49" s="64"/>
      <c r="AC49" s="64"/>
      <c r="AD49" s="64"/>
      <c r="AE49" s="64"/>
      <c r="AF49" s="64"/>
      <c r="AG49" s="64"/>
      <c r="AH49" s="64"/>
      <c r="AI49" s="1176"/>
      <c r="AL49" s="1036"/>
      <c r="CE49" s="65"/>
      <c r="CF49" s="954"/>
      <c r="CG49" s="65"/>
      <c r="CN49"/>
      <c r="CP49"/>
      <c r="CQ49"/>
      <c r="CR49"/>
      <c r="CS49" s="65"/>
      <c r="CT49" s="65"/>
      <c r="CU49" s="65"/>
      <c r="CV49" s="65"/>
      <c r="CW49" s="65"/>
      <c r="CX49" s="65"/>
      <c r="CY49" s="65"/>
      <c r="CZ49" s="65"/>
      <c r="DA49" s="65"/>
      <c r="DB49" s="65"/>
      <c r="DC49" s="65"/>
      <c r="DD49" s="65"/>
      <c r="DE49" s="65"/>
      <c r="DF49" s="65"/>
      <c r="DG49" s="65"/>
      <c r="DH49" s="65"/>
      <c r="DI49" s="65"/>
      <c r="DJ49" s="65"/>
      <c r="DK49" s="65"/>
      <c r="DL49" s="65"/>
      <c r="DM49" s="65"/>
      <c r="DN49" s="65"/>
      <c r="DO49" s="65"/>
      <c r="DP49" s="65"/>
      <c r="DQ49" s="65"/>
      <c r="DR49" s="65"/>
      <c r="DS49" s="65"/>
      <c r="DT49" s="65"/>
      <c r="DU49" s="65"/>
      <c r="DV49" s="65"/>
      <c r="DW49" s="65"/>
      <c r="DX49" s="65"/>
      <c r="DY49" s="65"/>
      <c r="DZ49" s="65"/>
      <c r="EA49" s="65"/>
      <c r="EB49" s="65"/>
      <c r="EC49" s="65"/>
      <c r="ED49" s="65"/>
      <c r="EE49" s="65"/>
      <c r="EF49" s="65"/>
      <c r="EG49" s="65"/>
      <c r="EH49" s="65"/>
      <c r="EI49" s="65"/>
      <c r="EJ49" s="65"/>
      <c r="EK49" s="65"/>
      <c r="EL49" s="65"/>
      <c r="EM49" s="65"/>
      <c r="EN49" s="65"/>
      <c r="EO49" s="65"/>
      <c r="EP49" s="65"/>
      <c r="EQ49" s="65"/>
      <c r="ER49" s="65"/>
      <c r="ES49" s="65"/>
      <c r="ET49" s="65"/>
      <c r="EU49" s="65"/>
      <c r="EV49" s="65"/>
      <c r="EW49" s="65"/>
      <c r="EX49"/>
      <c r="EY49"/>
      <c r="EZ49"/>
      <c r="FA49"/>
      <c r="FB49"/>
      <c r="FC49"/>
      <c r="FD49"/>
      <c r="FE49"/>
      <c r="FF49"/>
      <c r="FG49"/>
      <c r="FH49"/>
      <c r="FI49"/>
      <c r="FJ49"/>
      <c r="FK49"/>
      <c r="FL49"/>
      <c r="FM49"/>
      <c r="FN49"/>
      <c r="FO49"/>
      <c r="FP49"/>
      <c r="FQ49"/>
      <c r="FR49"/>
      <c r="FS49"/>
      <c r="FT49"/>
      <c r="FU49"/>
      <c r="FV49"/>
      <c r="FW49"/>
      <c r="FX49"/>
      <c r="FY49"/>
      <c r="FZ49"/>
      <c r="GA49"/>
      <c r="GB49"/>
      <c r="GC49"/>
      <c r="GD49"/>
      <c r="GE49"/>
      <c r="GF49"/>
      <c r="GG49"/>
      <c r="GH49"/>
      <c r="GI49"/>
      <c r="GJ49"/>
      <c r="GK49"/>
      <c r="GL49"/>
      <c r="GM49"/>
      <c r="GN49"/>
      <c r="GO49"/>
      <c r="GP49"/>
      <c r="GQ49"/>
      <c r="GR49"/>
      <c r="GS49"/>
      <c r="GT49"/>
      <c r="GU49"/>
      <c r="GV49"/>
      <c r="GW49"/>
      <c r="GX49"/>
      <c r="GY49"/>
      <c r="GZ49"/>
      <c r="HA49"/>
      <c r="HB49"/>
      <c r="HC49"/>
      <c r="HD49"/>
      <c r="HE49"/>
      <c r="HF49"/>
      <c r="HG49"/>
      <c r="HH49"/>
      <c r="HI49"/>
      <c r="HJ49"/>
      <c r="HK49"/>
      <c r="HL49"/>
      <c r="HM49"/>
      <c r="HN49"/>
      <c r="HO49"/>
      <c r="HP49"/>
      <c r="HQ49"/>
      <c r="HR49"/>
      <c r="HS49"/>
      <c r="HT49"/>
      <c r="HU49"/>
      <c r="HV49"/>
      <c r="HW49"/>
      <c r="HX49"/>
      <c r="HY49"/>
      <c r="HZ49"/>
      <c r="IA49"/>
      <c r="IB49"/>
      <c r="IC49"/>
      <c r="ID49"/>
      <c r="IE49"/>
    </row>
    <row r="50" spans="3:239" ht="13" customHeight="1">
      <c r="C50" s="64"/>
      <c r="D50" s="953"/>
      <c r="E50" s="65"/>
      <c r="F50" s="65"/>
      <c r="G50" s="65"/>
      <c r="H50" s="65"/>
      <c r="I50" s="65"/>
      <c r="J50" s="65"/>
      <c r="K50" s="64"/>
      <c r="L50" s="64"/>
      <c r="M50" s="64"/>
      <c r="N50" s="64"/>
      <c r="O50" s="65"/>
      <c r="P50" s="65"/>
      <c r="Q50" s="65"/>
      <c r="R50" s="65"/>
      <c r="S50" s="65"/>
      <c r="T50" s="65"/>
      <c r="U50" s="65"/>
      <c r="V50" s="65"/>
      <c r="W50" s="65"/>
      <c r="X50" s="65"/>
      <c r="Y50" s="64"/>
      <c r="Z50" s="64"/>
      <c r="AA50" s="64"/>
      <c r="AB50" s="64"/>
      <c r="AC50" s="64"/>
      <c r="AD50" s="64"/>
      <c r="AE50" s="65"/>
      <c r="AF50" s="65"/>
      <c r="AG50" s="65"/>
      <c r="AH50" s="65"/>
      <c r="AI50" s="1176"/>
      <c r="AJ50" s="65"/>
      <c r="AK50" s="64"/>
      <c r="AL50" s="955"/>
      <c r="AM50" s="65"/>
      <c r="AO50" s="65"/>
      <c r="AP50" s="65"/>
      <c r="AR50" s="65"/>
      <c r="AS50" s="65"/>
      <c r="AU50" s="65"/>
      <c r="AV50" s="65"/>
      <c r="AX50" s="65"/>
      <c r="AY50" s="65"/>
      <c r="BA50" s="65"/>
      <c r="BB50" s="65"/>
      <c r="BD50" s="65"/>
      <c r="BE50" s="65"/>
      <c r="BG50" s="65"/>
      <c r="BH50" s="65"/>
      <c r="BJ50" s="65"/>
      <c r="BK50" s="65"/>
      <c r="BM50" s="65"/>
      <c r="BN50" s="65"/>
      <c r="BP50" s="65"/>
      <c r="BQ50" s="65"/>
      <c r="BS50" s="65"/>
      <c r="BT50" s="65"/>
      <c r="BV50" s="65"/>
      <c r="BW50" s="65"/>
      <c r="BY50" s="65"/>
      <c r="BZ50" s="65"/>
      <c r="CB50" s="65"/>
      <c r="CC50" s="65"/>
      <c r="CE50" s="65"/>
      <c r="CF50" s="954"/>
      <c r="CN50"/>
      <c r="CP50"/>
      <c r="CQ50"/>
      <c r="CR50"/>
      <c r="CS50" s="65"/>
      <c r="CT50" s="65"/>
      <c r="CU50" s="65"/>
      <c r="CV50" s="65"/>
      <c r="CW50" s="65"/>
      <c r="CX50" s="65"/>
      <c r="CY50" s="65"/>
      <c r="CZ50" s="65"/>
      <c r="DA50" s="65"/>
      <c r="DB50" s="65"/>
      <c r="DC50" s="65"/>
      <c r="DD50" s="65"/>
      <c r="DE50" s="65"/>
      <c r="DF50" s="65"/>
      <c r="DG50" s="65"/>
      <c r="DH50" s="65"/>
      <c r="DI50" s="65"/>
      <c r="DJ50" s="65"/>
      <c r="DK50" s="65"/>
      <c r="DL50" s="65"/>
      <c r="DM50" s="65"/>
      <c r="DN50" s="65"/>
      <c r="DO50" s="65"/>
      <c r="DP50" s="65"/>
      <c r="DQ50" s="65"/>
      <c r="DR50" s="65"/>
      <c r="DS50" s="65"/>
      <c r="DT50" s="65"/>
      <c r="DU50" s="65"/>
      <c r="DV50" s="65"/>
      <c r="DW50" s="65"/>
      <c r="DX50" s="65"/>
      <c r="DY50" s="65"/>
      <c r="DZ50" s="65"/>
      <c r="EA50" s="65"/>
      <c r="EB50" s="65"/>
      <c r="EC50" s="65"/>
      <c r="ED50" s="65"/>
      <c r="EE50" s="65"/>
      <c r="EF50" s="65"/>
      <c r="EG50" s="65"/>
      <c r="EH50" s="65"/>
      <c r="EI50" s="65"/>
      <c r="EJ50" s="65"/>
      <c r="EK50" s="65"/>
      <c r="EL50" s="65"/>
      <c r="EM50" s="65"/>
      <c r="EN50" s="65"/>
      <c r="EO50" s="65"/>
      <c r="EP50" s="65"/>
      <c r="EQ50" s="65"/>
      <c r="ER50" s="65"/>
      <c r="ES50" s="65"/>
      <c r="ET50" s="65"/>
      <c r="EU50" s="65"/>
      <c r="EV50" s="65"/>
      <c r="EW50" s="65"/>
      <c r="EX50"/>
      <c r="EY50"/>
      <c r="EZ50"/>
      <c r="FA50"/>
      <c r="FB50"/>
      <c r="FC50"/>
      <c r="FD50"/>
      <c r="FE50"/>
      <c r="FF50"/>
      <c r="FG50"/>
      <c r="FH50"/>
      <c r="FI50"/>
      <c r="FJ50"/>
      <c r="FK50"/>
      <c r="FL50"/>
      <c r="FM50"/>
      <c r="FN50"/>
      <c r="FO50"/>
      <c r="FP50"/>
      <c r="FQ50"/>
      <c r="FR50"/>
      <c r="FS50"/>
      <c r="FT50"/>
      <c r="FU50"/>
      <c r="FV50"/>
      <c r="FW50"/>
      <c r="FX50"/>
      <c r="FY50"/>
      <c r="FZ50"/>
      <c r="GA50"/>
      <c r="GB50"/>
      <c r="GC50"/>
      <c r="GD50"/>
      <c r="GE50"/>
      <c r="GF50"/>
      <c r="GG50"/>
      <c r="GH50"/>
      <c r="GI50"/>
      <c r="GJ50"/>
      <c r="GK50"/>
      <c r="GL50"/>
      <c r="GM50"/>
      <c r="GN50"/>
      <c r="GO50"/>
      <c r="GP50"/>
      <c r="GQ50"/>
      <c r="GR50"/>
      <c r="GS50"/>
      <c r="GT50"/>
      <c r="GU50"/>
      <c r="GV50"/>
      <c r="GW50"/>
      <c r="GX50"/>
      <c r="GY50"/>
      <c r="GZ50"/>
      <c r="HA50"/>
      <c r="HB50"/>
      <c r="HC50"/>
      <c r="HD50"/>
      <c r="HE50"/>
      <c r="HF50"/>
      <c r="HG50"/>
      <c r="HH50"/>
      <c r="HI50"/>
      <c r="HJ50"/>
      <c r="HK50"/>
      <c r="HL50"/>
      <c r="HM50"/>
      <c r="HN50"/>
      <c r="HO50"/>
      <c r="HP50"/>
      <c r="HQ50"/>
      <c r="HR50"/>
      <c r="HS50"/>
      <c r="HT50"/>
      <c r="HU50"/>
      <c r="HV50"/>
      <c r="HW50"/>
      <c r="HX50"/>
      <c r="HY50"/>
      <c r="HZ50"/>
      <c r="IA50"/>
      <c r="IB50"/>
      <c r="IC50"/>
      <c r="ID50"/>
      <c r="IE50"/>
    </row>
    <row r="51" spans="3:239" ht="13" customHeight="1">
      <c r="C51" s="64"/>
      <c r="D51" s="953"/>
      <c r="E51" s="65"/>
      <c r="F51" s="65"/>
      <c r="G51" s="65"/>
      <c r="H51" s="65"/>
      <c r="I51" s="65"/>
      <c r="J51" s="65"/>
      <c r="K51" s="64"/>
      <c r="L51" s="64"/>
      <c r="M51" s="64"/>
      <c r="N51" s="65"/>
      <c r="O51" s="65"/>
      <c r="P51" s="65"/>
      <c r="Q51" s="65"/>
      <c r="R51" s="65"/>
      <c r="S51" s="65"/>
      <c r="T51" s="65"/>
      <c r="U51" s="65"/>
      <c r="V51" s="65"/>
      <c r="W51" s="65"/>
      <c r="X51" s="65"/>
      <c r="Y51" s="65"/>
      <c r="Z51" s="65"/>
      <c r="AA51" s="65"/>
      <c r="AB51" s="65"/>
      <c r="AC51" s="65"/>
      <c r="AD51" s="64"/>
      <c r="AE51" s="65"/>
      <c r="AF51" s="64"/>
      <c r="AG51" s="65"/>
      <c r="AH51" s="65"/>
      <c r="AI51" s="1176"/>
      <c r="AJ51" s="65"/>
      <c r="AK51" s="64"/>
      <c r="AL51" s="955"/>
      <c r="AM51" s="65"/>
      <c r="AO51" s="65"/>
      <c r="AP51" s="65"/>
      <c r="AR51" s="65"/>
      <c r="AS51" s="65"/>
      <c r="AU51" s="65"/>
      <c r="AV51" s="65"/>
      <c r="AX51" s="65"/>
      <c r="AY51" s="65"/>
      <c r="BA51" s="65"/>
      <c r="BB51" s="65"/>
      <c r="BD51" s="65"/>
      <c r="BE51" s="65"/>
      <c r="BG51" s="65"/>
      <c r="BH51" s="65"/>
      <c r="BJ51" s="65"/>
      <c r="BK51" s="65"/>
      <c r="BM51" s="65"/>
      <c r="BN51" s="65"/>
      <c r="BP51" s="65"/>
      <c r="BQ51" s="65"/>
      <c r="BS51" s="65"/>
      <c r="BT51" s="65"/>
      <c r="BV51" s="65"/>
      <c r="BW51" s="65"/>
      <c r="BY51" s="65"/>
      <c r="BZ51" s="65"/>
      <c r="CB51" s="65"/>
      <c r="CC51" s="65"/>
      <c r="CE51" s="65"/>
      <c r="CF51" s="954"/>
      <c r="CI51"/>
      <c r="CJ51"/>
      <c r="CK51"/>
      <c r="CL51"/>
      <c r="CM51"/>
      <c r="CN51"/>
      <c r="CP51"/>
      <c r="CQ51"/>
      <c r="CR51"/>
      <c r="CS51" s="65"/>
      <c r="CT51" s="65"/>
      <c r="CU51" s="65"/>
      <c r="CV51" s="65"/>
      <c r="CW51" s="65"/>
      <c r="CX51" s="65"/>
      <c r="CY51" s="65"/>
      <c r="CZ51" s="65"/>
      <c r="DA51" s="65"/>
      <c r="DB51" s="65"/>
      <c r="DC51" s="65"/>
      <c r="DD51" s="65"/>
      <c r="DE51" s="65"/>
      <c r="DF51" s="65"/>
      <c r="DG51" s="65"/>
      <c r="DH51" s="65"/>
      <c r="DI51" s="65"/>
      <c r="DJ51" s="65"/>
      <c r="DK51" s="65"/>
      <c r="DL51" s="65"/>
      <c r="DM51" s="65"/>
      <c r="DN51" s="65"/>
      <c r="DO51" s="65"/>
      <c r="DP51" s="65"/>
      <c r="DQ51" s="65"/>
      <c r="DR51" s="65"/>
      <c r="DS51" s="65"/>
      <c r="DT51" s="65"/>
      <c r="DU51" s="65"/>
      <c r="DV51" s="65"/>
      <c r="DW51" s="65"/>
      <c r="DX51" s="65"/>
      <c r="DY51" s="65"/>
      <c r="DZ51" s="65"/>
      <c r="EA51" s="65"/>
      <c r="EB51" s="65"/>
      <c r="EC51" s="65"/>
      <c r="ED51" s="65"/>
      <c r="EE51" s="65"/>
      <c r="EF51" s="65"/>
      <c r="EG51" s="65"/>
      <c r="EH51" s="65"/>
      <c r="EI51" s="65"/>
      <c r="EJ51" s="65"/>
      <c r="EK51" s="65"/>
      <c r="EL51" s="65"/>
      <c r="EM51" s="65"/>
      <c r="EN51" s="65"/>
      <c r="EO51" s="65"/>
      <c r="EP51" s="65"/>
      <c r="EQ51" s="65"/>
      <c r="ER51" s="65"/>
      <c r="ES51" s="65"/>
      <c r="ET51" s="65"/>
      <c r="EU51" s="65"/>
      <c r="EV51" s="65"/>
      <c r="EW51" s="65"/>
      <c r="EX51"/>
      <c r="EY51"/>
      <c r="EZ51"/>
      <c r="FA51"/>
      <c r="FB51"/>
      <c r="FC51"/>
      <c r="FD51"/>
      <c r="FE51"/>
      <c r="FF51"/>
      <c r="FG51"/>
      <c r="FH51"/>
      <c r="FI51"/>
      <c r="FJ51"/>
      <c r="FK51"/>
      <c r="FL51"/>
      <c r="FM51"/>
      <c r="FN51"/>
      <c r="FO51"/>
      <c r="FP51"/>
      <c r="FQ51"/>
      <c r="FR51"/>
      <c r="FS51"/>
      <c r="FT51"/>
      <c r="FU51"/>
      <c r="FV51"/>
      <c r="FW51"/>
      <c r="FX51"/>
      <c r="FY51"/>
      <c r="FZ51"/>
      <c r="GA51"/>
      <c r="GB51"/>
      <c r="GC51"/>
      <c r="GD51"/>
      <c r="GE51"/>
      <c r="GF51"/>
      <c r="GG51"/>
      <c r="GH51"/>
      <c r="GI51"/>
      <c r="GJ51"/>
      <c r="GK51"/>
      <c r="GL51"/>
      <c r="GM51"/>
      <c r="GN51"/>
      <c r="GO51"/>
      <c r="GP51"/>
      <c r="GQ51"/>
      <c r="GR51"/>
      <c r="GS51"/>
      <c r="GT51"/>
      <c r="GU51"/>
      <c r="GV51"/>
      <c r="GW51"/>
      <c r="GX51"/>
      <c r="GY51"/>
      <c r="GZ51"/>
      <c r="HA51"/>
      <c r="HB51"/>
      <c r="HC51"/>
      <c r="HD51"/>
      <c r="HE51"/>
      <c r="HF51"/>
      <c r="HG51"/>
      <c r="HH51"/>
      <c r="HI51"/>
      <c r="HJ51"/>
      <c r="HK51"/>
      <c r="HL51"/>
      <c r="HM51"/>
      <c r="HN51"/>
      <c r="HO51"/>
      <c r="HP51"/>
      <c r="HQ51"/>
      <c r="HR51"/>
      <c r="HS51"/>
      <c r="HT51"/>
      <c r="HU51"/>
      <c r="HV51"/>
      <c r="HW51"/>
      <c r="HX51"/>
      <c r="HY51"/>
      <c r="HZ51"/>
      <c r="IA51"/>
      <c r="IB51"/>
      <c r="IC51"/>
      <c r="ID51"/>
      <c r="IE51"/>
    </row>
    <row r="52" spans="3:239" ht="13" customHeight="1">
      <c r="C52" s="64"/>
      <c r="D52" s="953"/>
      <c r="E52" s="65"/>
      <c r="F52" s="65"/>
      <c r="G52" s="65"/>
      <c r="H52" s="65"/>
      <c r="I52" s="65"/>
      <c r="J52" s="65"/>
      <c r="K52" s="64"/>
      <c r="L52" s="64"/>
      <c r="M52" s="64"/>
      <c r="N52" s="65"/>
      <c r="O52" s="65"/>
      <c r="P52" s="65"/>
      <c r="Q52" s="65"/>
      <c r="R52" s="65"/>
      <c r="S52" s="65"/>
      <c r="T52" s="65"/>
      <c r="U52" s="65"/>
      <c r="V52" s="65"/>
      <c r="W52" s="65"/>
      <c r="X52" s="65"/>
      <c r="Y52" s="65"/>
      <c r="Z52" s="65"/>
      <c r="AA52" s="65"/>
      <c r="AB52" s="65"/>
      <c r="AC52" s="65"/>
      <c r="AD52" s="64"/>
      <c r="AE52" s="65"/>
      <c r="AF52" s="64"/>
      <c r="AG52" s="64"/>
      <c r="AH52" s="64"/>
      <c r="AI52" s="1176"/>
      <c r="AJ52" s="65"/>
      <c r="AK52" s="64"/>
      <c r="AL52" s="955"/>
      <c r="AM52" s="65"/>
      <c r="AO52" s="65"/>
      <c r="AP52" s="65"/>
      <c r="AR52" s="65"/>
      <c r="AS52" s="65"/>
      <c r="AU52" s="65"/>
      <c r="AV52" s="65"/>
      <c r="AX52" s="65"/>
      <c r="AY52" s="65"/>
      <c r="BA52" s="65"/>
      <c r="BB52" s="65"/>
      <c r="BD52" s="65"/>
      <c r="BE52" s="65"/>
      <c r="BG52" s="65"/>
      <c r="BH52" s="65"/>
      <c r="BJ52" s="65"/>
      <c r="BK52" s="65"/>
      <c r="BM52" s="65"/>
      <c r="BN52" s="65"/>
      <c r="BP52" s="65"/>
      <c r="BQ52" s="65"/>
      <c r="BS52" s="65"/>
      <c r="BT52" s="65"/>
      <c r="BV52" s="65"/>
      <c r="BW52" s="65"/>
      <c r="BY52" s="65"/>
      <c r="BZ52" s="65"/>
      <c r="CB52" s="65"/>
      <c r="CC52" s="65"/>
      <c r="CE52" s="65"/>
      <c r="CF52" s="954"/>
      <c r="CI52"/>
      <c r="CJ52"/>
      <c r="CK52"/>
      <c r="CL52"/>
      <c r="CM52"/>
      <c r="CN52"/>
      <c r="CO52"/>
      <c r="CP52"/>
      <c r="CQ52"/>
      <c r="CR52"/>
      <c r="CS52" s="65"/>
      <c r="CT52" s="65"/>
      <c r="CU52" s="65"/>
      <c r="CV52" s="65"/>
      <c r="CW52" s="65"/>
      <c r="CX52" s="65"/>
      <c r="CY52" s="65"/>
      <c r="CZ52" s="65"/>
      <c r="DA52" s="65"/>
      <c r="DB52" s="65"/>
      <c r="DC52" s="65"/>
      <c r="DD52" s="65"/>
      <c r="DE52" s="65"/>
      <c r="DF52" s="65"/>
      <c r="DG52" s="65"/>
      <c r="DH52" s="65"/>
      <c r="DI52" s="65"/>
      <c r="DJ52" s="65"/>
      <c r="DK52" s="65"/>
      <c r="DL52" s="65"/>
      <c r="DM52" s="65"/>
      <c r="DN52" s="65"/>
      <c r="DO52" s="65"/>
      <c r="DP52" s="65"/>
      <c r="DQ52" s="65"/>
      <c r="DR52" s="65"/>
      <c r="DS52" s="65"/>
      <c r="DT52" s="65"/>
      <c r="DU52" s="65"/>
      <c r="DV52" s="65"/>
      <c r="DW52" s="65"/>
      <c r="DX52" s="65"/>
      <c r="DY52" s="65"/>
      <c r="DZ52" s="65"/>
      <c r="EA52" s="65"/>
      <c r="EB52" s="65"/>
      <c r="EC52" s="65"/>
      <c r="ED52" s="65"/>
      <c r="EE52" s="65"/>
      <c r="EF52" s="65"/>
      <c r="EG52" s="65"/>
      <c r="EH52" s="65"/>
      <c r="EI52" s="65"/>
      <c r="EJ52" s="65"/>
      <c r="EK52" s="65"/>
      <c r="EL52" s="65"/>
      <c r="EM52" s="65"/>
      <c r="EN52" s="65"/>
      <c r="EO52" s="65"/>
      <c r="EP52" s="65"/>
      <c r="EQ52" s="65"/>
      <c r="ER52" s="65"/>
      <c r="ES52" s="65"/>
      <c r="ET52" s="65"/>
      <c r="EU52" s="65"/>
      <c r="EV52" s="65"/>
      <c r="EW52" s="65"/>
      <c r="EX52"/>
      <c r="EY52"/>
      <c r="EZ52"/>
      <c r="FA52"/>
      <c r="FB52"/>
      <c r="FC52"/>
      <c r="FD52"/>
      <c r="FE52"/>
      <c r="FF52"/>
      <c r="FG52"/>
      <c r="FH52"/>
      <c r="FI52"/>
      <c r="FJ52"/>
      <c r="FK52"/>
      <c r="FL52"/>
      <c r="FM52"/>
      <c r="FN52"/>
      <c r="FO52"/>
      <c r="FP52"/>
      <c r="FQ52"/>
      <c r="FR52"/>
      <c r="FS52"/>
      <c r="FT52"/>
      <c r="FU52"/>
      <c r="FV52"/>
      <c r="FW52"/>
      <c r="FX52"/>
      <c r="FY52"/>
      <c r="FZ52"/>
      <c r="GA52"/>
      <c r="GB52"/>
      <c r="GC52"/>
      <c r="GD52"/>
      <c r="GE52"/>
      <c r="GF52"/>
      <c r="GG52"/>
      <c r="GH52"/>
      <c r="GI52"/>
      <c r="GJ52"/>
      <c r="GK52"/>
      <c r="GL52"/>
      <c r="GM52"/>
      <c r="GN52"/>
      <c r="GO52"/>
      <c r="GP52"/>
      <c r="GQ52"/>
      <c r="GR52"/>
      <c r="GS52"/>
      <c r="GT52"/>
      <c r="GU52"/>
      <c r="GV52"/>
      <c r="GW52"/>
      <c r="GX52"/>
      <c r="GY52"/>
      <c r="GZ52"/>
      <c r="HA52"/>
      <c r="HB52"/>
      <c r="HC52"/>
      <c r="HD52"/>
      <c r="HE52"/>
      <c r="HF52"/>
      <c r="HG52"/>
      <c r="HH52"/>
      <c r="HI52"/>
      <c r="HJ52"/>
      <c r="HK52"/>
      <c r="HL52"/>
      <c r="HM52"/>
      <c r="HN52"/>
      <c r="HO52"/>
      <c r="HP52"/>
      <c r="HQ52"/>
      <c r="HR52"/>
      <c r="HS52"/>
      <c r="HT52"/>
      <c r="HU52"/>
      <c r="HV52"/>
      <c r="HW52"/>
      <c r="HX52"/>
      <c r="HY52"/>
      <c r="HZ52"/>
      <c r="IA52"/>
      <c r="IB52"/>
      <c r="IC52"/>
      <c r="ID52"/>
      <c r="IE52"/>
    </row>
    <row r="53" spans="3:239" ht="13" customHeight="1">
      <c r="C53" s="65"/>
      <c r="D53" s="955"/>
      <c r="E53" s="65"/>
      <c r="F53" s="65"/>
      <c r="G53" s="65"/>
      <c r="H53" s="65"/>
      <c r="I53" s="65"/>
      <c r="J53" s="65"/>
      <c r="K53" s="64"/>
      <c r="L53" s="64"/>
      <c r="M53" s="64"/>
      <c r="N53" s="65"/>
      <c r="O53" s="65"/>
      <c r="P53" s="65"/>
      <c r="Q53" s="65"/>
      <c r="R53" s="65"/>
      <c r="S53" s="65"/>
      <c r="T53" s="65"/>
      <c r="U53" s="65"/>
      <c r="V53" s="65"/>
      <c r="W53" s="65"/>
      <c r="X53" s="65"/>
      <c r="Y53" s="65"/>
      <c r="Z53" s="65"/>
      <c r="AA53" s="65"/>
      <c r="AB53" s="65"/>
      <c r="AC53" s="65"/>
      <c r="AD53" s="64"/>
      <c r="AE53" s="65"/>
      <c r="AF53" s="64"/>
      <c r="AG53" s="64"/>
      <c r="AH53" s="64"/>
      <c r="AI53" s="1176"/>
      <c r="AJ53" s="65"/>
      <c r="AK53" s="64"/>
      <c r="AL53" s="953"/>
      <c r="AM53" s="64"/>
      <c r="CF53" s="961"/>
      <c r="CI53" s="65"/>
      <c r="CJ53" s="65"/>
      <c r="CK53" s="65"/>
      <c r="CL53" s="65"/>
      <c r="CM53" s="65"/>
      <c r="CN53" s="65"/>
      <c r="CO53" s="65"/>
      <c r="CP53" s="65"/>
      <c r="CQ53" s="65"/>
      <c r="CR53" s="65"/>
      <c r="CS53" s="65"/>
      <c r="CT53" s="65"/>
      <c r="CU53" s="65"/>
      <c r="CV53" s="65"/>
      <c r="CW53" s="65"/>
      <c r="CX53" s="65"/>
      <c r="CY53" s="65"/>
      <c r="CZ53" s="65"/>
      <c r="DA53" s="65"/>
      <c r="DB53" s="65"/>
      <c r="DC53" s="65"/>
      <c r="DD53" s="65"/>
      <c r="DE53" s="65"/>
      <c r="DF53" s="65"/>
      <c r="DG53" s="65"/>
      <c r="DH53" s="65"/>
      <c r="DI53" s="65"/>
      <c r="DJ53" s="65"/>
      <c r="DK53" s="65"/>
      <c r="DL53" s="65"/>
      <c r="DM53" s="65"/>
      <c r="DN53" s="65"/>
      <c r="DO53" s="65"/>
      <c r="DP53" s="65"/>
      <c r="DQ53" s="65"/>
      <c r="DR53" s="65"/>
      <c r="DS53" s="65"/>
      <c r="DT53" s="65"/>
      <c r="DU53" s="65"/>
      <c r="DV53" s="65"/>
      <c r="DW53" s="65"/>
      <c r="DX53" s="65"/>
      <c r="DY53" s="65"/>
      <c r="DZ53" s="65"/>
      <c r="EA53" s="65"/>
      <c r="EB53" s="65"/>
      <c r="EC53" s="65"/>
      <c r="ED53" s="65"/>
      <c r="EE53" s="65"/>
      <c r="EF53" s="65"/>
      <c r="EG53" s="65"/>
      <c r="EH53" s="65"/>
      <c r="EI53" s="65"/>
      <c r="EJ53" s="65"/>
      <c r="EK53" s="65"/>
      <c r="EL53" s="65"/>
      <c r="EM53" s="65"/>
      <c r="EN53" s="65"/>
      <c r="EO53" s="65"/>
      <c r="EP53" s="65"/>
      <c r="EQ53" s="65"/>
      <c r="ER53" s="65"/>
      <c r="ES53" s="65"/>
      <c r="ET53" s="65"/>
      <c r="EU53" s="65"/>
      <c r="EV53" s="65"/>
      <c r="EW53" s="65"/>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row>
    <row r="54" spans="3:239" ht="13" customHeight="1">
      <c r="C54" s="64"/>
      <c r="D54" s="953"/>
      <c r="E54" s="65"/>
      <c r="F54" s="65"/>
      <c r="G54" s="64"/>
      <c r="H54" s="64"/>
      <c r="I54" s="64"/>
      <c r="J54" s="64"/>
      <c r="K54" s="64"/>
      <c r="L54" s="64"/>
      <c r="M54" s="64"/>
      <c r="N54" s="65"/>
      <c r="O54" s="65"/>
      <c r="P54" s="65"/>
      <c r="Q54" s="65"/>
      <c r="R54" s="65"/>
      <c r="S54" s="65"/>
      <c r="T54" s="65"/>
      <c r="U54" s="65"/>
      <c r="V54" s="65"/>
      <c r="W54" s="65"/>
      <c r="X54" s="65"/>
      <c r="Y54" s="65"/>
      <c r="Z54" s="65"/>
      <c r="AA54" s="65"/>
      <c r="AB54" s="65"/>
      <c r="AC54" s="65"/>
      <c r="AD54" s="65"/>
      <c r="AE54" s="65"/>
      <c r="AF54" s="65"/>
      <c r="AG54" s="65"/>
      <c r="AH54" s="65"/>
      <c r="AI54" s="1176"/>
      <c r="AJ54" s="65"/>
      <c r="AK54" s="64"/>
      <c r="AL54" s="953"/>
      <c r="AM54" s="64"/>
      <c r="CF54" s="961"/>
      <c r="CI54" s="65"/>
      <c r="CJ54" s="65"/>
      <c r="CK54" s="65"/>
      <c r="CL54" s="65"/>
      <c r="CM54" s="65"/>
      <c r="CN54" s="65"/>
      <c r="CO54" s="65"/>
      <c r="CP54" s="65"/>
      <c r="CQ54" s="65"/>
      <c r="CR54" s="65"/>
      <c r="CS54" s="65"/>
      <c r="CT54" s="65"/>
      <c r="CU54" s="65"/>
      <c r="CV54" s="65"/>
      <c r="CW54" s="65"/>
      <c r="CX54" s="65"/>
      <c r="CY54" s="65"/>
      <c r="CZ54" s="65"/>
      <c r="DA54" s="65"/>
      <c r="DB54" s="65"/>
      <c r="DC54" s="65"/>
      <c r="DD54" s="65"/>
      <c r="DE54" s="65"/>
      <c r="DF54" s="65"/>
      <c r="DG54" s="65"/>
      <c r="DH54" s="65"/>
      <c r="DI54" s="65"/>
      <c r="DJ54" s="65"/>
      <c r="DK54" s="65"/>
      <c r="DL54" s="65"/>
      <c r="DM54" s="65"/>
      <c r="DN54" s="65"/>
      <c r="DO54" s="65"/>
      <c r="DP54" s="65"/>
      <c r="DQ54" s="65"/>
      <c r="DR54" s="65"/>
      <c r="DS54" s="65"/>
      <c r="DT54" s="65"/>
      <c r="DU54" s="65"/>
      <c r="DV54" s="65"/>
      <c r="DW54" s="65"/>
      <c r="DX54" s="65"/>
      <c r="DY54" s="65"/>
      <c r="DZ54" s="65"/>
      <c r="EA54" s="65"/>
      <c r="EB54" s="65"/>
      <c r="EC54" s="65"/>
      <c r="ED54" s="65"/>
      <c r="EE54" s="65"/>
      <c r="EF54" s="65"/>
      <c r="EG54" s="65"/>
      <c r="EH54" s="65"/>
      <c r="EI54" s="65"/>
      <c r="EJ54" s="65"/>
      <c r="EK54" s="65"/>
      <c r="EL54" s="65"/>
      <c r="EM54" s="65"/>
      <c r="EN54" s="65"/>
      <c r="EO54" s="65"/>
      <c r="EP54" s="65"/>
      <c r="EQ54" s="65"/>
      <c r="ER54" s="65"/>
      <c r="ES54" s="65"/>
      <c r="ET54" s="65"/>
      <c r="EU54" s="65"/>
      <c r="EV54" s="65"/>
      <c r="EW54" s="65"/>
      <c r="EX54"/>
      <c r="EY54"/>
      <c r="EZ54"/>
      <c r="FA54"/>
      <c r="FB54"/>
      <c r="FC54"/>
      <c r="FD54"/>
      <c r="FE54"/>
      <c r="FF54"/>
      <c r="FG54"/>
      <c r="FH54"/>
      <c r="FI54"/>
      <c r="FJ54"/>
      <c r="FK54"/>
      <c r="FL54"/>
      <c r="FM54"/>
      <c r="FN54"/>
      <c r="FO54"/>
      <c r="FP54"/>
      <c r="FQ54"/>
      <c r="FR54"/>
      <c r="FS54"/>
      <c r="FT54"/>
      <c r="FU54"/>
      <c r="FV54"/>
      <c r="FW54"/>
      <c r="FX54"/>
      <c r="FY54"/>
      <c r="FZ54"/>
      <c r="GA54"/>
      <c r="GB54"/>
      <c r="GC54"/>
      <c r="GD54"/>
      <c r="GE54"/>
      <c r="GF54"/>
      <c r="GG54"/>
      <c r="GH54"/>
      <c r="GI54"/>
      <c r="GJ54"/>
      <c r="GK54"/>
      <c r="GL54"/>
      <c r="GM54"/>
      <c r="GN54"/>
      <c r="GO54"/>
      <c r="GP54"/>
      <c r="GQ54"/>
      <c r="GR54"/>
      <c r="GS54"/>
      <c r="GT54"/>
      <c r="GU54"/>
      <c r="GV54"/>
      <c r="GW54"/>
      <c r="GX54"/>
      <c r="GY54"/>
      <c r="GZ54"/>
      <c r="HA54"/>
      <c r="HB54"/>
      <c r="HC54"/>
      <c r="HD54"/>
      <c r="HE54"/>
      <c r="HF54"/>
      <c r="HG54"/>
      <c r="HH54"/>
      <c r="HI54"/>
      <c r="HJ54"/>
      <c r="HK54"/>
      <c r="HL54"/>
      <c r="HM54"/>
      <c r="HN54"/>
      <c r="HO54"/>
      <c r="HP54"/>
      <c r="HQ54"/>
      <c r="HR54"/>
      <c r="HS54"/>
      <c r="HT54"/>
      <c r="HU54"/>
      <c r="HV54"/>
      <c r="HW54"/>
      <c r="HX54"/>
      <c r="HY54"/>
      <c r="HZ54"/>
      <c r="IA54"/>
      <c r="IB54"/>
      <c r="IC54"/>
      <c r="ID54"/>
      <c r="IE54"/>
    </row>
    <row r="55" spans="3:239" ht="13" customHeight="1" thickBot="1">
      <c r="C55" s="64"/>
      <c r="D55" s="1032"/>
      <c r="E55" s="956"/>
      <c r="F55" s="956"/>
      <c r="G55" s="956"/>
      <c r="H55" s="956"/>
      <c r="I55" s="956"/>
      <c r="J55" s="956"/>
      <c r="K55" s="956"/>
      <c r="L55" s="956"/>
      <c r="M55" s="956"/>
      <c r="N55" s="956"/>
      <c r="O55" s="956"/>
      <c r="P55" s="956"/>
      <c r="Q55" s="956"/>
      <c r="R55" s="956"/>
      <c r="S55" s="956"/>
      <c r="T55" s="956"/>
      <c r="U55" s="956"/>
      <c r="V55" s="956"/>
      <c r="W55" s="956"/>
      <c r="X55" s="956"/>
      <c r="Y55" s="956"/>
      <c r="Z55" s="956"/>
      <c r="AA55" s="956"/>
      <c r="AB55" s="956"/>
      <c r="AC55" s="956"/>
      <c r="AD55" s="956"/>
      <c r="AE55" s="956"/>
      <c r="AF55" s="956"/>
      <c r="AG55" s="956"/>
      <c r="AH55" s="956"/>
      <c r="AI55" s="1177"/>
      <c r="AJ55" s="65"/>
      <c r="AK55" s="64"/>
      <c r="AL55" s="1124"/>
      <c r="AM55" s="1125"/>
      <c r="AN55" s="1033"/>
      <c r="AO55" s="1033"/>
      <c r="AP55" s="1033"/>
      <c r="AQ55" s="1033"/>
      <c r="AR55" s="1033"/>
      <c r="AS55" s="1033"/>
      <c r="AT55" s="1033"/>
      <c r="AU55" s="1033"/>
      <c r="AV55" s="1033"/>
      <c r="AW55" s="1033"/>
      <c r="AX55" s="1033"/>
      <c r="AY55" s="1033"/>
      <c r="AZ55" s="1033"/>
      <c r="BA55" s="1033"/>
      <c r="BB55" s="1033"/>
      <c r="BC55" s="1033"/>
      <c r="BD55" s="1033"/>
      <c r="BE55" s="1033"/>
      <c r="BF55" s="1033"/>
      <c r="BG55" s="1033"/>
      <c r="BH55" s="1033"/>
      <c r="BI55" s="1033"/>
      <c r="BJ55" s="1033"/>
      <c r="BK55" s="1033"/>
      <c r="BL55" s="1033"/>
      <c r="BM55" s="1033"/>
      <c r="BN55" s="1033"/>
      <c r="BO55" s="1033"/>
      <c r="BP55" s="1033"/>
      <c r="BQ55" s="1033"/>
      <c r="BR55" s="1033"/>
      <c r="BS55" s="1033"/>
      <c r="BT55" s="1033"/>
      <c r="BU55" s="1033"/>
      <c r="BV55" s="1033"/>
      <c r="BW55" s="1033"/>
      <c r="BX55" s="1033"/>
      <c r="BY55" s="1033"/>
      <c r="BZ55" s="1033"/>
      <c r="CA55" s="1033"/>
      <c r="CB55" s="1033"/>
      <c r="CC55" s="1033"/>
      <c r="CD55" s="1033"/>
      <c r="CE55" s="1033"/>
      <c r="CF55" s="1126"/>
      <c r="CX55" s="65"/>
      <c r="CY55" s="65"/>
      <c r="CZ55" s="65"/>
      <c r="DA55" s="65"/>
      <c r="DB55" s="65"/>
      <c r="DC55" s="65"/>
      <c r="DD55" s="65"/>
      <c r="DE55" s="65"/>
      <c r="DF55" s="65"/>
      <c r="DG55" s="65"/>
      <c r="DH55" s="65"/>
      <c r="DI55" s="65"/>
      <c r="DJ55" s="65"/>
      <c r="DK55" s="65"/>
      <c r="DL55" s="65"/>
      <c r="DM55" s="65"/>
      <c r="DN55" s="65"/>
      <c r="DO55" s="65"/>
      <c r="DP55" s="65"/>
      <c r="DQ55" s="65"/>
      <c r="DR55" s="65"/>
      <c r="DS55" s="65"/>
      <c r="DT55" s="65"/>
      <c r="DU55" s="65"/>
      <c r="DV55" s="65"/>
      <c r="DW55" s="65"/>
      <c r="DX55" s="65"/>
      <c r="DY55" s="65"/>
      <c r="DZ55" s="65"/>
      <c r="EA55" s="65"/>
      <c r="EB55" s="65"/>
      <c r="EC55" s="65"/>
      <c r="ED55" s="65"/>
      <c r="EE55" s="65"/>
      <c r="EF55" s="65"/>
      <c r="EG55" s="65"/>
      <c r="EH55" s="65"/>
      <c r="EI55" s="65"/>
      <c r="EJ55" s="65"/>
      <c r="EK55" s="65"/>
      <c r="EL55" s="65"/>
      <c r="EM55" s="65"/>
      <c r="EN55" s="65"/>
      <c r="EO55" s="65"/>
      <c r="EP55" s="65"/>
      <c r="EQ55" s="65"/>
      <c r="ER55" s="65"/>
      <c r="ES55" s="65"/>
      <c r="ET55" s="65"/>
      <c r="EU55" s="65"/>
      <c r="EV55" s="65"/>
      <c r="EW55" s="65"/>
      <c r="EX55"/>
      <c r="EY55"/>
      <c r="EZ55"/>
      <c r="FA55"/>
      <c r="FB55"/>
      <c r="FC55"/>
      <c r="FD55"/>
      <c r="FE55"/>
      <c r="FF55"/>
      <c r="FG55"/>
      <c r="FH55"/>
      <c r="FI55"/>
      <c r="FJ55"/>
      <c r="FK55"/>
      <c r="FL55"/>
      <c r="FM55"/>
      <c r="FN55"/>
      <c r="FO55"/>
      <c r="FP55"/>
      <c r="FQ55"/>
      <c r="FR55"/>
      <c r="FS55"/>
      <c r="FT55"/>
      <c r="FU55"/>
      <c r="FV55"/>
      <c r="FW55"/>
      <c r="FX55"/>
      <c r="FY55"/>
      <c r="FZ55"/>
      <c r="GA55"/>
      <c r="GB55"/>
      <c r="GC55"/>
      <c r="GD55"/>
      <c r="GE55"/>
      <c r="GF55"/>
      <c r="GG55"/>
      <c r="GH55"/>
      <c r="GI55"/>
      <c r="GJ55"/>
      <c r="GK55"/>
      <c r="GL55"/>
      <c r="GM55"/>
      <c r="GN55"/>
      <c r="GO55"/>
      <c r="GP55"/>
      <c r="GQ55"/>
      <c r="GR55"/>
      <c r="GS55"/>
      <c r="GT55"/>
      <c r="GU55"/>
      <c r="GV55"/>
      <c r="GW55"/>
      <c r="GX55"/>
      <c r="GY55"/>
      <c r="GZ55"/>
      <c r="HA55"/>
      <c r="HB55"/>
      <c r="HC55"/>
      <c r="HD55"/>
      <c r="HE55"/>
      <c r="HF55"/>
      <c r="HG55"/>
      <c r="HH55"/>
      <c r="HI55"/>
      <c r="HJ55"/>
      <c r="HK55"/>
      <c r="HL55"/>
      <c r="HM55"/>
      <c r="HN55"/>
      <c r="HO55"/>
      <c r="HP55"/>
      <c r="HQ55"/>
      <c r="HR55"/>
      <c r="HS55"/>
      <c r="HT55"/>
      <c r="HU55"/>
      <c r="HV55"/>
      <c r="HW55"/>
      <c r="HX55"/>
      <c r="HY55"/>
      <c r="HZ55"/>
      <c r="IA55"/>
      <c r="IB55"/>
      <c r="IC55"/>
      <c r="ID55"/>
      <c r="IE55"/>
    </row>
    <row r="56" spans="3:239" ht="13" customHeight="1">
      <c r="C56" s="64"/>
      <c r="D56" s="64"/>
      <c r="E56" s="64"/>
      <c r="F56" s="64"/>
      <c r="G56" s="64"/>
      <c r="H56" s="64"/>
      <c r="I56" s="64"/>
      <c r="J56" s="64"/>
      <c r="K56" s="64"/>
      <c r="L56" s="64"/>
      <c r="M56" s="64"/>
      <c r="N56" s="64"/>
      <c r="O56" s="64"/>
      <c r="P56" s="64"/>
      <c r="Q56" s="64"/>
      <c r="R56" s="64"/>
      <c r="S56" s="64"/>
      <c r="T56" s="64"/>
      <c r="U56" s="64"/>
      <c r="V56" s="64"/>
      <c r="W56" s="64"/>
      <c r="X56" s="64"/>
      <c r="Y56" s="64"/>
      <c r="Z56" s="64"/>
      <c r="AA56" s="64"/>
      <c r="AB56" s="64"/>
      <c r="AC56" s="64"/>
      <c r="AD56" s="64"/>
      <c r="AE56" s="64"/>
      <c r="AF56" s="64"/>
      <c r="AG56" s="64"/>
      <c r="AH56" s="64"/>
      <c r="AI56" s="64"/>
      <c r="AJ56" s="65"/>
      <c r="AK56" s="64"/>
      <c r="BD56" s="65"/>
      <c r="BE56" s="65"/>
      <c r="BG56" s="65"/>
      <c r="BH56" s="65"/>
      <c r="BJ56" s="65"/>
      <c r="BK56" s="65"/>
      <c r="BM56" s="65"/>
      <c r="BN56" s="65"/>
      <c r="BP56" s="65"/>
      <c r="BQ56" s="65"/>
      <c r="BS56" s="65"/>
      <c r="BT56" s="65"/>
      <c r="BV56" s="65"/>
      <c r="BW56" s="65"/>
      <c r="BY56" s="65"/>
      <c r="BZ56" s="65"/>
      <c r="CB56" s="65"/>
      <c r="CC56" s="65"/>
      <c r="CE56" s="65"/>
      <c r="CF56" s="65"/>
      <c r="CH56" s="65"/>
      <c r="CI56" s="65"/>
      <c r="CK56" s="65"/>
      <c r="CL56" s="65"/>
      <c r="CN56" s="65"/>
      <c r="CO56" s="65"/>
      <c r="CQ56" s="65"/>
      <c r="CR56" s="65"/>
      <c r="CT56" s="65"/>
      <c r="CU56" s="65"/>
      <c r="CW56" s="65"/>
      <c r="CX56" s="65"/>
      <c r="CY56" s="65"/>
      <c r="CZ56" s="65"/>
      <c r="DA56" s="65"/>
      <c r="DB56" s="65"/>
      <c r="DC56" s="65"/>
      <c r="DD56" s="65"/>
      <c r="DE56" s="65"/>
      <c r="DF56" s="65"/>
      <c r="DG56" s="65"/>
      <c r="DH56" s="65"/>
      <c r="DI56" s="65"/>
      <c r="DJ56" s="65"/>
      <c r="DK56" s="65"/>
      <c r="DL56" s="65"/>
      <c r="DM56" s="65"/>
      <c r="DN56" s="65"/>
      <c r="DO56" s="65"/>
      <c r="DP56" s="65"/>
      <c r="DQ56" s="65"/>
      <c r="DR56" s="65"/>
      <c r="DS56" s="65"/>
      <c r="DT56" s="65"/>
      <c r="DU56" s="65"/>
      <c r="DV56" s="65"/>
      <c r="DW56" s="65"/>
      <c r="DX56" s="65"/>
      <c r="DY56" s="65"/>
      <c r="DZ56" s="65"/>
      <c r="EA56" s="65"/>
      <c r="EB56" s="65"/>
      <c r="EC56" s="65"/>
      <c r="ED56" s="65"/>
      <c r="EE56" s="65"/>
      <c r="EF56" s="65"/>
      <c r="EG56" s="65"/>
      <c r="EH56" s="65"/>
      <c r="EI56" s="65"/>
      <c r="EJ56" s="65"/>
      <c r="EK56" s="65"/>
      <c r="EL56" s="65"/>
      <c r="EM56" s="65"/>
      <c r="EN56" s="65"/>
      <c r="EO56" s="65"/>
      <c r="EP56" s="65"/>
      <c r="EQ56" s="65"/>
      <c r="ER56" s="65"/>
      <c r="ES56" s="65"/>
      <c r="ET56" s="65"/>
      <c r="EU56" s="65"/>
      <c r="EV56" s="65"/>
      <c r="EW56" s="65"/>
      <c r="EX56"/>
      <c r="EY56"/>
      <c r="EZ56"/>
      <c r="FA56"/>
      <c r="FB56"/>
      <c r="FC56"/>
      <c r="FD56"/>
      <c r="FE56"/>
      <c r="FF56"/>
      <c r="FG56"/>
      <c r="FH56"/>
      <c r="FI56"/>
      <c r="FJ56"/>
      <c r="FK56"/>
      <c r="FL56"/>
      <c r="FM56"/>
      <c r="FN56"/>
      <c r="FO56"/>
      <c r="FP56"/>
      <c r="FQ56"/>
      <c r="FR56"/>
      <c r="FS56"/>
      <c r="FT56"/>
      <c r="FU56"/>
      <c r="FV56"/>
      <c r="FW56"/>
      <c r="FX56"/>
      <c r="FY56"/>
      <c r="FZ56"/>
      <c r="GA56"/>
      <c r="GB56"/>
      <c r="GC56"/>
      <c r="GD56"/>
      <c r="GE56"/>
      <c r="GF56"/>
      <c r="GG56"/>
      <c r="GH56"/>
      <c r="GI56"/>
      <c r="GJ56"/>
      <c r="GK56"/>
      <c r="GL56"/>
      <c r="GM56"/>
      <c r="GN56"/>
      <c r="GO56"/>
      <c r="GP56"/>
      <c r="GQ56"/>
      <c r="GR56"/>
      <c r="GS56"/>
      <c r="GT56"/>
      <c r="GU56"/>
      <c r="GV56"/>
      <c r="GW56"/>
      <c r="GX56"/>
      <c r="GY56"/>
      <c r="GZ56"/>
      <c r="HA56"/>
      <c r="HB56"/>
      <c r="HC56"/>
      <c r="HD56"/>
      <c r="HE56"/>
      <c r="HF56"/>
      <c r="HG56"/>
      <c r="HH56"/>
      <c r="HI56"/>
      <c r="HJ56"/>
      <c r="HK56"/>
      <c r="HL56"/>
      <c r="HM56"/>
      <c r="HN56"/>
      <c r="HO56"/>
      <c r="HP56"/>
      <c r="HQ56"/>
      <c r="HR56"/>
      <c r="HS56"/>
      <c r="HT56"/>
      <c r="HU56"/>
      <c r="HV56"/>
      <c r="HW56"/>
      <c r="HX56"/>
      <c r="HY56"/>
      <c r="HZ56"/>
      <c r="IA56"/>
      <c r="IB56"/>
      <c r="IC56"/>
      <c r="ID56"/>
      <c r="IE56"/>
    </row>
    <row r="57" spans="3:239" ht="13" customHeight="1">
      <c r="C57" s="64"/>
      <c r="D57" s="64"/>
      <c r="E57" s="64"/>
      <c r="F57" s="64"/>
      <c r="G57" s="64"/>
      <c r="H57" s="64"/>
      <c r="I57" s="64"/>
      <c r="J57" s="64"/>
      <c r="K57" s="64"/>
      <c r="L57" s="64"/>
      <c r="M57" s="64"/>
      <c r="N57" s="64"/>
      <c r="O57" s="64"/>
      <c r="P57" s="64"/>
      <c r="Q57" s="64"/>
      <c r="R57" s="64"/>
      <c r="S57" s="64"/>
      <c r="T57" s="64"/>
      <c r="U57" s="64"/>
      <c r="V57" s="64"/>
      <c r="W57" s="64"/>
      <c r="X57" s="64"/>
      <c r="Y57" s="64"/>
      <c r="Z57" s="64"/>
      <c r="AA57" s="64"/>
      <c r="AB57" s="64"/>
      <c r="AC57" s="64"/>
      <c r="AD57" s="64"/>
      <c r="AE57" s="64"/>
      <c r="AF57" s="64"/>
      <c r="AG57" s="64"/>
      <c r="AH57" s="64"/>
      <c r="AI57" s="64"/>
      <c r="AJ57" s="65"/>
      <c r="AK57" s="64"/>
      <c r="CX57" s="65"/>
      <c r="CY57" s="65"/>
      <c r="CZ57" s="65"/>
      <c r="DA57" s="65"/>
      <c r="DB57" s="65"/>
      <c r="DC57" s="65"/>
      <c r="DD57" s="65"/>
      <c r="DE57" s="65"/>
      <c r="DF57" s="65"/>
      <c r="DG57" s="65"/>
      <c r="DH57" s="65"/>
      <c r="DI57" s="65"/>
      <c r="DJ57" s="65"/>
      <c r="DK57" s="65"/>
      <c r="DL57" s="65"/>
      <c r="DM57" s="65"/>
      <c r="DN57" s="65"/>
      <c r="DO57" s="65"/>
      <c r="DP57" s="65"/>
      <c r="DQ57" s="65"/>
      <c r="DR57" s="65"/>
      <c r="DS57" s="65"/>
      <c r="DT57" s="65"/>
      <c r="DU57" s="65"/>
      <c r="DV57" s="65"/>
      <c r="DW57" s="65"/>
      <c r="DX57" s="65"/>
      <c r="DY57" s="65"/>
      <c r="DZ57" s="65"/>
      <c r="EA57" s="65"/>
      <c r="EB57" s="65"/>
      <c r="EC57" s="65"/>
      <c r="ED57" s="65"/>
      <c r="EE57" s="65"/>
      <c r="EF57" s="65"/>
      <c r="EG57" s="65"/>
      <c r="EH57" s="65"/>
      <c r="EI57" s="65"/>
      <c r="EJ57" s="65"/>
      <c r="EK57" s="65"/>
      <c r="EL57" s="65"/>
      <c r="EM57" s="65"/>
      <c r="EN57" s="65"/>
      <c r="EO57" s="65"/>
      <c r="EP57" s="65"/>
      <c r="EQ57" s="65"/>
      <c r="ER57" s="65"/>
      <c r="ES57" s="65"/>
      <c r="ET57" s="65"/>
      <c r="EU57" s="65"/>
      <c r="EV57" s="65"/>
      <c r="EW57" s="65"/>
      <c r="EX57"/>
      <c r="EY57"/>
      <c r="EZ57"/>
      <c r="FA57"/>
      <c r="FB57"/>
      <c r="FC57"/>
      <c r="FD57"/>
      <c r="FE57"/>
      <c r="FF57"/>
      <c r="FG57"/>
      <c r="FH57"/>
      <c r="FI57"/>
      <c r="FJ57"/>
      <c r="FK57"/>
      <c r="FL57"/>
      <c r="FM57"/>
      <c r="FN57"/>
      <c r="FO57"/>
      <c r="FP57"/>
      <c r="FQ57"/>
      <c r="FR57"/>
      <c r="FS57"/>
      <c r="FT57"/>
      <c r="FU57"/>
      <c r="FV57"/>
      <c r="FW57"/>
      <c r="FX57"/>
      <c r="FY57"/>
      <c r="FZ57"/>
      <c r="GA57"/>
      <c r="GB57"/>
      <c r="GC57"/>
      <c r="GD57"/>
      <c r="GE57"/>
      <c r="GF57"/>
      <c r="GG57"/>
      <c r="GH57"/>
      <c r="GI57"/>
      <c r="GJ57"/>
      <c r="GK57"/>
      <c r="GL57"/>
      <c r="GM57"/>
      <c r="GN57"/>
      <c r="GO57"/>
      <c r="GP57"/>
      <c r="GQ57"/>
      <c r="GR57"/>
      <c r="GS57"/>
      <c r="GT57"/>
      <c r="GU57"/>
      <c r="GV57"/>
      <c r="GW57"/>
      <c r="GX57"/>
      <c r="GY57"/>
      <c r="GZ57"/>
      <c r="HA57"/>
      <c r="HB57"/>
      <c r="HC57"/>
      <c r="HD57"/>
      <c r="HE57"/>
      <c r="HF57"/>
      <c r="HG57"/>
      <c r="HH57"/>
      <c r="HI57"/>
      <c r="HJ57"/>
      <c r="HK57"/>
      <c r="HL57"/>
      <c r="HM57"/>
      <c r="HN57"/>
      <c r="HO57"/>
      <c r="HP57"/>
      <c r="HQ57"/>
      <c r="HR57"/>
      <c r="HS57"/>
      <c r="HT57"/>
      <c r="HU57"/>
      <c r="HV57"/>
      <c r="HW57"/>
      <c r="HX57"/>
      <c r="HY57"/>
      <c r="HZ57"/>
      <c r="IA57"/>
      <c r="IB57"/>
      <c r="IC57"/>
      <c r="ID57"/>
      <c r="IE57"/>
    </row>
    <row r="58" spans="3:239" ht="13" customHeight="1">
      <c r="C58" s="64"/>
      <c r="BK58" s="65"/>
      <c r="CX58" s="65"/>
      <c r="CY58" s="65"/>
      <c r="CZ58" s="65"/>
      <c r="DA58" s="65"/>
      <c r="DB58" s="65"/>
      <c r="DC58" s="65"/>
      <c r="DD58" s="65"/>
      <c r="DE58" s="65"/>
      <c r="DF58" s="65"/>
      <c r="DG58" s="65"/>
      <c r="DH58" s="65"/>
      <c r="DI58" s="65"/>
      <c r="DJ58" s="65"/>
      <c r="DK58" s="65"/>
      <c r="DL58" s="65"/>
      <c r="DM58" s="65"/>
      <c r="DN58" s="65"/>
      <c r="DO58" s="65"/>
      <c r="DP58" s="65"/>
      <c r="DQ58" s="65"/>
      <c r="DR58" s="65"/>
      <c r="DS58" s="65"/>
      <c r="DT58" s="65"/>
      <c r="DU58" s="65"/>
      <c r="DV58" s="65"/>
      <c r="DW58" s="65"/>
      <c r="DX58" s="65"/>
      <c r="DY58" s="65"/>
      <c r="DZ58" s="65"/>
      <c r="EA58" s="65"/>
      <c r="EB58" s="65"/>
      <c r="EC58" s="65"/>
      <c r="ED58" s="65"/>
      <c r="EE58" s="65"/>
      <c r="EF58" s="65"/>
      <c r="EG58" s="65"/>
      <c r="EH58" s="65"/>
      <c r="EI58" s="65"/>
      <c r="EJ58" s="65"/>
      <c r="EK58" s="65"/>
      <c r="EL58" s="65"/>
      <c r="EM58" s="65"/>
      <c r="EN58" s="65"/>
      <c r="EO58" s="65"/>
      <c r="EP58" s="65"/>
      <c r="EQ58" s="65"/>
      <c r="ER58" s="65"/>
      <c r="ES58" s="65"/>
      <c r="ET58" s="65"/>
      <c r="EU58" s="65"/>
      <c r="EV58" s="65"/>
      <c r="EW58" s="65"/>
      <c r="EX58"/>
      <c r="EY58"/>
      <c r="EZ58"/>
      <c r="FA58"/>
      <c r="FB58"/>
      <c r="FC58"/>
      <c r="FD58"/>
      <c r="FE58"/>
      <c r="FF58"/>
      <c r="FG58"/>
      <c r="FH58"/>
      <c r="FI58"/>
      <c r="FJ58"/>
      <c r="FK58"/>
      <c r="FL58"/>
      <c r="FM58"/>
      <c r="FN58"/>
      <c r="FO58"/>
      <c r="FP58"/>
      <c r="FQ58"/>
      <c r="FR58"/>
      <c r="FS58"/>
      <c r="FT58"/>
      <c r="FU58"/>
      <c r="FV58"/>
      <c r="FW58"/>
      <c r="FX58"/>
      <c r="FY58"/>
      <c r="FZ58"/>
      <c r="GA58"/>
      <c r="GB58"/>
      <c r="GC58"/>
      <c r="GD58"/>
      <c r="GE58"/>
      <c r="GF58"/>
      <c r="GG58"/>
      <c r="GH58"/>
      <c r="GI58"/>
      <c r="GJ58"/>
      <c r="GK58"/>
      <c r="GL58"/>
      <c r="GM58"/>
      <c r="GN58"/>
      <c r="GO58"/>
      <c r="GP58"/>
      <c r="GQ58"/>
      <c r="GR58"/>
      <c r="GS58"/>
      <c r="GT58"/>
      <c r="GU58"/>
      <c r="GV58"/>
      <c r="GW58"/>
      <c r="GX58"/>
      <c r="GY58"/>
      <c r="GZ58"/>
      <c r="HA58"/>
      <c r="HB58"/>
      <c r="HC58"/>
      <c r="HD58"/>
      <c r="HE58"/>
      <c r="HF58"/>
      <c r="HG58"/>
      <c r="HH58"/>
      <c r="HI58"/>
      <c r="HJ58"/>
      <c r="HK58"/>
      <c r="HL58"/>
      <c r="HM58"/>
      <c r="HN58"/>
      <c r="HO58"/>
      <c r="HP58"/>
      <c r="HQ58"/>
      <c r="HR58"/>
      <c r="HS58"/>
      <c r="HT58"/>
      <c r="HU58"/>
      <c r="HV58"/>
      <c r="HW58"/>
      <c r="HX58"/>
      <c r="HY58"/>
      <c r="HZ58"/>
      <c r="IA58"/>
      <c r="IB58"/>
      <c r="IC58"/>
      <c r="ID58"/>
      <c r="IE58"/>
    </row>
    <row r="59" spans="3:239" ht="13" customHeight="1">
      <c r="C59" s="64"/>
      <c r="E59" s="65"/>
      <c r="F59" s="65"/>
      <c r="G59" s="65"/>
      <c r="H59" s="65"/>
      <c r="I59" s="65"/>
      <c r="J59" s="65"/>
      <c r="K59" s="65"/>
      <c r="L59" s="65"/>
      <c r="M59" s="65"/>
      <c r="N59" s="65"/>
      <c r="O59" s="65"/>
      <c r="P59" s="65"/>
      <c r="Q59" s="65"/>
      <c r="R59" s="65"/>
      <c r="S59" s="65"/>
      <c r="T59" s="65"/>
      <c r="U59" s="65"/>
      <c r="V59" s="65"/>
      <c r="W59" s="65"/>
      <c r="X59" s="65"/>
      <c r="Y59" s="65"/>
      <c r="Z59" s="65"/>
      <c r="AA59" s="65"/>
      <c r="AB59" s="65"/>
      <c r="AC59" s="65"/>
      <c r="AD59" s="65"/>
      <c r="AE59" s="65"/>
      <c r="AF59" s="65"/>
      <c r="AG59" s="65"/>
      <c r="AH59" s="65"/>
      <c r="AI59" s="65"/>
      <c r="AJ59" s="65"/>
      <c r="AK59" s="65"/>
      <c r="AL59" s="65"/>
      <c r="AM59" s="65"/>
      <c r="AN59" s="65"/>
      <c r="AO59" s="65"/>
      <c r="AP59" s="65"/>
      <c r="AQ59" s="65"/>
      <c r="AR59" s="65"/>
      <c r="AS59" s="65"/>
      <c r="AT59" s="65"/>
      <c r="CX59" s="65"/>
      <c r="CY59" s="65"/>
      <c r="CZ59" s="65"/>
      <c r="DA59" s="65"/>
      <c r="DB59" s="65"/>
      <c r="DC59" s="65"/>
      <c r="DD59" s="65"/>
      <c r="DE59" s="65"/>
      <c r="DF59" s="65"/>
      <c r="DG59" s="65"/>
      <c r="DH59" s="65"/>
      <c r="DI59" s="65"/>
      <c r="DJ59" s="65"/>
      <c r="DK59" s="65"/>
      <c r="DL59" s="65"/>
      <c r="DM59" s="65"/>
      <c r="DN59" s="65"/>
      <c r="DO59" s="65"/>
      <c r="DP59" s="65"/>
      <c r="DQ59" s="65"/>
      <c r="DR59" s="65"/>
      <c r="DS59" s="65"/>
      <c r="DT59" s="65"/>
      <c r="DU59" s="65"/>
      <c r="DV59" s="65"/>
      <c r="DW59" s="65"/>
      <c r="DX59" s="65"/>
      <c r="DY59" s="65"/>
      <c r="DZ59" s="65"/>
      <c r="EA59" s="65"/>
      <c r="EB59" s="65"/>
      <c r="EC59" s="65"/>
      <c r="ED59" s="65"/>
      <c r="EE59" s="65"/>
      <c r="EF59" s="65"/>
      <c r="EG59" s="65"/>
      <c r="EH59" s="65"/>
      <c r="EI59" s="65"/>
      <c r="EJ59" s="65"/>
      <c r="EK59" s="65"/>
      <c r="EL59" s="65"/>
      <c r="EM59" s="65"/>
      <c r="EN59" s="65"/>
      <c r="EO59" s="65"/>
      <c r="EP59" s="65"/>
      <c r="EQ59" s="65"/>
      <c r="ER59" s="65"/>
      <c r="ES59" s="65"/>
      <c r="ET59" s="65"/>
      <c r="EU59" s="65"/>
      <c r="EV59" s="65"/>
      <c r="EW59" s="65"/>
      <c r="EX59"/>
      <c r="EY59"/>
      <c r="EZ59"/>
      <c r="FA59"/>
      <c r="FB59"/>
      <c r="FC59"/>
      <c r="FD59"/>
      <c r="FE59"/>
      <c r="FF59"/>
      <c r="FG59"/>
      <c r="FH59"/>
      <c r="FI59"/>
      <c r="FJ59"/>
      <c r="FK59"/>
      <c r="FL59"/>
      <c r="FM59"/>
      <c r="FN59"/>
      <c r="FO59"/>
      <c r="FP59"/>
      <c r="FQ59"/>
      <c r="FR59"/>
      <c r="FS59"/>
      <c r="FT59"/>
      <c r="FU59"/>
      <c r="FV59"/>
      <c r="FW59"/>
      <c r="FX59"/>
      <c r="FY59"/>
      <c r="FZ59"/>
      <c r="GA59"/>
      <c r="GB59"/>
      <c r="GC59"/>
      <c r="GD59"/>
      <c r="GE59"/>
      <c r="GF59"/>
      <c r="GG59"/>
      <c r="GH59"/>
      <c r="GI59"/>
      <c r="GJ59"/>
      <c r="GK59"/>
      <c r="GL59"/>
      <c r="GM59"/>
      <c r="GN59"/>
      <c r="GO59"/>
      <c r="GP59"/>
      <c r="GQ59"/>
      <c r="GR59"/>
      <c r="GS59"/>
      <c r="GT59"/>
      <c r="GU59"/>
      <c r="GV59"/>
      <c r="GW59"/>
      <c r="GX59"/>
      <c r="GY59"/>
      <c r="GZ59"/>
      <c r="HA59"/>
      <c r="HB59"/>
      <c r="HC59"/>
      <c r="HD59"/>
      <c r="HE59"/>
      <c r="HF59"/>
      <c r="HG59"/>
      <c r="HH59"/>
      <c r="HI59"/>
      <c r="HJ59"/>
      <c r="HK59"/>
      <c r="HL59"/>
      <c r="HM59"/>
      <c r="HN59"/>
      <c r="HO59"/>
      <c r="HP59"/>
      <c r="HQ59"/>
      <c r="HR59"/>
      <c r="HS59"/>
      <c r="HT59"/>
      <c r="HU59"/>
      <c r="HV59"/>
      <c r="HW59"/>
      <c r="HX59"/>
      <c r="HY59"/>
      <c r="HZ59"/>
      <c r="IA59"/>
      <c r="IB59"/>
      <c r="IC59"/>
      <c r="ID59"/>
      <c r="IE59"/>
    </row>
    <row r="60" spans="3:239" ht="13" customHeight="1">
      <c r="C60" s="64"/>
      <c r="E60" s="65"/>
      <c r="F60" s="65"/>
      <c r="G60" s="65"/>
      <c r="H60" s="65"/>
      <c r="I60" s="65"/>
      <c r="J60" s="65"/>
      <c r="K60" s="65"/>
      <c r="L60" s="65"/>
      <c r="M60" s="65"/>
      <c r="N60" s="65"/>
      <c r="O60" s="65"/>
      <c r="P60" s="65"/>
      <c r="Q60" s="65"/>
      <c r="R60" s="65"/>
      <c r="S60" s="65"/>
      <c r="T60" s="65"/>
      <c r="U60" s="65"/>
      <c r="V60" s="65"/>
      <c r="W60" s="65"/>
      <c r="X60" s="65"/>
      <c r="Y60" s="65"/>
      <c r="Z60" s="65"/>
      <c r="AA60" s="65"/>
      <c r="AB60" s="65"/>
      <c r="AC60" s="65"/>
      <c r="AD60" s="65"/>
      <c r="AE60" s="65"/>
      <c r="AF60" s="65"/>
      <c r="AG60" s="64"/>
      <c r="AH60" s="64"/>
      <c r="AI60" s="64"/>
      <c r="AJ60" s="64"/>
      <c r="AK60" s="64"/>
      <c r="AL60" s="64"/>
      <c r="AM60" s="64"/>
      <c r="CX60" s="65"/>
      <c r="CY60" s="65"/>
      <c r="CZ60" s="65"/>
      <c r="DA60" s="65"/>
      <c r="DB60" s="65"/>
      <c r="DC60" s="65"/>
      <c r="DD60" s="65"/>
      <c r="DE60" s="65"/>
      <c r="DF60" s="65"/>
      <c r="DG60" s="65"/>
      <c r="DH60" s="65"/>
      <c r="DI60" s="65"/>
      <c r="DJ60" s="65"/>
      <c r="DK60" s="65"/>
      <c r="DL60" s="65"/>
      <c r="DM60" s="65"/>
      <c r="DN60" s="65"/>
      <c r="DO60" s="65"/>
      <c r="DP60" s="65"/>
      <c r="DQ60" s="65"/>
      <c r="DR60" s="65"/>
      <c r="DS60" s="65"/>
      <c r="DT60" s="65"/>
      <c r="DU60" s="65"/>
      <c r="DV60" s="65"/>
      <c r="DW60" s="65"/>
      <c r="DX60" s="65"/>
      <c r="DY60" s="65"/>
      <c r="DZ60" s="65"/>
      <c r="EA60" s="65"/>
      <c r="EB60" s="65"/>
      <c r="EC60" s="65"/>
      <c r="ED60" s="65"/>
      <c r="EE60" s="65"/>
      <c r="EF60" s="65"/>
      <c r="EG60" s="65"/>
      <c r="EH60" s="65"/>
      <c r="EI60" s="65"/>
      <c r="EJ60" s="65"/>
      <c r="EK60" s="65"/>
      <c r="EL60" s="65"/>
      <c r="EM60" s="65"/>
      <c r="EN60" s="65"/>
      <c r="EO60" s="65"/>
      <c r="EP60" s="65"/>
      <c r="EQ60" s="65"/>
      <c r="ER60" s="65"/>
      <c r="ES60" s="65"/>
      <c r="ET60" s="65"/>
      <c r="EU60" s="65"/>
      <c r="EV60" s="65"/>
      <c r="EW60" s="65"/>
      <c r="EX60"/>
      <c r="EY60"/>
      <c r="EZ60"/>
      <c r="FA60"/>
      <c r="FB60"/>
      <c r="FC60"/>
      <c r="FD60"/>
      <c r="FE60"/>
      <c r="FF60"/>
      <c r="FG60"/>
      <c r="FH60"/>
      <c r="FI60"/>
      <c r="FJ60"/>
      <c r="FK60"/>
      <c r="FL60"/>
      <c r="FM60"/>
      <c r="FN60"/>
      <c r="FO60"/>
      <c r="FP60"/>
      <c r="FQ60"/>
      <c r="FR60"/>
      <c r="FS60"/>
      <c r="FT60"/>
      <c r="FU60"/>
      <c r="FV60"/>
      <c r="FW60"/>
      <c r="FX60"/>
      <c r="FY60"/>
      <c r="FZ60"/>
      <c r="GA60"/>
      <c r="GB60"/>
      <c r="GC60"/>
      <c r="GD60"/>
      <c r="GE60"/>
      <c r="GF60"/>
      <c r="GG60"/>
      <c r="GH60"/>
      <c r="GI60"/>
      <c r="GJ60"/>
      <c r="GK60"/>
      <c r="GL60"/>
      <c r="GM60"/>
      <c r="GN60"/>
      <c r="GO60"/>
      <c r="GP60"/>
      <c r="GQ60"/>
      <c r="GR60"/>
      <c r="GS60"/>
      <c r="GT60"/>
      <c r="GU60"/>
      <c r="GV60"/>
      <c r="GW60"/>
      <c r="GX60"/>
      <c r="GY60"/>
      <c r="GZ60"/>
      <c r="HA60"/>
      <c r="HB60"/>
      <c r="HC60"/>
      <c r="HD60"/>
      <c r="HE60"/>
      <c r="HF60"/>
      <c r="HG60"/>
      <c r="HH60"/>
      <c r="HI60"/>
      <c r="HJ60"/>
      <c r="HK60"/>
      <c r="HL60"/>
      <c r="HM60"/>
      <c r="HN60"/>
      <c r="HO60"/>
      <c r="HP60"/>
      <c r="HQ60"/>
      <c r="HR60"/>
      <c r="HS60"/>
      <c r="HT60"/>
      <c r="HU60"/>
      <c r="HV60"/>
      <c r="HW60"/>
      <c r="HX60"/>
      <c r="HY60"/>
      <c r="HZ60"/>
      <c r="IA60"/>
      <c r="IB60"/>
      <c r="IC60"/>
      <c r="ID60"/>
      <c r="IE60"/>
    </row>
    <row r="61" spans="3:239" ht="13" customHeight="1" thickBot="1">
      <c r="C61" s="64"/>
      <c r="M61" s="64"/>
      <c r="N61" s="64"/>
      <c r="O61" s="64"/>
      <c r="P61" s="64"/>
      <c r="Q61" s="64"/>
      <c r="R61" s="64"/>
      <c r="S61" s="65"/>
      <c r="T61" s="64"/>
      <c r="W61" s="64"/>
      <c r="X61" s="64"/>
      <c r="Y61" s="64"/>
      <c r="Z61" s="64"/>
      <c r="AA61" s="64"/>
      <c r="AB61" s="64"/>
      <c r="AC61" s="64"/>
      <c r="AD61" s="64"/>
      <c r="AE61" s="64"/>
      <c r="AF61" s="64"/>
      <c r="AG61" s="64"/>
      <c r="AH61" s="64"/>
      <c r="AI61" s="64"/>
      <c r="AJ61" s="64"/>
      <c r="AK61" s="64"/>
      <c r="AL61" s="64"/>
      <c r="AM61" s="64"/>
      <c r="CX61" s="65"/>
      <c r="CY61" s="65"/>
      <c r="CZ61" s="65"/>
      <c r="DA61" s="65"/>
      <c r="DB61" s="65"/>
      <c r="DC61" s="65"/>
      <c r="DD61" s="65"/>
      <c r="DE61" s="65"/>
      <c r="DF61" s="65"/>
      <c r="DG61" s="65"/>
      <c r="DH61" s="65"/>
      <c r="DI61" s="65"/>
      <c r="DJ61" s="65"/>
      <c r="DK61" s="65"/>
      <c r="DL61" s="65"/>
      <c r="DM61" s="65"/>
      <c r="DN61" s="65"/>
      <c r="DO61" s="65"/>
      <c r="DP61" s="65"/>
      <c r="DQ61" s="65"/>
      <c r="DR61" s="65"/>
      <c r="DS61" s="65"/>
      <c r="DT61" s="65"/>
      <c r="DU61" s="65"/>
      <c r="DV61" s="65"/>
      <c r="DW61" s="65"/>
      <c r="DX61" s="65"/>
      <c r="DY61" s="65"/>
      <c r="DZ61" s="65"/>
      <c r="EA61" s="65"/>
      <c r="EB61" s="65"/>
      <c r="EC61" s="65"/>
      <c r="ED61" s="65"/>
      <c r="EE61" s="65"/>
      <c r="EF61" s="65"/>
      <c r="EG61" s="65"/>
      <c r="EH61" s="65"/>
      <c r="EI61" s="65"/>
      <c r="EJ61" s="65"/>
      <c r="EK61" s="65"/>
      <c r="EL61" s="65"/>
      <c r="EM61" s="65"/>
      <c r="EN61" s="65"/>
      <c r="EO61" s="65"/>
      <c r="EP61" s="65"/>
      <c r="EQ61" s="65"/>
      <c r="ER61" s="65"/>
      <c r="ES61" s="65"/>
      <c r="ET61" s="65"/>
      <c r="EU61" s="65"/>
      <c r="EV61" s="65"/>
      <c r="EW61" s="65"/>
      <c r="EX61"/>
      <c r="EY61"/>
      <c r="EZ61"/>
      <c r="FA61"/>
      <c r="FB61"/>
      <c r="FC61"/>
      <c r="FD61"/>
      <c r="FE61"/>
      <c r="FF61"/>
      <c r="FG61"/>
      <c r="FH61"/>
      <c r="FI61"/>
      <c r="FJ61"/>
      <c r="FK61"/>
      <c r="FL61"/>
      <c r="FM61"/>
      <c r="FN61"/>
      <c r="FO61"/>
      <c r="FP61"/>
      <c r="FQ61"/>
      <c r="FR61"/>
      <c r="FS61"/>
      <c r="FT61"/>
      <c r="FU61"/>
      <c r="FV61"/>
      <c r="FW61"/>
      <c r="FX61"/>
      <c r="FY61"/>
      <c r="FZ61"/>
      <c r="GA61"/>
      <c r="GB61"/>
      <c r="GC61"/>
      <c r="GD61"/>
      <c r="GE61"/>
      <c r="GF61"/>
      <c r="GG61"/>
      <c r="GH61"/>
      <c r="GI61"/>
      <c r="GJ61"/>
      <c r="GK61"/>
      <c r="GL61"/>
      <c r="GM61"/>
      <c r="GN61"/>
      <c r="GO61"/>
      <c r="GP61"/>
      <c r="GQ61"/>
      <c r="GR61"/>
      <c r="GS61"/>
      <c r="GT61"/>
      <c r="GU61"/>
      <c r="GV61"/>
      <c r="GW61"/>
      <c r="GX61"/>
      <c r="GY61"/>
      <c r="GZ61"/>
      <c r="HA61"/>
      <c r="HB61"/>
      <c r="HC61"/>
      <c r="HD61"/>
      <c r="HE61"/>
      <c r="HF61"/>
      <c r="HG61"/>
      <c r="HH61"/>
      <c r="HI61"/>
      <c r="HJ61"/>
      <c r="HK61"/>
      <c r="HL61"/>
      <c r="HM61"/>
      <c r="HN61"/>
      <c r="HO61"/>
      <c r="HP61"/>
      <c r="HQ61"/>
      <c r="HR61"/>
      <c r="HS61"/>
      <c r="HT61"/>
      <c r="HU61"/>
      <c r="HV61"/>
      <c r="HW61"/>
      <c r="HX61"/>
      <c r="HY61"/>
      <c r="HZ61"/>
      <c r="IA61"/>
      <c r="IB61"/>
      <c r="IC61"/>
      <c r="ID61"/>
      <c r="IE61"/>
    </row>
    <row r="62" spans="3:239" ht="13" customHeight="1">
      <c r="C62" s="64"/>
      <c r="D62" s="1034"/>
      <c r="E62" s="962"/>
      <c r="F62" s="962"/>
      <c r="G62" s="1012"/>
      <c r="H62" s="962"/>
      <c r="I62" s="962"/>
      <c r="J62" s="1012"/>
      <c r="K62" s="962"/>
      <c r="L62" s="962"/>
      <c r="M62" s="1012"/>
      <c r="N62" s="962"/>
      <c r="O62" s="962"/>
      <c r="P62" s="1012"/>
      <c r="Q62" s="962"/>
      <c r="R62" s="962"/>
      <c r="S62" s="1012"/>
      <c r="T62" s="962"/>
      <c r="U62" s="962"/>
      <c r="V62" s="1012"/>
      <c r="W62" s="962"/>
      <c r="X62" s="962"/>
      <c r="Y62" s="1012"/>
      <c r="Z62" s="962"/>
      <c r="AA62" s="962"/>
      <c r="AB62" s="1012"/>
      <c r="AC62" s="962"/>
      <c r="AD62" s="962"/>
      <c r="AE62" s="1012"/>
      <c r="AF62" s="962"/>
      <c r="AG62" s="962"/>
      <c r="AH62" s="1012"/>
      <c r="AI62" s="962"/>
      <c r="AJ62" s="962"/>
      <c r="AK62" s="1012"/>
      <c r="AL62" s="962"/>
      <c r="AM62" s="962"/>
      <c r="AN62" s="1012"/>
      <c r="AO62" s="962"/>
      <c r="AP62" s="962"/>
      <c r="AQ62" s="1012"/>
      <c r="AR62" s="962"/>
      <c r="AS62" s="962"/>
      <c r="AT62" s="1012"/>
      <c r="AU62" s="962"/>
      <c r="AV62" s="962"/>
      <c r="AW62" s="1012"/>
      <c r="AX62" s="962"/>
      <c r="AY62" s="1012"/>
      <c r="AZ62" s="1012"/>
      <c r="BA62" s="1012"/>
      <c r="BB62" s="1012"/>
      <c r="BC62" s="1012"/>
      <c r="BD62" s="1012"/>
      <c r="BE62" s="1012"/>
      <c r="BF62" s="1012"/>
      <c r="BG62" s="1012"/>
      <c r="BH62" s="1012"/>
      <c r="BI62" s="1012"/>
      <c r="BJ62" s="1012"/>
      <c r="BK62" s="1012"/>
      <c r="BL62" s="1012"/>
      <c r="BM62" s="1012"/>
      <c r="BN62" s="1012"/>
      <c r="BO62" s="1012"/>
      <c r="BP62" s="1012"/>
      <c r="BQ62" s="1012"/>
      <c r="BR62" s="1012"/>
      <c r="BS62" s="1012"/>
      <c r="BT62" s="1012"/>
      <c r="BU62" s="1012"/>
      <c r="BV62" s="1012"/>
      <c r="BW62" s="1012"/>
      <c r="BX62" s="1012"/>
      <c r="BY62" s="1012"/>
      <c r="BZ62" s="1012"/>
      <c r="CA62" s="1012"/>
      <c r="CB62" s="1012"/>
      <c r="CC62" s="1012"/>
      <c r="CD62" s="1012"/>
      <c r="CE62" s="1012"/>
      <c r="CF62" s="1012"/>
      <c r="CG62" s="1012"/>
      <c r="CH62" s="1012"/>
      <c r="CI62" s="1012"/>
      <c r="CJ62" s="1012"/>
      <c r="CK62" s="1012"/>
      <c r="CL62" s="1012"/>
      <c r="CM62" s="1012"/>
      <c r="CN62" s="1035"/>
      <c r="CX62" s="65"/>
      <c r="CY62" s="65"/>
      <c r="CZ62" s="65"/>
      <c r="DA62" s="65"/>
      <c r="DB62" s="65"/>
      <c r="DC62" s="65"/>
      <c r="DD62" s="65"/>
      <c r="DE62" s="65"/>
      <c r="DF62" s="65"/>
      <c r="DG62" s="65"/>
      <c r="DH62" s="65"/>
      <c r="DI62" s="65"/>
      <c r="DJ62" s="65"/>
      <c r="DK62" s="65"/>
      <c r="DL62" s="65"/>
      <c r="DM62" s="65"/>
      <c r="DN62" s="65"/>
      <c r="DO62" s="65"/>
      <c r="DP62" s="65"/>
      <c r="DQ62" s="65"/>
      <c r="DR62" s="65"/>
      <c r="DS62" s="65"/>
      <c r="DT62" s="65"/>
      <c r="DU62" s="65"/>
      <c r="DV62" s="65"/>
      <c r="DW62" s="65"/>
      <c r="DX62" s="65"/>
      <c r="DY62" s="65"/>
      <c r="DZ62" s="65"/>
      <c r="EA62" s="65"/>
      <c r="EB62" s="65"/>
      <c r="EC62" s="65"/>
      <c r="ED62" s="65"/>
      <c r="EE62" s="65"/>
      <c r="EF62" s="65"/>
      <c r="EG62" s="65"/>
      <c r="EH62" s="65"/>
      <c r="EI62" s="65"/>
      <c r="EJ62" s="65"/>
      <c r="EK62" s="65"/>
      <c r="EL62" s="65"/>
      <c r="EM62" s="65"/>
      <c r="EN62" s="65"/>
      <c r="EO62" s="65"/>
      <c r="EP62" s="65"/>
      <c r="EQ62" s="65"/>
      <c r="ER62" s="65"/>
      <c r="ES62" s="65"/>
      <c r="ET62" s="65"/>
      <c r="EU62" s="65"/>
      <c r="EV62" s="65"/>
      <c r="EW62" s="65"/>
      <c r="EX62"/>
      <c r="EY62"/>
      <c r="EZ62"/>
      <c r="FA62"/>
      <c r="FB62"/>
      <c r="FC62"/>
      <c r="FD62"/>
      <c r="FE62"/>
      <c r="FF62"/>
      <c r="FG62"/>
      <c r="FH62"/>
      <c r="FI62"/>
      <c r="FJ62"/>
      <c r="FK62"/>
      <c r="FL62"/>
      <c r="FM62"/>
      <c r="FN62"/>
      <c r="FO62"/>
      <c r="FP62"/>
      <c r="FQ62"/>
      <c r="FR62"/>
      <c r="FS62"/>
      <c r="FT62"/>
      <c r="FU62"/>
      <c r="FV62"/>
      <c r="FW62"/>
      <c r="FX62"/>
      <c r="FY62"/>
      <c r="FZ62"/>
      <c r="GA62"/>
      <c r="GB62"/>
      <c r="GC62"/>
      <c r="GD62"/>
      <c r="GE62"/>
      <c r="GF62"/>
      <c r="GG62"/>
      <c r="GH62"/>
      <c r="GI62"/>
      <c r="GJ62"/>
      <c r="GK62"/>
      <c r="GL62"/>
      <c r="GM62"/>
      <c r="GN62"/>
      <c r="GO62"/>
      <c r="GP62"/>
      <c r="GQ62"/>
      <c r="GR62"/>
      <c r="GS62"/>
      <c r="GT62"/>
      <c r="GU62"/>
      <c r="GV62"/>
      <c r="GW62"/>
      <c r="GX62"/>
      <c r="GY62"/>
      <c r="GZ62"/>
      <c r="HA62"/>
      <c r="HB62"/>
      <c r="HC62"/>
      <c r="HD62"/>
      <c r="HE62"/>
      <c r="HF62"/>
      <c r="HG62"/>
      <c r="HH62"/>
      <c r="HI62"/>
      <c r="HJ62"/>
      <c r="HK62"/>
      <c r="HL62"/>
      <c r="HM62"/>
      <c r="HN62"/>
      <c r="HO62"/>
      <c r="HP62"/>
      <c r="HQ62"/>
      <c r="HR62"/>
      <c r="HS62"/>
      <c r="HT62"/>
      <c r="HU62"/>
      <c r="HV62"/>
      <c r="HW62"/>
      <c r="HX62"/>
      <c r="HY62"/>
      <c r="HZ62"/>
      <c r="IA62"/>
      <c r="IB62"/>
      <c r="IC62"/>
      <c r="ID62"/>
      <c r="IE62"/>
    </row>
    <row r="63" spans="3:239" ht="13" customHeight="1">
      <c r="C63" s="64"/>
      <c r="D63" s="1036"/>
      <c r="E63" s="65"/>
      <c r="F63" s="65"/>
      <c r="G63" s="64"/>
      <c r="H63" s="65"/>
      <c r="I63" s="65"/>
      <c r="J63" s="64"/>
      <c r="K63" s="65"/>
      <c r="L63" s="65"/>
      <c r="M63" s="64"/>
      <c r="N63" s="65"/>
      <c r="O63" s="65"/>
      <c r="P63" s="64"/>
      <c r="Q63" s="65"/>
      <c r="R63" s="65"/>
      <c r="S63" s="64"/>
      <c r="T63" s="65"/>
      <c r="U63" s="65"/>
      <c r="V63" s="64"/>
      <c r="W63" s="65"/>
      <c r="X63" s="65"/>
      <c r="Y63" s="64"/>
      <c r="Z63" s="65"/>
      <c r="AA63" s="65"/>
      <c r="AB63" s="64"/>
      <c r="AC63" s="65"/>
      <c r="AD63" s="65"/>
      <c r="AE63" s="64"/>
      <c r="AF63" s="65"/>
      <c r="AG63" s="65"/>
      <c r="AH63" s="64"/>
      <c r="AI63" s="65"/>
      <c r="AJ63" s="65"/>
      <c r="AK63" s="64"/>
      <c r="AL63" s="65"/>
      <c r="AM63" s="65"/>
      <c r="AO63" s="65"/>
      <c r="AP63" s="65"/>
      <c r="AR63" s="65"/>
      <c r="AS63" s="65"/>
      <c r="AU63" s="65"/>
      <c r="AV63" s="65"/>
      <c r="AX63" s="65"/>
      <c r="CN63" s="961"/>
      <c r="CX63" s="65"/>
      <c r="CY63" s="65"/>
      <c r="CZ63" s="65"/>
      <c r="DA63" s="65"/>
      <c r="DB63" s="65"/>
      <c r="DC63" s="65"/>
      <c r="DD63" s="65"/>
      <c r="DE63" s="65"/>
      <c r="DF63" s="65"/>
      <c r="DG63" s="65"/>
      <c r="DH63" s="65"/>
      <c r="DI63" s="65"/>
      <c r="DJ63" s="65"/>
      <c r="DK63" s="65"/>
      <c r="DL63" s="65"/>
      <c r="DM63" s="65"/>
      <c r="DN63" s="65"/>
      <c r="DO63" s="65"/>
      <c r="DP63" s="65"/>
      <c r="DQ63" s="65"/>
      <c r="DR63" s="65"/>
      <c r="DS63" s="65"/>
      <c r="DT63" s="65"/>
      <c r="DU63" s="65"/>
      <c r="DV63" s="65"/>
      <c r="DW63" s="65"/>
      <c r="DX63" s="65"/>
      <c r="DY63" s="65"/>
      <c r="DZ63" s="65"/>
      <c r="EA63" s="65"/>
      <c r="EB63" s="65"/>
      <c r="EC63" s="65"/>
      <c r="ED63" s="65"/>
      <c r="EE63" s="65"/>
      <c r="EF63" s="65"/>
      <c r="EG63" s="65"/>
      <c r="EH63" s="65"/>
      <c r="EI63" s="65"/>
      <c r="EJ63" s="65"/>
      <c r="EK63" s="65"/>
      <c r="EL63" s="65"/>
      <c r="EM63" s="65"/>
      <c r="EN63" s="65"/>
      <c r="EO63" s="65"/>
      <c r="EP63" s="65"/>
      <c r="EQ63" s="65"/>
      <c r="ER63" s="65"/>
      <c r="ES63" s="65"/>
      <c r="ET63" s="65"/>
      <c r="EU63" s="65"/>
      <c r="EV63" s="65"/>
      <c r="EW63" s="65"/>
      <c r="EX63"/>
      <c r="EY63"/>
      <c r="EZ63"/>
      <c r="FA63"/>
      <c r="FB63"/>
      <c r="FC63"/>
      <c r="FD63"/>
      <c r="FE63"/>
      <c r="FF63"/>
      <c r="FG63"/>
      <c r="FH63"/>
      <c r="FI63"/>
      <c r="FJ63"/>
      <c r="FK63"/>
      <c r="FL63"/>
      <c r="FM63"/>
      <c r="FN63"/>
      <c r="FO63"/>
      <c r="FP63"/>
      <c r="FQ63"/>
      <c r="FR63"/>
      <c r="FS63"/>
      <c r="FT63"/>
      <c r="FU63"/>
      <c r="FV63"/>
      <c r="FW63"/>
      <c r="FX63"/>
      <c r="FY63"/>
      <c r="FZ63"/>
      <c r="GA63"/>
      <c r="GB63"/>
      <c r="GC63"/>
      <c r="GD63"/>
      <c r="GE63"/>
      <c r="GF63"/>
      <c r="GG63"/>
      <c r="GH63"/>
      <c r="GI63"/>
      <c r="GJ63"/>
      <c r="GK63"/>
      <c r="GL63"/>
      <c r="GM63"/>
      <c r="GN63"/>
      <c r="GO63"/>
      <c r="GP63"/>
      <c r="GQ63"/>
      <c r="GR63"/>
      <c r="GS63"/>
      <c r="GT63"/>
      <c r="GU63"/>
      <c r="GV63"/>
      <c r="GW63"/>
      <c r="GX63"/>
      <c r="GY63"/>
      <c r="GZ63"/>
      <c r="HA63"/>
      <c r="HB63"/>
      <c r="HC63"/>
      <c r="HD63"/>
      <c r="HE63"/>
      <c r="HF63"/>
      <c r="HG63"/>
      <c r="HH63"/>
      <c r="HI63"/>
      <c r="HJ63"/>
      <c r="HK63"/>
      <c r="HL63"/>
      <c r="HM63"/>
      <c r="HN63"/>
      <c r="HO63"/>
      <c r="HP63"/>
      <c r="HQ63"/>
      <c r="HR63"/>
      <c r="HS63"/>
      <c r="HT63"/>
      <c r="HU63"/>
      <c r="HV63"/>
      <c r="HW63"/>
      <c r="HX63"/>
      <c r="HY63"/>
      <c r="HZ63"/>
      <c r="IA63"/>
      <c r="IB63"/>
      <c r="IC63"/>
      <c r="ID63"/>
      <c r="IE63"/>
    </row>
    <row r="64" spans="3:239" ht="13" customHeight="1" thickBot="1">
      <c r="C64" s="64"/>
      <c r="D64" s="1036"/>
      <c r="E64" s="65"/>
      <c r="F64" s="65"/>
      <c r="G64" s="64"/>
      <c r="H64" s="65"/>
      <c r="I64" s="65"/>
      <c r="J64" s="64"/>
      <c r="K64" s="65"/>
      <c r="L64" s="65"/>
      <c r="M64" s="64"/>
      <c r="N64" s="65"/>
      <c r="O64" s="65"/>
      <c r="P64" s="64"/>
      <c r="Q64" s="65"/>
      <c r="R64" s="65"/>
      <c r="S64" s="64"/>
      <c r="T64" s="65"/>
      <c r="U64" s="65"/>
      <c r="V64" s="64"/>
      <c r="W64" s="65"/>
      <c r="X64" s="65"/>
      <c r="Y64" s="64"/>
      <c r="Z64" s="65"/>
      <c r="AA64" s="65"/>
      <c r="AB64" s="64"/>
      <c r="AC64" s="65"/>
      <c r="AD64" s="65"/>
      <c r="AE64" s="64"/>
      <c r="AF64" s="65"/>
      <c r="AG64" s="65"/>
      <c r="AH64" s="64"/>
      <c r="AI64" s="65"/>
      <c r="AJ64" s="65"/>
      <c r="AK64" s="64"/>
      <c r="AL64" s="64"/>
      <c r="AM64" s="64"/>
      <c r="BZ64" s="65"/>
      <c r="CA64" s="1037" t="s">
        <v>555</v>
      </c>
      <c r="CN64" s="961"/>
      <c r="CX64" s="65"/>
      <c r="CY64" s="65"/>
      <c r="CZ64" s="65"/>
      <c r="DA64" s="65"/>
      <c r="DB64" s="65"/>
      <c r="DC64" s="65"/>
      <c r="DD64" s="65"/>
      <c r="DE64" s="65"/>
      <c r="DF64" s="65"/>
      <c r="DG64" s="65"/>
      <c r="DH64" s="65"/>
      <c r="DI64" s="65"/>
      <c r="DJ64" s="65"/>
      <c r="DK64" s="65"/>
      <c r="DL64" s="65"/>
      <c r="DM64" s="65"/>
      <c r="DN64" s="65"/>
      <c r="DO64" s="65"/>
      <c r="DP64" s="65"/>
      <c r="DQ64" s="65"/>
      <c r="DR64" s="65"/>
      <c r="DS64" s="65"/>
      <c r="DT64" s="65"/>
      <c r="DU64" s="65"/>
      <c r="DV64" s="65"/>
      <c r="DW64" s="65"/>
      <c r="DX64" s="65"/>
      <c r="DY64" s="65"/>
      <c r="DZ64" s="65"/>
      <c r="EA64" s="65"/>
      <c r="EB64" s="65"/>
      <c r="EC64" s="65"/>
      <c r="ED64" s="65"/>
      <c r="EE64" s="65"/>
      <c r="EF64" s="65"/>
      <c r="EG64" s="65"/>
      <c r="EH64" s="65"/>
      <c r="EI64" s="65"/>
      <c r="EJ64" s="65"/>
      <c r="EK64" s="65"/>
      <c r="EL64" s="65"/>
      <c r="EM64" s="65"/>
      <c r="EN64" s="65"/>
      <c r="EO64" s="65"/>
      <c r="EP64" s="65"/>
      <c r="EQ64" s="65"/>
      <c r="ER64" s="65"/>
      <c r="ES64" s="65"/>
      <c r="ET64" s="65"/>
      <c r="EU64" s="65"/>
      <c r="EV64" s="65"/>
      <c r="EW64" s="65"/>
      <c r="EX64"/>
      <c r="EY64"/>
      <c r="EZ64"/>
      <c r="FA64"/>
      <c r="FB64"/>
      <c r="FC64"/>
      <c r="FD64"/>
      <c r="FE64"/>
      <c r="FF64"/>
      <c r="FG64"/>
      <c r="FH64"/>
      <c r="FI64"/>
      <c r="FJ64"/>
      <c r="FK64"/>
      <c r="FL64"/>
      <c r="FM64"/>
      <c r="FN64"/>
      <c r="FO64"/>
      <c r="FP64"/>
      <c r="FQ64"/>
      <c r="FR64"/>
      <c r="FS64"/>
      <c r="FT64"/>
      <c r="FU64"/>
      <c r="FV64"/>
      <c r="FW64"/>
      <c r="FX64"/>
      <c r="FY64"/>
      <c r="FZ64"/>
      <c r="GA64"/>
      <c r="GB64"/>
      <c r="GC64"/>
      <c r="GD64"/>
      <c r="GE64"/>
      <c r="GF64"/>
      <c r="GG64"/>
      <c r="GH64"/>
      <c r="GI64"/>
      <c r="GJ64"/>
      <c r="GK64"/>
      <c r="GL64"/>
      <c r="GM64"/>
      <c r="GN64"/>
      <c r="GO64"/>
      <c r="GP64"/>
      <c r="GQ64"/>
      <c r="GR64"/>
      <c r="GS64"/>
      <c r="GT64"/>
      <c r="GU64"/>
      <c r="GV64"/>
      <c r="GW64"/>
      <c r="GX64"/>
      <c r="GY64"/>
      <c r="GZ64"/>
      <c r="HA64"/>
      <c r="HB64"/>
      <c r="HC64"/>
      <c r="HD64"/>
      <c r="HE64"/>
      <c r="HF64"/>
      <c r="HG64"/>
      <c r="HH64"/>
      <c r="HI64"/>
      <c r="HJ64"/>
      <c r="HK64"/>
      <c r="HL64"/>
      <c r="HM64"/>
      <c r="HN64"/>
      <c r="HO64"/>
      <c r="HP64"/>
      <c r="HQ64"/>
      <c r="HR64"/>
      <c r="HS64"/>
      <c r="HT64"/>
      <c r="HU64"/>
      <c r="HV64"/>
      <c r="HW64"/>
      <c r="HX64"/>
      <c r="HY64"/>
      <c r="HZ64"/>
      <c r="IA64"/>
      <c r="IB64"/>
      <c r="IC64"/>
      <c r="ID64"/>
      <c r="IE64"/>
    </row>
    <row r="65" spans="3:239" ht="13" customHeight="1">
      <c r="C65" s="64"/>
      <c r="D65" s="1036"/>
      <c r="E65" s="65"/>
      <c r="F65" s="65"/>
      <c r="G65" s="64"/>
      <c r="H65" s="1038"/>
      <c r="I65" s="65"/>
      <c r="J65" s="1039">
        <v>1</v>
      </c>
      <c r="K65" s="1040">
        <v>2</v>
      </c>
      <c r="L65" s="1041">
        <v>3</v>
      </c>
      <c r="M65" s="1042">
        <v>4</v>
      </c>
      <c r="N65" s="1043">
        <v>5</v>
      </c>
      <c r="O65" s="1044">
        <v>6</v>
      </c>
      <c r="P65" s="1045">
        <v>7</v>
      </c>
      <c r="Q65" s="1046">
        <v>8</v>
      </c>
      <c r="R65" s="1047">
        <v>9</v>
      </c>
      <c r="S65" s="1048">
        <v>10</v>
      </c>
      <c r="T65" s="1049">
        <v>11</v>
      </c>
      <c r="U65" s="1041">
        <v>12</v>
      </c>
      <c r="V65" s="1050">
        <v>13</v>
      </c>
      <c r="W65" s="64"/>
      <c r="X65" s="64"/>
      <c r="Y65" s="64"/>
      <c r="Z65" s="64"/>
      <c r="AA65" s="64"/>
      <c r="AB65" s="64"/>
      <c r="AC65" s="64"/>
      <c r="AD65" s="64"/>
      <c r="AE65" s="64"/>
      <c r="AF65" s="64"/>
      <c r="AJ65" s="1051"/>
      <c r="AK65" s="65"/>
      <c r="AL65" s="1051">
        <v>1</v>
      </c>
      <c r="AM65" s="1052">
        <v>2</v>
      </c>
      <c r="AN65" s="1053">
        <v>3</v>
      </c>
      <c r="AO65" s="1054">
        <v>4</v>
      </c>
      <c r="AP65" s="1055">
        <v>5</v>
      </c>
      <c r="AQ65" s="1056">
        <v>6</v>
      </c>
      <c r="AR65" s="65"/>
      <c r="AS65" s="65"/>
      <c r="AT65" s="65"/>
      <c r="AU65" s="65"/>
      <c r="AV65" s="65"/>
      <c r="AW65" s="65"/>
      <c r="AX65" s="1057"/>
      <c r="AY65" s="65"/>
      <c r="AZ65" s="1057">
        <v>7</v>
      </c>
      <c r="BA65" s="1058">
        <v>8</v>
      </c>
      <c r="BB65" s="1059">
        <v>9</v>
      </c>
      <c r="BC65" s="1060">
        <v>10</v>
      </c>
      <c r="BD65" s="1061">
        <v>11</v>
      </c>
      <c r="BE65" s="1062">
        <v>12</v>
      </c>
      <c r="BL65" s="1063"/>
      <c r="BM65" s="1064"/>
      <c r="BN65" s="1063">
        <v>13</v>
      </c>
      <c r="BO65" s="1065">
        <v>14</v>
      </c>
      <c r="BP65" s="968" t="s">
        <v>39</v>
      </c>
      <c r="BQ65" s="1066">
        <v>15</v>
      </c>
      <c r="BR65" s="1059">
        <v>16</v>
      </c>
      <c r="BS65" s="1067" t="s">
        <v>554</v>
      </c>
      <c r="BT65" s="1068"/>
      <c r="BU65" s="1068"/>
      <c r="BV65" s="1068"/>
      <c r="BW65" s="1069"/>
      <c r="BX65" s="1069"/>
      <c r="BZ65"/>
      <c r="CA65" s="1011"/>
      <c r="CB65" s="1012"/>
      <c r="CC65" s="1012"/>
      <c r="CD65" s="1012"/>
      <c r="CE65" s="1012"/>
      <c r="CF65" s="1012"/>
      <c r="CG65" s="1012"/>
      <c r="CH65" s="1012"/>
      <c r="CI65" s="1012"/>
      <c r="CJ65" s="1012"/>
      <c r="CK65" s="1012"/>
      <c r="CL65" s="963"/>
      <c r="CN65" s="961"/>
      <c r="CX65" s="65"/>
      <c r="CY65" s="65"/>
      <c r="CZ65" s="65"/>
      <c r="DA65" s="65"/>
      <c r="DB65" s="65"/>
      <c r="DC65" s="65"/>
      <c r="DD65" s="65"/>
      <c r="DE65" s="65"/>
      <c r="DF65" s="65"/>
      <c r="DG65" s="65"/>
      <c r="DH65" s="65"/>
      <c r="DI65" s="65"/>
      <c r="DJ65" s="65"/>
      <c r="DK65" s="65"/>
      <c r="DL65" s="65"/>
      <c r="DM65" s="65"/>
      <c r="DN65" s="65"/>
      <c r="DO65" s="65"/>
      <c r="DP65" s="65"/>
      <c r="DQ65" s="65"/>
      <c r="DR65" s="65"/>
      <c r="DS65" s="65"/>
      <c r="DT65" s="65"/>
      <c r="DU65" s="65"/>
      <c r="DV65" s="65"/>
      <c r="DW65" s="65"/>
      <c r="DX65" s="65"/>
      <c r="DY65" s="65"/>
      <c r="DZ65" s="65"/>
      <c r="EA65" s="65"/>
      <c r="EB65" s="65"/>
      <c r="EC65" s="65"/>
      <c r="ED65" s="65"/>
      <c r="EE65" s="65"/>
      <c r="EF65" s="65"/>
      <c r="EG65" s="65"/>
      <c r="EH65" s="65"/>
      <c r="EI65" s="65"/>
      <c r="EJ65" s="65"/>
      <c r="EK65" s="65"/>
      <c r="EL65" s="65"/>
      <c r="EM65" s="65"/>
      <c r="EN65" s="65"/>
      <c r="EO65" s="65"/>
      <c r="EP65" s="65"/>
      <c r="EQ65" s="65"/>
      <c r="ER65" s="65"/>
      <c r="ES65" s="65"/>
      <c r="ET65" s="65"/>
      <c r="EU65" s="65"/>
      <c r="EV65" s="65"/>
      <c r="EW65" s="65"/>
      <c r="EX65"/>
      <c r="EY65"/>
      <c r="EZ65"/>
      <c r="FA65"/>
      <c r="FB65"/>
      <c r="FC65"/>
      <c r="FD65"/>
      <c r="FE65"/>
      <c r="FF65"/>
      <c r="FG65"/>
      <c r="FH65"/>
      <c r="FI65"/>
      <c r="FJ65"/>
      <c r="FK65"/>
      <c r="FL65"/>
      <c r="FM65"/>
      <c r="FN65"/>
      <c r="FO65"/>
      <c r="FP65"/>
      <c r="FQ65"/>
      <c r="FR65"/>
      <c r="FS65"/>
      <c r="FT65"/>
      <c r="FU65"/>
      <c r="FV65"/>
      <c r="FW65"/>
      <c r="FX65"/>
      <c r="FY65"/>
      <c r="FZ65"/>
      <c r="GA65"/>
      <c r="GB65"/>
      <c r="GC65"/>
      <c r="GD65"/>
      <c r="GE65"/>
      <c r="GF65"/>
      <c r="GG65"/>
      <c r="GH65"/>
      <c r="GI65"/>
      <c r="GJ65"/>
      <c r="GK65"/>
      <c r="GL65"/>
      <c r="GM65"/>
      <c r="GN65"/>
      <c r="GO65"/>
      <c r="GP65"/>
      <c r="GQ65"/>
      <c r="GR65"/>
      <c r="GS65"/>
      <c r="GT65"/>
      <c r="GU65"/>
      <c r="GV65"/>
      <c r="GW65"/>
      <c r="GX65"/>
      <c r="GY65"/>
      <c r="GZ65"/>
      <c r="HA65"/>
      <c r="HB65"/>
      <c r="HC65"/>
      <c r="HD65"/>
      <c r="HE65"/>
      <c r="HF65"/>
      <c r="HG65"/>
      <c r="HH65"/>
      <c r="HI65"/>
      <c r="HJ65"/>
      <c r="HK65"/>
      <c r="HL65"/>
      <c r="HM65"/>
      <c r="HN65"/>
      <c r="HO65"/>
      <c r="HP65"/>
      <c r="HQ65"/>
      <c r="HR65"/>
      <c r="HS65"/>
      <c r="HT65"/>
      <c r="HU65"/>
      <c r="HV65"/>
      <c r="HW65"/>
      <c r="HX65"/>
      <c r="HY65"/>
      <c r="HZ65"/>
      <c r="IA65"/>
      <c r="IB65"/>
      <c r="IC65"/>
      <c r="ID65"/>
      <c r="IE65"/>
    </row>
    <row r="66" spans="3:239" ht="13" customHeight="1">
      <c r="C66" s="64"/>
      <c r="D66" s="1036"/>
      <c r="E66" s="65"/>
      <c r="F66" s="65"/>
      <c r="G66" s="64"/>
      <c r="H66" s="1070"/>
      <c r="I66" s="65"/>
      <c r="J66" s="65"/>
      <c r="K66" s="1039">
        <v>1</v>
      </c>
      <c r="L66" s="1040">
        <v>2</v>
      </c>
      <c r="M66" s="1041">
        <v>3</v>
      </c>
      <c r="N66" s="1042">
        <v>4</v>
      </c>
      <c r="O66" s="1043">
        <v>5</v>
      </c>
      <c r="P66" s="1044">
        <v>6</v>
      </c>
      <c r="Q66" s="1045">
        <v>7</v>
      </c>
      <c r="R66" s="1046">
        <v>8</v>
      </c>
      <c r="S66" s="1047">
        <v>9</v>
      </c>
      <c r="T66" s="1048">
        <v>10</v>
      </c>
      <c r="U66" s="1049">
        <v>11</v>
      </c>
      <c r="V66" s="1041">
        <v>12</v>
      </c>
      <c r="W66" s="1050">
        <v>13</v>
      </c>
      <c r="X66" s="64"/>
      <c r="Y66" s="64"/>
      <c r="Z66" s="64"/>
      <c r="AA66" s="64"/>
      <c r="AB66" s="64"/>
      <c r="AC66" s="64"/>
      <c r="AD66" s="64"/>
      <c r="AE66" s="64"/>
      <c r="AF66" s="64"/>
      <c r="AJ66" s="1052"/>
      <c r="AK66" s="65"/>
      <c r="AL66" s="1071"/>
      <c r="AM66" s="1051">
        <v>1</v>
      </c>
      <c r="AN66" s="1052">
        <v>2</v>
      </c>
      <c r="AO66" s="1053">
        <v>3</v>
      </c>
      <c r="AP66" s="1054">
        <v>4</v>
      </c>
      <c r="AQ66" s="1055">
        <v>5</v>
      </c>
      <c r="AR66" s="1056">
        <v>6</v>
      </c>
      <c r="AS66" s="65"/>
      <c r="AT66" s="65"/>
      <c r="AU66" s="65"/>
      <c r="AV66" s="65"/>
      <c r="AW66" s="65"/>
      <c r="AX66" s="1058"/>
      <c r="AY66" s="65"/>
      <c r="AZ66" s="65"/>
      <c r="BA66" s="1057">
        <v>7</v>
      </c>
      <c r="BB66" s="1058">
        <v>8</v>
      </c>
      <c r="BC66" s="1059">
        <v>9</v>
      </c>
      <c r="BD66" s="1060">
        <v>10</v>
      </c>
      <c r="BE66" s="1061">
        <v>11</v>
      </c>
      <c r="BF66" s="1062">
        <v>12</v>
      </c>
      <c r="BL66" s="1065"/>
      <c r="BM66" s="1064"/>
      <c r="BN66" s="1064"/>
      <c r="BO66" s="1063">
        <v>13</v>
      </c>
      <c r="BP66" s="1065">
        <v>14</v>
      </c>
      <c r="BQ66" s="1056" t="s">
        <v>553</v>
      </c>
      <c r="BR66" s="1066">
        <v>15</v>
      </c>
      <c r="BS66" s="1059">
        <v>16</v>
      </c>
      <c r="BT66" s="1067" t="s">
        <v>554</v>
      </c>
      <c r="BU66" s="1068"/>
      <c r="BV66" s="1068"/>
      <c r="BW66" s="1069"/>
      <c r="BX66" s="1069"/>
      <c r="BZ66"/>
      <c r="CA66" s="953"/>
      <c r="CB66" s="1015"/>
      <c r="CC66" s="969"/>
      <c r="CD66" s="1014"/>
      <c r="CE66" s="969"/>
      <c r="CF66" s="1016"/>
      <c r="CG66" s="973"/>
      <c r="CH66" s="1017"/>
      <c r="CI66" s="973"/>
      <c r="CJ66" s="1018"/>
      <c r="CL66" s="961"/>
      <c r="CN66" s="961"/>
      <c r="CX66" s="65"/>
      <c r="CY66" s="65"/>
      <c r="CZ66" s="65"/>
      <c r="DA66" s="65"/>
      <c r="DB66" s="65"/>
      <c r="DC66" s="65"/>
      <c r="DD66" s="65"/>
      <c r="DE66" s="65"/>
      <c r="DF66" s="65"/>
      <c r="DG66" s="65"/>
      <c r="DH66" s="65"/>
      <c r="DI66" s="65"/>
      <c r="DJ66" s="65"/>
      <c r="DK66" s="65"/>
      <c r="DL66" s="65"/>
      <c r="DM66" s="65"/>
      <c r="DN66" s="65"/>
      <c r="DO66" s="65"/>
      <c r="DP66" s="65"/>
      <c r="DQ66" s="65"/>
      <c r="DR66" s="65"/>
      <c r="DS66" s="65"/>
      <c r="DT66" s="65"/>
      <c r="DU66" s="65"/>
      <c r="DV66" s="65"/>
      <c r="DW66" s="65"/>
      <c r="DX66" s="65"/>
      <c r="DY66" s="65"/>
      <c r="DZ66" s="65"/>
      <c r="EA66" s="65"/>
      <c r="EB66" s="65"/>
      <c r="EC66" s="65"/>
      <c r="ED66" s="65"/>
      <c r="EE66" s="65"/>
      <c r="EF66" s="65"/>
      <c r="EG66" s="65"/>
      <c r="EH66" s="65"/>
      <c r="EI66" s="65"/>
      <c r="EJ66" s="65"/>
      <c r="EK66" s="65"/>
      <c r="EL66" s="65"/>
      <c r="EM66" s="65"/>
      <c r="EN66" s="65"/>
      <c r="EO66" s="65"/>
      <c r="EP66" s="65"/>
      <c r="EQ66" s="65"/>
      <c r="ER66" s="65"/>
      <c r="ES66" s="65"/>
      <c r="ET66" s="65"/>
      <c r="EU66" s="65"/>
      <c r="EV66" s="65"/>
      <c r="EW66" s="65"/>
      <c r="EX66"/>
      <c r="EY66"/>
      <c r="EZ66"/>
      <c r="FA66"/>
      <c r="FB66"/>
      <c r="FC66"/>
      <c r="FD66"/>
      <c r="FE66"/>
      <c r="FF66"/>
      <c r="FG66"/>
      <c r="FH66"/>
      <c r="FI66"/>
      <c r="FJ66"/>
      <c r="FK66"/>
      <c r="FL66"/>
      <c r="FM66"/>
      <c r="FN66"/>
      <c r="FO66"/>
      <c r="FP66"/>
      <c r="FQ66"/>
      <c r="FR66"/>
      <c r="FS66"/>
      <c r="FT66"/>
      <c r="FU66"/>
      <c r="FV66"/>
      <c r="FW66"/>
      <c r="FX66"/>
      <c r="FY66"/>
      <c r="FZ66"/>
      <c r="GA66"/>
      <c r="GB66"/>
      <c r="GC66"/>
      <c r="GD66"/>
      <c r="GE66"/>
      <c r="GF66"/>
      <c r="GG66"/>
      <c r="GH66"/>
      <c r="GI66"/>
      <c r="GJ66"/>
      <c r="GK66"/>
      <c r="GL66"/>
      <c r="GM66"/>
      <c r="GN66"/>
      <c r="GO66"/>
      <c r="GP66"/>
      <c r="GQ66"/>
      <c r="GR66"/>
      <c r="GS66"/>
      <c r="GT66"/>
      <c r="GU66"/>
      <c r="GV66"/>
      <c r="GW66"/>
      <c r="GX66"/>
      <c r="GY66"/>
      <c r="GZ66"/>
      <c r="HA66"/>
      <c r="HB66"/>
      <c r="HC66"/>
      <c r="HD66"/>
      <c r="HE66"/>
      <c r="HF66"/>
      <c r="HG66"/>
      <c r="HH66"/>
      <c r="HI66"/>
      <c r="HJ66"/>
      <c r="HK66"/>
      <c r="HL66"/>
      <c r="HM66"/>
      <c r="HN66"/>
      <c r="HO66"/>
      <c r="HP66"/>
      <c r="HQ66"/>
      <c r="HR66"/>
      <c r="HS66"/>
      <c r="HT66"/>
      <c r="HU66"/>
      <c r="HV66"/>
      <c r="HW66"/>
      <c r="HX66"/>
      <c r="HY66"/>
      <c r="HZ66"/>
      <c r="IA66"/>
      <c r="IB66"/>
      <c r="IC66"/>
      <c r="ID66"/>
      <c r="IE66"/>
    </row>
    <row r="67" spans="3:239" ht="13" customHeight="1">
      <c r="C67" s="64"/>
      <c r="D67" s="1036"/>
      <c r="E67" s="65"/>
      <c r="F67" s="65"/>
      <c r="G67" s="65"/>
      <c r="H67" s="1072"/>
      <c r="I67" s="65"/>
      <c r="J67" s="65"/>
      <c r="K67" s="65"/>
      <c r="L67" s="1039">
        <v>1</v>
      </c>
      <c r="M67" s="1040">
        <v>2</v>
      </c>
      <c r="N67" s="1041">
        <v>3</v>
      </c>
      <c r="O67" s="1042">
        <v>4</v>
      </c>
      <c r="P67" s="1043">
        <v>5</v>
      </c>
      <c r="Q67" s="1044">
        <v>6</v>
      </c>
      <c r="R67" s="1045">
        <v>7</v>
      </c>
      <c r="S67" s="1046">
        <v>8</v>
      </c>
      <c r="T67" s="1047">
        <v>9</v>
      </c>
      <c r="U67" s="1048">
        <v>10</v>
      </c>
      <c r="V67" s="1049">
        <v>11</v>
      </c>
      <c r="W67" s="1041">
        <v>12</v>
      </c>
      <c r="X67" s="1050">
        <v>13</v>
      </c>
      <c r="Y67" s="64"/>
      <c r="Z67" s="64"/>
      <c r="AA67" s="64"/>
      <c r="AB67" s="64"/>
      <c r="AC67" s="64"/>
      <c r="AD67" s="64"/>
      <c r="AE67" s="64"/>
      <c r="AF67" s="64"/>
      <c r="AJ67" s="1053"/>
      <c r="AK67" s="65"/>
      <c r="AL67" s="1071"/>
      <c r="AM67" s="1071"/>
      <c r="AN67" s="1051">
        <v>1</v>
      </c>
      <c r="AO67" s="1052">
        <v>2</v>
      </c>
      <c r="AP67" s="1053">
        <v>3</v>
      </c>
      <c r="AQ67" s="1054">
        <v>4</v>
      </c>
      <c r="AR67" s="1055">
        <v>5</v>
      </c>
      <c r="AS67" s="1056">
        <v>6</v>
      </c>
      <c r="AT67" s="65"/>
      <c r="AU67" s="65"/>
      <c r="AV67" s="65"/>
      <c r="AW67" s="65"/>
      <c r="AX67" s="1059"/>
      <c r="AY67" s="65"/>
      <c r="AZ67" s="65"/>
      <c r="BA67" s="65"/>
      <c r="BB67" s="1057">
        <v>7</v>
      </c>
      <c r="BC67" s="1058">
        <v>8</v>
      </c>
      <c r="BD67" s="1059">
        <v>9</v>
      </c>
      <c r="BE67" s="1060">
        <v>10</v>
      </c>
      <c r="BF67" s="1061">
        <v>11</v>
      </c>
      <c r="BG67" s="1062">
        <v>12</v>
      </c>
      <c r="BL67" s="968" t="s">
        <v>39</v>
      </c>
      <c r="BM67" s="1064"/>
      <c r="BN67" s="1064"/>
      <c r="BO67" s="1064"/>
      <c r="BP67" s="1063">
        <v>13</v>
      </c>
      <c r="BQ67" s="1065">
        <v>14</v>
      </c>
      <c r="BR67" s="1056" t="s">
        <v>553</v>
      </c>
      <c r="BS67" s="968" t="s">
        <v>39</v>
      </c>
      <c r="BT67" s="1059">
        <v>16</v>
      </c>
      <c r="BU67" s="1067" t="s">
        <v>554</v>
      </c>
      <c r="BV67" s="1068"/>
      <c r="BW67" s="1069"/>
      <c r="BX67" s="1069"/>
      <c r="BZ67"/>
      <c r="CA67" s="953"/>
      <c r="CB67" s="971"/>
      <c r="CC67" s="969"/>
      <c r="CD67" s="970"/>
      <c r="CE67" s="969"/>
      <c r="CF67" s="972"/>
      <c r="CG67" s="973"/>
      <c r="CH67" s="974"/>
      <c r="CI67" s="973"/>
      <c r="CJ67" s="975"/>
      <c r="CL67" s="961"/>
      <c r="CN67" s="961"/>
      <c r="CX67" s="65"/>
      <c r="CY67" s="65"/>
      <c r="CZ67" s="65"/>
      <c r="DA67" s="65"/>
      <c r="DB67" s="65"/>
      <c r="DC67" s="65"/>
      <c r="DD67" s="65"/>
      <c r="DE67" s="65"/>
      <c r="DF67" s="65"/>
      <c r="DG67" s="65"/>
      <c r="DH67" s="65"/>
      <c r="DI67" s="65"/>
      <c r="DJ67" s="65"/>
      <c r="DK67" s="65"/>
      <c r="DL67" s="65"/>
      <c r="DM67" s="65"/>
      <c r="DN67" s="65"/>
      <c r="DO67" s="65"/>
      <c r="DP67" s="65"/>
      <c r="DQ67" s="65"/>
      <c r="DR67" s="65"/>
      <c r="DS67" s="65"/>
      <c r="DT67" s="65"/>
      <c r="DU67" s="65"/>
      <c r="DV67" s="65"/>
      <c r="DW67" s="65"/>
      <c r="DX67" s="65"/>
      <c r="DY67" s="65"/>
      <c r="DZ67" s="65"/>
      <c r="EA67" s="65"/>
      <c r="EB67" s="65"/>
      <c r="EC67" s="65"/>
      <c r="ED67" s="65"/>
      <c r="EE67" s="65"/>
      <c r="EF67" s="65"/>
      <c r="EG67" s="65"/>
      <c r="EH67" s="65"/>
      <c r="EI67" s="65"/>
      <c r="EJ67" s="65"/>
      <c r="EK67" s="65"/>
      <c r="EL67" s="65"/>
      <c r="EM67" s="65"/>
      <c r="EN67" s="65"/>
      <c r="EO67" s="65"/>
      <c r="EP67" s="65"/>
      <c r="EQ67" s="65"/>
      <c r="ER67" s="65"/>
      <c r="ES67" s="65"/>
      <c r="ET67" s="65"/>
      <c r="EU67" s="65"/>
      <c r="EV67" s="65"/>
      <c r="EW67" s="65"/>
      <c r="EX67"/>
      <c r="EY67"/>
      <c r="EZ67"/>
      <c r="FA67"/>
      <c r="FB67"/>
      <c r="FC67"/>
      <c r="FD67"/>
      <c r="FE67"/>
      <c r="FF67"/>
      <c r="FG67"/>
      <c r="FH67"/>
      <c r="FI67"/>
      <c r="FJ67"/>
      <c r="FK67"/>
      <c r="FL67"/>
      <c r="FM67"/>
      <c r="FN67"/>
      <c r="FO67"/>
      <c r="FP67"/>
      <c r="FQ67"/>
      <c r="FR67"/>
      <c r="FS67"/>
      <c r="FT67"/>
      <c r="FU67"/>
      <c r="FV67"/>
      <c r="FW67"/>
      <c r="FX67"/>
      <c r="FY67"/>
      <c r="FZ67"/>
      <c r="GA67"/>
      <c r="GB67"/>
      <c r="GC67"/>
      <c r="GD67"/>
      <c r="GE67"/>
      <c r="GF67"/>
      <c r="GG67"/>
      <c r="GH67"/>
      <c r="GI67"/>
      <c r="GJ67"/>
      <c r="GK67"/>
      <c r="GL67"/>
      <c r="GM67"/>
      <c r="GN67"/>
      <c r="GO67"/>
      <c r="GP67"/>
      <c r="GQ67"/>
      <c r="GR67"/>
      <c r="GS67"/>
      <c r="GT67"/>
      <c r="GU67"/>
      <c r="GV67"/>
      <c r="GW67"/>
      <c r="GX67"/>
      <c r="GY67"/>
      <c r="GZ67"/>
      <c r="HA67"/>
      <c r="HB67"/>
      <c r="HC67"/>
      <c r="HD67"/>
      <c r="HE67"/>
      <c r="HF67"/>
      <c r="HG67"/>
      <c r="HH67"/>
      <c r="HI67"/>
      <c r="HJ67"/>
      <c r="HK67"/>
      <c r="HL67"/>
      <c r="HM67"/>
      <c r="HN67"/>
      <c r="HO67"/>
      <c r="HP67"/>
      <c r="HQ67"/>
      <c r="HR67"/>
      <c r="HS67"/>
      <c r="HT67"/>
      <c r="HU67"/>
      <c r="HV67"/>
      <c r="HW67"/>
      <c r="HX67"/>
      <c r="HY67"/>
      <c r="HZ67"/>
      <c r="IA67"/>
      <c r="IB67"/>
      <c r="IC67"/>
      <c r="ID67"/>
      <c r="IE67"/>
    </row>
    <row r="68" spans="3:239" ht="13" customHeight="1">
      <c r="C68" s="64"/>
      <c r="D68" s="1036"/>
      <c r="E68" s="65"/>
      <c r="F68" s="65"/>
      <c r="G68" s="65"/>
      <c r="H68" s="1073"/>
      <c r="I68" s="65"/>
      <c r="J68" s="65"/>
      <c r="K68" s="65"/>
      <c r="L68" s="65"/>
      <c r="M68" s="1039">
        <v>1</v>
      </c>
      <c r="N68" s="1040">
        <v>2</v>
      </c>
      <c r="O68" s="1041">
        <v>3</v>
      </c>
      <c r="P68" s="1042">
        <v>4</v>
      </c>
      <c r="Q68" s="1043">
        <v>5</v>
      </c>
      <c r="R68" s="1044">
        <v>6</v>
      </c>
      <c r="S68" s="1045">
        <v>7</v>
      </c>
      <c r="T68" s="1046">
        <v>8</v>
      </c>
      <c r="U68" s="1047">
        <v>9</v>
      </c>
      <c r="V68" s="1048">
        <v>10</v>
      </c>
      <c r="W68" s="1049">
        <v>11</v>
      </c>
      <c r="X68" s="1041">
        <v>12</v>
      </c>
      <c r="Y68" s="1050">
        <v>13</v>
      </c>
      <c r="Z68" s="64"/>
      <c r="AA68" s="64"/>
      <c r="AB68" s="64"/>
      <c r="AC68" s="64"/>
      <c r="AD68" s="64"/>
      <c r="AE68" s="64"/>
      <c r="AF68" s="64"/>
      <c r="AJ68" s="1054"/>
      <c r="AK68" s="65"/>
      <c r="AL68" s="1071"/>
      <c r="AM68" s="1071"/>
      <c r="AN68" s="1071"/>
      <c r="AO68" s="1051">
        <v>1</v>
      </c>
      <c r="AP68" s="1052">
        <v>2</v>
      </c>
      <c r="AQ68" s="1053">
        <v>3</v>
      </c>
      <c r="AR68" s="1054">
        <v>4</v>
      </c>
      <c r="AS68" s="1055">
        <v>5</v>
      </c>
      <c r="AT68" s="1056">
        <v>6</v>
      </c>
      <c r="AU68" s="65"/>
      <c r="AV68" s="65"/>
      <c r="AW68" s="65"/>
      <c r="AX68" s="1060"/>
      <c r="AY68" s="65"/>
      <c r="AZ68" s="65"/>
      <c r="BA68" s="65"/>
      <c r="BB68" s="65"/>
      <c r="BC68" s="1057">
        <v>7</v>
      </c>
      <c r="BD68" s="1058">
        <v>8</v>
      </c>
      <c r="BE68" s="1059">
        <v>9</v>
      </c>
      <c r="BF68" s="1060">
        <v>10</v>
      </c>
      <c r="BG68" s="1061">
        <v>11</v>
      </c>
      <c r="BH68" s="1062">
        <v>12</v>
      </c>
      <c r="BL68" s="1066"/>
      <c r="BM68" s="1064"/>
      <c r="BN68" s="1064"/>
      <c r="BO68" s="1064"/>
      <c r="BP68" s="1064"/>
      <c r="BQ68" s="1063">
        <v>13</v>
      </c>
      <c r="BR68" s="1065">
        <v>14</v>
      </c>
      <c r="BS68" s="1056" t="s">
        <v>553</v>
      </c>
      <c r="BT68" s="1066">
        <v>15</v>
      </c>
      <c r="BU68" s="1059">
        <v>16</v>
      </c>
      <c r="BV68" s="1067" t="s">
        <v>554</v>
      </c>
      <c r="BW68" s="1069"/>
      <c r="BX68" s="1069"/>
      <c r="BZ68"/>
      <c r="CA68" s="953"/>
      <c r="CB68" s="977"/>
      <c r="CC68" s="969"/>
      <c r="CD68" s="976"/>
      <c r="CE68" s="969"/>
      <c r="CF68" s="978"/>
      <c r="CG68" s="973"/>
      <c r="CH68" s="77"/>
      <c r="CI68" s="973"/>
      <c r="CJ68" s="979"/>
      <c r="CL68" s="961"/>
      <c r="CN68" s="961"/>
      <c r="CX68" s="65"/>
      <c r="CY68" s="65"/>
      <c r="CZ68" s="65"/>
      <c r="DA68" s="65"/>
      <c r="DB68" s="65"/>
      <c r="DC68" s="65"/>
      <c r="DD68" s="65"/>
      <c r="DE68" s="65"/>
      <c r="DF68" s="65"/>
      <c r="DG68" s="65"/>
      <c r="DH68" s="65"/>
      <c r="DI68" s="65"/>
      <c r="DJ68" s="65"/>
      <c r="DK68" s="65"/>
      <c r="DL68" s="65"/>
      <c r="DM68" s="65"/>
      <c r="DN68" s="65"/>
      <c r="DO68" s="65"/>
      <c r="DP68" s="65"/>
      <c r="DQ68" s="65"/>
      <c r="DR68" s="65"/>
      <c r="DS68" s="65"/>
      <c r="DT68" s="65"/>
      <c r="DU68" s="65"/>
      <c r="DV68" s="65"/>
      <c r="DW68" s="65"/>
      <c r="DX68" s="65"/>
      <c r="DY68" s="65"/>
      <c r="DZ68" s="65"/>
      <c r="EA68" s="65"/>
      <c r="EB68" s="65"/>
      <c r="EC68" s="65"/>
      <c r="ED68" s="65"/>
      <c r="EE68" s="65"/>
      <c r="EF68" s="65"/>
      <c r="EG68" s="65"/>
      <c r="EH68" s="65"/>
      <c r="EI68" s="65"/>
      <c r="EJ68" s="65"/>
      <c r="EK68" s="65"/>
      <c r="EL68" s="65"/>
      <c r="EM68" s="65"/>
      <c r="EN68" s="65"/>
      <c r="EO68" s="65"/>
      <c r="EP68" s="65"/>
      <c r="EQ68" s="65"/>
      <c r="ER68" s="65"/>
      <c r="ES68" s="65"/>
      <c r="ET68" s="65"/>
      <c r="EU68" s="65"/>
      <c r="EV68" s="65"/>
      <c r="EW68" s="65"/>
      <c r="EX68"/>
      <c r="EY68"/>
      <c r="EZ68"/>
      <c r="FA68"/>
      <c r="FB68"/>
      <c r="FC68"/>
      <c r="FD68"/>
      <c r="FE68"/>
      <c r="FF68"/>
      <c r="FG68"/>
      <c r="FH68"/>
      <c r="FI68"/>
      <c r="FJ68"/>
      <c r="FK68"/>
      <c r="FL68"/>
      <c r="FM68"/>
      <c r="FN68"/>
      <c r="FO68"/>
      <c r="FP68"/>
      <c r="FQ68"/>
      <c r="FR68"/>
      <c r="FS68"/>
      <c r="FT68"/>
      <c r="FU68"/>
      <c r="FV68"/>
      <c r="FW68"/>
      <c r="FX68"/>
      <c r="FY68"/>
      <c r="FZ68"/>
      <c r="GA68"/>
      <c r="GB68"/>
      <c r="GC68"/>
      <c r="GD68"/>
      <c r="GE68"/>
      <c r="GF68"/>
      <c r="GG68"/>
      <c r="GH68"/>
      <c r="GI68"/>
      <c r="GJ68"/>
      <c r="GK68"/>
      <c r="GL68"/>
      <c r="GM68"/>
      <c r="GN68"/>
      <c r="GO68"/>
      <c r="GP68"/>
      <c r="GQ68"/>
      <c r="GR68"/>
      <c r="GS68"/>
      <c r="GT68"/>
      <c r="GU68"/>
      <c r="GV68"/>
      <c r="GW68"/>
      <c r="GX68"/>
      <c r="GY68"/>
      <c r="GZ68"/>
      <c r="HA68"/>
      <c r="HB68"/>
      <c r="HC68"/>
      <c r="HD68"/>
      <c r="HE68"/>
      <c r="HF68"/>
      <c r="HG68"/>
      <c r="HH68"/>
      <c r="HI68"/>
      <c r="HJ68"/>
      <c r="HK68"/>
      <c r="HL68"/>
      <c r="HM68"/>
      <c r="HN68"/>
      <c r="HO68"/>
      <c r="HP68"/>
      <c r="HQ68"/>
      <c r="HR68"/>
      <c r="HS68"/>
      <c r="HT68"/>
      <c r="HU68"/>
      <c r="HV68"/>
      <c r="HW68"/>
      <c r="HX68"/>
      <c r="HY68"/>
      <c r="HZ68"/>
      <c r="IA68"/>
      <c r="IB68"/>
      <c r="IC68"/>
      <c r="ID68"/>
      <c r="IE68"/>
    </row>
    <row r="69" spans="3:239" ht="13" customHeight="1">
      <c r="C69" s="64"/>
      <c r="D69" s="1036"/>
      <c r="E69" s="65"/>
      <c r="F69" s="65"/>
      <c r="G69" s="65"/>
      <c r="H69" s="1074"/>
      <c r="I69" s="65"/>
      <c r="J69" s="65"/>
      <c r="K69" s="65"/>
      <c r="L69" s="65"/>
      <c r="M69" s="65"/>
      <c r="N69" s="1039">
        <v>1</v>
      </c>
      <c r="O69" s="1040">
        <v>2</v>
      </c>
      <c r="P69" s="1041">
        <v>3</v>
      </c>
      <c r="Q69" s="1042">
        <v>4</v>
      </c>
      <c r="R69" s="1043">
        <v>5</v>
      </c>
      <c r="S69" s="1044">
        <v>6</v>
      </c>
      <c r="T69" s="1045">
        <v>7</v>
      </c>
      <c r="U69" s="1046">
        <v>8</v>
      </c>
      <c r="V69" s="1047">
        <v>9</v>
      </c>
      <c r="W69" s="1048">
        <v>10</v>
      </c>
      <c r="X69" s="1049">
        <v>11</v>
      </c>
      <c r="Y69" s="1041">
        <v>12</v>
      </c>
      <c r="Z69" s="1050">
        <v>13</v>
      </c>
      <c r="AA69" s="64"/>
      <c r="AB69" s="64"/>
      <c r="AC69" s="64"/>
      <c r="AD69" s="64"/>
      <c r="AE69" s="64"/>
      <c r="AF69" s="64"/>
      <c r="AJ69" s="1055"/>
      <c r="AK69" s="65"/>
      <c r="AL69" s="65"/>
      <c r="AM69" s="65"/>
      <c r="AN69" s="65"/>
      <c r="AO69" s="65"/>
      <c r="AP69" s="1051">
        <v>1</v>
      </c>
      <c r="AQ69" s="1052">
        <v>2</v>
      </c>
      <c r="AR69" s="1053">
        <v>3</v>
      </c>
      <c r="AS69" s="1054">
        <v>4</v>
      </c>
      <c r="AT69" s="1055">
        <v>5</v>
      </c>
      <c r="AU69" s="1056">
        <v>6</v>
      </c>
      <c r="AV69" s="65"/>
      <c r="AW69" s="65"/>
      <c r="AX69" s="1061"/>
      <c r="AY69" s="65"/>
      <c r="AZ69" s="65"/>
      <c r="BA69" s="65"/>
      <c r="BB69" s="65"/>
      <c r="BD69" s="1057">
        <v>7</v>
      </c>
      <c r="BE69" s="1058">
        <v>8</v>
      </c>
      <c r="BF69" s="1059">
        <v>9</v>
      </c>
      <c r="BG69" s="1060">
        <v>10</v>
      </c>
      <c r="BH69" s="1061">
        <v>11</v>
      </c>
      <c r="BI69" s="1062">
        <v>12</v>
      </c>
      <c r="BL69" s="1059"/>
      <c r="BM69" s="1064"/>
      <c r="BN69" s="1069"/>
      <c r="BO69" s="1069"/>
      <c r="BP69" s="1069"/>
      <c r="BQ69" s="1069"/>
      <c r="BR69" s="1063">
        <v>13</v>
      </c>
      <c r="BS69" s="1065">
        <v>14</v>
      </c>
      <c r="BT69" s="1056" t="s">
        <v>553</v>
      </c>
      <c r="BU69" s="1066">
        <v>15</v>
      </c>
      <c r="BV69" s="1059">
        <v>16</v>
      </c>
      <c r="BW69" s="1067" t="s">
        <v>554</v>
      </c>
      <c r="BX69" s="1069"/>
      <c r="BZ69"/>
      <c r="CA69" s="953"/>
      <c r="CB69" s="982"/>
      <c r="CC69" s="969"/>
      <c r="CD69" s="981"/>
      <c r="CE69" s="969"/>
      <c r="CF69" s="983"/>
      <c r="CG69" s="973"/>
      <c r="CH69" s="78"/>
      <c r="CI69" s="973"/>
      <c r="CJ69" s="984"/>
      <c r="CL69" s="961"/>
      <c r="CN69" s="961"/>
      <c r="CX69" s="65"/>
      <c r="CY69" s="65"/>
      <c r="CZ69" s="65"/>
      <c r="DA69" s="65"/>
      <c r="DB69" s="65"/>
      <c r="DC69" s="65"/>
      <c r="DD69" s="65"/>
      <c r="DE69" s="65"/>
      <c r="DF69" s="65"/>
      <c r="DG69" s="65"/>
      <c r="DH69" s="65"/>
      <c r="DI69" s="65"/>
      <c r="DJ69" s="65"/>
      <c r="DK69" s="65"/>
      <c r="DL69" s="65"/>
      <c r="DM69" s="65"/>
      <c r="DN69" s="65"/>
      <c r="DO69" s="65"/>
      <c r="DP69" s="65"/>
      <c r="DQ69" s="65"/>
      <c r="DR69" s="65"/>
      <c r="DS69" s="65"/>
      <c r="DT69" s="65"/>
      <c r="DU69" s="65"/>
      <c r="DV69" s="65"/>
      <c r="DW69" s="65"/>
      <c r="DX69" s="65"/>
      <c r="DY69" s="65"/>
      <c r="DZ69" s="65"/>
      <c r="EA69" s="65"/>
      <c r="EB69" s="65"/>
      <c r="EC69" s="65"/>
      <c r="ED69" s="65"/>
      <c r="EE69" s="65"/>
      <c r="EF69" s="65"/>
      <c r="EG69" s="65"/>
      <c r="EH69" s="65"/>
      <c r="EI69" s="65"/>
      <c r="EJ69" s="65"/>
      <c r="EK69" s="65"/>
      <c r="EL69" s="65"/>
      <c r="EM69" s="65"/>
      <c r="EN69" s="65"/>
      <c r="EO69" s="65"/>
      <c r="EP69" s="65"/>
      <c r="EQ69" s="65"/>
      <c r="ER69" s="65"/>
      <c r="ES69" s="65"/>
      <c r="ET69" s="65"/>
      <c r="EU69" s="65"/>
      <c r="EV69" s="65"/>
      <c r="EW69" s="65"/>
      <c r="EX69"/>
      <c r="EY69"/>
      <c r="EZ69"/>
      <c r="FA69"/>
      <c r="FB69"/>
      <c r="FC69"/>
      <c r="FD69"/>
      <c r="FE69"/>
      <c r="FF69"/>
      <c r="FG69"/>
      <c r="FH69"/>
      <c r="FI69"/>
      <c r="FJ69"/>
      <c r="FK69"/>
      <c r="FL69"/>
      <c r="FM69"/>
      <c r="FN69"/>
      <c r="FO69"/>
      <c r="FP69"/>
      <c r="FQ69"/>
      <c r="FR69"/>
      <c r="FS69"/>
      <c r="FT69"/>
      <c r="FU69"/>
      <c r="FV69"/>
      <c r="FW69"/>
      <c r="FX69"/>
      <c r="FY69"/>
      <c r="FZ69"/>
      <c r="GA69"/>
      <c r="GB69"/>
      <c r="GC69"/>
      <c r="GD69"/>
      <c r="GE69"/>
      <c r="GF69"/>
      <c r="GG69"/>
      <c r="GH69"/>
      <c r="GI69"/>
      <c r="GJ69"/>
      <c r="GK69"/>
      <c r="GL69"/>
      <c r="GM69"/>
      <c r="GN69"/>
      <c r="GO69"/>
      <c r="GP69"/>
      <c r="GQ69"/>
      <c r="GR69"/>
      <c r="GS69"/>
      <c r="GT69"/>
      <c r="GU69"/>
      <c r="GV69"/>
      <c r="GW69"/>
      <c r="GX69"/>
      <c r="GY69"/>
      <c r="GZ69"/>
      <c r="HA69"/>
      <c r="HB69"/>
      <c r="HC69"/>
      <c r="HD69"/>
      <c r="HE69"/>
      <c r="HF69"/>
      <c r="HG69"/>
      <c r="HH69"/>
      <c r="HI69"/>
      <c r="HJ69"/>
      <c r="HK69"/>
      <c r="HL69"/>
      <c r="HM69"/>
      <c r="HN69"/>
      <c r="HO69"/>
      <c r="HP69"/>
      <c r="HQ69"/>
      <c r="HR69"/>
      <c r="HS69"/>
      <c r="HT69"/>
      <c r="HU69"/>
      <c r="HV69"/>
      <c r="HW69"/>
      <c r="HX69"/>
      <c r="HY69"/>
      <c r="HZ69"/>
      <c r="IA69"/>
      <c r="IB69"/>
      <c r="IC69"/>
      <c r="ID69"/>
      <c r="IE69"/>
    </row>
    <row r="70" spans="3:239" ht="13" customHeight="1">
      <c r="C70" s="64"/>
      <c r="D70" s="1036"/>
      <c r="E70" s="65"/>
      <c r="F70" s="65"/>
      <c r="G70" s="65"/>
      <c r="H70" s="1075"/>
      <c r="I70" s="65"/>
      <c r="J70" s="65"/>
      <c r="K70" s="65"/>
      <c r="L70" s="65"/>
      <c r="M70" s="65"/>
      <c r="N70" s="65"/>
      <c r="O70" s="1039">
        <v>1</v>
      </c>
      <c r="P70" s="1040">
        <v>2</v>
      </c>
      <c r="Q70" s="1041">
        <v>3</v>
      </c>
      <c r="R70" s="1042">
        <v>4</v>
      </c>
      <c r="S70" s="1043">
        <v>5</v>
      </c>
      <c r="T70" s="1044">
        <v>6</v>
      </c>
      <c r="U70" s="1045">
        <v>7</v>
      </c>
      <c r="V70" s="1046">
        <v>8</v>
      </c>
      <c r="W70" s="1047">
        <v>9</v>
      </c>
      <c r="X70" s="1048">
        <v>10</v>
      </c>
      <c r="Y70" s="1049">
        <v>11</v>
      </c>
      <c r="Z70" s="1041">
        <v>12</v>
      </c>
      <c r="AA70" s="1050">
        <v>13</v>
      </c>
      <c r="AB70" s="64"/>
      <c r="AC70" s="64"/>
      <c r="AD70" s="64"/>
      <c r="AE70" s="64"/>
      <c r="AF70" s="64"/>
      <c r="AJ70" s="1056"/>
      <c r="AK70" s="65"/>
      <c r="AL70" s="65"/>
      <c r="AM70" s="65"/>
      <c r="AN70" s="65"/>
      <c r="AO70" s="65"/>
      <c r="AP70" s="65"/>
      <c r="AQ70" s="1051">
        <v>1</v>
      </c>
      <c r="AR70" s="1052">
        <v>2</v>
      </c>
      <c r="AS70" s="1053">
        <v>3</v>
      </c>
      <c r="AT70" s="1054">
        <v>4</v>
      </c>
      <c r="AU70" s="1055">
        <v>5</v>
      </c>
      <c r="AV70" s="1056">
        <v>6</v>
      </c>
      <c r="AW70" s="65"/>
      <c r="AX70" s="1062"/>
      <c r="AY70" s="65"/>
      <c r="AZ70" s="65"/>
      <c r="BA70" s="65"/>
      <c r="BB70" s="65"/>
      <c r="BE70" s="1057">
        <v>7</v>
      </c>
      <c r="BF70" s="1058">
        <v>8</v>
      </c>
      <c r="BG70" s="1059">
        <v>9</v>
      </c>
      <c r="BH70" s="1060">
        <v>10</v>
      </c>
      <c r="BI70" s="1061">
        <v>11</v>
      </c>
      <c r="BJ70" s="1062">
        <v>12</v>
      </c>
      <c r="BL70" s="1067"/>
      <c r="BM70" s="1064"/>
      <c r="BN70" s="1069"/>
      <c r="BO70" s="1069"/>
      <c r="BP70" s="1069"/>
      <c r="BQ70" s="1069"/>
      <c r="BR70" s="1069"/>
      <c r="BS70" s="1063">
        <v>13</v>
      </c>
      <c r="BT70" s="1065">
        <v>14</v>
      </c>
      <c r="BU70" s="1056" t="s">
        <v>553</v>
      </c>
      <c r="BV70" s="1066">
        <v>15</v>
      </c>
      <c r="BW70" s="1059">
        <v>16</v>
      </c>
      <c r="BX70" s="1067" t="s">
        <v>554</v>
      </c>
      <c r="BZ70"/>
      <c r="CA70" s="953"/>
      <c r="CB70" s="987"/>
      <c r="CC70" s="969"/>
      <c r="CD70" s="986"/>
      <c r="CE70" s="969"/>
      <c r="CF70" s="988"/>
      <c r="CG70" s="973"/>
      <c r="CH70" s="79"/>
      <c r="CI70" s="973"/>
      <c r="CJ70" s="989"/>
      <c r="CL70" s="961"/>
      <c r="CN70" s="961"/>
      <c r="CX70" s="65"/>
      <c r="CY70" s="65"/>
      <c r="CZ70" s="65"/>
      <c r="DA70" s="65"/>
      <c r="DB70" s="65"/>
      <c r="DC70" s="65"/>
      <c r="DD70" s="65"/>
      <c r="DE70" s="65"/>
      <c r="DF70" s="65"/>
      <c r="DG70" s="65"/>
      <c r="DH70" s="65"/>
      <c r="DI70" s="65"/>
      <c r="DJ70" s="65"/>
      <c r="DK70" s="65"/>
      <c r="DL70" s="65"/>
      <c r="DM70" s="65"/>
      <c r="DN70" s="65"/>
      <c r="DO70" s="65"/>
      <c r="DP70" s="65"/>
      <c r="DQ70" s="65"/>
      <c r="DR70" s="65"/>
      <c r="DS70" s="65"/>
      <c r="DT70" s="65"/>
      <c r="DU70" s="65"/>
      <c r="DV70" s="65"/>
      <c r="DW70" s="65"/>
      <c r="DX70" s="65"/>
      <c r="DY70" s="65"/>
      <c r="DZ70" s="65"/>
      <c r="EA70" s="65"/>
      <c r="EB70" s="65"/>
      <c r="EC70" s="65"/>
      <c r="ED70" s="65"/>
      <c r="EE70" s="65"/>
      <c r="EF70" s="65"/>
      <c r="EG70" s="65"/>
      <c r="EH70" s="65"/>
      <c r="EI70" s="65"/>
      <c r="EJ70" s="65"/>
      <c r="EK70" s="65"/>
      <c r="EL70" s="65"/>
      <c r="EM70" s="65"/>
      <c r="EN70" s="65"/>
      <c r="EO70" s="65"/>
      <c r="EP70" s="65"/>
      <c r="EQ70" s="65"/>
      <c r="ER70" s="65"/>
      <c r="ES70" s="65"/>
      <c r="ET70" s="65"/>
      <c r="EU70" s="65"/>
      <c r="EV70" s="65"/>
      <c r="EW70" s="65"/>
      <c r="EX70"/>
      <c r="EY70"/>
      <c r="EZ70"/>
      <c r="FA70"/>
      <c r="FB70"/>
      <c r="FC70"/>
      <c r="FD70"/>
      <c r="FE70"/>
      <c r="FF70"/>
      <c r="FG70"/>
      <c r="FH70"/>
      <c r="FI70"/>
      <c r="FJ70"/>
      <c r="FK70"/>
      <c r="FL70"/>
      <c r="FM70"/>
      <c r="FN70"/>
      <c r="FO70"/>
      <c r="FP70"/>
      <c r="FQ70"/>
      <c r="FR70"/>
      <c r="FS70"/>
      <c r="FT70"/>
      <c r="FU70"/>
      <c r="FV70"/>
      <c r="FW70"/>
      <c r="FX70"/>
      <c r="FY70"/>
      <c r="FZ70"/>
      <c r="GA70"/>
      <c r="GB70"/>
      <c r="GC70"/>
      <c r="GD70"/>
      <c r="GE70"/>
      <c r="GF70"/>
      <c r="GG70"/>
      <c r="GH70"/>
      <c r="GI70"/>
      <c r="GJ70"/>
      <c r="GK70"/>
      <c r="GL70"/>
      <c r="GM70"/>
      <c r="GN70"/>
      <c r="GO70"/>
      <c r="GP70"/>
      <c r="GQ70"/>
      <c r="GR70"/>
      <c r="GS70"/>
      <c r="GT70"/>
      <c r="GU70"/>
      <c r="GV70"/>
      <c r="GW70"/>
      <c r="GX70"/>
      <c r="GY70"/>
      <c r="GZ70"/>
      <c r="HA70"/>
      <c r="HB70"/>
      <c r="HC70"/>
      <c r="HD70"/>
      <c r="HE70"/>
      <c r="HF70"/>
      <c r="HG70"/>
      <c r="HH70"/>
      <c r="HI70"/>
      <c r="HJ70"/>
      <c r="HK70"/>
      <c r="HL70"/>
      <c r="HM70"/>
      <c r="HN70"/>
      <c r="HO70"/>
      <c r="HP70"/>
      <c r="HQ70"/>
      <c r="HR70"/>
      <c r="HS70"/>
      <c r="HT70"/>
      <c r="HU70"/>
      <c r="HV70"/>
      <c r="HW70"/>
      <c r="HX70"/>
      <c r="HY70"/>
      <c r="HZ70"/>
      <c r="IA70"/>
      <c r="IB70"/>
      <c r="IC70"/>
      <c r="ID70"/>
      <c r="IE70"/>
    </row>
    <row r="71" spans="3:239" ht="13" customHeight="1">
      <c r="C71" s="64"/>
      <c r="D71" s="1036"/>
      <c r="E71" s="65"/>
      <c r="F71" s="65"/>
      <c r="G71" s="65"/>
      <c r="H71" s="1076"/>
      <c r="I71" s="65"/>
      <c r="J71" s="65"/>
      <c r="K71" s="65"/>
      <c r="L71" s="65"/>
      <c r="M71" s="65"/>
      <c r="N71" s="65"/>
      <c r="O71" s="65"/>
      <c r="P71" s="1039">
        <v>1</v>
      </c>
      <c r="Q71" s="1040">
        <v>2</v>
      </c>
      <c r="R71" s="1041">
        <v>3</v>
      </c>
      <c r="S71" s="1042">
        <v>4</v>
      </c>
      <c r="T71" s="1043">
        <v>5</v>
      </c>
      <c r="U71" s="1044">
        <v>6</v>
      </c>
      <c r="V71" s="1045">
        <v>7</v>
      </c>
      <c r="W71" s="1046">
        <v>8</v>
      </c>
      <c r="X71" s="1047">
        <v>9</v>
      </c>
      <c r="Y71" s="1048">
        <v>10</v>
      </c>
      <c r="Z71" s="1049">
        <v>11</v>
      </c>
      <c r="AA71" s="1041">
        <v>12</v>
      </c>
      <c r="AB71" s="1050">
        <v>13</v>
      </c>
      <c r="AC71" s="64"/>
      <c r="AD71" s="64"/>
      <c r="AE71" s="64"/>
      <c r="AF71" s="64"/>
      <c r="AG71" s="64"/>
      <c r="AH71" s="64"/>
      <c r="AJ71" s="64"/>
      <c r="AK71" s="64"/>
      <c r="AL71" s="64"/>
      <c r="AM71" s="64"/>
      <c r="BI71" s="65"/>
      <c r="BJ71" s="65"/>
      <c r="BK71" s="65"/>
      <c r="BL71" s="1069"/>
      <c r="BM71" s="1069"/>
      <c r="BN71" s="1069"/>
      <c r="BO71" s="1069"/>
      <c r="BP71" s="1069"/>
      <c r="BQ71" s="1064"/>
      <c r="BR71" s="1064"/>
      <c r="BS71" s="1064"/>
      <c r="BT71" s="1064"/>
      <c r="BU71" s="1064"/>
      <c r="BV71" s="1064"/>
      <c r="BW71" s="1064"/>
      <c r="BX71" s="1064"/>
      <c r="BZ71"/>
      <c r="CA71" s="953"/>
      <c r="CB71" s="992"/>
      <c r="CC71" s="969"/>
      <c r="CD71" s="991"/>
      <c r="CE71" s="969"/>
      <c r="CF71" s="993"/>
      <c r="CG71" s="973"/>
      <c r="CH71" s="80"/>
      <c r="CI71" s="973"/>
      <c r="CJ71" s="994"/>
      <c r="CL71" s="961"/>
      <c r="CN71" s="961"/>
      <c r="CX71" s="65"/>
      <c r="CY71" s="65"/>
      <c r="CZ71" s="65"/>
      <c r="DA71" s="65"/>
      <c r="DB71" s="65"/>
      <c r="DC71" s="65"/>
      <c r="DD71" s="65"/>
      <c r="DE71" s="65"/>
      <c r="DF71" s="65"/>
      <c r="DG71" s="65"/>
      <c r="DH71" s="65"/>
      <c r="DI71" s="65"/>
      <c r="DJ71" s="65"/>
      <c r="DK71" s="65"/>
      <c r="DL71" s="65"/>
      <c r="DM71" s="65"/>
      <c r="DN71" s="65"/>
      <c r="DO71" s="65"/>
      <c r="DP71" s="65"/>
      <c r="DQ71" s="65"/>
      <c r="DR71" s="65"/>
      <c r="DS71" s="65"/>
      <c r="DT71" s="65"/>
      <c r="DU71" s="65"/>
      <c r="DV71" s="65"/>
      <c r="DW71" s="65"/>
      <c r="DX71" s="65"/>
      <c r="DY71" s="65"/>
      <c r="DZ71" s="65"/>
      <c r="EA71" s="65"/>
      <c r="EB71" s="65"/>
      <c r="EC71" s="65"/>
      <c r="ED71" s="65"/>
      <c r="EE71" s="65"/>
      <c r="EF71" s="65"/>
      <c r="EG71" s="65"/>
      <c r="EH71" s="65"/>
      <c r="EI71" s="65"/>
      <c r="EJ71" s="65"/>
      <c r="EK71" s="65"/>
      <c r="EL71" s="65"/>
      <c r="EM71" s="65"/>
      <c r="EN71" s="65"/>
      <c r="EO71" s="65"/>
      <c r="EP71" s="65"/>
      <c r="EQ71" s="65"/>
      <c r="ER71" s="65"/>
      <c r="ES71" s="65"/>
      <c r="ET71" s="65"/>
      <c r="EU71" s="65"/>
      <c r="EV71" s="65"/>
      <c r="EW71" s="65"/>
      <c r="EX71"/>
      <c r="EY71"/>
      <c r="EZ71"/>
      <c r="FA71"/>
      <c r="FB71"/>
      <c r="FC71"/>
      <c r="FD71"/>
      <c r="FE71"/>
      <c r="FF71"/>
      <c r="FG71"/>
      <c r="FH71"/>
      <c r="FI71"/>
      <c r="FJ71"/>
      <c r="FK71"/>
      <c r="FL71"/>
      <c r="FM71"/>
      <c r="FN71"/>
      <c r="FO71"/>
      <c r="FP71"/>
      <c r="FQ71"/>
      <c r="FR71"/>
      <c r="FS71"/>
      <c r="FT71"/>
      <c r="FU71"/>
      <c r="FV71"/>
      <c r="FW71"/>
      <c r="FX71"/>
      <c r="FY71"/>
      <c r="FZ71"/>
      <c r="GA71"/>
      <c r="GB71"/>
      <c r="GC71"/>
      <c r="GD71"/>
      <c r="GE71"/>
      <c r="GF71"/>
      <c r="GG71"/>
      <c r="GH71"/>
      <c r="GI71"/>
      <c r="GJ71"/>
      <c r="GK71"/>
      <c r="GL71"/>
      <c r="GM71"/>
      <c r="GN71"/>
      <c r="GO71"/>
      <c r="GP71"/>
      <c r="GQ71"/>
      <c r="GR71"/>
      <c r="GS71"/>
      <c r="GT71"/>
      <c r="GU71"/>
      <c r="GV71"/>
      <c r="GW71"/>
      <c r="GX71"/>
      <c r="GY71"/>
      <c r="GZ71"/>
      <c r="HA71"/>
      <c r="HB71"/>
      <c r="HC71"/>
      <c r="HD71"/>
      <c r="HE71"/>
      <c r="HF71"/>
      <c r="HG71"/>
      <c r="HH71"/>
      <c r="HI71"/>
      <c r="HJ71"/>
      <c r="HK71"/>
      <c r="HL71"/>
      <c r="HM71"/>
      <c r="HN71"/>
      <c r="HO71"/>
      <c r="HP71"/>
      <c r="HQ71"/>
      <c r="HR71"/>
      <c r="HS71"/>
      <c r="HT71"/>
      <c r="HU71"/>
      <c r="HV71"/>
      <c r="HW71"/>
      <c r="HX71"/>
      <c r="HY71"/>
      <c r="HZ71"/>
      <c r="IA71"/>
      <c r="IB71"/>
      <c r="IC71"/>
      <c r="ID71"/>
      <c r="IE71"/>
    </row>
    <row r="72" spans="3:239" ht="13" customHeight="1">
      <c r="C72" s="64"/>
      <c r="D72" s="1036"/>
      <c r="E72" s="65"/>
      <c r="F72" s="65"/>
      <c r="G72" s="65"/>
      <c r="H72" s="1077"/>
      <c r="I72" s="65"/>
      <c r="J72" s="65"/>
      <c r="K72" s="65"/>
      <c r="L72" s="65"/>
      <c r="M72" s="65"/>
      <c r="N72" s="65"/>
      <c r="O72" s="65"/>
      <c r="P72" s="65"/>
      <c r="Q72" s="1039">
        <v>1</v>
      </c>
      <c r="R72" s="1040">
        <v>2</v>
      </c>
      <c r="S72" s="1041">
        <v>3</v>
      </c>
      <c r="T72" s="1042">
        <v>4</v>
      </c>
      <c r="U72" s="1043">
        <v>5</v>
      </c>
      <c r="V72" s="1044">
        <v>6</v>
      </c>
      <c r="W72" s="1045">
        <v>7</v>
      </c>
      <c r="X72" s="1046">
        <v>8</v>
      </c>
      <c r="Y72" s="1047">
        <v>9</v>
      </c>
      <c r="Z72" s="1048">
        <v>10</v>
      </c>
      <c r="AA72" s="1049">
        <v>11</v>
      </c>
      <c r="AB72" s="1041">
        <v>12</v>
      </c>
      <c r="AC72" s="1050">
        <v>13</v>
      </c>
      <c r="AD72" s="64"/>
      <c r="AE72" s="64"/>
      <c r="AF72" s="64"/>
      <c r="AG72" s="64"/>
      <c r="AH72" s="64"/>
      <c r="AJ72" s="65"/>
      <c r="AK72" s="65"/>
      <c r="AL72" s="65"/>
      <c r="AM72" s="65"/>
      <c r="AN72" s="65"/>
      <c r="AO72" s="65"/>
      <c r="AP72" s="65"/>
      <c r="AQ72" s="65"/>
      <c r="AR72" s="65"/>
      <c r="AS72" s="65"/>
      <c r="AT72" s="65"/>
      <c r="AU72" s="65"/>
      <c r="AV72" s="65"/>
      <c r="AW72" s="65"/>
      <c r="AX72" s="65"/>
      <c r="AY72" s="65"/>
      <c r="AZ72" s="65"/>
      <c r="BA72" s="65"/>
      <c r="BB72" s="65"/>
      <c r="BC72" s="65"/>
      <c r="BD72" s="65"/>
      <c r="BE72" s="65"/>
      <c r="BF72" s="65"/>
      <c r="BG72" s="65"/>
      <c r="BH72" s="65"/>
      <c r="BI72" s="65"/>
      <c r="BJ72" s="65"/>
      <c r="BK72" s="65"/>
      <c r="BL72" s="65"/>
      <c r="BM72" s="65"/>
      <c r="BN72" s="65"/>
      <c r="BO72" s="65"/>
      <c r="BZ72"/>
      <c r="CA72" s="953"/>
      <c r="CB72" s="997"/>
      <c r="CC72" s="969"/>
      <c r="CD72" s="996"/>
      <c r="CE72" s="969"/>
      <c r="CF72" s="998"/>
      <c r="CG72" s="973"/>
      <c r="CH72" s="81"/>
      <c r="CI72" s="973"/>
      <c r="CJ72" s="999"/>
      <c r="CL72" s="961"/>
      <c r="CN72" s="961"/>
      <c r="CX72" s="65"/>
      <c r="CY72" s="65"/>
      <c r="CZ72" s="65"/>
      <c r="DA72" s="65"/>
      <c r="DB72" s="65"/>
      <c r="DC72" s="65"/>
      <c r="DD72" s="65"/>
      <c r="DE72" s="65"/>
      <c r="DF72" s="65"/>
      <c r="DG72" s="65"/>
      <c r="DH72" s="65"/>
      <c r="DI72" s="65"/>
      <c r="DJ72" s="65"/>
      <c r="DK72" s="65"/>
      <c r="DL72" s="65"/>
      <c r="DM72" s="65"/>
      <c r="DN72" s="65"/>
      <c r="DO72" s="65"/>
      <c r="DP72" s="65"/>
      <c r="DQ72" s="65"/>
      <c r="DR72" s="65"/>
      <c r="DS72" s="65"/>
      <c r="DT72" s="65"/>
      <c r="DU72" s="65"/>
      <c r="DV72" s="65"/>
      <c r="DW72" s="65"/>
      <c r="DX72" s="65"/>
      <c r="DY72" s="65"/>
      <c r="DZ72" s="65"/>
      <c r="EA72" s="65"/>
      <c r="EB72" s="65"/>
      <c r="EC72" s="65"/>
      <c r="ED72" s="65"/>
      <c r="EE72" s="65"/>
      <c r="EF72" s="65"/>
      <c r="EG72" s="65"/>
      <c r="EH72" s="65"/>
      <c r="EI72" s="65"/>
      <c r="EJ72" s="65"/>
      <c r="EK72" s="65"/>
      <c r="EL72" s="65"/>
      <c r="EM72" s="65"/>
      <c r="EN72" s="65"/>
      <c r="EO72" s="65"/>
      <c r="EP72" s="65"/>
      <c r="EQ72" s="65"/>
      <c r="ER72" s="65"/>
      <c r="ES72" s="65"/>
      <c r="ET72" s="65"/>
      <c r="EU72" s="65"/>
      <c r="EV72" s="65"/>
      <c r="EW72" s="65"/>
      <c r="EX72"/>
      <c r="EY72"/>
      <c r="EZ72"/>
      <c r="FA72"/>
      <c r="FB72"/>
      <c r="FC72"/>
      <c r="FD72"/>
      <c r="FE72"/>
      <c r="FF72"/>
      <c r="FG72"/>
      <c r="FH72"/>
      <c r="FI72"/>
      <c r="FJ72"/>
      <c r="FK72"/>
      <c r="FL72"/>
      <c r="FM72"/>
      <c r="FN72"/>
      <c r="FO72"/>
      <c r="FP72"/>
      <c r="FQ72"/>
      <c r="FR72"/>
      <c r="FS72"/>
      <c r="FT72"/>
      <c r="FU72"/>
      <c r="FV72"/>
      <c r="FW72"/>
      <c r="FX72"/>
      <c r="FY72"/>
      <c r="FZ72"/>
      <c r="GA72"/>
      <c r="GB72"/>
      <c r="GC72"/>
      <c r="GD72"/>
      <c r="GE72"/>
      <c r="GF72"/>
      <c r="GG72"/>
      <c r="GH72"/>
      <c r="GI72"/>
      <c r="GJ72"/>
      <c r="GK72"/>
      <c r="GL72"/>
      <c r="GM72"/>
      <c r="GN72"/>
      <c r="GO72"/>
      <c r="GP72"/>
      <c r="GQ72"/>
      <c r="GR72"/>
      <c r="GS72"/>
      <c r="GT72"/>
      <c r="GU72"/>
      <c r="GV72"/>
      <c r="GW72"/>
      <c r="GX72"/>
      <c r="GY72"/>
      <c r="GZ72"/>
      <c r="HA72"/>
      <c r="HB72"/>
      <c r="HC72"/>
      <c r="HD72"/>
      <c r="HE72"/>
      <c r="HF72"/>
      <c r="HG72"/>
      <c r="HH72"/>
      <c r="HI72"/>
      <c r="HJ72"/>
      <c r="HK72"/>
      <c r="HL72"/>
      <c r="HM72"/>
      <c r="HN72"/>
      <c r="HO72"/>
      <c r="HP72"/>
      <c r="HQ72"/>
      <c r="HR72"/>
      <c r="HS72"/>
      <c r="HT72"/>
      <c r="HU72"/>
      <c r="HV72"/>
      <c r="HW72"/>
      <c r="HX72"/>
      <c r="HY72"/>
      <c r="HZ72"/>
      <c r="IA72"/>
      <c r="IB72"/>
      <c r="IC72"/>
      <c r="ID72"/>
      <c r="IE72"/>
    </row>
    <row r="73" spans="3:239" ht="13" customHeight="1">
      <c r="C73" s="64"/>
      <c r="D73" s="1036"/>
      <c r="E73" s="65"/>
      <c r="F73" s="65"/>
      <c r="G73" s="65"/>
      <c r="H73" s="1078"/>
      <c r="I73" s="65"/>
      <c r="J73" s="65"/>
      <c r="K73" s="65"/>
      <c r="L73" s="65"/>
      <c r="M73" s="65"/>
      <c r="N73" s="65"/>
      <c r="O73" s="65"/>
      <c r="P73" s="65"/>
      <c r="Q73" s="65"/>
      <c r="R73" s="1039">
        <v>1</v>
      </c>
      <c r="S73" s="1040">
        <v>2</v>
      </c>
      <c r="T73" s="1041">
        <v>3</v>
      </c>
      <c r="U73" s="1042">
        <v>4</v>
      </c>
      <c r="V73" s="1043">
        <v>5</v>
      </c>
      <c r="W73" s="1044">
        <v>6</v>
      </c>
      <c r="X73" s="1045">
        <v>7</v>
      </c>
      <c r="Y73" s="1046">
        <v>8</v>
      </c>
      <c r="Z73" s="1047">
        <v>9</v>
      </c>
      <c r="AA73" s="1048">
        <v>10</v>
      </c>
      <c r="AB73" s="1049">
        <v>11</v>
      </c>
      <c r="AC73" s="1041">
        <v>12</v>
      </c>
      <c r="AD73" s="1050">
        <v>13</v>
      </c>
      <c r="AE73" s="64"/>
      <c r="AF73" s="64"/>
      <c r="AJ73" s="1079"/>
      <c r="AK73" s="64"/>
      <c r="AL73" s="1079">
        <v>1</v>
      </c>
      <c r="AM73" s="1080">
        <v>2</v>
      </c>
      <c r="AN73" s="1081">
        <v>3</v>
      </c>
      <c r="AO73" s="1082">
        <v>4</v>
      </c>
      <c r="AP73" s="1083">
        <v>5</v>
      </c>
      <c r="AX73" s="1084"/>
      <c r="AZ73" s="1084">
        <v>6</v>
      </c>
      <c r="BA73" s="1085">
        <v>7</v>
      </c>
      <c r="BB73" s="1086">
        <v>8</v>
      </c>
      <c r="BC73" s="1087">
        <v>9</v>
      </c>
      <c r="BD73" s="1088">
        <v>10</v>
      </c>
      <c r="BL73" s="1089"/>
      <c r="BN73" s="1089">
        <v>11</v>
      </c>
      <c r="BO73" s="1090">
        <v>12</v>
      </c>
      <c r="BP73" s="1091">
        <v>13</v>
      </c>
      <c r="BQ73" s="1092">
        <v>14</v>
      </c>
      <c r="BR73" s="1093">
        <v>15</v>
      </c>
      <c r="BZ73"/>
      <c r="CA73" s="953"/>
      <c r="CB73" s="1002"/>
      <c r="CD73" s="1001"/>
      <c r="CE73" s="969"/>
      <c r="CF73" s="65"/>
      <c r="CG73" s="65"/>
      <c r="CH73" s="65"/>
      <c r="CI73" s="65"/>
      <c r="CJ73" s="65"/>
      <c r="CL73" s="961"/>
      <c r="CN73" s="961"/>
      <c r="CX73" s="65"/>
      <c r="CY73" s="65"/>
      <c r="CZ73" s="65"/>
      <c r="DA73" s="65"/>
      <c r="DB73" s="65"/>
      <c r="DC73" s="65"/>
      <c r="DD73" s="65"/>
      <c r="DE73" s="65"/>
      <c r="DF73" s="65"/>
      <c r="DG73" s="65"/>
      <c r="DH73" s="65"/>
      <c r="DI73" s="65"/>
      <c r="DJ73" s="65"/>
      <c r="DK73" s="65"/>
      <c r="DL73" s="65"/>
      <c r="DM73" s="65"/>
      <c r="DN73" s="65"/>
      <c r="DO73" s="65"/>
      <c r="DP73" s="65"/>
      <c r="DQ73" s="65"/>
      <c r="DR73" s="65"/>
      <c r="DS73" s="65"/>
      <c r="DT73" s="65"/>
      <c r="DU73" s="65"/>
      <c r="DV73" s="65"/>
      <c r="DW73" s="65"/>
      <c r="DX73" s="65"/>
      <c r="DY73" s="65"/>
      <c r="DZ73" s="65"/>
      <c r="EA73" s="65"/>
      <c r="EB73" s="65"/>
      <c r="EC73" s="65"/>
      <c r="ED73" s="65"/>
      <c r="EE73" s="65"/>
      <c r="EF73" s="65"/>
      <c r="EG73" s="65"/>
      <c r="EH73" s="65"/>
      <c r="EI73" s="65"/>
      <c r="EJ73" s="65"/>
      <c r="EK73" s="65"/>
      <c r="EL73" s="65"/>
      <c r="EM73" s="65"/>
      <c r="EN73" s="65"/>
      <c r="EO73" s="65"/>
      <c r="EP73" s="65"/>
      <c r="EQ73" s="65"/>
      <c r="ER73" s="65"/>
      <c r="ES73" s="65"/>
      <c r="ET73" s="65"/>
      <c r="EU73" s="65"/>
      <c r="EV73" s="65"/>
      <c r="EW73" s="65"/>
      <c r="EX73"/>
      <c r="EY73"/>
      <c r="EZ73"/>
      <c r="FA73"/>
      <c r="FB73"/>
      <c r="FC73"/>
      <c r="FD73"/>
      <c r="FE73"/>
      <c r="FF73"/>
      <c r="FG73"/>
      <c r="FH73"/>
      <c r="FI73"/>
      <c r="FJ73"/>
      <c r="FK73"/>
      <c r="FL73"/>
      <c r="FM73"/>
      <c r="FN73"/>
      <c r="FO73"/>
      <c r="FP73"/>
      <c r="FQ73"/>
      <c r="FR73"/>
      <c r="FS73"/>
      <c r="FT73"/>
      <c r="FU73"/>
      <c r="FV73"/>
      <c r="FW73"/>
      <c r="FX73"/>
      <c r="FY73"/>
      <c r="FZ73"/>
      <c r="GA73"/>
      <c r="GB73"/>
      <c r="GC73"/>
      <c r="GD73"/>
      <c r="GE73"/>
      <c r="GF73"/>
      <c r="GG73"/>
      <c r="GH73"/>
      <c r="GI73"/>
      <c r="GJ73"/>
      <c r="GK73"/>
      <c r="GL73"/>
      <c r="GM73"/>
      <c r="GN73"/>
      <c r="GO73"/>
      <c r="GP73"/>
      <c r="GQ73"/>
      <c r="GR73"/>
      <c r="GS73"/>
      <c r="GT73"/>
      <c r="GU73"/>
      <c r="GV73"/>
      <c r="GW73"/>
      <c r="GX73"/>
      <c r="GY73"/>
      <c r="GZ73"/>
      <c r="HA73"/>
      <c r="HB73"/>
      <c r="HC73"/>
      <c r="HD73"/>
      <c r="HE73"/>
      <c r="HF73"/>
      <c r="HG73"/>
      <c r="HH73"/>
      <c r="HI73"/>
      <c r="HJ73"/>
      <c r="HK73"/>
      <c r="HL73"/>
      <c r="HM73"/>
      <c r="HN73"/>
      <c r="HO73"/>
      <c r="HP73"/>
      <c r="HQ73"/>
      <c r="HR73"/>
      <c r="HS73"/>
      <c r="HT73"/>
      <c r="HU73"/>
      <c r="HV73"/>
      <c r="HW73"/>
      <c r="HX73"/>
      <c r="HY73"/>
      <c r="HZ73"/>
      <c r="IA73"/>
      <c r="IB73"/>
      <c r="IC73"/>
      <c r="ID73"/>
      <c r="IE73"/>
    </row>
    <row r="74" spans="3:239" ht="13" customHeight="1">
      <c r="C74" s="64"/>
      <c r="D74" s="1036"/>
      <c r="E74" s="65"/>
      <c r="F74" s="65"/>
      <c r="G74" s="65"/>
      <c r="H74" s="1094"/>
      <c r="I74" s="65"/>
      <c r="J74" s="65"/>
      <c r="K74" s="65"/>
      <c r="L74" s="65"/>
      <c r="M74" s="65"/>
      <c r="N74" s="65"/>
      <c r="O74" s="65"/>
      <c r="P74" s="65"/>
      <c r="Q74" s="65"/>
      <c r="R74" s="65"/>
      <c r="S74" s="65"/>
      <c r="T74" s="65"/>
      <c r="U74" s="65"/>
      <c r="V74" s="65"/>
      <c r="W74" s="65"/>
      <c r="X74" s="65"/>
      <c r="Y74" s="65"/>
      <c r="Z74" s="65"/>
      <c r="AA74" s="65"/>
      <c r="AB74" s="65"/>
      <c r="AC74" s="65"/>
      <c r="AD74" s="65"/>
      <c r="AE74" s="64"/>
      <c r="AF74" s="64"/>
      <c r="AJ74" s="1080"/>
      <c r="AK74" s="64"/>
      <c r="AL74" s="64"/>
      <c r="AM74" s="1079">
        <v>1</v>
      </c>
      <c r="AN74" s="1080">
        <v>2</v>
      </c>
      <c r="AO74" s="1081">
        <v>3</v>
      </c>
      <c r="AP74" s="1082">
        <v>4</v>
      </c>
      <c r="AQ74" s="1083">
        <v>5</v>
      </c>
      <c r="AX74" s="1085"/>
      <c r="BA74" s="1084">
        <v>6</v>
      </c>
      <c r="BB74" s="1085">
        <v>7</v>
      </c>
      <c r="BC74" s="1086">
        <v>8</v>
      </c>
      <c r="BD74" s="1087">
        <v>9</v>
      </c>
      <c r="BE74" s="1088">
        <v>10</v>
      </c>
      <c r="BL74" s="1090"/>
      <c r="BO74" s="1089">
        <v>11</v>
      </c>
      <c r="BP74" s="1090">
        <v>12</v>
      </c>
      <c r="BQ74" s="1091">
        <v>13</v>
      </c>
      <c r="BR74" s="1092">
        <v>14</v>
      </c>
      <c r="BS74" s="1093">
        <v>15</v>
      </c>
      <c r="BZ74"/>
      <c r="CA74" s="953"/>
      <c r="CB74" s="1004"/>
      <c r="CD74" s="1003"/>
      <c r="CE74" s="969"/>
      <c r="CF74" s="1013"/>
      <c r="CG74" s="65"/>
      <c r="CH74" s="75"/>
      <c r="CI74" s="973"/>
      <c r="CJ74" s="1019"/>
      <c r="CL74" s="961"/>
      <c r="CN74" s="961"/>
      <c r="CX74" s="65"/>
      <c r="CY74" s="65"/>
      <c r="CZ74" s="65"/>
      <c r="DA74" s="65"/>
      <c r="DB74" s="65"/>
      <c r="DC74" s="65"/>
      <c r="DD74" s="65"/>
      <c r="DE74" s="65"/>
      <c r="DF74" s="65"/>
      <c r="DG74" s="65"/>
      <c r="DH74" s="65"/>
      <c r="DI74" s="65"/>
      <c r="DJ74" s="65"/>
      <c r="DK74" s="65"/>
      <c r="DL74" s="65"/>
      <c r="DM74" s="65"/>
      <c r="DN74" s="65"/>
      <c r="DO74" s="65"/>
      <c r="DP74" s="65"/>
      <c r="DQ74" s="65"/>
      <c r="DR74" s="65"/>
      <c r="DS74" s="65"/>
      <c r="DT74" s="65"/>
      <c r="DU74" s="65"/>
      <c r="DV74" s="65"/>
      <c r="DW74" s="65"/>
      <c r="DX74" s="65"/>
      <c r="DY74" s="65"/>
      <c r="DZ74" s="65"/>
      <c r="EA74" s="65"/>
      <c r="EB74" s="65"/>
      <c r="EC74" s="65"/>
      <c r="ED74" s="65"/>
      <c r="EE74" s="65"/>
      <c r="EF74" s="65"/>
      <c r="EG74" s="65"/>
      <c r="EH74" s="65"/>
      <c r="EI74" s="65"/>
      <c r="EJ74" s="65"/>
      <c r="EK74" s="65"/>
      <c r="EL74" s="65"/>
      <c r="EM74" s="65"/>
      <c r="EN74" s="65"/>
      <c r="EO74" s="65"/>
      <c r="EP74" s="65"/>
      <c r="EQ74" s="65"/>
      <c r="ER74" s="65"/>
      <c r="ES74" s="65"/>
      <c r="ET74" s="65"/>
      <c r="EU74" s="65"/>
      <c r="EV74" s="65"/>
      <c r="EW74" s="65"/>
      <c r="EX74"/>
      <c r="EY74"/>
      <c r="EZ74"/>
      <c r="FA74"/>
      <c r="FB74"/>
      <c r="FC74"/>
      <c r="FD74"/>
      <c r="FE74"/>
      <c r="FF74"/>
      <c r="FG74"/>
      <c r="FH74"/>
      <c r="FI74"/>
      <c r="FJ74"/>
      <c r="FK74"/>
      <c r="FL74"/>
      <c r="FM74"/>
      <c r="FN74"/>
      <c r="FO74"/>
      <c r="FP74"/>
      <c r="FQ74"/>
      <c r="FR74"/>
      <c r="FS74"/>
      <c r="FT74"/>
      <c r="FU74"/>
      <c r="FV74"/>
      <c r="FW74"/>
      <c r="FX74"/>
      <c r="FY74"/>
      <c r="FZ74"/>
      <c r="GA74"/>
      <c r="GB74"/>
      <c r="GC74"/>
      <c r="GD74"/>
      <c r="GE74"/>
      <c r="GF74"/>
      <c r="GG74"/>
      <c r="GH74"/>
      <c r="GI74"/>
      <c r="GJ74"/>
      <c r="GK74"/>
      <c r="GL74"/>
      <c r="GM74"/>
      <c r="GN74"/>
      <c r="GO74"/>
      <c r="GP74"/>
      <c r="GQ74"/>
      <c r="GR74"/>
      <c r="GS74"/>
      <c r="GT74"/>
      <c r="GU74"/>
      <c r="GV74"/>
      <c r="GW74"/>
      <c r="GX74"/>
      <c r="GY74"/>
      <c r="GZ74"/>
      <c r="HA74"/>
      <c r="HB74"/>
      <c r="HC74"/>
      <c r="HD74"/>
      <c r="HE74"/>
      <c r="HF74"/>
      <c r="HG74"/>
      <c r="HH74"/>
      <c r="HI74"/>
      <c r="HJ74"/>
      <c r="HK74"/>
      <c r="HL74"/>
      <c r="HM74"/>
      <c r="HN74"/>
      <c r="HO74"/>
      <c r="HP74"/>
      <c r="HQ74"/>
      <c r="HR74"/>
      <c r="HS74"/>
      <c r="HT74"/>
      <c r="HU74"/>
      <c r="HV74"/>
      <c r="HW74"/>
      <c r="HX74"/>
      <c r="HY74"/>
      <c r="HZ74"/>
      <c r="IA74"/>
      <c r="IB74"/>
      <c r="IC74"/>
      <c r="ID74"/>
      <c r="IE74"/>
    </row>
    <row r="75" spans="3:239" ht="13" customHeight="1">
      <c r="C75" s="64"/>
      <c r="D75" s="1036"/>
      <c r="E75" s="65"/>
      <c r="F75" s="65"/>
      <c r="G75" s="65"/>
      <c r="H75" s="1095"/>
      <c r="I75" s="65"/>
      <c r="J75" s="65"/>
      <c r="K75" s="65"/>
      <c r="L75" s="65"/>
      <c r="M75" s="65"/>
      <c r="N75" s="65"/>
      <c r="O75" s="65"/>
      <c r="P75" s="65"/>
      <c r="Q75" s="65"/>
      <c r="R75" s="65"/>
      <c r="S75" s="65"/>
      <c r="T75" s="65"/>
      <c r="U75" s="65"/>
      <c r="V75" s="65"/>
      <c r="W75" s="65"/>
      <c r="X75" s="65"/>
      <c r="Y75" s="65"/>
      <c r="Z75" s="65"/>
      <c r="AA75" s="65"/>
      <c r="AB75" s="65"/>
      <c r="AC75" s="65"/>
      <c r="AD75" s="65"/>
      <c r="AE75" s="65"/>
      <c r="AF75" s="64"/>
      <c r="AJ75" s="1081"/>
      <c r="AK75" s="64"/>
      <c r="AL75" s="64"/>
      <c r="AM75" s="64"/>
      <c r="AN75" s="1079">
        <v>1</v>
      </c>
      <c r="AO75" s="1080">
        <v>2</v>
      </c>
      <c r="AP75" s="1081">
        <v>3</v>
      </c>
      <c r="AQ75" s="1082">
        <v>4</v>
      </c>
      <c r="AR75" s="1083">
        <v>5</v>
      </c>
      <c r="AX75" s="1086"/>
      <c r="BA75" s="65"/>
      <c r="BB75" s="1084">
        <v>6</v>
      </c>
      <c r="BC75" s="1085">
        <v>7</v>
      </c>
      <c r="BD75" s="1086">
        <v>8</v>
      </c>
      <c r="BE75" s="1087">
        <v>9</v>
      </c>
      <c r="BF75" s="1088">
        <v>10</v>
      </c>
      <c r="BL75" s="1096"/>
      <c r="BP75" s="1089">
        <v>11</v>
      </c>
      <c r="BQ75" s="1090">
        <v>12</v>
      </c>
      <c r="BR75" s="1091">
        <v>13</v>
      </c>
      <c r="BS75" s="1092">
        <v>14</v>
      </c>
      <c r="BT75" s="1093">
        <v>15</v>
      </c>
      <c r="BZ75"/>
      <c r="CA75" s="953"/>
      <c r="CB75" s="1005"/>
      <c r="CD75" s="969"/>
      <c r="CE75" s="969"/>
      <c r="CF75" s="1020"/>
      <c r="CG75" s="65"/>
      <c r="CH75" s="76"/>
      <c r="CI75" s="973"/>
      <c r="CJ75" s="1021"/>
      <c r="CL75" s="961"/>
      <c r="CN75" s="961"/>
      <c r="CX75" s="65"/>
      <c r="CY75" s="65"/>
      <c r="CZ75" s="65"/>
      <c r="DA75" s="65"/>
      <c r="DB75" s="65"/>
      <c r="DC75" s="65"/>
      <c r="DD75" s="65"/>
      <c r="DE75" s="65"/>
      <c r="DF75" s="65"/>
      <c r="DG75" s="65"/>
      <c r="DH75" s="65"/>
      <c r="DI75" s="65"/>
      <c r="DJ75" s="65"/>
      <c r="DK75" s="65"/>
      <c r="DL75" s="65"/>
      <c r="DM75" s="65"/>
      <c r="DN75" s="65"/>
      <c r="DO75" s="65"/>
      <c r="DP75" s="65"/>
      <c r="DQ75" s="65"/>
      <c r="DR75" s="65"/>
      <c r="DS75" s="65"/>
      <c r="DT75" s="65"/>
      <c r="DU75" s="65"/>
      <c r="DV75" s="65"/>
      <c r="DW75" s="65"/>
      <c r="DX75" s="65"/>
      <c r="DY75" s="65"/>
      <c r="DZ75" s="65"/>
      <c r="EA75" s="65"/>
      <c r="EB75" s="65"/>
      <c r="EC75" s="65"/>
      <c r="ED75" s="65"/>
      <c r="EE75" s="65"/>
      <c r="EF75" s="65"/>
      <c r="EG75" s="65"/>
      <c r="EH75" s="65"/>
      <c r="EI75" s="65"/>
      <c r="EJ75" s="65"/>
      <c r="EK75" s="65"/>
      <c r="EL75" s="65"/>
      <c r="EM75" s="65"/>
      <c r="EN75" s="65"/>
      <c r="EO75" s="65"/>
      <c r="EP75" s="65"/>
      <c r="EQ75" s="65"/>
      <c r="ER75" s="65"/>
      <c r="ES75" s="65"/>
      <c r="ET75" s="65"/>
      <c r="EU75" s="65"/>
      <c r="EV75" s="65"/>
      <c r="EW75" s="65"/>
      <c r="EX75"/>
      <c r="EY75"/>
      <c r="EZ75"/>
      <c r="FA75"/>
      <c r="FB75"/>
      <c r="FC75"/>
      <c r="FD75"/>
      <c r="FE75"/>
      <c r="FF75"/>
      <c r="FG75"/>
      <c r="FH75"/>
      <c r="FI75"/>
      <c r="FJ75"/>
      <c r="FK75"/>
      <c r="FL75"/>
      <c r="FM75"/>
      <c r="FN75"/>
      <c r="FO75"/>
      <c r="FP75"/>
      <c r="FQ75"/>
      <c r="FR75"/>
      <c r="FS75"/>
      <c r="FT75"/>
      <c r="FU75"/>
      <c r="FV75"/>
      <c r="FW75"/>
      <c r="FX75"/>
      <c r="FY75"/>
      <c r="FZ75"/>
      <c r="GA75"/>
      <c r="GB75"/>
      <c r="GC75"/>
      <c r="GD75"/>
      <c r="GE75"/>
      <c r="GF75"/>
      <c r="GG75"/>
      <c r="GH75"/>
      <c r="GI75"/>
      <c r="GJ75"/>
      <c r="GK75"/>
      <c r="GL75"/>
      <c r="GM75"/>
      <c r="GN75"/>
      <c r="GO75"/>
      <c r="GP75"/>
      <c r="GQ75"/>
      <c r="GR75"/>
      <c r="GS75"/>
      <c r="GT75"/>
      <c r="GU75"/>
      <c r="GV75"/>
      <c r="GW75"/>
      <c r="GX75"/>
      <c r="GY75"/>
      <c r="GZ75"/>
      <c r="HA75"/>
      <c r="HB75"/>
      <c r="HC75"/>
      <c r="HD75"/>
      <c r="HE75"/>
      <c r="HF75"/>
      <c r="HG75"/>
      <c r="HH75"/>
      <c r="HI75"/>
      <c r="HJ75"/>
      <c r="HK75"/>
      <c r="HL75"/>
      <c r="HM75"/>
      <c r="HN75"/>
      <c r="HO75"/>
      <c r="HP75"/>
      <c r="HQ75"/>
      <c r="HR75"/>
      <c r="HS75"/>
      <c r="HT75"/>
      <c r="HU75"/>
      <c r="HV75"/>
      <c r="HW75"/>
      <c r="HX75"/>
      <c r="HY75"/>
      <c r="HZ75"/>
      <c r="IA75"/>
      <c r="IB75"/>
      <c r="IC75"/>
      <c r="ID75"/>
      <c r="IE75"/>
    </row>
    <row r="76" spans="3:239" ht="13" customHeight="1">
      <c r="C76" s="64"/>
      <c r="D76" s="1036"/>
      <c r="E76" s="65"/>
      <c r="F76" s="65"/>
      <c r="G76" s="65"/>
      <c r="H76" s="1072"/>
      <c r="I76" s="65"/>
      <c r="J76" s="65"/>
      <c r="K76" s="65"/>
      <c r="L76" s="65"/>
      <c r="M76" s="65"/>
      <c r="N76" s="65"/>
      <c r="O76" s="65"/>
      <c r="P76" s="65"/>
      <c r="Q76" s="65"/>
      <c r="R76" s="65"/>
      <c r="S76" s="65"/>
      <c r="T76" s="65"/>
      <c r="U76" s="65"/>
      <c r="V76" s="65"/>
      <c r="W76" s="65"/>
      <c r="X76" s="65"/>
      <c r="Y76" s="65"/>
      <c r="Z76" s="65"/>
      <c r="AA76" s="65"/>
      <c r="AB76" s="65"/>
      <c r="AC76" s="65"/>
      <c r="AD76" s="65"/>
      <c r="AE76" s="65"/>
      <c r="AF76" s="64"/>
      <c r="AJ76" s="1082"/>
      <c r="AK76" s="64"/>
      <c r="AL76" s="64"/>
      <c r="AM76" s="64"/>
      <c r="AO76" s="1079">
        <v>1</v>
      </c>
      <c r="AP76" s="1080">
        <v>2</v>
      </c>
      <c r="AQ76" s="1081">
        <v>3</v>
      </c>
      <c r="AR76" s="1082">
        <v>4</v>
      </c>
      <c r="AS76" s="1083">
        <v>5</v>
      </c>
      <c r="AX76" s="1087"/>
      <c r="BA76" s="65"/>
      <c r="BC76" s="1084">
        <v>6</v>
      </c>
      <c r="BD76" s="1085">
        <v>7</v>
      </c>
      <c r="BE76" s="1086">
        <v>8</v>
      </c>
      <c r="BF76" s="1087">
        <v>9</v>
      </c>
      <c r="BG76" s="1088">
        <v>10</v>
      </c>
      <c r="BL76" s="1097"/>
      <c r="BQ76" s="1089">
        <v>11</v>
      </c>
      <c r="BR76" s="1090">
        <v>12</v>
      </c>
      <c r="BS76" s="1091">
        <v>13</v>
      </c>
      <c r="BT76" s="1092">
        <v>14</v>
      </c>
      <c r="BU76" s="1093">
        <v>15</v>
      </c>
      <c r="BZ76"/>
      <c r="CA76" s="953"/>
      <c r="CB76" s="1006"/>
      <c r="CE76" s="969"/>
      <c r="CF76" s="1022"/>
      <c r="CH76" s="980"/>
      <c r="CI76" s="973"/>
      <c r="CJ76" s="1023"/>
      <c r="CL76" s="961"/>
      <c r="CN76" s="961"/>
      <c r="CX76" s="65"/>
      <c r="CY76" s="65"/>
      <c r="CZ76" s="65"/>
      <c r="DA76" s="65"/>
      <c r="DB76" s="65"/>
      <c r="DC76" s="65"/>
      <c r="DD76" s="65"/>
      <c r="DE76" s="65"/>
      <c r="DF76" s="65"/>
      <c r="DG76" s="65"/>
      <c r="DH76" s="65"/>
      <c r="DI76" s="65"/>
      <c r="DJ76" s="65"/>
      <c r="DK76" s="65"/>
      <c r="DL76" s="65"/>
      <c r="DM76" s="65"/>
      <c r="DN76" s="65"/>
      <c r="DO76" s="65"/>
      <c r="DP76" s="65"/>
      <c r="DQ76" s="65"/>
      <c r="DR76" s="65"/>
      <c r="DS76" s="65"/>
      <c r="DT76" s="65"/>
      <c r="DU76" s="65"/>
      <c r="DV76" s="65"/>
      <c r="DW76" s="65"/>
      <c r="DX76" s="65"/>
      <c r="DY76" s="65"/>
      <c r="DZ76" s="65"/>
      <c r="EA76" s="65"/>
      <c r="EB76" s="65"/>
      <c r="EC76" s="65"/>
      <c r="ED76" s="65"/>
      <c r="EE76" s="65"/>
      <c r="EF76" s="65"/>
      <c r="EG76" s="65"/>
      <c r="EH76" s="65"/>
      <c r="EI76" s="65"/>
      <c r="EJ76" s="65"/>
      <c r="EK76" s="65"/>
      <c r="EL76" s="65"/>
      <c r="EM76" s="65"/>
      <c r="EN76" s="65"/>
      <c r="EO76" s="65"/>
      <c r="EP76" s="65"/>
      <c r="EQ76" s="65"/>
      <c r="ER76" s="65"/>
      <c r="ES76" s="65"/>
      <c r="ET76" s="65"/>
      <c r="EU76" s="65"/>
      <c r="EV76" s="65"/>
      <c r="EW76" s="65"/>
      <c r="EX76"/>
      <c r="EY76"/>
      <c r="EZ76"/>
      <c r="FA76"/>
      <c r="FB76"/>
      <c r="FC76"/>
      <c r="FD76"/>
      <c r="FE76"/>
      <c r="FF76"/>
      <c r="FG76"/>
      <c r="FH76"/>
      <c r="FI76"/>
      <c r="FJ76"/>
      <c r="FK76"/>
      <c r="FL76"/>
      <c r="FM76"/>
      <c r="FN76"/>
      <c r="FO76"/>
      <c r="FP76"/>
      <c r="FQ76"/>
      <c r="FR76"/>
      <c r="FS76"/>
      <c r="FT76"/>
      <c r="FU76"/>
      <c r="FV76"/>
      <c r="FW76"/>
      <c r="FX76"/>
      <c r="FY76"/>
      <c r="FZ76"/>
      <c r="GA76"/>
      <c r="GB76"/>
      <c r="GC76"/>
      <c r="GD76"/>
      <c r="GE76"/>
      <c r="GF76"/>
      <c r="GG76"/>
      <c r="GH76"/>
      <c r="GI76"/>
      <c r="GJ76"/>
      <c r="GK76"/>
      <c r="GL76"/>
      <c r="GM76"/>
      <c r="GN76"/>
      <c r="GO76"/>
      <c r="GP76"/>
      <c r="GQ76"/>
      <c r="GR76"/>
      <c r="GS76"/>
      <c r="GT76"/>
      <c r="GU76"/>
      <c r="GV76"/>
      <c r="GW76"/>
      <c r="GX76"/>
      <c r="GY76"/>
      <c r="GZ76"/>
      <c r="HA76"/>
      <c r="HB76"/>
      <c r="HC76"/>
      <c r="HD76"/>
      <c r="HE76"/>
      <c r="HF76"/>
      <c r="HG76"/>
      <c r="HH76"/>
      <c r="HI76"/>
      <c r="HJ76"/>
      <c r="HK76"/>
      <c r="HL76"/>
      <c r="HM76"/>
      <c r="HN76"/>
      <c r="HO76"/>
      <c r="HP76"/>
      <c r="HQ76"/>
      <c r="HR76"/>
      <c r="HS76"/>
      <c r="HT76"/>
      <c r="HU76"/>
      <c r="HV76"/>
      <c r="HW76"/>
      <c r="HX76"/>
      <c r="HY76"/>
      <c r="HZ76"/>
      <c r="IA76"/>
      <c r="IB76"/>
      <c r="IC76"/>
      <c r="ID76"/>
      <c r="IE76"/>
    </row>
    <row r="77" spans="3:239" ht="13" customHeight="1">
      <c r="C77" s="64"/>
      <c r="D77" s="1036"/>
      <c r="E77" s="65"/>
      <c r="F77" s="65"/>
      <c r="G77" s="65"/>
      <c r="H77" s="1098"/>
      <c r="I77" s="65"/>
      <c r="J77" s="65"/>
      <c r="K77" s="65"/>
      <c r="L77" s="65"/>
      <c r="M77" s="65"/>
      <c r="N77" s="65"/>
      <c r="O77" s="65"/>
      <c r="P77" s="65"/>
      <c r="Q77" s="64"/>
      <c r="R77" s="64"/>
      <c r="S77" s="64"/>
      <c r="T77" s="64"/>
      <c r="U77" s="64"/>
      <c r="V77" s="64"/>
      <c r="W77" s="64"/>
      <c r="X77" s="64"/>
      <c r="Y77" s="64"/>
      <c r="Z77" s="64"/>
      <c r="AA77" s="64"/>
      <c r="AB77" s="64"/>
      <c r="AC77" s="64"/>
      <c r="AD77" s="64"/>
      <c r="AE77" s="65"/>
      <c r="AF77" s="64"/>
      <c r="AJ77" s="1083"/>
      <c r="AK77" s="64"/>
      <c r="AL77" s="64"/>
      <c r="AM77" s="64"/>
      <c r="AP77" s="1079">
        <v>1</v>
      </c>
      <c r="AQ77" s="1080">
        <v>2</v>
      </c>
      <c r="AR77" s="1081">
        <v>3</v>
      </c>
      <c r="AS77" s="1082">
        <v>4</v>
      </c>
      <c r="AT77" s="1083">
        <v>5</v>
      </c>
      <c r="AX77" s="1099"/>
      <c r="BA77" s="65"/>
      <c r="BD77" s="1084">
        <v>6</v>
      </c>
      <c r="BE77" s="1085">
        <v>7</v>
      </c>
      <c r="BF77" s="1086">
        <v>8</v>
      </c>
      <c r="BG77" s="1087">
        <v>9</v>
      </c>
      <c r="BH77" s="1088">
        <v>10</v>
      </c>
      <c r="BL77" s="1093"/>
      <c r="BR77" s="1089">
        <v>11</v>
      </c>
      <c r="BS77" s="1090">
        <v>12</v>
      </c>
      <c r="BT77" s="1091">
        <v>13</v>
      </c>
      <c r="BU77" s="1092">
        <v>14</v>
      </c>
      <c r="BV77" s="1093">
        <v>15</v>
      </c>
      <c r="BZ77"/>
      <c r="CA77" s="953"/>
      <c r="CB77" s="1007"/>
      <c r="CE77"/>
      <c r="CF77" s="1024"/>
      <c r="CH77" s="985"/>
      <c r="CI77" s="973"/>
      <c r="CJ77" s="1025"/>
      <c r="CL77" s="961"/>
      <c r="CN77" s="961"/>
      <c r="CX77" s="65"/>
      <c r="CY77" s="65"/>
      <c r="CZ77" s="65"/>
      <c r="DA77" s="65"/>
      <c r="DB77" s="65"/>
      <c r="DC77" s="65"/>
      <c r="DD77" s="65"/>
      <c r="DE77" s="65"/>
      <c r="DF77" s="65"/>
      <c r="DG77" s="65"/>
      <c r="DH77" s="65"/>
      <c r="DI77" s="65"/>
      <c r="DJ77" s="65"/>
      <c r="DK77" s="65"/>
      <c r="DL77" s="65"/>
      <c r="DM77" s="65"/>
      <c r="DN77" s="65"/>
      <c r="DO77" s="65"/>
      <c r="DP77" s="65"/>
      <c r="DQ77" s="65"/>
      <c r="DR77" s="65"/>
      <c r="DS77" s="65"/>
      <c r="DT77" s="65"/>
      <c r="DU77" s="65"/>
      <c r="DV77" s="65"/>
      <c r="DW77" s="65"/>
      <c r="DX77" s="65"/>
      <c r="DY77" s="65"/>
      <c r="DZ77" s="65"/>
      <c r="EA77" s="65"/>
      <c r="EB77" s="65"/>
      <c r="EC77" s="65"/>
      <c r="ED77" s="65"/>
      <c r="EE77" s="65"/>
      <c r="EF77" s="65"/>
      <c r="EG77" s="65"/>
      <c r="EH77" s="65"/>
      <c r="EI77" s="65"/>
      <c r="EJ77" s="65"/>
      <c r="EK77" s="65"/>
      <c r="EL77" s="65"/>
      <c r="EM77" s="65"/>
      <c r="EN77" s="65"/>
      <c r="EO77" s="65"/>
      <c r="EP77" s="65"/>
      <c r="EQ77" s="65"/>
      <c r="ER77" s="65"/>
      <c r="ES77" s="65"/>
      <c r="ET77" s="65"/>
      <c r="EU77" s="65"/>
      <c r="EV77" s="65"/>
      <c r="EW77" s="65"/>
      <c r="EX77"/>
      <c r="EY77"/>
      <c r="EZ77"/>
      <c r="FA77"/>
      <c r="FB77"/>
      <c r="FC77"/>
      <c r="FD77"/>
      <c r="FE77"/>
      <c r="FF77"/>
      <c r="FG77"/>
      <c r="FH77"/>
      <c r="FI77"/>
      <c r="FJ77"/>
      <c r="FK77"/>
      <c r="FL77"/>
      <c r="FM77"/>
      <c r="FN77"/>
      <c r="FO77"/>
      <c r="FP77"/>
      <c r="FQ77"/>
      <c r="FR77"/>
      <c r="FS77"/>
      <c r="FT77"/>
      <c r="FU77"/>
      <c r="FV77"/>
      <c r="FW77"/>
      <c r="FX77"/>
      <c r="FY77"/>
      <c r="FZ77"/>
      <c r="GA77"/>
      <c r="GB77"/>
      <c r="GC77"/>
      <c r="GD77"/>
      <c r="GE77"/>
      <c r="GF77"/>
      <c r="GG77"/>
      <c r="GH77"/>
      <c r="GI77"/>
      <c r="GJ77"/>
      <c r="GK77"/>
      <c r="GL77"/>
      <c r="GM77"/>
      <c r="GN77"/>
      <c r="GO77"/>
      <c r="GP77"/>
      <c r="GQ77"/>
      <c r="GR77"/>
      <c r="GS77"/>
      <c r="GT77"/>
      <c r="GU77"/>
      <c r="GV77"/>
      <c r="GW77"/>
      <c r="GX77"/>
      <c r="GY77"/>
      <c r="GZ77"/>
      <c r="HA77"/>
      <c r="HB77"/>
      <c r="HC77"/>
      <c r="HD77"/>
      <c r="HE77"/>
      <c r="HF77"/>
      <c r="HG77"/>
      <c r="HH77"/>
      <c r="HI77"/>
      <c r="HJ77"/>
      <c r="HK77"/>
      <c r="HL77"/>
      <c r="HM77"/>
      <c r="HN77"/>
      <c r="HO77"/>
      <c r="HP77"/>
      <c r="HQ77"/>
      <c r="HR77"/>
      <c r="HS77"/>
      <c r="HT77"/>
      <c r="HU77"/>
      <c r="HV77"/>
      <c r="HW77"/>
      <c r="HX77"/>
      <c r="HY77"/>
      <c r="HZ77"/>
      <c r="IA77"/>
      <c r="IB77"/>
      <c r="IC77"/>
      <c r="ID77"/>
      <c r="IE77"/>
    </row>
    <row r="78" spans="3:239" ht="13" customHeight="1">
      <c r="C78" s="64"/>
      <c r="D78" s="1036"/>
      <c r="E78" s="65"/>
      <c r="F78" s="65"/>
      <c r="G78" s="65"/>
      <c r="Z78" s="64"/>
      <c r="AA78" s="64"/>
      <c r="AB78" s="64"/>
      <c r="AC78" s="64"/>
      <c r="AD78" s="64"/>
      <c r="AE78" s="64"/>
      <c r="AF78" s="64"/>
      <c r="AJ78" s="64"/>
      <c r="AK78" s="64"/>
      <c r="AL78" s="64"/>
      <c r="AM78" s="64"/>
      <c r="BZ78"/>
      <c r="CA78" s="953"/>
      <c r="CB78" s="1008"/>
      <c r="CE78"/>
      <c r="CF78" s="1026"/>
      <c r="CH78" s="990"/>
      <c r="CI78" s="973"/>
      <c r="CJ78" s="1027"/>
      <c r="CL78" s="961"/>
      <c r="CN78" s="961"/>
      <c r="CX78" s="65"/>
      <c r="CY78" s="65"/>
      <c r="CZ78" s="65"/>
      <c r="DA78" s="65"/>
      <c r="DB78" s="65"/>
      <c r="DC78" s="65"/>
      <c r="DD78" s="65"/>
      <c r="DE78" s="65"/>
      <c r="DF78" s="65"/>
      <c r="DG78" s="65"/>
      <c r="DH78" s="65"/>
      <c r="DI78" s="65"/>
      <c r="DJ78" s="65"/>
      <c r="DK78" s="65"/>
      <c r="DL78" s="65"/>
      <c r="DM78" s="65"/>
      <c r="DN78" s="65"/>
      <c r="DO78" s="65"/>
      <c r="DP78" s="65"/>
      <c r="DQ78" s="65"/>
      <c r="DR78" s="65"/>
      <c r="DS78" s="65"/>
      <c r="DT78" s="65"/>
      <c r="DU78" s="65"/>
      <c r="DV78" s="65"/>
      <c r="DW78" s="65"/>
      <c r="DX78" s="65"/>
      <c r="DY78" s="65"/>
      <c r="DZ78" s="65"/>
      <c r="EA78" s="65"/>
      <c r="EB78" s="65"/>
      <c r="EC78" s="65"/>
      <c r="ED78" s="65"/>
      <c r="EE78" s="65"/>
      <c r="EF78" s="65"/>
      <c r="EG78" s="65"/>
      <c r="EH78" s="65"/>
      <c r="EI78" s="65"/>
      <c r="EJ78" s="65"/>
      <c r="EK78" s="65"/>
      <c r="EL78" s="65"/>
      <c r="EM78" s="65"/>
      <c r="EN78" s="65"/>
      <c r="EO78" s="65"/>
      <c r="EP78" s="65"/>
      <c r="EQ78" s="65"/>
      <c r="ER78" s="65"/>
      <c r="ES78" s="65"/>
      <c r="ET78" s="65"/>
      <c r="EU78" s="65"/>
      <c r="EV78" s="65"/>
      <c r="EW78" s="65"/>
      <c r="EX78"/>
      <c r="EY78"/>
      <c r="EZ78"/>
      <c r="FA78"/>
      <c r="FB78"/>
      <c r="FC78"/>
      <c r="FD78"/>
      <c r="FE78"/>
      <c r="FF78"/>
      <c r="FG78"/>
      <c r="FH78"/>
      <c r="FI78"/>
      <c r="FJ78"/>
      <c r="FK78"/>
      <c r="FL78"/>
      <c r="FM78"/>
      <c r="FN78"/>
      <c r="FO78"/>
      <c r="FP78"/>
      <c r="FQ78"/>
      <c r="FR78"/>
      <c r="FS78"/>
      <c r="FT78"/>
      <c r="FU78"/>
      <c r="FV78"/>
      <c r="FW78"/>
      <c r="FX78"/>
      <c r="FY78"/>
      <c r="FZ78"/>
      <c r="GA78"/>
      <c r="GB78"/>
      <c r="GC78"/>
      <c r="GD78"/>
      <c r="GE78"/>
      <c r="GF78"/>
      <c r="GG78"/>
      <c r="GH78"/>
      <c r="GI78"/>
      <c r="GJ78"/>
      <c r="GK78"/>
      <c r="GL78"/>
      <c r="GM78"/>
      <c r="GN78"/>
      <c r="GO78"/>
      <c r="GP78"/>
      <c r="GQ78"/>
      <c r="GR78"/>
      <c r="GS78"/>
      <c r="GT78"/>
      <c r="GU78"/>
      <c r="GV78"/>
      <c r="GW78"/>
      <c r="GX78"/>
      <c r="GY78"/>
      <c r="GZ78"/>
      <c r="HA78"/>
      <c r="HB78"/>
      <c r="HC78"/>
      <c r="HD78"/>
      <c r="HE78"/>
      <c r="HF78"/>
      <c r="HG78"/>
      <c r="HH78"/>
      <c r="HI78"/>
      <c r="HJ78"/>
      <c r="HK78"/>
      <c r="HL78"/>
      <c r="HM78"/>
      <c r="HN78"/>
      <c r="HO78"/>
      <c r="HP78"/>
      <c r="HQ78"/>
      <c r="HR78"/>
      <c r="HS78"/>
      <c r="HT78"/>
      <c r="HU78"/>
      <c r="HV78"/>
      <c r="HW78"/>
      <c r="HX78"/>
      <c r="HY78"/>
      <c r="HZ78"/>
      <c r="IA78"/>
      <c r="IB78"/>
      <c r="IC78"/>
      <c r="ID78"/>
      <c r="IE78"/>
    </row>
    <row r="79" spans="3:239" ht="13" customHeight="1">
      <c r="C79" s="64"/>
      <c r="D79" s="1036"/>
      <c r="E79" s="65"/>
      <c r="F79" s="65"/>
      <c r="G79" s="65"/>
      <c r="H79" s="65"/>
      <c r="I79" s="65"/>
      <c r="J79" s="65"/>
      <c r="K79" s="65"/>
      <c r="L79" s="65"/>
      <c r="M79" s="65"/>
      <c r="N79" s="65"/>
      <c r="O79" s="65"/>
      <c r="P79" s="65"/>
      <c r="Q79" s="64"/>
      <c r="R79" s="64"/>
      <c r="S79" s="64"/>
      <c r="T79" s="64"/>
      <c r="U79" s="64"/>
      <c r="V79" s="64"/>
      <c r="W79" s="64"/>
      <c r="X79" s="64"/>
      <c r="Y79" s="64"/>
      <c r="Z79" s="64"/>
      <c r="AA79" s="64"/>
      <c r="AB79" s="64"/>
      <c r="AC79" s="64"/>
      <c r="AD79" s="64"/>
      <c r="AE79" s="64"/>
      <c r="AF79" s="64"/>
      <c r="AJ79" s="64"/>
      <c r="AK79" s="64"/>
      <c r="AL79" s="64"/>
      <c r="AM79" s="64"/>
      <c r="BZ79"/>
      <c r="CA79" s="953"/>
      <c r="CB79" s="1009"/>
      <c r="CC79"/>
      <c r="CE79"/>
      <c r="CF79" s="1020"/>
      <c r="CH79" s="995"/>
      <c r="CI79" s="973"/>
      <c r="CJ79" s="1028"/>
      <c r="CL79" s="961"/>
      <c r="CN79" s="961"/>
      <c r="CX79" s="65"/>
      <c r="CY79" s="65"/>
      <c r="CZ79" s="65"/>
      <c r="DA79" s="65"/>
      <c r="DB79" s="65"/>
      <c r="DC79" s="65"/>
      <c r="DD79" s="65"/>
      <c r="DE79" s="65"/>
      <c r="DF79" s="65"/>
      <c r="DG79" s="65"/>
      <c r="DH79" s="65"/>
      <c r="DI79" s="65"/>
      <c r="DJ79" s="65"/>
      <c r="DK79" s="65"/>
      <c r="DL79" s="65"/>
      <c r="DM79" s="65"/>
      <c r="DN79" s="65"/>
      <c r="DO79" s="65"/>
      <c r="DP79" s="65"/>
      <c r="DQ79" s="65"/>
      <c r="DR79" s="65"/>
      <c r="DS79" s="65"/>
      <c r="DT79" s="65"/>
      <c r="DU79" s="65"/>
      <c r="DV79" s="65"/>
      <c r="DW79" s="65"/>
      <c r="DX79" s="65"/>
      <c r="DY79" s="65"/>
      <c r="DZ79" s="65"/>
      <c r="EA79" s="65"/>
      <c r="EB79" s="65"/>
      <c r="EC79" s="65"/>
      <c r="ED79" s="65"/>
      <c r="EE79" s="65"/>
      <c r="EF79" s="65"/>
      <c r="EG79" s="65"/>
      <c r="EH79" s="65"/>
      <c r="EI79" s="65"/>
      <c r="EJ79" s="65"/>
      <c r="EK79" s="65"/>
      <c r="EL79" s="65"/>
      <c r="EM79" s="65"/>
      <c r="EN79" s="65"/>
      <c r="EO79" s="65"/>
      <c r="EP79" s="65"/>
      <c r="EQ79" s="65"/>
      <c r="ER79" s="65"/>
      <c r="ES79" s="65"/>
      <c r="ET79" s="65"/>
      <c r="EU79" s="65"/>
      <c r="EV79" s="65"/>
      <c r="EW79" s="65"/>
      <c r="EX79"/>
      <c r="EY79"/>
      <c r="EZ79"/>
      <c r="FA79"/>
      <c r="FB79"/>
      <c r="FC79"/>
      <c r="FD79"/>
      <c r="FE79"/>
      <c r="FF79"/>
      <c r="FG79"/>
      <c r="FH79"/>
      <c r="FI79"/>
      <c r="FJ79"/>
      <c r="FK79"/>
      <c r="FL79"/>
      <c r="FM79"/>
      <c r="FN79"/>
      <c r="FO79"/>
      <c r="FP79"/>
      <c r="FQ79"/>
      <c r="FR79"/>
      <c r="FS79"/>
      <c r="FT79"/>
      <c r="FU79"/>
      <c r="FV79"/>
      <c r="FW79"/>
      <c r="FX79"/>
      <c r="FY79"/>
      <c r="FZ79"/>
      <c r="GA79"/>
      <c r="GB79"/>
      <c r="GC79"/>
      <c r="GD79"/>
      <c r="GE79"/>
      <c r="GF79"/>
      <c r="GG79"/>
      <c r="GH79"/>
      <c r="GI79"/>
      <c r="GJ79"/>
      <c r="GK79"/>
      <c r="GL79"/>
      <c r="GM79"/>
      <c r="GN79"/>
      <c r="GO79"/>
      <c r="GP79"/>
      <c r="GQ79"/>
      <c r="GR79"/>
      <c r="GS79"/>
      <c r="GT79"/>
      <c r="GU79"/>
      <c r="GV79"/>
      <c r="GW79"/>
      <c r="GX79"/>
      <c r="GY79"/>
      <c r="GZ79"/>
      <c r="HA79"/>
      <c r="HB79"/>
      <c r="HC79"/>
      <c r="HD79"/>
      <c r="HE79"/>
      <c r="HF79"/>
      <c r="HG79"/>
      <c r="HH79"/>
      <c r="HI79"/>
      <c r="HJ79"/>
      <c r="HK79"/>
      <c r="HL79"/>
      <c r="HM79"/>
      <c r="HN79"/>
      <c r="HO79"/>
      <c r="HP79"/>
      <c r="HQ79"/>
      <c r="HR79"/>
      <c r="HS79"/>
      <c r="HT79"/>
      <c r="HU79"/>
      <c r="HV79"/>
      <c r="HW79"/>
      <c r="HX79"/>
      <c r="HY79"/>
      <c r="HZ79"/>
      <c r="IA79"/>
      <c r="IB79"/>
      <c r="IC79"/>
      <c r="ID79"/>
      <c r="IE79"/>
    </row>
    <row r="80" spans="3:239" ht="13" customHeight="1">
      <c r="C80" s="64"/>
      <c r="D80" s="1036"/>
      <c r="E80" s="65"/>
      <c r="F80" s="65"/>
      <c r="G80" s="65"/>
      <c r="H80" s="1100"/>
      <c r="I80" s="65"/>
      <c r="J80" s="1101">
        <v>1</v>
      </c>
      <c r="K80" s="1102">
        <v>2</v>
      </c>
      <c r="L80" s="1103">
        <v>3</v>
      </c>
      <c r="M80" s="1104">
        <v>4</v>
      </c>
      <c r="N80" s="1105">
        <v>5</v>
      </c>
      <c r="O80" s="1106">
        <v>6</v>
      </c>
      <c r="P80" s="65"/>
      <c r="Q80" s="64"/>
      <c r="R80" s="64"/>
      <c r="S80" s="64"/>
      <c r="T80" s="64"/>
      <c r="U80" s="64"/>
      <c r="V80" s="1107"/>
      <c r="W80" s="64"/>
      <c r="X80" s="1108" t="s">
        <v>84</v>
      </c>
      <c r="Y80" s="1109" t="s">
        <v>39</v>
      </c>
      <c r="Z80" s="1110" t="s">
        <v>88</v>
      </c>
      <c r="AA80" s="1111" t="s">
        <v>91</v>
      </c>
      <c r="AB80" s="1112" t="s">
        <v>94</v>
      </c>
      <c r="AC80" s="1113" t="s">
        <v>97</v>
      </c>
      <c r="AD80" s="64"/>
      <c r="AE80" s="64"/>
      <c r="AF80" s="64"/>
      <c r="AG80" s="64"/>
      <c r="AH80" s="64"/>
      <c r="AJ80" s="64"/>
      <c r="AK80" s="64"/>
      <c r="AL80" s="64"/>
      <c r="AM80" s="64"/>
      <c r="BZ80"/>
      <c r="CA80" s="953"/>
      <c r="CB80" s="1010"/>
      <c r="CC80"/>
      <c r="CE80"/>
      <c r="CF80" s="1029"/>
      <c r="CH80" s="1000"/>
      <c r="CI80" s="973"/>
      <c r="CJ80" s="1030"/>
      <c r="CL80" s="961"/>
      <c r="CN80" s="961"/>
      <c r="CX80" s="65"/>
      <c r="CY80" s="65"/>
      <c r="CZ80" s="65"/>
      <c r="DA80" s="65"/>
      <c r="DB80" s="65"/>
      <c r="DC80" s="65"/>
      <c r="DD80" s="65"/>
      <c r="DE80" s="65"/>
      <c r="DF80" s="65"/>
      <c r="DG80" s="65"/>
      <c r="DH80" s="65"/>
      <c r="DI80" s="65"/>
      <c r="DJ80" s="65"/>
      <c r="DK80" s="65"/>
      <c r="DL80" s="65"/>
      <c r="DM80" s="65"/>
      <c r="DN80" s="65"/>
      <c r="DO80" s="65"/>
      <c r="DP80" s="65"/>
      <c r="DQ80" s="65"/>
      <c r="DR80" s="65"/>
      <c r="DS80" s="65"/>
      <c r="DT80" s="65"/>
      <c r="DU80" s="65"/>
      <c r="DV80" s="65"/>
      <c r="DW80" s="65"/>
      <c r="DX80" s="65"/>
      <c r="DY80" s="65"/>
      <c r="DZ80" s="65"/>
      <c r="EA80" s="65"/>
      <c r="EB80" s="65"/>
      <c r="EC80" s="65"/>
      <c r="ED80" s="65"/>
      <c r="EE80" s="65"/>
      <c r="EF80" s="65"/>
      <c r="EG80" s="65"/>
      <c r="EH80" s="65"/>
      <c r="EI80" s="65"/>
      <c r="EJ80" s="65"/>
      <c r="EK80" s="65"/>
      <c r="EL80" s="65"/>
      <c r="EM80" s="65"/>
      <c r="EN80" s="65"/>
      <c r="EO80" s="65"/>
      <c r="EP80" s="65"/>
      <c r="EQ80" s="65"/>
      <c r="ER80" s="65"/>
      <c r="ES80" s="65"/>
      <c r="ET80" s="65"/>
      <c r="EU80" s="65"/>
      <c r="EV80" s="65"/>
      <c r="EW80" s="65"/>
      <c r="EX80"/>
      <c r="EY80"/>
      <c r="EZ80"/>
      <c r="FA80"/>
      <c r="FB80"/>
      <c r="FC80"/>
      <c r="FD80"/>
      <c r="FE80"/>
      <c r="FF80"/>
      <c r="FG80"/>
      <c r="FH80"/>
      <c r="FI80"/>
      <c r="FJ80"/>
      <c r="FK80"/>
      <c r="FL80"/>
      <c r="FM80"/>
      <c r="FN80"/>
      <c r="FO80"/>
      <c r="FP80"/>
      <c r="FQ80"/>
      <c r="FR80"/>
      <c r="FS80"/>
      <c r="FT80"/>
      <c r="FU80"/>
      <c r="FV80"/>
      <c r="FW80"/>
      <c r="FX80"/>
      <c r="FY80"/>
      <c r="FZ80"/>
      <c r="GA80"/>
      <c r="GB80"/>
      <c r="GC80"/>
      <c r="GD80"/>
      <c r="GE80"/>
      <c r="GF80"/>
      <c r="GG80"/>
      <c r="GH80"/>
      <c r="GI80"/>
      <c r="GJ80"/>
      <c r="GK80"/>
      <c r="GL80"/>
      <c r="GM80"/>
      <c r="GN80"/>
      <c r="GO80"/>
      <c r="GP80"/>
      <c r="GQ80"/>
      <c r="GR80"/>
      <c r="GS80"/>
      <c r="GT80"/>
      <c r="GU80"/>
      <c r="GV80"/>
      <c r="GW80"/>
      <c r="GX80"/>
      <c r="GY80"/>
      <c r="GZ80"/>
      <c r="HA80"/>
      <c r="HB80"/>
      <c r="HC80"/>
      <c r="HD80"/>
      <c r="HE80"/>
      <c r="HF80"/>
      <c r="HG80"/>
      <c r="HH80"/>
      <c r="HI80"/>
      <c r="HJ80"/>
      <c r="HK80"/>
      <c r="HL80"/>
      <c r="HM80"/>
      <c r="HN80"/>
      <c r="HO80"/>
      <c r="HP80"/>
      <c r="HQ80"/>
      <c r="HR80"/>
      <c r="HS80"/>
      <c r="HT80"/>
      <c r="HU80"/>
      <c r="HV80"/>
      <c r="HW80"/>
      <c r="HX80"/>
      <c r="HY80"/>
      <c r="HZ80"/>
      <c r="IA80"/>
      <c r="IB80"/>
      <c r="IC80"/>
      <c r="ID80"/>
      <c r="IE80"/>
    </row>
    <row r="81" spans="3:239" ht="13" customHeight="1">
      <c r="C81" s="64"/>
      <c r="D81" s="1036"/>
      <c r="E81" s="65"/>
      <c r="F81" s="65"/>
      <c r="G81" s="65"/>
      <c r="H81" s="1114"/>
      <c r="I81" s="65"/>
      <c r="J81" s="65"/>
      <c r="K81" s="1101">
        <v>1</v>
      </c>
      <c r="L81" s="1102">
        <v>2</v>
      </c>
      <c r="M81" s="1103">
        <v>3</v>
      </c>
      <c r="N81" s="1104">
        <v>4</v>
      </c>
      <c r="O81" s="1105">
        <v>5</v>
      </c>
      <c r="P81" s="1106">
        <v>6</v>
      </c>
      <c r="Q81" s="64"/>
      <c r="R81" s="64"/>
      <c r="S81" s="64"/>
      <c r="T81" s="64"/>
      <c r="U81" s="64"/>
      <c r="V81" s="1115"/>
      <c r="W81" s="64"/>
      <c r="X81" s="64"/>
      <c r="Y81" s="1108" t="s">
        <v>84</v>
      </c>
      <c r="Z81" s="1109" t="s">
        <v>39</v>
      </c>
      <c r="AA81" s="1110" t="s">
        <v>88</v>
      </c>
      <c r="AB81" s="1111" t="s">
        <v>91</v>
      </c>
      <c r="AC81" s="1112" t="s">
        <v>94</v>
      </c>
      <c r="AD81" s="1113" t="s">
        <v>97</v>
      </c>
      <c r="AE81" s="64"/>
      <c r="AF81" s="64"/>
      <c r="AG81" s="64"/>
      <c r="AH81" s="64"/>
      <c r="AJ81" s="64"/>
      <c r="AK81" s="64"/>
      <c r="AL81" s="64"/>
      <c r="AM81" s="64"/>
      <c r="BZ81"/>
      <c r="CA81" s="953"/>
      <c r="CB81" s="1031"/>
      <c r="CC81"/>
      <c r="CD81"/>
      <c r="CE81"/>
      <c r="CL81" s="961"/>
      <c r="CN81" s="961"/>
      <c r="CX81" s="65"/>
      <c r="CY81" s="65"/>
      <c r="CZ81" s="65"/>
      <c r="DA81" s="65"/>
      <c r="DB81" s="65"/>
      <c r="DC81" s="65"/>
      <c r="DD81" s="65"/>
      <c r="DE81" s="65"/>
      <c r="DF81" s="65"/>
      <c r="DG81" s="65"/>
      <c r="DH81" s="65"/>
      <c r="DI81" s="65"/>
      <c r="DJ81" s="65"/>
      <c r="DK81" s="65"/>
      <c r="DL81" s="65"/>
      <c r="DM81" s="65"/>
      <c r="DN81" s="65"/>
      <c r="DO81" s="65"/>
      <c r="DP81" s="65"/>
      <c r="DQ81" s="65"/>
      <c r="DR81" s="65"/>
      <c r="DS81" s="65"/>
      <c r="DT81" s="65"/>
      <c r="DU81" s="65"/>
      <c r="DV81" s="65"/>
      <c r="DW81" s="65"/>
      <c r="DX81" s="65"/>
      <c r="DY81" s="65"/>
      <c r="DZ81" s="65"/>
      <c r="EA81" s="65"/>
      <c r="EB81" s="65"/>
      <c r="EC81" s="65"/>
      <c r="ED81" s="65"/>
      <c r="EE81" s="65"/>
      <c r="EF81" s="65"/>
      <c r="EG81" s="65"/>
      <c r="EH81" s="65"/>
      <c r="EI81" s="65"/>
      <c r="EJ81" s="65"/>
      <c r="EK81" s="65"/>
      <c r="EL81" s="65"/>
      <c r="EM81" s="65"/>
      <c r="EN81" s="65"/>
      <c r="EO81" s="65"/>
      <c r="EP81" s="65"/>
      <c r="EQ81" s="65"/>
      <c r="ER81" s="65"/>
      <c r="ES81" s="65"/>
      <c r="ET81" s="65"/>
      <c r="EU81" s="65"/>
      <c r="EV81" s="65"/>
      <c r="EW81" s="65"/>
      <c r="EX81"/>
      <c r="EY81"/>
      <c r="EZ81"/>
      <c r="FA81"/>
      <c r="FB81"/>
      <c r="FC81"/>
      <c r="FD81"/>
      <c r="FE81"/>
      <c r="FF81"/>
      <c r="FG81"/>
      <c r="FH81"/>
      <c r="FI81"/>
      <c r="FJ81"/>
      <c r="FK81"/>
      <c r="FL81"/>
      <c r="FM81"/>
      <c r="FN81"/>
      <c r="FO81"/>
      <c r="FP81"/>
      <c r="FQ81"/>
      <c r="FR81"/>
      <c r="FS81"/>
      <c r="FT81"/>
      <c r="FU81"/>
      <c r="FV81"/>
      <c r="FW81"/>
      <c r="FX81"/>
      <c r="FY81"/>
      <c r="FZ81"/>
      <c r="GA81"/>
      <c r="GB81"/>
      <c r="GC81"/>
      <c r="GD81"/>
      <c r="GE81"/>
      <c r="GF81"/>
      <c r="GG81"/>
      <c r="GH81"/>
      <c r="GI81"/>
      <c r="GJ81"/>
      <c r="GK81"/>
      <c r="GL81"/>
      <c r="GM81"/>
      <c r="GN81"/>
      <c r="GO81"/>
      <c r="GP81"/>
      <c r="GQ81"/>
      <c r="GR81"/>
      <c r="GS81"/>
      <c r="GT81"/>
      <c r="GU81"/>
      <c r="GV81"/>
      <c r="GW81"/>
      <c r="GX81"/>
      <c r="GY81"/>
      <c r="GZ81"/>
      <c r="HA81"/>
      <c r="HB81"/>
      <c r="HC81"/>
      <c r="HD81"/>
      <c r="HE81"/>
      <c r="HF81"/>
      <c r="HG81"/>
      <c r="HH81"/>
      <c r="HI81"/>
      <c r="HJ81"/>
      <c r="HK81"/>
      <c r="HL81"/>
      <c r="HM81"/>
      <c r="HN81"/>
      <c r="HO81"/>
      <c r="HP81"/>
      <c r="HQ81"/>
      <c r="HR81"/>
      <c r="HS81"/>
      <c r="HT81"/>
      <c r="HU81"/>
      <c r="HV81"/>
      <c r="HW81"/>
      <c r="HX81"/>
      <c r="HY81"/>
      <c r="HZ81"/>
      <c r="IA81"/>
      <c r="IB81"/>
      <c r="IC81"/>
      <c r="ID81"/>
      <c r="IE81"/>
    </row>
    <row r="82" spans="3:239" ht="13" customHeight="1" thickBot="1">
      <c r="C82" s="64"/>
      <c r="D82" s="1036"/>
      <c r="E82" s="65"/>
      <c r="F82" s="65"/>
      <c r="H82" s="1116"/>
      <c r="I82" s="65"/>
      <c r="J82" s="65"/>
      <c r="K82" s="65"/>
      <c r="L82" s="1101">
        <v>1</v>
      </c>
      <c r="M82" s="1102">
        <v>2</v>
      </c>
      <c r="N82" s="1103">
        <v>3</v>
      </c>
      <c r="O82" s="1104">
        <v>4</v>
      </c>
      <c r="P82" s="1105">
        <v>5</v>
      </c>
      <c r="Q82" s="1106">
        <v>6</v>
      </c>
      <c r="R82" s="64"/>
      <c r="S82" s="64"/>
      <c r="T82" s="64"/>
      <c r="U82" s="64"/>
      <c r="V82" s="1117"/>
      <c r="W82" s="64"/>
      <c r="X82" s="64"/>
      <c r="Y82" s="64"/>
      <c r="Z82" s="1108" t="s">
        <v>84</v>
      </c>
      <c r="AA82" s="1109" t="s">
        <v>39</v>
      </c>
      <c r="AB82" s="1110" t="s">
        <v>88</v>
      </c>
      <c r="AC82" s="1111" t="s">
        <v>91</v>
      </c>
      <c r="AD82" s="1112" t="s">
        <v>94</v>
      </c>
      <c r="AE82" s="1113" t="s">
        <v>97</v>
      </c>
      <c r="AF82" s="64"/>
      <c r="AG82" s="64"/>
      <c r="AH82" s="64"/>
      <c r="AJ82" s="64"/>
      <c r="AK82" s="64"/>
      <c r="AL82" s="64"/>
      <c r="AM82" s="64"/>
      <c r="BZ82"/>
      <c r="CA82" s="1032"/>
      <c r="CB82" s="1033"/>
      <c r="CC82" s="1033"/>
      <c r="CD82" s="1033"/>
      <c r="CE82" s="1033"/>
      <c r="CF82" s="1033"/>
      <c r="CG82" s="1033"/>
      <c r="CH82" s="1033"/>
      <c r="CI82" s="1033"/>
      <c r="CJ82" s="1033"/>
      <c r="CK82" s="1033"/>
      <c r="CL82" s="957"/>
      <c r="CN82" s="961"/>
      <c r="CX82" s="65"/>
      <c r="CY82" s="65"/>
      <c r="CZ82" s="65"/>
      <c r="DA82" s="65"/>
      <c r="DB82" s="65"/>
      <c r="DC82" s="65"/>
      <c r="DD82" s="65"/>
      <c r="DE82" s="65"/>
      <c r="DF82" s="65"/>
      <c r="DG82" s="65"/>
      <c r="DH82" s="65"/>
      <c r="DI82" s="65"/>
      <c r="DJ82" s="65"/>
      <c r="DK82" s="65"/>
      <c r="DL82" s="65"/>
      <c r="DM82" s="65"/>
      <c r="DN82" s="65"/>
      <c r="DO82" s="65"/>
      <c r="DP82" s="65"/>
      <c r="DQ82" s="65"/>
      <c r="DR82" s="65"/>
      <c r="DS82" s="65"/>
      <c r="DT82" s="65"/>
      <c r="DU82" s="65"/>
      <c r="DV82" s="65"/>
      <c r="DW82" s="65"/>
      <c r="DX82" s="65"/>
      <c r="DY82" s="65"/>
      <c r="DZ82" s="65"/>
      <c r="EA82" s="65"/>
      <c r="EB82" s="65"/>
      <c r="EC82" s="65"/>
      <c r="ED82" s="65"/>
      <c r="EE82" s="65"/>
      <c r="EF82" s="65"/>
      <c r="EG82" s="65"/>
      <c r="EH82" s="65"/>
      <c r="EI82" s="65"/>
      <c r="EJ82" s="65"/>
      <c r="EK82" s="65"/>
      <c r="EL82" s="65"/>
      <c r="EM82" s="65"/>
      <c r="EN82" s="65"/>
      <c r="EO82" s="65"/>
      <c r="EP82" s="65"/>
      <c r="EQ82" s="65"/>
      <c r="ER82" s="65"/>
      <c r="ES82" s="65"/>
      <c r="ET82" s="65"/>
      <c r="EU82" s="65"/>
      <c r="EV82" s="65"/>
      <c r="EW82" s="65"/>
      <c r="EX82"/>
      <c r="EY82"/>
      <c r="EZ82"/>
      <c r="FA82"/>
      <c r="FB82"/>
      <c r="FC82"/>
      <c r="FD82"/>
      <c r="FE82"/>
      <c r="FF82"/>
      <c r="FG82"/>
      <c r="FH82"/>
      <c r="FI82"/>
      <c r="FJ82"/>
      <c r="FK82"/>
      <c r="FL82"/>
      <c r="FM82"/>
      <c r="FN82"/>
      <c r="FO82"/>
      <c r="FP82"/>
      <c r="FQ82"/>
      <c r="FR82"/>
      <c r="FS82"/>
      <c r="FT82"/>
      <c r="FU82"/>
      <c r="FV82"/>
      <c r="FW82"/>
      <c r="FX82"/>
      <c r="FY82"/>
      <c r="FZ82"/>
      <c r="GA82"/>
      <c r="GB82"/>
      <c r="GC82"/>
      <c r="GD82"/>
      <c r="GE82"/>
      <c r="GF82"/>
      <c r="GG82"/>
      <c r="GH82"/>
      <c r="GI82"/>
      <c r="GJ82"/>
      <c r="GK82"/>
      <c r="GL82"/>
      <c r="GM82"/>
      <c r="GN82"/>
      <c r="GO82"/>
      <c r="GP82"/>
      <c r="GQ82"/>
      <c r="GR82"/>
      <c r="GS82"/>
      <c r="GT82"/>
      <c r="GU82"/>
      <c r="GV82"/>
      <c r="GW82"/>
      <c r="GX82"/>
      <c r="GY82"/>
      <c r="GZ82"/>
      <c r="HA82"/>
      <c r="HB82"/>
      <c r="HC82"/>
      <c r="HD82"/>
      <c r="HE82"/>
      <c r="HF82"/>
      <c r="HG82"/>
      <c r="HH82"/>
      <c r="HI82"/>
      <c r="HJ82"/>
      <c r="HK82"/>
      <c r="HL82"/>
      <c r="HM82"/>
      <c r="HN82"/>
      <c r="HO82"/>
      <c r="HP82"/>
      <c r="HQ82"/>
      <c r="HR82"/>
      <c r="HS82"/>
      <c r="HT82"/>
      <c r="HU82"/>
      <c r="HV82"/>
      <c r="HW82"/>
      <c r="HX82"/>
      <c r="HY82"/>
      <c r="HZ82"/>
      <c r="IA82"/>
      <c r="IB82"/>
      <c r="IC82"/>
      <c r="ID82"/>
      <c r="IE82"/>
    </row>
    <row r="83" spans="3:239" ht="13" customHeight="1">
      <c r="C83" s="64"/>
      <c r="D83" s="1036"/>
      <c r="E83" s="65"/>
      <c r="F83" s="65"/>
      <c r="H83" s="1118"/>
      <c r="I83" s="65"/>
      <c r="J83" s="65"/>
      <c r="K83" s="65"/>
      <c r="L83" s="65"/>
      <c r="M83" s="1101">
        <v>1</v>
      </c>
      <c r="N83" s="1102">
        <v>2</v>
      </c>
      <c r="O83" s="1103">
        <v>3</v>
      </c>
      <c r="P83" s="1104">
        <v>4</v>
      </c>
      <c r="Q83" s="1105">
        <v>5</v>
      </c>
      <c r="R83" s="1106">
        <v>6</v>
      </c>
      <c r="S83" s="64"/>
      <c r="T83" s="64"/>
      <c r="U83" s="64"/>
      <c r="V83" s="1119"/>
      <c r="W83" s="64"/>
      <c r="X83" s="64"/>
      <c r="Y83" s="64"/>
      <c r="Z83" s="64"/>
      <c r="AA83" s="1108" t="s">
        <v>84</v>
      </c>
      <c r="AB83" s="1109" t="s">
        <v>39</v>
      </c>
      <c r="AC83" s="1110" t="s">
        <v>88</v>
      </c>
      <c r="AD83" s="1111" t="s">
        <v>91</v>
      </c>
      <c r="AE83" s="1112" t="s">
        <v>94</v>
      </c>
      <c r="AF83" s="1113" t="s">
        <v>97</v>
      </c>
      <c r="AG83" s="64"/>
      <c r="AH83" s="64"/>
      <c r="AJ83" s="64"/>
      <c r="AK83" s="64"/>
      <c r="AL83" s="64"/>
      <c r="AM83" s="64"/>
      <c r="CN83" s="961"/>
      <c r="CX83" s="65"/>
      <c r="CY83" s="65"/>
      <c r="CZ83" s="65"/>
      <c r="DA83" s="65"/>
      <c r="DB83" s="65"/>
      <c r="DC83" s="65"/>
      <c r="DD83" s="65"/>
      <c r="DE83" s="65"/>
      <c r="DF83" s="65"/>
      <c r="DG83" s="65"/>
      <c r="DH83" s="65"/>
      <c r="DI83" s="65"/>
      <c r="DJ83" s="65"/>
      <c r="DK83" s="65"/>
      <c r="DL83" s="65"/>
      <c r="DM83" s="65"/>
      <c r="DN83" s="65"/>
      <c r="DO83" s="65"/>
      <c r="DP83" s="65"/>
      <c r="DQ83" s="65"/>
      <c r="DR83" s="65"/>
      <c r="DS83" s="65"/>
      <c r="DT83" s="65"/>
      <c r="DU83" s="65"/>
      <c r="DV83" s="65"/>
      <c r="DW83" s="65"/>
      <c r="DX83" s="65"/>
      <c r="DY83" s="65"/>
      <c r="DZ83" s="65"/>
      <c r="EA83" s="65"/>
      <c r="EB83" s="65"/>
      <c r="EC83" s="65"/>
      <c r="ED83" s="65"/>
      <c r="EE83" s="65"/>
      <c r="EF83" s="65"/>
      <c r="EG83" s="65"/>
      <c r="EH83" s="65"/>
      <c r="EI83" s="65"/>
      <c r="EJ83" s="65"/>
      <c r="EK83" s="65"/>
      <c r="EL83" s="65"/>
      <c r="EM83" s="65"/>
      <c r="EN83" s="65"/>
      <c r="EO83" s="65"/>
      <c r="EP83" s="65"/>
      <c r="EQ83" s="65"/>
      <c r="ER83" s="65"/>
      <c r="ES83" s="65"/>
      <c r="ET83" s="65"/>
      <c r="EU83" s="65"/>
      <c r="EV83" s="65"/>
      <c r="EW83" s="65"/>
      <c r="EX83"/>
      <c r="EY83"/>
      <c r="EZ83"/>
      <c r="FA83"/>
      <c r="FB83"/>
      <c r="FC83"/>
      <c r="FD83"/>
      <c r="FE83"/>
      <c r="FF83"/>
      <c r="FG83"/>
      <c r="FH83"/>
      <c r="FI83"/>
      <c r="FJ83"/>
      <c r="FK83"/>
      <c r="FL83"/>
      <c r="FM83"/>
      <c r="FN83"/>
      <c r="FO83"/>
      <c r="FP83"/>
      <c r="FQ83"/>
      <c r="FR83"/>
      <c r="FS83"/>
      <c r="FT83"/>
      <c r="FU83"/>
      <c r="FV83"/>
      <c r="FW83"/>
      <c r="FX83"/>
      <c r="FY83"/>
      <c r="FZ83"/>
      <c r="GA83"/>
      <c r="GB83"/>
      <c r="GC83"/>
      <c r="GD83"/>
      <c r="GE83"/>
      <c r="GF83"/>
      <c r="GG83"/>
      <c r="GH83"/>
      <c r="GI83"/>
      <c r="GJ83"/>
      <c r="GK83"/>
      <c r="GL83"/>
      <c r="GM83"/>
      <c r="GN83"/>
      <c r="GO83"/>
      <c r="GP83"/>
      <c r="GQ83"/>
      <c r="GR83"/>
      <c r="GS83"/>
      <c r="GT83"/>
      <c r="GU83"/>
      <c r="GV83"/>
      <c r="GW83"/>
      <c r="GX83"/>
      <c r="GY83"/>
      <c r="GZ83"/>
      <c r="HA83"/>
      <c r="HB83"/>
      <c r="HC83"/>
      <c r="HD83"/>
      <c r="HE83"/>
      <c r="HF83"/>
      <c r="HG83"/>
      <c r="HH83"/>
      <c r="HI83"/>
      <c r="HJ83"/>
      <c r="HK83"/>
      <c r="HL83"/>
      <c r="HM83"/>
      <c r="HN83"/>
      <c r="HO83"/>
      <c r="HP83"/>
      <c r="HQ83"/>
      <c r="HR83"/>
      <c r="HS83"/>
      <c r="HT83"/>
      <c r="HU83"/>
      <c r="HV83"/>
      <c r="HW83"/>
      <c r="HX83"/>
      <c r="HY83"/>
      <c r="HZ83"/>
      <c r="IA83"/>
      <c r="IB83"/>
      <c r="IC83"/>
      <c r="ID83"/>
      <c r="IE83"/>
    </row>
    <row r="84" spans="3:239" ht="13" customHeight="1">
      <c r="C84" s="64"/>
      <c r="D84" s="1036"/>
      <c r="E84" s="65"/>
      <c r="F84" s="65"/>
      <c r="H84" s="1120"/>
      <c r="I84" s="65"/>
      <c r="J84" s="65"/>
      <c r="K84" s="65"/>
      <c r="L84" s="65"/>
      <c r="M84" s="65"/>
      <c r="N84" s="1101">
        <v>1</v>
      </c>
      <c r="O84" s="1102">
        <v>2</v>
      </c>
      <c r="P84" s="1103">
        <v>3</v>
      </c>
      <c r="Q84" s="1104">
        <v>4</v>
      </c>
      <c r="R84" s="1105">
        <v>5</v>
      </c>
      <c r="S84" s="1106">
        <v>6</v>
      </c>
      <c r="T84" s="64"/>
      <c r="U84" s="64"/>
      <c r="V84" s="1121"/>
      <c r="W84" s="64"/>
      <c r="X84" s="64"/>
      <c r="Y84" s="64"/>
      <c r="Z84" s="64"/>
      <c r="AA84" s="64"/>
      <c r="AB84" s="1108" t="s">
        <v>84</v>
      </c>
      <c r="AC84" s="1109" t="s">
        <v>39</v>
      </c>
      <c r="AD84" s="1110" t="s">
        <v>88</v>
      </c>
      <c r="AE84" s="1111" t="s">
        <v>91</v>
      </c>
      <c r="AF84" s="1112" t="s">
        <v>94</v>
      </c>
      <c r="AG84" s="1113" t="s">
        <v>97</v>
      </c>
      <c r="AH84" s="64"/>
      <c r="AJ84" s="64"/>
      <c r="AK84" s="64"/>
      <c r="AL84" s="64"/>
      <c r="AM84" s="64"/>
      <c r="CN84" s="961"/>
      <c r="CX84" s="65"/>
      <c r="CY84" s="65"/>
      <c r="CZ84" s="65"/>
      <c r="DA84" s="65"/>
      <c r="DB84" s="65"/>
      <c r="DC84" s="65"/>
      <c r="DD84" s="65"/>
      <c r="DE84" s="65"/>
      <c r="DF84" s="65"/>
      <c r="DG84" s="65"/>
      <c r="DH84" s="65"/>
      <c r="DI84" s="65"/>
      <c r="DJ84" s="65"/>
      <c r="DK84" s="65"/>
      <c r="DL84" s="65"/>
      <c r="DM84" s="65"/>
      <c r="DN84" s="65"/>
      <c r="DO84" s="65"/>
      <c r="DP84" s="65"/>
      <c r="DQ84" s="65"/>
      <c r="DR84" s="65"/>
      <c r="DS84" s="65"/>
      <c r="DT84" s="65"/>
      <c r="DU84" s="65"/>
      <c r="DV84" s="65"/>
      <c r="DW84" s="65"/>
      <c r="DX84" s="65"/>
      <c r="DY84" s="65"/>
      <c r="DZ84" s="65"/>
      <c r="EA84" s="65"/>
      <c r="EB84" s="65"/>
      <c r="EC84" s="65"/>
      <c r="ED84" s="65"/>
      <c r="EE84" s="65"/>
      <c r="EF84" s="65"/>
      <c r="EG84" s="65"/>
      <c r="EH84" s="65"/>
      <c r="EI84" s="65"/>
      <c r="EJ84" s="65"/>
      <c r="EK84" s="65"/>
      <c r="EL84" s="65"/>
      <c r="EM84" s="65"/>
      <c r="EN84" s="65"/>
      <c r="EO84" s="65"/>
      <c r="EP84" s="65"/>
      <c r="EQ84" s="65"/>
      <c r="ER84" s="65"/>
      <c r="ES84" s="65"/>
      <c r="ET84" s="65"/>
      <c r="EU84" s="65"/>
      <c r="EV84" s="65"/>
      <c r="EW84" s="65"/>
      <c r="EX84"/>
      <c r="EY84"/>
      <c r="EZ84"/>
      <c r="FA84"/>
      <c r="FB84"/>
      <c r="FC84"/>
      <c r="FD84"/>
      <c r="FE84"/>
      <c r="FF84"/>
      <c r="FG84"/>
      <c r="FH84"/>
      <c r="FI84"/>
      <c r="FJ84"/>
      <c r="FK84"/>
      <c r="FL84"/>
      <c r="FM84"/>
      <c r="FN84"/>
      <c r="FO84"/>
      <c r="FP84"/>
      <c r="FQ84"/>
      <c r="FR84"/>
      <c r="FS84"/>
      <c r="FT84"/>
      <c r="FU84"/>
      <c r="FV84"/>
      <c r="FW84"/>
      <c r="FX84"/>
      <c r="FY84"/>
      <c r="FZ84"/>
      <c r="GA84"/>
      <c r="GB84"/>
      <c r="GC84"/>
      <c r="GD84"/>
      <c r="GE84"/>
      <c r="GF84"/>
      <c r="GG84"/>
      <c r="GH84"/>
      <c r="GI84"/>
      <c r="GJ84"/>
      <c r="GK84"/>
      <c r="GL84"/>
      <c r="GM84"/>
      <c r="GN84"/>
      <c r="GO84"/>
      <c r="GP84"/>
      <c r="GQ84"/>
      <c r="GR84"/>
      <c r="GS84"/>
      <c r="GT84"/>
      <c r="GU84"/>
      <c r="GV84"/>
      <c r="GW84"/>
      <c r="GX84"/>
      <c r="GY84"/>
      <c r="GZ84"/>
      <c r="HA84"/>
      <c r="HB84"/>
      <c r="HC84"/>
      <c r="HD84"/>
      <c r="HE84"/>
      <c r="HF84"/>
      <c r="HG84"/>
      <c r="HH84"/>
      <c r="HI84"/>
      <c r="HJ84"/>
      <c r="HK84"/>
      <c r="HL84"/>
      <c r="HM84"/>
      <c r="HN84"/>
      <c r="HO84"/>
      <c r="HP84"/>
      <c r="HQ84"/>
      <c r="HR84"/>
      <c r="HS84"/>
      <c r="HT84"/>
      <c r="HU84"/>
      <c r="HV84"/>
      <c r="HW84"/>
      <c r="HX84"/>
      <c r="HY84"/>
      <c r="HZ84"/>
      <c r="IA84"/>
      <c r="IB84"/>
      <c r="IC84"/>
      <c r="ID84"/>
      <c r="IE84"/>
    </row>
    <row r="85" spans="3:239" ht="13" customHeight="1">
      <c r="C85" s="64"/>
      <c r="D85" s="1036"/>
      <c r="H85" s="1122"/>
      <c r="I85" s="65"/>
      <c r="J85" s="65"/>
      <c r="K85" s="65"/>
      <c r="L85" s="65"/>
      <c r="M85" s="65"/>
      <c r="N85" s="65"/>
      <c r="O85" s="1101">
        <v>1</v>
      </c>
      <c r="P85" s="1102">
        <v>2</v>
      </c>
      <c r="Q85" s="1103">
        <v>3</v>
      </c>
      <c r="R85" s="1104">
        <v>4</v>
      </c>
      <c r="S85" s="1105">
        <v>5</v>
      </c>
      <c r="T85" s="1106">
        <v>6</v>
      </c>
      <c r="U85" s="64"/>
      <c r="V85" s="1123"/>
      <c r="W85" s="64"/>
      <c r="X85" s="64"/>
      <c r="Y85" s="64"/>
      <c r="Z85" s="64"/>
      <c r="AA85" s="64"/>
      <c r="AB85" s="64"/>
      <c r="AC85" s="1108" t="s">
        <v>84</v>
      </c>
      <c r="AD85" s="1109" t="s">
        <v>39</v>
      </c>
      <c r="AE85" s="1110" t="s">
        <v>88</v>
      </c>
      <c r="AF85" s="1111" t="s">
        <v>91</v>
      </c>
      <c r="AG85" s="1112" t="s">
        <v>94</v>
      </c>
      <c r="AH85" s="1113" t="s">
        <v>97</v>
      </c>
      <c r="AJ85" s="64"/>
      <c r="AK85" s="64"/>
      <c r="AL85" s="64"/>
      <c r="AM85" s="64"/>
      <c r="CN85" s="961"/>
      <c r="CX85" s="65"/>
      <c r="CY85" s="65"/>
      <c r="CZ85" s="65"/>
      <c r="DA85" s="65"/>
      <c r="DB85" s="65"/>
      <c r="DC85" s="65"/>
      <c r="DD85" s="65"/>
      <c r="DE85" s="65"/>
      <c r="DF85" s="65"/>
      <c r="DG85" s="65"/>
      <c r="DH85" s="65"/>
      <c r="DI85" s="65"/>
      <c r="DJ85" s="65"/>
      <c r="DK85" s="65"/>
      <c r="DL85" s="65"/>
      <c r="DM85" s="65"/>
      <c r="DN85" s="65"/>
      <c r="DO85" s="65"/>
      <c r="DP85" s="65"/>
      <c r="DQ85" s="65"/>
      <c r="DR85" s="65"/>
      <c r="DS85" s="65"/>
      <c r="DT85" s="65"/>
      <c r="DU85" s="65"/>
      <c r="DV85" s="65"/>
      <c r="DW85" s="65"/>
      <c r="DX85" s="65"/>
      <c r="DY85" s="65"/>
      <c r="DZ85" s="65"/>
      <c r="EA85" s="65"/>
      <c r="EB85" s="65"/>
      <c r="EC85" s="65"/>
      <c r="ED85" s="65"/>
      <c r="EE85" s="65"/>
      <c r="EF85" s="65"/>
      <c r="EG85" s="65"/>
      <c r="EH85" s="65"/>
      <c r="EI85" s="65"/>
      <c r="EJ85" s="65"/>
      <c r="EK85" s="65"/>
      <c r="EL85" s="65"/>
      <c r="EM85" s="65"/>
      <c r="EN85" s="65"/>
      <c r="EO85" s="65"/>
      <c r="EP85" s="65"/>
      <c r="EQ85" s="65"/>
      <c r="ER85" s="65"/>
      <c r="ES85" s="65"/>
      <c r="ET85" s="65"/>
      <c r="EU85" s="65"/>
      <c r="EV85" s="65"/>
      <c r="EW85" s="65"/>
      <c r="EX85"/>
      <c r="EY85"/>
      <c r="EZ85"/>
      <c r="FA85"/>
      <c r="FB85"/>
      <c r="FC85"/>
      <c r="FD85"/>
      <c r="FE85"/>
      <c r="FF85"/>
      <c r="FG85"/>
      <c r="FH85"/>
      <c r="FI85"/>
      <c r="FJ85"/>
      <c r="FK85"/>
      <c r="FL85"/>
      <c r="FM85"/>
      <c r="FN85"/>
      <c r="FO85"/>
      <c r="FP85"/>
      <c r="FQ85"/>
      <c r="FR85"/>
      <c r="FS85"/>
      <c r="FT85"/>
      <c r="FU85"/>
      <c r="FV85"/>
      <c r="FW85"/>
      <c r="FX85"/>
      <c r="FY85"/>
      <c r="FZ85"/>
      <c r="GA85"/>
      <c r="GB85"/>
      <c r="GC85"/>
      <c r="GD85"/>
      <c r="GE85"/>
      <c r="GF85"/>
      <c r="GG85"/>
      <c r="GH85"/>
      <c r="GI85"/>
      <c r="GJ85"/>
      <c r="GK85"/>
      <c r="GL85"/>
      <c r="GM85"/>
      <c r="GN85"/>
      <c r="GO85"/>
      <c r="GP85"/>
      <c r="GQ85"/>
      <c r="GR85"/>
      <c r="GS85"/>
      <c r="GT85"/>
      <c r="GU85"/>
      <c r="GV85"/>
      <c r="GW85"/>
      <c r="GX85"/>
      <c r="GY85"/>
      <c r="GZ85"/>
      <c r="HA85"/>
      <c r="HB85"/>
      <c r="HC85"/>
      <c r="HD85"/>
      <c r="HE85"/>
      <c r="HF85"/>
      <c r="HG85"/>
      <c r="HH85"/>
      <c r="HI85"/>
      <c r="HJ85"/>
      <c r="HK85"/>
      <c r="HL85"/>
      <c r="HM85"/>
      <c r="HN85"/>
      <c r="HO85"/>
      <c r="HP85"/>
      <c r="HQ85"/>
      <c r="HR85"/>
      <c r="HS85"/>
      <c r="HT85"/>
      <c r="HU85"/>
      <c r="HV85"/>
      <c r="HW85"/>
      <c r="HX85"/>
      <c r="HY85"/>
      <c r="HZ85"/>
      <c r="IA85"/>
      <c r="IB85"/>
      <c r="IC85"/>
      <c r="ID85"/>
      <c r="IE85"/>
    </row>
    <row r="86" spans="3:239" ht="13" customHeight="1">
      <c r="C86" s="64"/>
      <c r="D86" s="1036"/>
      <c r="AJ86" s="64"/>
      <c r="AK86" s="64"/>
      <c r="AL86" s="64"/>
      <c r="AM86" s="64"/>
      <c r="CN86" s="961"/>
      <c r="CX86" s="65"/>
      <c r="CY86" s="65"/>
      <c r="CZ86" s="65"/>
      <c r="DA86" s="65"/>
      <c r="DB86" s="65"/>
      <c r="DC86" s="65"/>
      <c r="DD86" s="65"/>
      <c r="DE86" s="65"/>
      <c r="DF86" s="65"/>
      <c r="DG86" s="65"/>
      <c r="DH86" s="65"/>
      <c r="DI86" s="65"/>
      <c r="DJ86" s="65"/>
      <c r="DK86" s="65"/>
      <c r="DL86" s="65"/>
      <c r="DM86" s="65"/>
      <c r="DN86" s="65"/>
      <c r="DO86" s="65"/>
      <c r="DP86" s="65"/>
      <c r="DQ86" s="65"/>
      <c r="DR86" s="65"/>
      <c r="DS86" s="65"/>
      <c r="DT86" s="65"/>
      <c r="DU86" s="65"/>
      <c r="DV86" s="65"/>
      <c r="DW86" s="65"/>
      <c r="DX86" s="65"/>
      <c r="DY86" s="65"/>
      <c r="DZ86" s="65"/>
      <c r="EA86" s="65"/>
      <c r="EB86" s="65"/>
      <c r="EC86" s="65"/>
      <c r="ED86" s="65"/>
      <c r="EE86" s="65"/>
      <c r="EF86" s="65"/>
      <c r="EG86" s="65"/>
      <c r="EH86" s="65"/>
      <c r="EI86" s="65"/>
      <c r="EJ86" s="65"/>
      <c r="EK86" s="65"/>
      <c r="EL86" s="65"/>
      <c r="EM86" s="65"/>
      <c r="EN86" s="65"/>
      <c r="EO86" s="65"/>
      <c r="EP86" s="65"/>
      <c r="EQ86" s="65"/>
      <c r="ER86" s="65"/>
      <c r="ES86" s="65"/>
      <c r="ET86" s="65"/>
      <c r="EU86" s="65"/>
      <c r="EV86" s="65"/>
      <c r="EW86" s="65"/>
      <c r="EX86"/>
      <c r="EY86"/>
      <c r="EZ86"/>
      <c r="FA86"/>
      <c r="FB86"/>
      <c r="FC86"/>
      <c r="FD86"/>
      <c r="FE86"/>
      <c r="FF86"/>
      <c r="FG86"/>
      <c r="FH86"/>
      <c r="FI86"/>
      <c r="FJ86"/>
      <c r="FK86"/>
      <c r="FL86"/>
      <c r="FM86"/>
      <c r="FN86"/>
      <c r="FO86"/>
      <c r="FP86"/>
      <c r="FQ86"/>
      <c r="FR86"/>
      <c r="FS86"/>
      <c r="FT86"/>
      <c r="FU86"/>
      <c r="FV86"/>
      <c r="FW86"/>
      <c r="FX86"/>
      <c r="FY86"/>
      <c r="FZ86"/>
      <c r="GA86"/>
      <c r="GB86"/>
      <c r="GC86"/>
      <c r="GD86"/>
      <c r="GE86"/>
      <c r="GF86"/>
      <c r="GG86"/>
      <c r="GH86"/>
      <c r="GI86"/>
      <c r="GJ86"/>
      <c r="GK86"/>
      <c r="GL86"/>
      <c r="GM86"/>
      <c r="GN86"/>
      <c r="GO86"/>
      <c r="GP86"/>
      <c r="GQ86"/>
      <c r="GR86"/>
      <c r="GS86"/>
      <c r="GT86"/>
      <c r="GU86"/>
      <c r="GV86"/>
      <c r="GW86"/>
      <c r="GX86"/>
      <c r="GY86"/>
      <c r="GZ86"/>
      <c r="HA86"/>
      <c r="HB86"/>
      <c r="HC86"/>
      <c r="HD86"/>
      <c r="HE86"/>
      <c r="HF86"/>
      <c r="HG86"/>
      <c r="HH86"/>
      <c r="HI86"/>
      <c r="HJ86"/>
      <c r="HK86"/>
      <c r="HL86"/>
      <c r="HM86"/>
      <c r="HN86"/>
      <c r="HO86"/>
      <c r="HP86"/>
      <c r="HQ86"/>
      <c r="HR86"/>
      <c r="HS86"/>
      <c r="HT86"/>
      <c r="HU86"/>
      <c r="HV86"/>
      <c r="HW86"/>
      <c r="HX86"/>
      <c r="HY86"/>
      <c r="HZ86"/>
      <c r="IA86"/>
      <c r="IB86"/>
      <c r="IC86"/>
      <c r="ID86"/>
      <c r="IE86"/>
    </row>
    <row r="87" spans="3:239" ht="13" customHeight="1">
      <c r="D87" s="1036"/>
      <c r="AF87" s="64"/>
      <c r="AG87" s="64"/>
      <c r="AH87" s="64"/>
      <c r="AI87" s="64"/>
      <c r="AJ87" s="64"/>
      <c r="AK87" s="64"/>
      <c r="AL87" s="64"/>
      <c r="AM87" s="64"/>
      <c r="AW87" s="65"/>
      <c r="AX87" s="65"/>
      <c r="CN87" s="961"/>
      <c r="CX87" s="65"/>
      <c r="CY87" s="65"/>
      <c r="CZ87" s="65"/>
      <c r="DA87" s="65"/>
      <c r="DB87" s="65"/>
      <c r="DC87" s="65"/>
      <c r="DD87" s="65"/>
      <c r="DE87" s="65"/>
      <c r="DF87" s="65"/>
      <c r="DG87" s="65"/>
      <c r="DH87" s="65"/>
      <c r="DI87" s="65"/>
      <c r="DJ87" s="65"/>
      <c r="DK87" s="65"/>
      <c r="DL87" s="65"/>
      <c r="DM87" s="65"/>
      <c r="DN87" s="65"/>
      <c r="DO87" s="65"/>
      <c r="DP87" s="65"/>
      <c r="DQ87" s="65"/>
      <c r="DR87" s="65"/>
      <c r="DS87" s="65"/>
      <c r="DT87" s="65"/>
      <c r="DU87" s="65"/>
      <c r="DV87" s="65"/>
      <c r="DW87" s="65"/>
      <c r="DX87" s="65"/>
      <c r="DY87" s="65"/>
      <c r="DZ87" s="65"/>
      <c r="EA87" s="65"/>
      <c r="EB87" s="65"/>
      <c r="EC87" s="65"/>
      <c r="ED87" s="65"/>
      <c r="EE87" s="65"/>
      <c r="EF87" s="65"/>
      <c r="EG87" s="65"/>
      <c r="EH87" s="65"/>
      <c r="EI87" s="65"/>
      <c r="EJ87" s="65"/>
      <c r="EK87" s="65"/>
      <c r="EL87" s="65"/>
      <c r="EM87" s="65"/>
      <c r="EN87" s="65"/>
      <c r="EO87" s="65"/>
      <c r="EP87" s="65"/>
      <c r="EQ87" s="65"/>
      <c r="ER87" s="65"/>
      <c r="ES87" s="65"/>
      <c r="ET87" s="65"/>
      <c r="EU87" s="65"/>
      <c r="EV87" s="65"/>
      <c r="EW87" s="65"/>
      <c r="EX87" s="65"/>
      <c r="EY87"/>
      <c r="EZ87"/>
      <c r="FA87"/>
      <c r="FB87"/>
      <c r="FC87"/>
      <c r="FD87"/>
      <c r="FE87"/>
      <c r="FF87"/>
      <c r="FG87"/>
      <c r="FH87"/>
      <c r="FI87"/>
      <c r="FJ87"/>
      <c r="FK87"/>
      <c r="FL87"/>
      <c r="FM87"/>
      <c r="FN87"/>
      <c r="FO87"/>
      <c r="FP87"/>
      <c r="FQ87"/>
      <c r="FR87"/>
      <c r="FS87"/>
      <c r="FT87"/>
      <c r="FU87"/>
      <c r="FV87"/>
      <c r="FW87"/>
      <c r="FX87"/>
      <c r="FY87"/>
      <c r="FZ87"/>
      <c r="GA87"/>
      <c r="GB87"/>
      <c r="GC87"/>
      <c r="GD87"/>
      <c r="GE87"/>
      <c r="GF87"/>
      <c r="GG87"/>
      <c r="GH87"/>
      <c r="GI87"/>
      <c r="GJ87"/>
      <c r="GK87"/>
      <c r="GL87"/>
      <c r="GM87"/>
      <c r="GN87"/>
      <c r="GO87"/>
      <c r="GP87"/>
      <c r="GQ87"/>
      <c r="GR87"/>
      <c r="GS87"/>
      <c r="GT87"/>
      <c r="GU87"/>
      <c r="GV87"/>
      <c r="GW87"/>
      <c r="GX87"/>
      <c r="GY87"/>
      <c r="GZ87"/>
      <c r="HA87"/>
      <c r="HB87"/>
      <c r="HC87"/>
      <c r="HD87"/>
      <c r="HE87"/>
      <c r="HF87"/>
      <c r="HG87"/>
      <c r="HH87"/>
      <c r="HI87"/>
      <c r="HJ87"/>
      <c r="HK87"/>
      <c r="HL87"/>
      <c r="HM87"/>
      <c r="HN87"/>
      <c r="HO87"/>
      <c r="HP87"/>
      <c r="HQ87"/>
      <c r="HR87"/>
      <c r="HS87"/>
      <c r="HT87"/>
      <c r="HU87"/>
      <c r="HV87"/>
      <c r="HW87"/>
      <c r="HX87"/>
      <c r="HY87"/>
      <c r="HZ87"/>
      <c r="IA87"/>
      <c r="IB87"/>
      <c r="IC87"/>
      <c r="ID87"/>
      <c r="IE87"/>
    </row>
    <row r="88" spans="3:239" ht="13" customHeight="1">
      <c r="D88" s="1036"/>
      <c r="AF88" s="64"/>
      <c r="AG88" s="64"/>
      <c r="AH88" s="64"/>
      <c r="AI88" s="64"/>
      <c r="AJ88" s="64"/>
      <c r="AK88" s="64"/>
      <c r="AL88" s="64"/>
      <c r="AM88" s="64"/>
      <c r="AW88" s="65"/>
      <c r="AX88" s="65"/>
      <c r="CN88" s="961"/>
      <c r="CX88" s="65"/>
      <c r="CY88" s="65"/>
      <c r="CZ88" s="65"/>
      <c r="DA88" s="65"/>
      <c r="DB88" s="65"/>
      <c r="DC88" s="65"/>
      <c r="DD88" s="65"/>
      <c r="DE88" s="65"/>
      <c r="DF88" s="65"/>
      <c r="DG88" s="65"/>
      <c r="DH88" s="65"/>
      <c r="DI88" s="65"/>
      <c r="DJ88" s="65"/>
      <c r="DK88" s="65"/>
      <c r="DL88" s="65"/>
      <c r="DM88" s="65"/>
      <c r="DN88" s="65"/>
      <c r="DO88" s="65"/>
      <c r="DP88" s="65"/>
      <c r="DQ88" s="65"/>
      <c r="DR88" s="65"/>
      <c r="DS88" s="65"/>
      <c r="DT88" s="65"/>
      <c r="DU88" s="65"/>
      <c r="DV88" s="65"/>
      <c r="DW88" s="65"/>
      <c r="DX88" s="65"/>
      <c r="DY88" s="65"/>
      <c r="DZ88" s="65"/>
      <c r="EA88" s="65"/>
      <c r="EB88" s="65"/>
      <c r="EC88" s="65"/>
      <c r="ED88" s="65"/>
      <c r="EE88" s="65"/>
      <c r="EF88" s="65"/>
      <c r="EG88" s="65"/>
      <c r="EH88" s="65"/>
      <c r="EI88" s="65"/>
      <c r="EJ88" s="65"/>
      <c r="EK88" s="65"/>
      <c r="EL88" s="65"/>
      <c r="EM88" s="65"/>
      <c r="EN88" s="65"/>
      <c r="EO88" s="65"/>
      <c r="EP88" s="65"/>
      <c r="EQ88" s="65"/>
      <c r="ER88" s="65"/>
      <c r="ES88" s="65"/>
      <c r="ET88" s="65"/>
      <c r="EU88" s="65"/>
      <c r="EV88" s="65"/>
      <c r="EW88" s="65"/>
      <c r="EX88" s="65"/>
      <c r="EY88" s="65"/>
      <c r="EZ88" s="65"/>
      <c r="FA88" s="65"/>
      <c r="FB88" s="65"/>
      <c r="FC88" s="65"/>
      <c r="FD88" s="65"/>
      <c r="FE88" s="65"/>
      <c r="FF88" s="65"/>
      <c r="FG88" s="65"/>
      <c r="FH88" s="65"/>
      <c r="FI88" s="65"/>
      <c r="FJ88" s="65"/>
      <c r="FK88" s="65"/>
      <c r="FL88" s="65"/>
      <c r="FM88" s="65"/>
      <c r="FN88" s="65"/>
      <c r="FO88" s="65"/>
      <c r="FP88" s="65"/>
      <c r="FQ88" s="65"/>
      <c r="FR88" s="65"/>
      <c r="FS88" s="65"/>
      <c r="FT88" s="65"/>
      <c r="FU88" s="65"/>
      <c r="FV88"/>
      <c r="FW88"/>
      <c r="FX88"/>
      <c r="FY88"/>
      <c r="FZ88"/>
      <c r="GA88"/>
      <c r="GB88"/>
      <c r="GC88"/>
      <c r="GD88"/>
      <c r="GE88"/>
      <c r="GF88"/>
      <c r="GG88"/>
      <c r="GH88"/>
      <c r="GI88"/>
      <c r="GJ88"/>
      <c r="GK88"/>
      <c r="GL88"/>
      <c r="GM88"/>
      <c r="GN88"/>
      <c r="GO88"/>
      <c r="GP88"/>
      <c r="GQ88"/>
      <c r="GR88"/>
      <c r="GS88"/>
      <c r="GT88"/>
      <c r="GU88"/>
      <c r="GV88"/>
      <c r="GW88"/>
      <c r="GX88"/>
      <c r="GY88"/>
      <c r="GZ88"/>
      <c r="HA88"/>
      <c r="HB88"/>
      <c r="HC88"/>
      <c r="HD88"/>
      <c r="HE88"/>
      <c r="HF88"/>
      <c r="HG88"/>
      <c r="HH88"/>
      <c r="HI88"/>
      <c r="HJ88"/>
      <c r="HK88"/>
      <c r="HL88"/>
      <c r="HM88"/>
      <c r="HN88"/>
      <c r="HO88"/>
      <c r="HP88"/>
      <c r="HQ88"/>
      <c r="HR88"/>
      <c r="HS88"/>
      <c r="HT88"/>
      <c r="HU88"/>
      <c r="HV88"/>
      <c r="HW88"/>
      <c r="HX88"/>
      <c r="HY88"/>
      <c r="HZ88"/>
      <c r="IA88"/>
      <c r="IB88"/>
      <c r="IC88"/>
      <c r="ID88"/>
      <c r="IE88"/>
    </row>
    <row r="89" spans="3:239" ht="13" customHeight="1" thickBot="1">
      <c r="D89" s="1124"/>
      <c r="E89" s="956"/>
      <c r="F89" s="1033"/>
      <c r="G89" s="1125"/>
      <c r="H89" s="1125"/>
      <c r="I89" s="1125"/>
      <c r="J89" s="1125"/>
      <c r="K89" s="1125"/>
      <c r="L89" s="1125"/>
      <c r="M89" s="1125"/>
      <c r="N89" s="1125"/>
      <c r="O89" s="1125"/>
      <c r="P89" s="1125"/>
      <c r="Q89" s="1125"/>
      <c r="R89" s="1125"/>
      <c r="S89" s="1125"/>
      <c r="T89" s="1125"/>
      <c r="U89" s="1125"/>
      <c r="V89" s="1125"/>
      <c r="W89" s="1125"/>
      <c r="X89" s="1125"/>
      <c r="Y89" s="1125"/>
      <c r="Z89" s="1033"/>
      <c r="AA89" s="1033"/>
      <c r="AB89" s="1033"/>
      <c r="AC89" s="1033"/>
      <c r="AD89" s="1033"/>
      <c r="AE89" s="1033"/>
      <c r="AF89" s="1033"/>
      <c r="AG89" s="1033"/>
      <c r="AH89" s="1033"/>
      <c r="AI89" s="1033"/>
      <c r="AJ89" s="1033"/>
      <c r="AK89" s="1033"/>
      <c r="AL89" s="1033"/>
      <c r="AM89" s="1033"/>
      <c r="AN89" s="1033"/>
      <c r="AO89" s="1033"/>
      <c r="AP89" s="1033"/>
      <c r="AQ89" s="1033"/>
      <c r="AR89" s="1033"/>
      <c r="AS89" s="1033"/>
      <c r="AT89" s="1033"/>
      <c r="AU89" s="1033"/>
      <c r="AV89" s="1033"/>
      <c r="AW89" s="956"/>
      <c r="AX89" s="956"/>
      <c r="AY89" s="1033"/>
      <c r="AZ89" s="1033"/>
      <c r="BA89" s="1033"/>
      <c r="BB89" s="1033"/>
      <c r="BC89" s="1033"/>
      <c r="BD89" s="1033"/>
      <c r="BE89" s="1033"/>
      <c r="BF89" s="1033"/>
      <c r="BG89" s="1033"/>
      <c r="BH89" s="1033"/>
      <c r="BI89" s="1033"/>
      <c r="BJ89" s="1033"/>
      <c r="BK89" s="1033"/>
      <c r="BL89" s="1033"/>
      <c r="BM89" s="1033"/>
      <c r="BN89" s="1033"/>
      <c r="BO89" s="1033"/>
      <c r="BP89" s="1033"/>
      <c r="BQ89" s="1033"/>
      <c r="BR89" s="1033"/>
      <c r="BS89" s="1033"/>
      <c r="BT89" s="1033"/>
      <c r="BU89" s="1033"/>
      <c r="BV89" s="1033"/>
      <c r="BW89" s="1033"/>
      <c r="BX89" s="1033"/>
      <c r="BY89" s="1033"/>
      <c r="BZ89" s="1033"/>
      <c r="CA89" s="1033"/>
      <c r="CB89" s="1033"/>
      <c r="CC89" s="1033"/>
      <c r="CD89" s="1033"/>
      <c r="CE89" s="1033"/>
      <c r="CF89" s="1033"/>
      <c r="CG89" s="1033"/>
      <c r="CH89" s="1033"/>
      <c r="CI89" s="1033"/>
      <c r="CJ89" s="1033"/>
      <c r="CK89" s="1033"/>
      <c r="CL89" s="1033"/>
      <c r="CM89" s="1033"/>
      <c r="CN89" s="1126"/>
      <c r="CX89" s="65"/>
      <c r="CY89" s="65"/>
      <c r="CZ89" s="65"/>
      <c r="DA89" s="65"/>
      <c r="DB89" s="65"/>
      <c r="DC89" s="65"/>
      <c r="DD89" s="65"/>
      <c r="DE89" s="65"/>
      <c r="DF89" s="65"/>
      <c r="DG89" s="65"/>
      <c r="DH89" s="65"/>
      <c r="DI89" s="65"/>
      <c r="DJ89" s="65"/>
      <c r="DK89" s="65"/>
      <c r="DL89" s="65"/>
      <c r="DM89" s="65"/>
      <c r="DN89" s="65"/>
      <c r="DO89" s="65"/>
      <c r="DP89" s="65"/>
      <c r="DQ89" s="65"/>
      <c r="DR89" s="65"/>
      <c r="DS89" s="65"/>
      <c r="DT89" s="65"/>
      <c r="DU89" s="65"/>
      <c r="DV89" s="65"/>
      <c r="DW89" s="65"/>
      <c r="DX89" s="65"/>
      <c r="DY89" s="65"/>
      <c r="DZ89" s="65"/>
      <c r="EA89" s="65"/>
      <c r="EB89" s="65"/>
      <c r="EC89" s="65"/>
      <c r="ED89" s="65"/>
      <c r="EE89" s="65"/>
      <c r="EF89" s="65"/>
      <c r="EG89" s="65"/>
      <c r="EH89" s="65"/>
      <c r="EI89" s="65"/>
      <c r="EJ89" s="65"/>
      <c r="EK89" s="65"/>
      <c r="EL89" s="65"/>
      <c r="EM89" s="65"/>
      <c r="EN89" s="65"/>
      <c r="EO89" s="65"/>
      <c r="EP89" s="65"/>
      <c r="EQ89" s="65"/>
      <c r="ER89" s="65"/>
      <c r="ES89" s="65"/>
      <c r="ET89" s="65"/>
      <c r="EU89" s="65"/>
      <c r="EV89" s="65"/>
      <c r="EW89" s="65"/>
      <c r="EX89" s="65"/>
      <c r="EY89" s="65"/>
      <c r="EZ89" s="65"/>
      <c r="FA89" s="65"/>
      <c r="FB89" s="65"/>
      <c r="FC89" s="65"/>
      <c r="FD89" s="65"/>
      <c r="FE89" s="65"/>
      <c r="FF89" s="65"/>
      <c r="FG89" s="65"/>
      <c r="FH89" s="65"/>
      <c r="FI89" s="65"/>
      <c r="FJ89" s="65"/>
      <c r="FK89" s="65"/>
      <c r="FL89" s="65"/>
      <c r="FM89" s="65"/>
      <c r="FN89" s="65"/>
      <c r="FO89" s="65"/>
      <c r="FP89" s="65"/>
      <c r="FQ89" s="65"/>
      <c r="FR89" s="65"/>
      <c r="FS89" s="65"/>
      <c r="FT89" s="65"/>
      <c r="FU89" s="65"/>
      <c r="FV89"/>
      <c r="FW89"/>
      <c r="FX89"/>
      <c r="FY89"/>
      <c r="FZ89"/>
      <c r="GA89"/>
      <c r="GB89"/>
      <c r="GC89"/>
      <c r="GD89"/>
      <c r="GE89"/>
      <c r="GF89"/>
      <c r="GG89"/>
      <c r="GH89"/>
      <c r="GI89"/>
      <c r="GJ89"/>
      <c r="GK89"/>
      <c r="GL89"/>
      <c r="GM89"/>
      <c r="GN89"/>
      <c r="GO89"/>
      <c r="GP89"/>
      <c r="GQ89"/>
      <c r="GR89"/>
      <c r="GS89"/>
      <c r="GT89"/>
      <c r="GU89"/>
      <c r="GV89"/>
      <c r="GW89"/>
      <c r="GX89"/>
      <c r="GY89"/>
      <c r="GZ89"/>
      <c r="HA89"/>
      <c r="HB89"/>
      <c r="HC89"/>
      <c r="HD89"/>
      <c r="HE89"/>
      <c r="HF89"/>
      <c r="HG89"/>
      <c r="HH89"/>
      <c r="HI89"/>
      <c r="HJ89"/>
      <c r="HK89"/>
      <c r="HL89"/>
      <c r="HM89"/>
      <c r="HN89"/>
      <c r="HO89"/>
      <c r="HP89"/>
      <c r="HQ89"/>
      <c r="HR89"/>
      <c r="HS89"/>
      <c r="HT89"/>
      <c r="HU89"/>
      <c r="HV89"/>
      <c r="HW89"/>
      <c r="HX89"/>
      <c r="HY89"/>
      <c r="HZ89"/>
      <c r="IA89"/>
      <c r="IB89"/>
      <c r="IC89"/>
      <c r="ID89"/>
      <c r="IE89"/>
    </row>
    <row r="90" spans="3:239" ht="13" customHeight="1">
      <c r="E90" s="65"/>
      <c r="F90" s="64"/>
      <c r="Z90" s="64"/>
      <c r="AA90" s="64"/>
      <c r="AB90" s="64"/>
      <c r="AC90" s="64"/>
      <c r="AD90" s="64"/>
      <c r="AE90" s="64"/>
      <c r="AF90" s="64"/>
      <c r="AG90" s="64"/>
      <c r="AH90" s="64"/>
      <c r="AI90" s="64"/>
      <c r="AJ90" s="64"/>
      <c r="AK90" s="64"/>
      <c r="AL90" s="64"/>
      <c r="AM90" s="64"/>
      <c r="AW90" s="65"/>
      <c r="AX90" s="65"/>
      <c r="BB90" s="65"/>
      <c r="BC90" s="65"/>
      <c r="BD90" s="65"/>
      <c r="BE90" s="65"/>
      <c r="BF90" s="65"/>
      <c r="BG90" s="65"/>
      <c r="BH90" s="65"/>
      <c r="BI90" s="65"/>
      <c r="BV90" s="65"/>
      <c r="BW90" s="65"/>
      <c r="CX90" s="65"/>
      <c r="CY90" s="65"/>
      <c r="CZ90" s="65"/>
      <c r="DA90" s="65"/>
      <c r="DB90" s="65"/>
      <c r="DC90" s="65"/>
      <c r="DD90" s="65"/>
      <c r="DE90" s="65"/>
      <c r="DF90" s="65"/>
      <c r="DG90" s="65"/>
      <c r="DH90" s="65"/>
      <c r="DI90" s="65"/>
      <c r="DJ90" s="65"/>
      <c r="DK90" s="65"/>
      <c r="DL90" s="65"/>
      <c r="DM90" s="65"/>
      <c r="DN90" s="65"/>
      <c r="DO90" s="65"/>
      <c r="DP90" s="65"/>
      <c r="DQ90" s="65"/>
      <c r="DR90" s="65"/>
      <c r="DS90" s="65"/>
      <c r="DT90" s="65"/>
      <c r="DU90" s="65"/>
      <c r="DV90" s="65"/>
      <c r="DW90" s="65"/>
      <c r="DX90" s="65"/>
      <c r="DY90" s="65"/>
      <c r="DZ90" s="65"/>
      <c r="EA90" s="65"/>
      <c r="EB90" s="65"/>
      <c r="EC90" s="65"/>
      <c r="ED90" s="65"/>
      <c r="EE90" s="65"/>
      <c r="EF90" s="65"/>
      <c r="EG90" s="65"/>
      <c r="EH90" s="65"/>
      <c r="EI90" s="65"/>
      <c r="EJ90" s="65"/>
      <c r="EK90" s="65"/>
      <c r="EL90" s="65"/>
      <c r="EM90" s="65"/>
      <c r="EN90" s="65"/>
      <c r="EO90" s="65"/>
      <c r="EP90" s="65"/>
      <c r="EQ90" s="65"/>
      <c r="ER90" s="65"/>
      <c r="ES90" s="65"/>
      <c r="ET90" s="65"/>
      <c r="EU90" s="65"/>
      <c r="EV90" s="65"/>
      <c r="EW90" s="65"/>
      <c r="EX90" s="65"/>
      <c r="EY90" s="65"/>
      <c r="EZ90" s="65"/>
      <c r="FA90" s="65"/>
      <c r="FB90" s="65"/>
      <c r="FC90" s="65"/>
      <c r="FD90" s="65"/>
      <c r="FE90" s="65"/>
      <c r="FF90" s="65"/>
      <c r="FG90" s="65"/>
      <c r="FH90" s="65"/>
      <c r="FI90" s="65"/>
      <c r="FJ90" s="65"/>
      <c r="FK90" s="65"/>
      <c r="FL90" s="65"/>
      <c r="FM90" s="65"/>
      <c r="FN90" s="65"/>
      <c r="FO90" s="65"/>
      <c r="FP90" s="65"/>
      <c r="FQ90" s="65"/>
      <c r="FR90" s="65"/>
      <c r="FS90" s="65"/>
      <c r="FT90" s="65"/>
      <c r="FU90" s="65"/>
      <c r="FV90"/>
      <c r="FW90"/>
      <c r="FX90"/>
      <c r="FY90"/>
      <c r="FZ90"/>
      <c r="GA90"/>
      <c r="GB90"/>
      <c r="GC90"/>
      <c r="GD90"/>
      <c r="GE90"/>
      <c r="GF90"/>
      <c r="GG90"/>
      <c r="GH90"/>
      <c r="GI90"/>
      <c r="GJ90"/>
      <c r="GK90"/>
      <c r="GL90"/>
      <c r="GM90"/>
      <c r="GN90"/>
      <c r="GO90"/>
      <c r="GP90"/>
      <c r="GQ90"/>
      <c r="GR90"/>
      <c r="GS90"/>
      <c r="GT90"/>
      <c r="GU90"/>
      <c r="GV90"/>
      <c r="GW90"/>
      <c r="GX90"/>
      <c r="GY90"/>
      <c r="GZ90"/>
      <c r="HA90"/>
      <c r="HB90"/>
      <c r="HC90"/>
      <c r="HD90"/>
      <c r="HE90"/>
      <c r="HF90"/>
      <c r="HG90"/>
      <c r="HH90"/>
      <c r="HI90"/>
      <c r="HJ90"/>
      <c r="HK90"/>
      <c r="HL90"/>
      <c r="HM90"/>
      <c r="HN90"/>
      <c r="HO90"/>
      <c r="HP90"/>
      <c r="HQ90"/>
      <c r="HR90"/>
      <c r="HS90"/>
      <c r="HT90"/>
      <c r="HU90"/>
      <c r="HV90"/>
      <c r="HW90"/>
      <c r="HX90"/>
      <c r="HY90"/>
      <c r="HZ90"/>
      <c r="IA90"/>
      <c r="IB90"/>
      <c r="IC90"/>
      <c r="ID90"/>
      <c r="IE90"/>
    </row>
    <row r="91" spans="3:239" ht="13" customHeight="1">
      <c r="E91" s="65"/>
      <c r="F91" s="64"/>
      <c r="Z91" s="64"/>
      <c r="AA91" s="64"/>
      <c r="AB91" s="64"/>
      <c r="AC91" s="64"/>
      <c r="AD91" s="64"/>
      <c r="AE91" s="64"/>
      <c r="AF91" s="64"/>
      <c r="AG91" s="64"/>
      <c r="AH91" s="64"/>
      <c r="AI91" s="64"/>
      <c r="AJ91" s="64"/>
      <c r="AK91" s="64"/>
      <c r="AL91" s="64"/>
      <c r="AM91" s="64"/>
      <c r="AW91" s="65"/>
      <c r="AX91" s="65"/>
      <c r="BB91" s="65"/>
      <c r="BC91" s="65"/>
      <c r="BD91" s="65"/>
      <c r="BE91" s="65"/>
      <c r="BF91" s="65"/>
      <c r="BG91" s="65"/>
      <c r="BH91" s="65"/>
      <c r="BI91" s="65"/>
      <c r="DE91" s="65"/>
      <c r="DF91" s="65"/>
      <c r="DG91" s="65"/>
      <c r="DH91" s="65"/>
      <c r="DI91" s="65"/>
      <c r="DJ91" s="65"/>
      <c r="DK91" s="65"/>
      <c r="DL91" s="65"/>
      <c r="DM91" s="65"/>
      <c r="DN91" s="65"/>
      <c r="DO91" s="65"/>
      <c r="DP91" s="65"/>
      <c r="DQ91" s="65"/>
      <c r="DR91" s="65"/>
      <c r="DS91" s="65"/>
      <c r="DT91" s="65"/>
      <c r="DU91" s="65"/>
      <c r="DV91" s="65"/>
      <c r="DW91" s="65"/>
      <c r="DX91" s="65"/>
      <c r="DY91" s="65"/>
      <c r="DZ91" s="65"/>
      <c r="EA91" s="65"/>
      <c r="EB91" s="65"/>
      <c r="EC91" s="65"/>
      <c r="ED91" s="65"/>
      <c r="EE91" s="65"/>
      <c r="EF91" s="65"/>
      <c r="EG91" s="65"/>
      <c r="EH91" s="65"/>
      <c r="EI91" s="65"/>
      <c r="EJ91" s="65"/>
      <c r="EK91" s="65"/>
      <c r="EL91" s="65"/>
      <c r="EM91" s="65"/>
      <c r="EN91" s="65"/>
      <c r="EO91" s="65"/>
      <c r="EP91" s="65"/>
      <c r="EQ91" s="65"/>
      <c r="ER91" s="65"/>
      <c r="ES91" s="65"/>
      <c r="ET91" s="65"/>
      <c r="EU91" s="65"/>
      <c r="EV91" s="65"/>
      <c r="EW91" s="65"/>
      <c r="EX91" s="65"/>
      <c r="EY91" s="65"/>
      <c r="EZ91" s="65"/>
      <c r="FA91" s="65"/>
      <c r="FB91" s="65"/>
      <c r="FC91" s="65"/>
      <c r="FD91" s="65"/>
      <c r="FE91" s="65"/>
      <c r="FF91" s="65"/>
      <c r="FG91" s="65"/>
      <c r="FH91" s="65"/>
      <c r="FI91" s="65"/>
      <c r="FJ91" s="65"/>
      <c r="FK91" s="65"/>
      <c r="FL91" s="65"/>
      <c r="FM91" s="65"/>
      <c r="FN91" s="65"/>
      <c r="FO91" s="65"/>
      <c r="FP91" s="65"/>
      <c r="FQ91" s="65"/>
      <c r="FR91" s="65"/>
      <c r="FS91" s="65"/>
      <c r="FT91" s="65"/>
      <c r="FU91" s="65"/>
      <c r="FV91"/>
      <c r="FW91"/>
      <c r="FX91"/>
      <c r="FY91"/>
      <c r="FZ91"/>
      <c r="GA91"/>
      <c r="GB91"/>
      <c r="GC91"/>
      <c r="GD91"/>
      <c r="GE91"/>
      <c r="GF91"/>
      <c r="GG91"/>
      <c r="GH91"/>
      <c r="GI91"/>
      <c r="GJ91"/>
      <c r="GK91"/>
      <c r="GL91"/>
      <c r="GM91"/>
      <c r="GN91"/>
      <c r="GO91"/>
      <c r="GP91"/>
      <c r="GQ91"/>
      <c r="GR91"/>
      <c r="GS91"/>
      <c r="GT91"/>
      <c r="GU91"/>
      <c r="GV91"/>
      <c r="GW91"/>
      <c r="GX91"/>
      <c r="GY91"/>
      <c r="GZ91"/>
      <c r="HA91"/>
      <c r="HB91"/>
      <c r="HC91"/>
      <c r="HD91"/>
      <c r="HE91"/>
      <c r="HF91"/>
      <c r="HG91"/>
      <c r="HH91"/>
      <c r="HI91"/>
      <c r="HJ91"/>
      <c r="HK91"/>
      <c r="HL91"/>
      <c r="HM91"/>
      <c r="HN91"/>
      <c r="HO91"/>
      <c r="HP91"/>
      <c r="HQ91"/>
      <c r="HR91"/>
      <c r="HS91"/>
      <c r="HT91"/>
      <c r="HU91"/>
      <c r="HV91"/>
      <c r="HW91"/>
      <c r="HX91"/>
      <c r="HY91"/>
      <c r="HZ91"/>
      <c r="IA91"/>
      <c r="IB91"/>
      <c r="IC91"/>
      <c r="ID91"/>
      <c r="IE91"/>
    </row>
    <row r="92" spans="3:239" ht="13" customHeight="1">
      <c r="DE92" s="65"/>
      <c r="DF92" s="65"/>
      <c r="DG92" s="65"/>
      <c r="DH92" s="65"/>
      <c r="DI92" s="65"/>
      <c r="DJ92" s="65"/>
      <c r="DK92" s="65"/>
      <c r="DL92" s="65"/>
      <c r="DM92" s="65"/>
      <c r="DN92" s="65"/>
      <c r="DO92" s="65"/>
      <c r="DP92" s="65"/>
      <c r="DQ92" s="65"/>
      <c r="DR92" s="65"/>
      <c r="DS92" s="65"/>
      <c r="DT92" s="65"/>
      <c r="DU92" s="65"/>
      <c r="DV92" s="65"/>
      <c r="DW92" s="65"/>
      <c r="DX92" s="65"/>
      <c r="DY92" s="65"/>
      <c r="DZ92" s="65"/>
      <c r="EA92" s="65"/>
      <c r="EB92" s="65"/>
      <c r="EC92" s="65"/>
      <c r="ED92" s="65"/>
      <c r="EE92" s="65"/>
      <c r="EF92" s="65"/>
      <c r="EG92" s="65"/>
      <c r="EH92" s="65"/>
      <c r="EI92" s="65"/>
      <c r="EJ92" s="65"/>
      <c r="EK92" s="65"/>
      <c r="EL92" s="65"/>
      <c r="EM92" s="65"/>
      <c r="EN92" s="65"/>
      <c r="EO92" s="65"/>
      <c r="EP92" s="65"/>
      <c r="EQ92" s="65"/>
      <c r="ER92" s="65"/>
      <c r="ES92" s="65"/>
      <c r="ET92" s="65"/>
      <c r="EU92" s="65"/>
      <c r="EV92" s="65"/>
      <c r="EW92" s="65"/>
      <c r="EX92" s="65"/>
      <c r="EY92" s="65"/>
      <c r="EZ92" s="65"/>
      <c r="FA92" s="65"/>
      <c r="FB92" s="65"/>
      <c r="FC92" s="65"/>
      <c r="FD92" s="65"/>
      <c r="FE92" s="65"/>
      <c r="FF92" s="65"/>
      <c r="FG92" s="65"/>
      <c r="FH92" s="65"/>
      <c r="FI92" s="65"/>
      <c r="FJ92" s="65"/>
      <c r="FK92" s="65"/>
      <c r="FL92" s="65"/>
      <c r="FM92" s="65"/>
      <c r="FN92" s="65"/>
      <c r="FO92" s="65"/>
      <c r="FP92" s="65"/>
      <c r="FQ92" s="65"/>
      <c r="FR92" s="65"/>
      <c r="FS92" s="65"/>
      <c r="FT92" s="65"/>
      <c r="FU92" s="65"/>
      <c r="FV92"/>
      <c r="FW92"/>
      <c r="FX92"/>
      <c r="FY92"/>
      <c r="FZ92"/>
      <c r="GA92"/>
      <c r="GB92"/>
      <c r="GC92"/>
      <c r="GD92"/>
      <c r="GE92"/>
      <c r="GF92"/>
      <c r="GG92"/>
      <c r="GH92"/>
      <c r="GI92"/>
      <c r="GJ92"/>
      <c r="GK92"/>
      <c r="GL92"/>
      <c r="GM92"/>
      <c r="GN92"/>
      <c r="GO92"/>
      <c r="GP92"/>
      <c r="GQ92"/>
      <c r="GR92"/>
      <c r="GS92"/>
      <c r="GT92"/>
      <c r="GU92"/>
      <c r="GV92"/>
      <c r="GW92"/>
      <c r="GX92"/>
      <c r="GY92"/>
      <c r="GZ92"/>
      <c r="HA92"/>
      <c r="HB92"/>
      <c r="HC92"/>
      <c r="HD92"/>
      <c r="HE92"/>
      <c r="HF92"/>
      <c r="HG92"/>
      <c r="HH92"/>
      <c r="HI92"/>
      <c r="HJ92"/>
      <c r="HK92"/>
      <c r="HL92"/>
      <c r="HM92"/>
      <c r="HN92"/>
      <c r="HO92"/>
      <c r="HP92"/>
      <c r="HQ92"/>
      <c r="HR92"/>
      <c r="HS92"/>
      <c r="HT92"/>
      <c r="HU92"/>
      <c r="HV92"/>
      <c r="HW92"/>
      <c r="HX92"/>
      <c r="HY92"/>
      <c r="HZ92"/>
      <c r="IA92"/>
      <c r="IB92"/>
      <c r="IC92"/>
      <c r="ID92"/>
      <c r="IE92"/>
    </row>
    <row r="93" spans="3:239" ht="13" customHeight="1">
      <c r="DE93" s="65"/>
      <c r="DF93" s="65"/>
      <c r="DG93" s="65"/>
      <c r="DH93" s="65"/>
      <c r="DI93" s="65"/>
      <c r="DJ93" s="65"/>
      <c r="DK93" s="65"/>
      <c r="DL93" s="65"/>
      <c r="DM93" s="65"/>
      <c r="DN93" s="65"/>
      <c r="DO93" s="65"/>
      <c r="DP93" s="65"/>
      <c r="DQ93" s="65"/>
      <c r="DR93" s="65"/>
      <c r="DS93" s="65"/>
      <c r="DT93" s="65"/>
      <c r="DU93" s="65"/>
      <c r="DV93" s="65"/>
      <c r="DW93" s="65"/>
      <c r="DX93" s="65"/>
      <c r="DY93" s="65"/>
      <c r="DZ93" s="65"/>
      <c r="EA93" s="65"/>
      <c r="EB93" s="65"/>
      <c r="EC93" s="65"/>
      <c r="ED93" s="65"/>
      <c r="EE93" s="65"/>
      <c r="EF93" s="65"/>
      <c r="EG93" s="65"/>
      <c r="EH93" s="65"/>
      <c r="EI93" s="65"/>
      <c r="EJ93" s="65"/>
      <c r="EK93" s="65"/>
      <c r="EL93" s="65"/>
      <c r="EM93" s="65"/>
      <c r="EN93" s="65"/>
      <c r="EO93" s="65"/>
      <c r="EP93" s="65"/>
      <c r="EQ93" s="65"/>
      <c r="ER93" s="65"/>
      <c r="ES93" s="65"/>
      <c r="ET93" s="65"/>
      <c r="EU93" s="65"/>
      <c r="EV93" s="65"/>
      <c r="EW93" s="65"/>
      <c r="EX93" s="65"/>
      <c r="EY93" s="65"/>
      <c r="EZ93" s="65"/>
      <c r="FA93" s="65"/>
      <c r="FB93" s="65"/>
      <c r="FC93" s="65"/>
      <c r="FD93" s="65"/>
      <c r="FE93" s="65"/>
      <c r="FF93" s="65"/>
      <c r="FG93" s="65"/>
      <c r="FH93" s="65"/>
      <c r="FI93" s="65"/>
      <c r="FJ93" s="65"/>
      <c r="FK93" s="65"/>
      <c r="FL93" s="65"/>
      <c r="FM93" s="65"/>
      <c r="FN93" s="65"/>
      <c r="FO93" s="65"/>
      <c r="FP93" s="65"/>
      <c r="FQ93" s="65"/>
      <c r="FR93" s="65"/>
      <c r="FS93" s="65"/>
      <c r="FT93" s="65"/>
      <c r="FU93" s="65"/>
      <c r="FV93"/>
      <c r="FW93"/>
      <c r="FX93"/>
      <c r="FY93"/>
      <c r="FZ93"/>
      <c r="GA93"/>
      <c r="GB93"/>
      <c r="GC93"/>
      <c r="GD93"/>
      <c r="GE93"/>
      <c r="GF93"/>
      <c r="GG93"/>
      <c r="GH93"/>
      <c r="GI93"/>
      <c r="GJ93"/>
      <c r="GK93"/>
      <c r="GL93"/>
      <c r="GM93"/>
      <c r="GN93"/>
      <c r="GO93"/>
      <c r="GP93"/>
      <c r="GQ93"/>
      <c r="GR93"/>
      <c r="GS93"/>
      <c r="GT93"/>
      <c r="GU93"/>
      <c r="GV93"/>
      <c r="GW93"/>
      <c r="GX93"/>
      <c r="GY93"/>
      <c r="GZ93"/>
      <c r="HA93"/>
      <c r="HB93"/>
      <c r="HC93"/>
      <c r="HD93"/>
      <c r="HE93"/>
      <c r="HF93"/>
      <c r="HG93"/>
      <c r="HH93"/>
      <c r="HI93"/>
      <c r="HJ93"/>
      <c r="HK93"/>
      <c r="HL93"/>
      <c r="HM93"/>
      <c r="HN93"/>
      <c r="HO93"/>
      <c r="HP93"/>
      <c r="HQ93"/>
      <c r="HR93"/>
      <c r="HS93"/>
      <c r="HT93"/>
      <c r="HU93"/>
      <c r="HV93"/>
      <c r="HW93"/>
      <c r="HX93"/>
      <c r="HY93"/>
      <c r="HZ93"/>
      <c r="IA93"/>
      <c r="IB93"/>
      <c r="IC93"/>
      <c r="ID93"/>
      <c r="IE93"/>
    </row>
    <row r="94" spans="3:239" ht="13" customHeight="1">
      <c r="DH94" s="65"/>
      <c r="DI94" s="65"/>
      <c r="DJ94" s="65"/>
      <c r="DK94" s="65"/>
      <c r="DL94" s="65"/>
      <c r="DM94" s="65"/>
      <c r="DN94" s="65"/>
      <c r="DO94" s="65"/>
      <c r="DP94" s="65"/>
      <c r="DQ94" s="65"/>
      <c r="DR94" s="65"/>
      <c r="DS94" s="65"/>
      <c r="DT94" s="65"/>
      <c r="DU94" s="65"/>
      <c r="DV94" s="65"/>
      <c r="DW94" s="65"/>
      <c r="DX94" s="65"/>
      <c r="DY94" s="65"/>
      <c r="DZ94" s="65"/>
      <c r="EA94" s="65"/>
      <c r="EB94" s="65"/>
      <c r="EC94" s="65"/>
      <c r="ED94" s="65"/>
      <c r="EE94" s="65"/>
      <c r="EF94" s="65"/>
      <c r="EG94" s="65"/>
      <c r="EH94" s="65"/>
      <c r="EI94" s="65"/>
      <c r="EJ94" s="65"/>
      <c r="EK94" s="65"/>
      <c r="EL94" s="65"/>
      <c r="EM94" s="65"/>
      <c r="EN94" s="65"/>
      <c r="EO94" s="65"/>
      <c r="EP94" s="65"/>
      <c r="EQ94" s="65"/>
      <c r="ER94" s="65"/>
      <c r="ES94" s="65"/>
      <c r="ET94" s="65"/>
      <c r="EU94" s="65"/>
      <c r="EV94" s="65"/>
      <c r="EW94" s="65"/>
      <c r="EX94" s="65"/>
      <c r="EY94" s="65"/>
      <c r="EZ94" s="65"/>
      <c r="FA94" s="65"/>
      <c r="FB94" s="65"/>
      <c r="FC94" s="65"/>
      <c r="FD94" s="65"/>
      <c r="FE94" s="65"/>
      <c r="FF94" s="65"/>
      <c r="FG94" s="65"/>
      <c r="FH94" s="65"/>
      <c r="FI94" s="65"/>
      <c r="FJ94" s="65"/>
      <c r="FK94" s="65"/>
      <c r="FL94" s="65"/>
      <c r="FM94" s="65"/>
      <c r="FN94" s="65"/>
      <c r="FO94" s="65"/>
      <c r="FP94" s="65"/>
      <c r="FQ94" s="65"/>
      <c r="FR94" s="65"/>
      <c r="FS94" s="65"/>
      <c r="FT94" s="65"/>
      <c r="FU94" s="65"/>
      <c r="FV94" s="65"/>
      <c r="FW94" s="65"/>
      <c r="FX94" s="65"/>
      <c r="FY94"/>
      <c r="FZ94"/>
      <c r="GA94"/>
      <c r="GB94"/>
      <c r="GC94"/>
      <c r="GD94"/>
      <c r="GE94"/>
      <c r="GF94"/>
      <c r="GG94"/>
      <c r="GH94"/>
      <c r="GI94"/>
      <c r="GJ94"/>
      <c r="GK94"/>
      <c r="GL94"/>
      <c r="GM94"/>
      <c r="GN94"/>
      <c r="GO94"/>
      <c r="GP94"/>
      <c r="GQ94"/>
      <c r="GR94"/>
      <c r="GS94"/>
      <c r="GT94"/>
      <c r="GU94"/>
      <c r="GV94"/>
      <c r="GW94"/>
      <c r="GX94"/>
      <c r="GY94"/>
      <c r="GZ94"/>
      <c r="HA94"/>
      <c r="HB94"/>
      <c r="HC94"/>
      <c r="HD94"/>
      <c r="HE94"/>
      <c r="HF94"/>
      <c r="HG94"/>
      <c r="HH94"/>
      <c r="HI94"/>
      <c r="HJ94"/>
      <c r="HK94"/>
      <c r="HL94"/>
      <c r="HM94"/>
      <c r="HN94"/>
      <c r="HO94"/>
      <c r="HP94"/>
      <c r="HQ94"/>
      <c r="HR94"/>
      <c r="HS94"/>
      <c r="HT94"/>
      <c r="HU94"/>
      <c r="HV94"/>
      <c r="HW94"/>
      <c r="HX94"/>
      <c r="HY94"/>
      <c r="HZ94"/>
      <c r="IA94"/>
      <c r="IB94"/>
      <c r="IC94"/>
      <c r="ID94"/>
      <c r="IE94"/>
    </row>
    <row r="95" spans="3:239" ht="13" customHeight="1">
      <c r="I95" s="65"/>
      <c r="J95" s="64"/>
      <c r="AD95" s="64"/>
      <c r="AE95" s="64"/>
      <c r="AF95" s="64"/>
      <c r="AG95" s="64"/>
      <c r="AH95" s="64"/>
      <c r="AI95" s="64"/>
      <c r="AJ95" s="64"/>
      <c r="AK95" s="64"/>
      <c r="AL95" s="64"/>
      <c r="AM95" s="64"/>
      <c r="BA95" s="65"/>
      <c r="BB95" s="65"/>
      <c r="DH95" s="65"/>
      <c r="DI95" s="65"/>
      <c r="DJ95" s="65"/>
      <c r="DK95" s="65"/>
      <c r="DL95" s="65"/>
      <c r="DM95" s="65"/>
      <c r="DN95" s="65"/>
      <c r="DO95" s="65"/>
      <c r="DP95" s="65"/>
      <c r="DQ95" s="65"/>
      <c r="DR95" s="65"/>
      <c r="DS95" s="65"/>
      <c r="DT95" s="65"/>
      <c r="DU95" s="65"/>
      <c r="DV95" s="65"/>
      <c r="DW95" s="65"/>
      <c r="DX95" s="65"/>
      <c r="DY95" s="65"/>
      <c r="DZ95" s="65"/>
      <c r="EA95" s="65"/>
      <c r="EB95" s="65"/>
      <c r="EC95" s="65"/>
      <c r="ED95" s="65"/>
      <c r="EE95" s="65"/>
      <c r="EF95" s="65"/>
      <c r="EG95" s="65"/>
      <c r="EH95" s="65"/>
      <c r="EI95" s="65"/>
      <c r="EJ95" s="65"/>
      <c r="EK95" s="65"/>
      <c r="EL95" s="65"/>
      <c r="EM95" s="65"/>
      <c r="EN95" s="65"/>
      <c r="EO95" s="65"/>
      <c r="EP95" s="65"/>
      <c r="EQ95" s="65"/>
      <c r="ER95" s="65"/>
      <c r="ES95" s="65"/>
      <c r="ET95" s="65"/>
      <c r="EU95" s="65"/>
      <c r="EV95" s="65"/>
      <c r="EW95" s="65"/>
      <c r="EX95" s="65"/>
      <c r="EY95" s="65"/>
      <c r="EZ95" s="65"/>
      <c r="FA95" s="65"/>
      <c r="FB95" s="65"/>
      <c r="FC95" s="65"/>
      <c r="FD95" s="65"/>
      <c r="FE95" s="65"/>
      <c r="FF95" s="65"/>
      <c r="FG95" s="65"/>
      <c r="FH95" s="65"/>
      <c r="FI95" s="65"/>
      <c r="FJ95" s="65"/>
      <c r="FK95" s="65"/>
      <c r="FL95" s="65"/>
      <c r="FM95" s="65"/>
      <c r="FN95" s="65"/>
      <c r="FO95" s="65"/>
      <c r="FP95" s="65"/>
      <c r="FQ95" s="65"/>
      <c r="FR95" s="65"/>
      <c r="FS95" s="65"/>
      <c r="FT95" s="65"/>
      <c r="FU95" s="65"/>
      <c r="FV95" s="65"/>
      <c r="FW95" s="65"/>
      <c r="FX95" s="65"/>
      <c r="FY95"/>
      <c r="FZ95"/>
      <c r="GA95"/>
      <c r="GB95"/>
      <c r="GC95"/>
      <c r="GD95"/>
      <c r="GE95"/>
      <c r="GF95"/>
      <c r="GG95"/>
      <c r="GH95"/>
      <c r="GI95"/>
      <c r="GJ95"/>
      <c r="GK95"/>
      <c r="GL95"/>
      <c r="GM95"/>
      <c r="GN95"/>
      <c r="GO95"/>
      <c r="GP95"/>
      <c r="GQ95"/>
      <c r="GR95"/>
      <c r="GS95"/>
      <c r="GT95"/>
      <c r="GU95"/>
      <c r="GV95"/>
      <c r="GW95"/>
      <c r="GX95"/>
      <c r="GY95"/>
      <c r="GZ95"/>
      <c r="HA95"/>
      <c r="HB95"/>
      <c r="HC95"/>
      <c r="HD95"/>
      <c r="HE95"/>
      <c r="HF95"/>
      <c r="HG95"/>
      <c r="HH95"/>
      <c r="HI95"/>
      <c r="HJ95"/>
      <c r="HK95"/>
      <c r="HL95"/>
      <c r="HM95"/>
      <c r="HN95"/>
      <c r="HO95"/>
      <c r="HP95"/>
      <c r="HQ95"/>
      <c r="HR95"/>
      <c r="HS95"/>
      <c r="HT95"/>
      <c r="HU95"/>
      <c r="HV95"/>
      <c r="HW95"/>
      <c r="HX95"/>
      <c r="HY95"/>
      <c r="HZ95"/>
      <c r="IA95"/>
      <c r="IB95"/>
      <c r="IC95"/>
      <c r="ID95"/>
      <c r="IE95"/>
    </row>
    <row r="96" spans="3:239" ht="13" customHeight="1">
      <c r="I96" s="65"/>
      <c r="J96" s="64"/>
      <c r="AD96" s="64"/>
      <c r="AE96" s="64"/>
      <c r="AF96" s="64"/>
      <c r="AG96" s="64"/>
      <c r="AH96" s="64"/>
      <c r="AI96" s="64"/>
      <c r="AJ96" s="64"/>
      <c r="AK96" s="64"/>
      <c r="AL96" s="64"/>
      <c r="AM96" s="64"/>
      <c r="BA96" s="65"/>
      <c r="BB96" s="65"/>
      <c r="DH96" s="65"/>
      <c r="DI96" s="65"/>
      <c r="DJ96" s="65"/>
      <c r="DK96" s="65"/>
      <c r="DL96" s="65"/>
      <c r="DM96" s="65"/>
      <c r="DN96" s="65"/>
      <c r="DO96" s="65"/>
      <c r="DP96" s="65"/>
      <c r="DQ96" s="65"/>
      <c r="DR96" s="65"/>
      <c r="DS96" s="65"/>
      <c r="DT96" s="65"/>
      <c r="DU96" s="65"/>
      <c r="DV96" s="65"/>
      <c r="DW96" s="65"/>
      <c r="DX96" s="65"/>
      <c r="DY96" s="65"/>
      <c r="DZ96" s="65"/>
      <c r="EA96" s="65"/>
      <c r="EB96" s="65"/>
      <c r="EC96" s="65"/>
      <c r="ED96" s="65"/>
      <c r="EE96" s="65"/>
      <c r="EF96" s="65"/>
      <c r="EG96" s="65"/>
      <c r="EH96" s="65"/>
      <c r="EI96" s="65"/>
      <c r="EJ96" s="65"/>
      <c r="EK96" s="65"/>
      <c r="EL96" s="65"/>
      <c r="EM96" s="65"/>
      <c r="EN96" s="65"/>
      <c r="EO96" s="65"/>
      <c r="EP96" s="65"/>
      <c r="EQ96" s="65"/>
      <c r="ER96" s="65"/>
      <c r="ES96" s="65"/>
      <c r="ET96" s="65"/>
      <c r="EU96" s="65"/>
      <c r="EV96" s="65"/>
      <c r="EW96" s="65"/>
      <c r="EX96" s="65"/>
      <c r="EY96" s="65"/>
      <c r="EZ96" s="65"/>
      <c r="FA96" s="65"/>
      <c r="FB96" s="65"/>
      <c r="FC96" s="65"/>
      <c r="FD96" s="65"/>
      <c r="FE96" s="65"/>
      <c r="FF96" s="65"/>
      <c r="FG96" s="65"/>
      <c r="FH96" s="65"/>
      <c r="FI96" s="65"/>
      <c r="FJ96" s="65"/>
      <c r="FK96" s="65"/>
      <c r="FL96" s="65"/>
      <c r="FM96" s="65"/>
      <c r="FN96" s="65"/>
      <c r="FO96" s="65"/>
      <c r="FP96" s="65"/>
      <c r="FQ96" s="65"/>
      <c r="FR96" s="65"/>
      <c r="FS96" s="65"/>
      <c r="FT96" s="65"/>
      <c r="FU96" s="65"/>
      <c r="FV96" s="65"/>
      <c r="FW96" s="65"/>
      <c r="FX96" s="65"/>
      <c r="FY96"/>
      <c r="FZ96"/>
      <c r="GA96"/>
      <c r="GB96"/>
      <c r="GC96"/>
      <c r="GD96"/>
      <c r="GE96"/>
      <c r="GF96"/>
      <c r="GG96"/>
      <c r="GH96"/>
      <c r="GI96"/>
      <c r="GJ96"/>
      <c r="GK96"/>
      <c r="GL96"/>
      <c r="GM96"/>
      <c r="GN96"/>
      <c r="GO96"/>
      <c r="GP96"/>
      <c r="GQ96"/>
      <c r="GR96"/>
      <c r="GS96"/>
      <c r="GT96"/>
      <c r="GU96"/>
      <c r="GV96"/>
      <c r="GW96"/>
      <c r="GX96"/>
      <c r="GY96"/>
      <c r="GZ96"/>
      <c r="HA96"/>
      <c r="HB96"/>
      <c r="HC96"/>
      <c r="HD96"/>
      <c r="HE96"/>
      <c r="HF96"/>
      <c r="HG96"/>
      <c r="HH96"/>
      <c r="HI96"/>
      <c r="HJ96"/>
      <c r="HK96"/>
      <c r="HL96"/>
      <c r="HM96"/>
      <c r="HN96"/>
      <c r="HO96"/>
      <c r="HP96"/>
      <c r="HQ96"/>
      <c r="HR96"/>
      <c r="HS96"/>
      <c r="HT96"/>
      <c r="HU96"/>
      <c r="HV96"/>
      <c r="HW96"/>
      <c r="HX96"/>
      <c r="HY96"/>
      <c r="HZ96"/>
      <c r="IA96"/>
      <c r="IB96"/>
      <c r="IC96"/>
      <c r="ID96"/>
      <c r="IE96"/>
    </row>
    <row r="97" spans="9:239" ht="13" customHeight="1">
      <c r="I97" s="65"/>
      <c r="J97" s="64"/>
      <c r="AD97" s="64"/>
      <c r="AE97" s="64"/>
      <c r="AF97" s="64"/>
      <c r="AG97" s="64"/>
      <c r="AH97" s="64"/>
      <c r="AI97" s="64"/>
      <c r="AJ97" s="64"/>
      <c r="AK97" s="64"/>
      <c r="AL97" s="64"/>
      <c r="AM97" s="64"/>
      <c r="BA97" s="65"/>
      <c r="DH97" s="65"/>
      <c r="DI97" s="65"/>
      <c r="DJ97" s="65"/>
      <c r="DK97" s="65"/>
      <c r="DL97" s="65"/>
      <c r="DM97" s="65"/>
      <c r="DN97" s="65"/>
      <c r="DO97" s="65"/>
      <c r="DP97" s="65"/>
      <c r="DQ97" s="65"/>
      <c r="DR97" s="65"/>
      <c r="DS97" s="65"/>
      <c r="DT97" s="65"/>
      <c r="DU97" s="65"/>
      <c r="DV97" s="65"/>
      <c r="DW97" s="65"/>
      <c r="DX97" s="65"/>
      <c r="DY97" s="65"/>
      <c r="DZ97" s="65"/>
      <c r="EA97" s="65"/>
      <c r="EB97" s="65"/>
      <c r="EC97" s="65"/>
      <c r="ED97" s="65"/>
      <c r="EE97" s="65"/>
      <c r="EF97" s="65"/>
      <c r="EG97" s="65"/>
      <c r="EH97" s="65"/>
      <c r="EI97" s="65"/>
      <c r="EJ97" s="65"/>
      <c r="EK97" s="65"/>
      <c r="EL97" s="65"/>
      <c r="EM97" s="65"/>
      <c r="EN97" s="65"/>
      <c r="EO97" s="65"/>
      <c r="EP97" s="65"/>
      <c r="EQ97" s="65"/>
      <c r="ER97" s="65"/>
      <c r="ES97" s="65"/>
      <c r="ET97" s="65"/>
      <c r="EU97" s="65"/>
      <c r="EV97" s="65"/>
      <c r="EW97" s="65"/>
      <c r="EX97" s="65"/>
      <c r="EY97" s="65"/>
      <c r="EZ97" s="65"/>
      <c r="FA97" s="65"/>
      <c r="FB97" s="65"/>
      <c r="FC97" s="65"/>
      <c r="FD97" s="65"/>
      <c r="FE97" s="65"/>
      <c r="FF97" s="65"/>
      <c r="FG97" s="65"/>
      <c r="FH97" s="65"/>
      <c r="FI97" s="65"/>
      <c r="FJ97" s="65"/>
      <c r="FK97" s="65"/>
      <c r="FL97" s="65"/>
      <c r="FM97" s="65"/>
      <c r="FN97" s="65"/>
      <c r="FO97" s="65"/>
      <c r="FP97" s="65"/>
      <c r="FQ97" s="65"/>
      <c r="FR97" s="65"/>
      <c r="FS97" s="65"/>
      <c r="FT97" s="65"/>
      <c r="FU97" s="65"/>
      <c r="FV97" s="65"/>
      <c r="FW97" s="65"/>
      <c r="FX97" s="65"/>
      <c r="FY97"/>
      <c r="FZ97"/>
      <c r="GA97"/>
      <c r="GB97"/>
      <c r="GC97"/>
      <c r="GD97"/>
      <c r="GE97"/>
      <c r="GF97"/>
      <c r="GG97"/>
      <c r="GH97"/>
      <c r="GI97"/>
      <c r="GJ97"/>
      <c r="GK97"/>
      <c r="GL97"/>
      <c r="GM97"/>
      <c r="GN97"/>
      <c r="GO97"/>
      <c r="GP97"/>
      <c r="GQ97"/>
      <c r="GR97"/>
      <c r="GS97"/>
      <c r="GT97"/>
      <c r="GU97"/>
      <c r="GV97"/>
      <c r="GW97"/>
      <c r="GX97"/>
      <c r="GY97"/>
      <c r="GZ97"/>
      <c r="HA97"/>
      <c r="HB97"/>
      <c r="HC97"/>
      <c r="HD97"/>
      <c r="HE97"/>
      <c r="HF97"/>
      <c r="HG97"/>
      <c r="HH97"/>
      <c r="HI97"/>
      <c r="HJ97"/>
      <c r="HK97"/>
      <c r="HL97"/>
      <c r="HM97"/>
      <c r="HN97"/>
      <c r="HO97"/>
      <c r="HP97"/>
      <c r="HQ97"/>
      <c r="HR97"/>
      <c r="HS97"/>
      <c r="HT97"/>
      <c r="HU97"/>
      <c r="HV97"/>
      <c r="HW97"/>
      <c r="HX97"/>
      <c r="HY97"/>
      <c r="HZ97"/>
      <c r="IA97"/>
      <c r="IB97"/>
      <c r="IC97"/>
      <c r="ID97"/>
      <c r="IE97"/>
    </row>
    <row r="98" spans="9:239" ht="13" customHeight="1">
      <c r="I98" s="65"/>
      <c r="J98" s="65"/>
      <c r="AD98" s="64"/>
      <c r="AE98" s="64"/>
      <c r="AF98" s="64"/>
      <c r="AG98" s="64"/>
      <c r="AH98" s="64"/>
      <c r="AI98" s="64"/>
      <c r="AJ98" s="64"/>
      <c r="AK98" s="64"/>
      <c r="AL98" s="64"/>
      <c r="AM98" s="64"/>
      <c r="BA98" s="65"/>
      <c r="DH98" s="65"/>
      <c r="DI98" s="65"/>
      <c r="DJ98" s="65"/>
      <c r="DK98" s="65"/>
      <c r="DL98" s="65"/>
      <c r="DM98" s="65"/>
      <c r="DN98" s="65"/>
      <c r="DO98" s="65"/>
      <c r="DP98" s="65"/>
      <c r="DQ98" s="65"/>
      <c r="DR98" s="65"/>
      <c r="DS98" s="65"/>
      <c r="DT98" s="65"/>
      <c r="DU98" s="65"/>
      <c r="DV98" s="65"/>
      <c r="DW98" s="65"/>
      <c r="DX98" s="65"/>
      <c r="DY98" s="65"/>
      <c r="DZ98" s="65"/>
      <c r="EA98" s="65"/>
      <c r="EB98" s="65"/>
      <c r="EC98" s="65"/>
      <c r="ED98" s="65"/>
      <c r="EE98" s="65"/>
      <c r="EF98" s="65"/>
      <c r="EG98" s="65"/>
      <c r="EH98" s="65"/>
      <c r="EI98" s="65"/>
      <c r="EJ98" s="65"/>
      <c r="EK98" s="65"/>
      <c r="EL98" s="65"/>
      <c r="EM98" s="65"/>
      <c r="EN98" s="65"/>
      <c r="EO98" s="65"/>
      <c r="EP98" s="65"/>
      <c r="EQ98" s="65"/>
      <c r="ER98" s="65"/>
      <c r="ES98" s="65"/>
      <c r="ET98" s="65"/>
      <c r="EU98" s="65"/>
      <c r="EV98" s="65"/>
      <c r="EW98" s="65"/>
      <c r="EX98" s="65"/>
      <c r="EY98" s="65"/>
      <c r="EZ98" s="65"/>
      <c r="FA98" s="65"/>
      <c r="FB98" s="65"/>
      <c r="FC98" s="65"/>
      <c r="FD98" s="65"/>
      <c r="FE98" s="65"/>
      <c r="FF98" s="65"/>
      <c r="FG98" s="65"/>
      <c r="FH98" s="65"/>
      <c r="FI98" s="65"/>
      <c r="FJ98" s="65"/>
      <c r="FK98" s="65"/>
      <c r="FL98" s="65"/>
      <c r="FM98" s="65"/>
      <c r="FN98" s="65"/>
      <c r="FO98" s="65"/>
      <c r="FP98" s="65"/>
      <c r="FQ98" s="65"/>
      <c r="FR98" s="65"/>
      <c r="FS98" s="65"/>
      <c r="FT98" s="65"/>
      <c r="FU98" s="65"/>
      <c r="FV98" s="65"/>
      <c r="FW98" s="65"/>
      <c r="FX98" s="65"/>
      <c r="FY98"/>
      <c r="FZ98"/>
      <c r="GA98"/>
      <c r="GB98"/>
      <c r="GC98"/>
      <c r="GD98"/>
      <c r="GE98"/>
      <c r="GF98"/>
      <c r="GG98"/>
      <c r="GH98"/>
      <c r="GI98"/>
      <c r="GJ98"/>
      <c r="GK98"/>
      <c r="GL98"/>
      <c r="GM98"/>
      <c r="GN98"/>
      <c r="GO98"/>
      <c r="GP98"/>
      <c r="GQ98"/>
      <c r="GR98"/>
      <c r="GS98"/>
      <c r="GT98"/>
      <c r="GU98"/>
      <c r="GV98"/>
      <c r="GW98"/>
      <c r="GX98"/>
      <c r="GY98"/>
      <c r="GZ98"/>
      <c r="HA98"/>
      <c r="HB98"/>
      <c r="HC98"/>
      <c r="HD98"/>
      <c r="HE98"/>
      <c r="HF98"/>
      <c r="HG98"/>
      <c r="HH98"/>
      <c r="HI98"/>
      <c r="HJ98"/>
      <c r="HK98"/>
      <c r="HL98"/>
      <c r="HM98"/>
      <c r="HN98"/>
      <c r="HO98"/>
      <c r="HP98"/>
      <c r="HQ98"/>
      <c r="HR98"/>
      <c r="HS98"/>
      <c r="HT98"/>
      <c r="HU98"/>
      <c r="HV98"/>
      <c r="HW98"/>
      <c r="HX98"/>
      <c r="HY98"/>
      <c r="HZ98"/>
      <c r="IA98"/>
      <c r="IB98"/>
      <c r="IC98"/>
      <c r="ID98"/>
      <c r="IE98"/>
    </row>
    <row r="99" spans="9:239" ht="13" customHeight="1">
      <c r="I99" s="64"/>
      <c r="J99" s="64"/>
      <c r="AD99" s="64"/>
      <c r="AE99" s="64"/>
      <c r="AF99" s="64"/>
      <c r="AG99" s="64"/>
      <c r="AH99" s="64"/>
      <c r="AI99" s="64"/>
      <c r="AJ99" s="64"/>
      <c r="AK99" s="64"/>
      <c r="AL99" s="64"/>
      <c r="AM99" s="64"/>
      <c r="DH99" s="65"/>
      <c r="DI99" s="65"/>
      <c r="DJ99" s="65"/>
      <c r="DK99" s="65"/>
      <c r="DL99" s="65"/>
      <c r="DM99" s="65"/>
      <c r="DN99" s="65"/>
      <c r="DO99" s="65"/>
      <c r="DP99" s="65"/>
      <c r="DQ99" s="65"/>
      <c r="DR99" s="65"/>
      <c r="DS99" s="65"/>
      <c r="DT99" s="65"/>
      <c r="DU99" s="65"/>
      <c r="DV99" s="65"/>
      <c r="DW99" s="65"/>
      <c r="DX99" s="65"/>
      <c r="DY99" s="65"/>
      <c r="DZ99" s="65"/>
      <c r="EA99" s="65"/>
      <c r="EB99" s="65"/>
      <c r="EC99" s="65"/>
      <c r="ED99" s="65"/>
      <c r="EE99" s="65"/>
      <c r="EF99" s="65"/>
      <c r="EG99" s="65"/>
      <c r="EH99" s="65"/>
      <c r="EI99" s="65"/>
      <c r="EJ99" s="65"/>
      <c r="EK99" s="65"/>
      <c r="EL99" s="65"/>
      <c r="EM99" s="65"/>
      <c r="EN99" s="65"/>
      <c r="EO99" s="65"/>
      <c r="EP99" s="65"/>
      <c r="EQ99" s="65"/>
      <c r="ER99" s="65"/>
      <c r="ES99" s="65"/>
      <c r="ET99" s="65"/>
      <c r="EU99" s="65"/>
      <c r="EV99" s="65"/>
      <c r="EW99" s="65"/>
      <c r="EX99" s="65"/>
      <c r="EY99" s="65"/>
      <c r="EZ99" s="65"/>
      <c r="FA99" s="65"/>
      <c r="FB99" s="65"/>
      <c r="FC99" s="65"/>
      <c r="FD99" s="65"/>
      <c r="FE99" s="65"/>
      <c r="FF99" s="65"/>
      <c r="FG99" s="65"/>
      <c r="FH99" s="65"/>
      <c r="FI99" s="65"/>
      <c r="FJ99" s="65"/>
      <c r="FK99" s="65"/>
      <c r="FL99" s="65"/>
      <c r="FM99" s="65"/>
      <c r="FN99" s="65"/>
      <c r="FO99" s="65"/>
      <c r="FP99" s="65"/>
      <c r="FQ99" s="65"/>
      <c r="FR99" s="65"/>
      <c r="FS99" s="65"/>
      <c r="FT99" s="65"/>
      <c r="FU99" s="65"/>
      <c r="FV99" s="65"/>
      <c r="FW99" s="65"/>
      <c r="FX99" s="65"/>
      <c r="FY99"/>
      <c r="FZ99"/>
      <c r="GA99"/>
      <c r="GB99"/>
      <c r="GC99"/>
      <c r="GD99"/>
      <c r="GE99"/>
      <c r="GF99"/>
      <c r="GG99"/>
      <c r="GH99"/>
      <c r="GI99"/>
      <c r="GJ99"/>
      <c r="GK99"/>
      <c r="GL99"/>
      <c r="GM99"/>
      <c r="GN99"/>
      <c r="GO99"/>
      <c r="GP99"/>
      <c r="GQ99"/>
      <c r="GR99"/>
      <c r="GS99"/>
      <c r="GT99"/>
      <c r="GU99"/>
      <c r="GV99"/>
      <c r="GW99"/>
      <c r="GX99"/>
      <c r="GY99"/>
      <c r="GZ99"/>
      <c r="HA99"/>
      <c r="HB99"/>
      <c r="HC99"/>
      <c r="HD99"/>
      <c r="HE99"/>
      <c r="HF99"/>
      <c r="HG99"/>
      <c r="HH99"/>
      <c r="HI99"/>
      <c r="HJ99"/>
      <c r="HK99"/>
      <c r="HL99"/>
      <c r="HM99"/>
      <c r="HN99"/>
      <c r="HO99"/>
      <c r="HP99"/>
      <c r="HQ99"/>
      <c r="HR99"/>
      <c r="HS99"/>
      <c r="HT99"/>
      <c r="HU99"/>
      <c r="HV99"/>
      <c r="HW99"/>
      <c r="HX99"/>
      <c r="HY99"/>
      <c r="HZ99"/>
      <c r="IA99"/>
      <c r="IB99"/>
      <c r="IC99"/>
      <c r="ID99"/>
      <c r="IE99"/>
    </row>
    <row r="100" spans="9:239" ht="13" customHeight="1">
      <c r="I100" s="65"/>
      <c r="J100" s="65"/>
      <c r="AD100" s="64"/>
      <c r="AE100" s="64"/>
      <c r="AF100" s="64"/>
      <c r="AG100" s="64"/>
      <c r="AH100" s="64"/>
      <c r="AI100" s="64"/>
      <c r="AJ100" s="64"/>
      <c r="AK100" s="64"/>
      <c r="AL100" s="64"/>
      <c r="AM100" s="64"/>
      <c r="DH100" s="65"/>
      <c r="DI100" s="65"/>
      <c r="DJ100" s="65"/>
      <c r="DK100" s="65"/>
      <c r="DL100" s="65"/>
      <c r="DM100" s="65"/>
      <c r="DN100" s="65"/>
      <c r="DO100" s="65"/>
      <c r="DP100" s="65"/>
      <c r="DQ100" s="65"/>
      <c r="DR100" s="65"/>
      <c r="DS100" s="65"/>
      <c r="DT100" s="65"/>
      <c r="DU100" s="65"/>
      <c r="DV100" s="65"/>
      <c r="DW100" s="65"/>
      <c r="DX100" s="65"/>
      <c r="DY100" s="65"/>
      <c r="DZ100" s="65"/>
      <c r="EA100" s="65"/>
      <c r="EB100" s="65"/>
      <c r="EC100" s="65"/>
      <c r="ED100" s="65"/>
      <c r="EE100" s="65"/>
      <c r="EF100" s="65"/>
      <c r="EG100" s="65"/>
      <c r="EH100" s="65"/>
      <c r="EI100" s="65"/>
      <c r="EJ100" s="65"/>
      <c r="EK100" s="65"/>
      <c r="EL100" s="65"/>
      <c r="EM100" s="65"/>
      <c r="EN100" s="65"/>
      <c r="EO100" s="65"/>
      <c r="EP100" s="65"/>
      <c r="EQ100" s="65"/>
      <c r="ER100" s="65"/>
      <c r="ES100" s="65"/>
      <c r="ET100" s="65"/>
      <c r="EU100" s="65"/>
      <c r="EV100" s="65"/>
      <c r="EW100" s="65"/>
      <c r="EX100" s="65"/>
      <c r="EY100" s="65"/>
      <c r="EZ100" s="65"/>
      <c r="FA100" s="65"/>
      <c r="FB100" s="65"/>
      <c r="FC100" s="65"/>
      <c r="FD100" s="65"/>
      <c r="FE100" s="65"/>
      <c r="FF100" s="65"/>
      <c r="FG100" s="65"/>
      <c r="FH100" s="65"/>
      <c r="FI100" s="65"/>
      <c r="FJ100" s="65"/>
      <c r="FK100" s="65"/>
      <c r="FL100" s="65"/>
      <c r="FM100" s="65"/>
      <c r="FN100" s="65"/>
      <c r="FO100" s="65"/>
      <c r="FP100" s="65"/>
      <c r="FQ100" s="65"/>
      <c r="FR100" s="65"/>
      <c r="FS100" s="65"/>
      <c r="FT100" s="65"/>
      <c r="FU100" s="65"/>
      <c r="FV100" s="65"/>
      <c r="FW100" s="65"/>
      <c r="FX100" s="65"/>
      <c r="FY100"/>
      <c r="FZ100"/>
      <c r="GA100"/>
      <c r="GB100"/>
      <c r="GC100"/>
      <c r="GD100"/>
      <c r="GE100"/>
      <c r="GF100"/>
      <c r="GG100"/>
      <c r="GH100"/>
      <c r="GI100"/>
      <c r="GJ100"/>
      <c r="GK100"/>
      <c r="GL100"/>
      <c r="GM100"/>
      <c r="GN100"/>
      <c r="GO100"/>
      <c r="GP100"/>
      <c r="GQ100"/>
      <c r="GR100"/>
      <c r="GS100"/>
      <c r="GT100"/>
      <c r="GU100"/>
      <c r="GV100"/>
      <c r="GW100"/>
      <c r="GX100"/>
      <c r="GY100"/>
      <c r="GZ100"/>
      <c r="HA100"/>
      <c r="HB100"/>
      <c r="HC100"/>
      <c r="HD100"/>
      <c r="HE100"/>
      <c r="HF100"/>
      <c r="HG100"/>
      <c r="HH100"/>
      <c r="HI100"/>
      <c r="HJ100"/>
      <c r="HK100"/>
      <c r="HL100"/>
      <c r="HM100"/>
      <c r="HN100"/>
      <c r="HO100"/>
      <c r="HP100"/>
      <c r="HQ100"/>
      <c r="HR100"/>
      <c r="HS100"/>
      <c r="HT100"/>
      <c r="HU100"/>
      <c r="HV100"/>
      <c r="HW100"/>
      <c r="HX100"/>
      <c r="HY100"/>
      <c r="HZ100"/>
      <c r="IA100"/>
      <c r="IB100"/>
      <c r="IC100"/>
      <c r="ID100"/>
      <c r="IE100"/>
    </row>
    <row r="101" spans="9:239" ht="13" customHeight="1">
      <c r="I101" s="64"/>
      <c r="J101" s="64"/>
      <c r="AD101" s="64"/>
      <c r="AE101" s="64"/>
      <c r="AF101" s="64"/>
      <c r="AG101" s="64"/>
      <c r="AH101" s="64"/>
      <c r="AI101" s="64"/>
      <c r="AJ101" s="64"/>
      <c r="AK101" s="64"/>
      <c r="AL101" s="64"/>
      <c r="AM101" s="64"/>
      <c r="DH101" s="65"/>
      <c r="DI101" s="65"/>
      <c r="DJ101" s="65"/>
      <c r="DK101" s="65"/>
      <c r="DL101" s="65"/>
      <c r="DM101" s="65"/>
      <c r="DN101" s="65"/>
      <c r="DO101" s="65"/>
      <c r="DP101" s="65"/>
      <c r="DQ101" s="65"/>
      <c r="DR101" s="65"/>
      <c r="DS101" s="65"/>
      <c r="DT101" s="65"/>
      <c r="DU101" s="65"/>
      <c r="DV101" s="65"/>
      <c r="DW101" s="65"/>
      <c r="DX101" s="65"/>
      <c r="DY101" s="65"/>
      <c r="DZ101" s="65"/>
      <c r="EA101" s="65"/>
      <c r="EB101" s="65"/>
      <c r="EC101" s="65"/>
      <c r="ED101" s="65"/>
      <c r="EE101" s="65"/>
      <c r="EF101" s="65"/>
      <c r="EG101" s="65"/>
      <c r="EH101" s="65"/>
      <c r="EI101" s="65"/>
      <c r="EJ101" s="65"/>
      <c r="EK101" s="65"/>
      <c r="EL101" s="65"/>
      <c r="EM101" s="65"/>
      <c r="EN101" s="65"/>
      <c r="EO101" s="65"/>
      <c r="EP101" s="65"/>
      <c r="EQ101" s="65"/>
      <c r="ER101" s="65"/>
      <c r="ES101" s="65"/>
      <c r="ET101" s="65"/>
      <c r="EU101" s="65"/>
      <c r="EV101" s="65"/>
      <c r="EW101" s="65"/>
      <c r="EX101" s="65"/>
      <c r="EY101" s="65"/>
      <c r="EZ101" s="65"/>
      <c r="FA101" s="65"/>
      <c r="FB101" s="65"/>
      <c r="FC101" s="65"/>
      <c r="FD101" s="65"/>
      <c r="FE101" s="65"/>
      <c r="FF101" s="65"/>
      <c r="FG101" s="65"/>
      <c r="FH101" s="65"/>
      <c r="FI101" s="65"/>
      <c r="FJ101" s="65"/>
      <c r="FK101" s="65"/>
      <c r="FL101" s="65"/>
      <c r="FM101" s="65"/>
      <c r="FN101" s="65"/>
      <c r="FO101" s="65"/>
      <c r="FP101" s="65"/>
      <c r="FQ101" s="65"/>
      <c r="FR101" s="65"/>
      <c r="FS101" s="65"/>
      <c r="FT101" s="65"/>
      <c r="FU101" s="65"/>
      <c r="FV101" s="65"/>
      <c r="FW101" s="65"/>
      <c r="FX101" s="65"/>
      <c r="FY101"/>
      <c r="FZ101"/>
      <c r="GA101"/>
      <c r="GB101"/>
      <c r="GC101"/>
      <c r="GD101"/>
      <c r="GE101"/>
      <c r="GF101"/>
      <c r="GG101"/>
      <c r="GH101"/>
      <c r="GI101"/>
      <c r="GJ101"/>
      <c r="GK101"/>
      <c r="GL101"/>
      <c r="GM101"/>
      <c r="GN101"/>
      <c r="GO101"/>
      <c r="GP101"/>
      <c r="GQ101"/>
      <c r="GR101"/>
      <c r="GS101"/>
      <c r="GT101"/>
      <c r="GU101"/>
      <c r="GV101"/>
      <c r="GW101"/>
      <c r="GX101"/>
      <c r="GY101"/>
      <c r="GZ101"/>
      <c r="HA101"/>
      <c r="HB101"/>
      <c r="HC101"/>
      <c r="HD101"/>
      <c r="HE101"/>
      <c r="HF101"/>
      <c r="HG101"/>
      <c r="HH101"/>
      <c r="HI101"/>
      <c r="HJ101"/>
      <c r="HK101"/>
      <c r="HL101"/>
      <c r="HM101"/>
      <c r="HN101"/>
      <c r="HO101"/>
      <c r="HP101"/>
      <c r="HQ101"/>
      <c r="HR101"/>
      <c r="HS101"/>
      <c r="HT101"/>
      <c r="HU101"/>
      <c r="HV101"/>
      <c r="HW101"/>
      <c r="HX101"/>
      <c r="HY101"/>
      <c r="HZ101"/>
      <c r="IA101"/>
      <c r="IB101"/>
      <c r="IC101"/>
      <c r="ID101"/>
      <c r="IE101"/>
    </row>
    <row r="102" spans="9:239" ht="13" customHeight="1">
      <c r="I102" s="64"/>
      <c r="J102" s="64"/>
      <c r="AD102" s="64"/>
      <c r="AE102" s="64"/>
      <c r="AF102" s="64"/>
      <c r="AG102" s="64"/>
      <c r="AH102" s="64"/>
      <c r="AI102" s="64"/>
      <c r="AJ102" s="64"/>
      <c r="AK102" s="64"/>
      <c r="AL102" s="64"/>
      <c r="AM102" s="64"/>
      <c r="DH102" s="65"/>
      <c r="DI102" s="65"/>
      <c r="DJ102" s="65"/>
      <c r="DK102" s="65"/>
      <c r="DL102" s="65"/>
      <c r="DM102" s="65"/>
      <c r="DN102" s="65"/>
      <c r="DO102" s="65"/>
      <c r="DP102" s="65"/>
      <c r="DQ102" s="65"/>
      <c r="DR102" s="65"/>
      <c r="DS102" s="65"/>
      <c r="DT102" s="65"/>
      <c r="DU102" s="65"/>
      <c r="DV102" s="65"/>
      <c r="DW102" s="65"/>
      <c r="DX102" s="65"/>
      <c r="DY102" s="65"/>
      <c r="DZ102" s="65"/>
      <c r="EA102" s="65"/>
      <c r="EB102" s="65"/>
      <c r="EC102" s="65"/>
      <c r="ED102" s="65"/>
      <c r="EE102" s="65"/>
      <c r="EF102" s="65"/>
      <c r="EG102" s="65"/>
      <c r="EH102" s="65"/>
      <c r="EI102" s="65"/>
      <c r="EJ102" s="65"/>
      <c r="EK102" s="65"/>
      <c r="EL102" s="65"/>
      <c r="EM102" s="65"/>
      <c r="EN102" s="65"/>
      <c r="EO102" s="65"/>
      <c r="EP102" s="65"/>
      <c r="EQ102" s="65"/>
      <c r="ER102" s="65"/>
      <c r="ES102" s="65"/>
      <c r="ET102" s="65"/>
      <c r="EU102" s="65"/>
      <c r="EV102" s="65"/>
      <c r="EW102" s="65"/>
      <c r="EX102" s="65"/>
      <c r="EY102" s="65"/>
      <c r="EZ102" s="65"/>
      <c r="FA102" s="65"/>
      <c r="FB102" s="65"/>
      <c r="FC102" s="65"/>
      <c r="FD102" s="65"/>
      <c r="FE102" s="65"/>
      <c r="FF102" s="65"/>
      <c r="FG102" s="65"/>
      <c r="FH102" s="65"/>
      <c r="FI102" s="65"/>
      <c r="FJ102" s="65"/>
      <c r="FK102" s="65"/>
      <c r="FL102" s="65"/>
      <c r="FM102" s="65"/>
      <c r="FN102" s="65"/>
      <c r="FO102" s="65"/>
      <c r="FP102" s="65"/>
      <c r="FQ102" s="65"/>
      <c r="FR102" s="65"/>
      <c r="FS102" s="65"/>
      <c r="FT102" s="65"/>
      <c r="FU102" s="65"/>
      <c r="FV102" s="65"/>
      <c r="FW102" s="65"/>
      <c r="FX102" s="65"/>
      <c r="FY102"/>
      <c r="FZ102"/>
      <c r="GA102"/>
      <c r="GB102"/>
      <c r="GC102"/>
      <c r="GD102"/>
      <c r="GE102"/>
      <c r="GF102"/>
      <c r="GG102"/>
      <c r="GH102"/>
      <c r="GI102"/>
      <c r="GJ102"/>
      <c r="GK102"/>
      <c r="GL102"/>
      <c r="GM102"/>
      <c r="GN102"/>
      <c r="GO102"/>
      <c r="GP102"/>
      <c r="GQ102"/>
      <c r="GR102"/>
      <c r="GS102"/>
      <c r="GT102"/>
      <c r="GU102"/>
      <c r="GV102"/>
      <c r="GW102"/>
      <c r="GX102"/>
      <c r="GY102"/>
      <c r="GZ102"/>
      <c r="HA102"/>
      <c r="HB102"/>
      <c r="HC102"/>
      <c r="HD102"/>
      <c r="HE102"/>
      <c r="HF102"/>
      <c r="HG102"/>
      <c r="HH102"/>
      <c r="HI102"/>
      <c r="HJ102"/>
      <c r="HK102"/>
      <c r="HL102"/>
      <c r="HM102"/>
      <c r="HN102"/>
      <c r="HO102"/>
      <c r="HP102"/>
      <c r="HQ102"/>
      <c r="HR102"/>
      <c r="HS102"/>
      <c r="HT102"/>
      <c r="HU102"/>
      <c r="HV102"/>
      <c r="HW102"/>
      <c r="HX102"/>
      <c r="HY102"/>
      <c r="HZ102"/>
      <c r="IA102"/>
      <c r="IB102"/>
      <c r="IC102"/>
      <c r="ID102"/>
      <c r="IE102"/>
    </row>
    <row r="103" spans="9:239" ht="13" customHeight="1">
      <c r="DH103" s="65"/>
      <c r="DI103" s="65"/>
      <c r="DJ103" s="65"/>
      <c r="DK103" s="65"/>
      <c r="DL103" s="65"/>
      <c r="DM103" s="65"/>
      <c r="DN103" s="65"/>
      <c r="DO103" s="65"/>
      <c r="DP103" s="65"/>
      <c r="DQ103" s="65"/>
      <c r="DR103" s="65"/>
      <c r="DS103" s="65"/>
      <c r="DT103" s="65"/>
      <c r="DU103" s="65"/>
      <c r="DV103" s="65"/>
      <c r="DW103" s="65"/>
      <c r="DX103" s="65"/>
      <c r="DY103" s="65"/>
      <c r="DZ103" s="65"/>
      <c r="EA103" s="65"/>
      <c r="EB103" s="65"/>
      <c r="EC103" s="65"/>
      <c r="ED103" s="65"/>
      <c r="EE103" s="65"/>
      <c r="EF103" s="65"/>
      <c r="EG103" s="65"/>
      <c r="EH103" s="65"/>
      <c r="EI103" s="65"/>
      <c r="EJ103" s="65"/>
      <c r="EK103" s="65"/>
      <c r="EL103" s="65"/>
      <c r="EM103" s="65"/>
      <c r="EN103" s="65"/>
      <c r="EO103" s="65"/>
      <c r="EP103" s="65"/>
      <c r="EQ103" s="65"/>
      <c r="ER103" s="65"/>
      <c r="ES103" s="65"/>
      <c r="ET103" s="65"/>
      <c r="EU103" s="65"/>
      <c r="EV103" s="65"/>
      <c r="EW103" s="65"/>
      <c r="EX103" s="65"/>
      <c r="EY103" s="65"/>
      <c r="EZ103" s="65"/>
      <c r="FA103" s="65"/>
      <c r="FB103" s="65"/>
      <c r="FC103" s="65"/>
      <c r="FD103" s="65"/>
      <c r="FE103" s="65"/>
      <c r="FF103" s="65"/>
      <c r="FG103" s="65"/>
      <c r="FH103" s="65"/>
      <c r="FI103" s="65"/>
      <c r="FJ103" s="65"/>
      <c r="FK103" s="65"/>
      <c r="FL103" s="65"/>
      <c r="FM103" s="65"/>
      <c r="FN103" s="65"/>
      <c r="FO103" s="65"/>
      <c r="FP103" s="65"/>
      <c r="FQ103" s="65"/>
      <c r="FR103" s="65"/>
      <c r="FS103" s="65"/>
      <c r="FT103" s="65"/>
      <c r="FU103" s="65"/>
      <c r="FV103" s="65"/>
      <c r="FW103" s="65"/>
      <c r="FX103" s="65"/>
      <c r="FY103"/>
      <c r="FZ103"/>
      <c r="GA103"/>
      <c r="GB103"/>
      <c r="GC103"/>
      <c r="GD103"/>
      <c r="GE103"/>
      <c r="GF103"/>
      <c r="GG103"/>
      <c r="GH103"/>
      <c r="GI103"/>
      <c r="GJ103"/>
      <c r="GK103"/>
      <c r="GL103"/>
      <c r="GM103"/>
      <c r="GN103"/>
      <c r="GO103"/>
      <c r="GP103"/>
      <c r="GQ103"/>
      <c r="GR103"/>
      <c r="GS103"/>
      <c r="GT103"/>
      <c r="GU103"/>
      <c r="GV103"/>
      <c r="GW103"/>
      <c r="GX103"/>
      <c r="GY103"/>
      <c r="GZ103"/>
      <c r="HA103"/>
      <c r="HB103"/>
      <c r="HC103"/>
      <c r="HD103"/>
      <c r="HE103"/>
      <c r="HF103"/>
      <c r="HG103"/>
      <c r="HH103"/>
      <c r="HI103"/>
      <c r="HJ103"/>
      <c r="HK103"/>
      <c r="HL103"/>
      <c r="HM103"/>
      <c r="HN103"/>
      <c r="HO103"/>
      <c r="HP103"/>
      <c r="HQ103"/>
      <c r="HR103"/>
      <c r="HS103"/>
      <c r="HT103"/>
      <c r="HU103"/>
      <c r="HV103"/>
      <c r="HW103"/>
      <c r="HX103"/>
      <c r="HY103"/>
      <c r="HZ103"/>
      <c r="IA103"/>
      <c r="IB103"/>
      <c r="IC103"/>
      <c r="ID103"/>
      <c r="IE103"/>
    </row>
    <row r="104" spans="9:239" ht="13" customHeight="1">
      <c r="DH104" s="65"/>
      <c r="DI104" s="65"/>
      <c r="DJ104" s="65"/>
      <c r="DK104" s="65"/>
      <c r="DL104" s="65"/>
      <c r="DM104" s="65"/>
      <c r="DN104" s="65"/>
      <c r="DO104" s="65"/>
      <c r="DP104" s="65"/>
      <c r="DQ104" s="65"/>
      <c r="DR104" s="65"/>
      <c r="DS104" s="65"/>
      <c r="DT104" s="65"/>
      <c r="DU104" s="65"/>
      <c r="DV104" s="65"/>
      <c r="DW104" s="65"/>
      <c r="DX104" s="65"/>
      <c r="DY104" s="65"/>
      <c r="DZ104" s="65"/>
      <c r="EA104" s="65"/>
      <c r="EB104" s="65"/>
      <c r="EC104" s="65"/>
      <c r="ED104" s="65"/>
      <c r="EE104" s="65"/>
      <c r="EF104" s="65"/>
      <c r="EG104" s="65"/>
      <c r="EH104" s="65"/>
      <c r="EI104" s="65"/>
      <c r="EJ104" s="65"/>
      <c r="EK104" s="65"/>
      <c r="EL104" s="65"/>
      <c r="EM104" s="65"/>
      <c r="EN104" s="65"/>
      <c r="EO104" s="65"/>
      <c r="EP104" s="65"/>
      <c r="EQ104" s="65"/>
      <c r="ER104" s="65"/>
      <c r="ES104" s="65"/>
      <c r="ET104" s="65"/>
      <c r="EU104" s="65"/>
      <c r="EV104" s="65"/>
      <c r="EW104" s="65"/>
      <c r="EX104" s="65"/>
      <c r="EY104" s="65"/>
      <c r="EZ104" s="65"/>
      <c r="FA104" s="65"/>
      <c r="FB104" s="65"/>
      <c r="FC104" s="65"/>
      <c r="FD104" s="65"/>
      <c r="FE104" s="65"/>
      <c r="FF104" s="65"/>
      <c r="FG104" s="65"/>
      <c r="FH104" s="65"/>
      <c r="FI104" s="65"/>
      <c r="FJ104" s="65"/>
      <c r="FK104" s="65"/>
      <c r="FL104" s="65"/>
      <c r="FM104" s="65"/>
      <c r="FN104" s="65"/>
      <c r="FO104" s="65"/>
      <c r="FP104" s="65"/>
      <c r="FQ104" s="65"/>
      <c r="FR104" s="65"/>
      <c r="FS104" s="65"/>
      <c r="FT104" s="65"/>
      <c r="FU104" s="65"/>
      <c r="FV104" s="65"/>
      <c r="FW104" s="65"/>
      <c r="FX104" s="65"/>
      <c r="FY104"/>
      <c r="FZ104"/>
      <c r="GA104"/>
      <c r="GB104"/>
      <c r="GC104"/>
      <c r="GD104"/>
      <c r="GE104"/>
      <c r="GF104"/>
      <c r="GG104"/>
      <c r="GH104"/>
      <c r="GI104"/>
      <c r="GJ104"/>
      <c r="GK104"/>
      <c r="GL104"/>
      <c r="GM104"/>
      <c r="GN104"/>
      <c r="GO104"/>
      <c r="GP104"/>
      <c r="GQ104"/>
      <c r="GR104"/>
      <c r="GS104"/>
      <c r="GT104"/>
      <c r="GU104"/>
      <c r="GV104"/>
      <c r="GW104"/>
      <c r="GX104"/>
      <c r="GY104"/>
      <c r="GZ104"/>
      <c r="HA104"/>
      <c r="HB104"/>
      <c r="HC104"/>
      <c r="HD104"/>
      <c r="HE104"/>
      <c r="HF104"/>
      <c r="HG104"/>
      <c r="HH104"/>
      <c r="HI104"/>
      <c r="HJ104"/>
      <c r="HK104"/>
      <c r="HL104"/>
      <c r="HM104"/>
      <c r="HN104"/>
      <c r="HO104"/>
      <c r="HP104"/>
      <c r="HQ104"/>
      <c r="HR104"/>
      <c r="HS104"/>
      <c r="HT104"/>
      <c r="HU104"/>
      <c r="HV104"/>
      <c r="HW104"/>
      <c r="HX104"/>
      <c r="HY104"/>
      <c r="HZ104"/>
      <c r="IA104"/>
      <c r="IB104"/>
      <c r="IC104"/>
      <c r="ID104"/>
      <c r="IE104"/>
    </row>
    <row r="105" spans="9:239" ht="13" customHeight="1">
      <c r="DH105" s="65"/>
      <c r="DI105" s="65"/>
      <c r="DJ105" s="65"/>
      <c r="DK105" s="65"/>
      <c r="DL105" s="65"/>
      <c r="DM105" s="65"/>
      <c r="DN105" s="65"/>
      <c r="DO105" s="65"/>
      <c r="DP105" s="65"/>
      <c r="DQ105" s="65"/>
      <c r="DR105" s="65"/>
      <c r="DS105" s="65"/>
      <c r="DT105" s="65"/>
      <c r="DU105" s="65"/>
      <c r="DV105" s="65"/>
      <c r="DW105" s="65"/>
      <c r="DX105" s="65"/>
      <c r="DY105" s="65"/>
      <c r="DZ105" s="65"/>
      <c r="EA105" s="65"/>
      <c r="EB105" s="65"/>
      <c r="EC105" s="65"/>
      <c r="ED105" s="65"/>
      <c r="EE105" s="65"/>
      <c r="EF105" s="65"/>
      <c r="EG105" s="65"/>
      <c r="EH105" s="65"/>
      <c r="EI105" s="65"/>
      <c r="EJ105" s="65"/>
      <c r="EK105" s="65"/>
      <c r="EL105" s="65"/>
      <c r="EM105" s="65"/>
      <c r="EN105" s="65"/>
      <c r="EO105" s="65"/>
      <c r="EP105" s="65"/>
      <c r="EQ105" s="65"/>
      <c r="ER105" s="65"/>
      <c r="ES105" s="65"/>
      <c r="ET105" s="65"/>
      <c r="EU105" s="65"/>
      <c r="EV105" s="65"/>
      <c r="EW105" s="65"/>
      <c r="EX105" s="65"/>
      <c r="EY105" s="65"/>
      <c r="EZ105" s="65"/>
      <c r="FA105" s="65"/>
      <c r="FB105" s="65"/>
      <c r="FC105" s="65"/>
      <c r="FD105" s="65"/>
      <c r="FE105" s="65"/>
      <c r="FF105" s="65"/>
      <c r="FG105" s="65"/>
      <c r="FH105" s="65"/>
      <c r="FI105" s="65"/>
      <c r="FJ105" s="65"/>
      <c r="FK105" s="65"/>
      <c r="FL105" s="65"/>
      <c r="FM105" s="65"/>
      <c r="FN105" s="65"/>
      <c r="FO105" s="65"/>
      <c r="FP105" s="65"/>
      <c r="FQ105" s="65"/>
      <c r="FR105" s="65"/>
      <c r="FS105" s="65"/>
      <c r="FT105" s="65"/>
      <c r="FU105" s="65"/>
      <c r="FV105" s="65"/>
      <c r="FW105" s="65"/>
      <c r="FX105" s="65"/>
      <c r="FY105"/>
      <c r="FZ105"/>
      <c r="GA105"/>
      <c r="GB105"/>
      <c r="GC105"/>
      <c r="GD105"/>
      <c r="GE105"/>
      <c r="GF105"/>
      <c r="GG105"/>
      <c r="GH105"/>
      <c r="GI105"/>
      <c r="GJ105"/>
      <c r="GK105"/>
      <c r="GL105"/>
      <c r="GM105"/>
      <c r="GN105"/>
      <c r="GO105"/>
      <c r="GP105"/>
      <c r="GQ105"/>
      <c r="GR105"/>
      <c r="GS105"/>
      <c r="GT105"/>
      <c r="GU105"/>
      <c r="GV105"/>
      <c r="GW105"/>
      <c r="GX105"/>
      <c r="GY105"/>
      <c r="GZ105"/>
      <c r="HA105"/>
      <c r="HB105"/>
      <c r="HC105"/>
      <c r="HD105"/>
      <c r="HE105"/>
      <c r="HF105"/>
      <c r="HG105"/>
      <c r="HH105"/>
      <c r="HI105"/>
      <c r="HJ105"/>
      <c r="HK105"/>
      <c r="HL105"/>
      <c r="HM105"/>
      <c r="HN105"/>
      <c r="HO105"/>
      <c r="HP105"/>
      <c r="HQ105"/>
      <c r="HR105"/>
      <c r="HS105"/>
      <c r="HT105"/>
      <c r="HU105"/>
      <c r="HV105"/>
      <c r="HW105"/>
      <c r="HX105"/>
      <c r="HY105"/>
      <c r="HZ105"/>
      <c r="IA105"/>
      <c r="IB105"/>
      <c r="IC105"/>
      <c r="ID105"/>
      <c r="IE105"/>
    </row>
    <row r="106" spans="9:239" ht="13" customHeight="1">
      <c r="ER106" s="65"/>
      <c r="ES106" s="65"/>
      <c r="ET106" s="65"/>
      <c r="EU106" s="65"/>
      <c r="EV106" s="65"/>
      <c r="EW106" s="65"/>
      <c r="EX106" s="65"/>
      <c r="EY106" s="65"/>
      <c r="EZ106" s="65"/>
      <c r="FA106" s="65"/>
      <c r="FB106" s="65"/>
      <c r="FC106" s="65"/>
      <c r="FD106" s="65"/>
      <c r="FE106" s="65"/>
      <c r="FF106" s="65"/>
      <c r="FG106" s="65"/>
      <c r="FH106" s="65"/>
      <c r="FI106" s="65"/>
      <c r="FJ106" s="65"/>
      <c r="FK106" s="65"/>
      <c r="FL106" s="65"/>
      <c r="FM106" s="65"/>
      <c r="FN106" s="65"/>
      <c r="FO106" s="65"/>
      <c r="FP106" s="65"/>
      <c r="FQ106" s="65"/>
      <c r="FR106" s="65"/>
      <c r="FS106" s="65"/>
      <c r="FT106" s="65"/>
      <c r="FU106" s="65"/>
      <c r="FV106" s="65"/>
      <c r="FW106" s="65"/>
      <c r="FX106" s="65"/>
      <c r="FY106" s="65"/>
      <c r="FZ106" s="65"/>
      <c r="GA106" s="65"/>
      <c r="GB106" s="65"/>
      <c r="GC106" s="65"/>
      <c r="GD106" s="65"/>
      <c r="GE106" s="65"/>
      <c r="GF106" s="65"/>
      <c r="GG106" s="65"/>
      <c r="GH106" s="65"/>
      <c r="GI106" s="65"/>
      <c r="GJ106" s="65"/>
      <c r="GK106" s="65"/>
      <c r="GL106" s="65"/>
      <c r="GM106" s="65"/>
      <c r="GN106" s="65"/>
      <c r="GO106" s="65"/>
      <c r="GP106" s="65"/>
      <c r="GQ106" s="65"/>
      <c r="GR106" s="65"/>
      <c r="GS106" s="65"/>
      <c r="GT106" s="65"/>
      <c r="GU106" s="65"/>
      <c r="GV106" s="65"/>
      <c r="GW106" s="65"/>
      <c r="GX106" s="65"/>
      <c r="GY106" s="65"/>
      <c r="GZ106" s="65"/>
      <c r="HA106" s="65"/>
      <c r="HB106" s="65"/>
      <c r="HC106" s="65"/>
      <c r="HD106" s="65"/>
      <c r="HE106" s="65"/>
      <c r="HF106" s="65"/>
      <c r="HG106" s="65"/>
      <c r="HH106" s="65"/>
      <c r="HI106"/>
      <c r="HJ106"/>
      <c r="HK106"/>
      <c r="HL106"/>
      <c r="HM106"/>
      <c r="HN106"/>
      <c r="HO106"/>
      <c r="HP106"/>
      <c r="HQ106"/>
      <c r="HR106"/>
      <c r="HS106"/>
      <c r="HT106"/>
      <c r="HU106"/>
      <c r="HV106"/>
      <c r="HW106"/>
      <c r="HX106"/>
      <c r="HY106"/>
      <c r="HZ106"/>
      <c r="IA106"/>
      <c r="IB106"/>
      <c r="IC106"/>
      <c r="ID106"/>
      <c r="IE106"/>
    </row>
    <row r="107" spans="9:239" ht="13" customHeight="1">
      <c r="ER107" s="65"/>
      <c r="ES107" s="65"/>
      <c r="ET107" s="65"/>
      <c r="EU107" s="65"/>
      <c r="EV107" s="65"/>
      <c r="EW107" s="65"/>
      <c r="EX107" s="65"/>
      <c r="EY107" s="65"/>
      <c r="EZ107" s="65"/>
      <c r="FA107" s="65"/>
      <c r="FB107" s="65"/>
      <c r="FC107" s="65"/>
      <c r="FD107" s="65"/>
      <c r="FE107" s="65"/>
      <c r="FF107" s="65"/>
      <c r="FG107" s="65"/>
      <c r="FH107" s="65"/>
      <c r="FI107" s="65"/>
      <c r="FJ107" s="65"/>
      <c r="FK107" s="65"/>
      <c r="FL107" s="65"/>
      <c r="FM107" s="65"/>
      <c r="FN107" s="65"/>
      <c r="FO107" s="65"/>
      <c r="FP107" s="65"/>
      <c r="FQ107" s="65"/>
      <c r="FR107" s="65"/>
      <c r="FS107" s="65"/>
      <c r="FT107" s="65"/>
      <c r="FU107" s="65"/>
      <c r="FV107" s="65"/>
      <c r="FW107" s="65"/>
      <c r="FX107" s="65"/>
      <c r="FY107" s="65"/>
      <c r="FZ107" s="65"/>
      <c r="GA107" s="65"/>
      <c r="GB107" s="65"/>
      <c r="GC107" s="65"/>
      <c r="GD107" s="65"/>
      <c r="GE107" s="65"/>
      <c r="GF107" s="65"/>
      <c r="GG107" s="65"/>
      <c r="GH107" s="65"/>
      <c r="GI107" s="65"/>
      <c r="GJ107" s="65"/>
      <c r="GK107" s="65"/>
      <c r="GL107" s="65"/>
      <c r="GM107" s="65"/>
      <c r="GN107" s="65"/>
      <c r="GO107" s="65"/>
      <c r="GP107" s="65"/>
      <c r="GQ107" s="65"/>
      <c r="GR107" s="65"/>
      <c r="GS107" s="65"/>
      <c r="GT107" s="65"/>
      <c r="GU107" s="65"/>
      <c r="GV107" s="65"/>
      <c r="GW107" s="65"/>
      <c r="GX107" s="65"/>
      <c r="GY107" s="65"/>
      <c r="GZ107" s="65"/>
      <c r="HA107" s="65"/>
      <c r="HB107" s="65"/>
      <c r="HC107" s="65"/>
      <c r="HD107" s="65"/>
      <c r="HE107" s="65"/>
      <c r="HF107" s="65"/>
      <c r="HG107" s="65"/>
      <c r="HH107" s="65"/>
      <c r="HI107"/>
      <c r="HJ107"/>
      <c r="HK107"/>
      <c r="HL107"/>
      <c r="HM107"/>
      <c r="HN107"/>
      <c r="HO107"/>
      <c r="HP107"/>
      <c r="HQ107"/>
      <c r="HR107"/>
      <c r="HS107"/>
      <c r="HT107"/>
      <c r="HU107"/>
      <c r="HV107"/>
      <c r="HW107"/>
      <c r="HX107"/>
      <c r="HY107"/>
      <c r="HZ107"/>
      <c r="IA107"/>
      <c r="IB107"/>
      <c r="IC107"/>
      <c r="ID107"/>
      <c r="IE107"/>
    </row>
    <row r="108" spans="9:239" ht="13" customHeight="1">
      <c r="ER108" s="65"/>
      <c r="ES108" s="65"/>
      <c r="ET108" s="65"/>
      <c r="EU108" s="65"/>
      <c r="EV108" s="65"/>
      <c r="EW108" s="65"/>
      <c r="EX108" s="65"/>
      <c r="EY108" s="65"/>
      <c r="EZ108" s="65"/>
      <c r="FA108" s="65"/>
      <c r="FB108" s="65"/>
      <c r="FC108" s="65"/>
      <c r="FD108" s="65"/>
      <c r="FE108" s="65"/>
      <c r="FF108" s="65"/>
      <c r="FG108" s="65"/>
      <c r="FH108" s="65"/>
      <c r="FI108" s="65"/>
      <c r="FJ108" s="65"/>
      <c r="FK108" s="65"/>
      <c r="FL108" s="65"/>
      <c r="FM108" s="65"/>
      <c r="FN108" s="65"/>
      <c r="FO108" s="65"/>
      <c r="FP108" s="65"/>
      <c r="FQ108" s="65"/>
      <c r="FR108" s="65"/>
      <c r="FS108" s="65"/>
      <c r="FT108" s="65"/>
      <c r="FU108" s="65"/>
      <c r="FV108" s="65"/>
      <c r="FW108" s="65"/>
      <c r="FX108" s="65"/>
      <c r="FY108" s="65"/>
      <c r="FZ108" s="65"/>
      <c r="GA108" s="65"/>
      <c r="GB108" s="65"/>
      <c r="GC108" s="65"/>
      <c r="GD108" s="65"/>
      <c r="GE108" s="65"/>
      <c r="GF108" s="65"/>
      <c r="GG108" s="65"/>
      <c r="GH108" s="65"/>
      <c r="GI108" s="65"/>
      <c r="GJ108" s="65"/>
      <c r="GK108" s="65"/>
      <c r="GL108" s="65"/>
      <c r="GM108" s="65"/>
      <c r="GN108" s="65"/>
      <c r="GO108" s="65"/>
      <c r="GP108" s="65"/>
      <c r="GQ108" s="65"/>
      <c r="GR108" s="65"/>
      <c r="GS108" s="65"/>
      <c r="GT108" s="65"/>
      <c r="GU108" s="65"/>
      <c r="GV108" s="65"/>
      <c r="GW108" s="65"/>
      <c r="GX108" s="65"/>
      <c r="GY108" s="65"/>
      <c r="GZ108" s="65"/>
      <c r="HA108" s="65"/>
      <c r="HB108" s="65"/>
      <c r="HC108" s="65"/>
      <c r="HD108" s="65"/>
      <c r="HE108" s="65"/>
      <c r="HF108" s="65"/>
      <c r="HG108" s="65"/>
      <c r="HH108" s="65"/>
      <c r="HI108"/>
      <c r="HJ108"/>
      <c r="HK108"/>
      <c r="HL108"/>
      <c r="HM108"/>
      <c r="HN108"/>
      <c r="HO108"/>
      <c r="HP108"/>
      <c r="HQ108"/>
      <c r="HR108"/>
      <c r="HS108"/>
      <c r="HT108"/>
      <c r="HU108"/>
      <c r="HV108"/>
      <c r="HW108"/>
      <c r="HX108"/>
      <c r="HY108"/>
      <c r="HZ108"/>
      <c r="IA108"/>
      <c r="IB108"/>
      <c r="IC108"/>
      <c r="ID108"/>
      <c r="IE108"/>
    </row>
    <row r="109" spans="9:239" ht="13" customHeight="1">
      <c r="ER109" s="65"/>
      <c r="ES109" s="65"/>
      <c r="ET109" s="65"/>
      <c r="EU109" s="65"/>
      <c r="EV109" s="65"/>
      <c r="EW109" s="65"/>
      <c r="EX109" s="65"/>
      <c r="EY109" s="65"/>
      <c r="EZ109" s="65"/>
      <c r="FA109" s="65"/>
      <c r="FB109" s="65"/>
      <c r="FC109" s="65"/>
      <c r="FD109" s="65"/>
      <c r="FE109" s="65"/>
      <c r="FF109" s="65"/>
      <c r="FG109" s="65"/>
      <c r="FH109" s="65"/>
      <c r="FI109" s="65"/>
      <c r="FJ109" s="65"/>
      <c r="FK109" s="65"/>
      <c r="FL109" s="65"/>
      <c r="FM109" s="65"/>
      <c r="FN109" s="65"/>
      <c r="FO109" s="65"/>
      <c r="FP109" s="65"/>
      <c r="FQ109" s="65"/>
      <c r="FR109" s="65"/>
      <c r="FS109" s="65"/>
      <c r="FT109" s="65"/>
      <c r="FU109" s="65"/>
      <c r="FV109" s="65"/>
      <c r="FW109" s="65"/>
      <c r="FX109" s="65"/>
      <c r="FY109" s="65"/>
      <c r="FZ109" s="65"/>
      <c r="GA109" s="65"/>
      <c r="GB109" s="65"/>
      <c r="GC109" s="65"/>
      <c r="GD109" s="65"/>
      <c r="GE109" s="65"/>
      <c r="GF109" s="65"/>
      <c r="GG109" s="65"/>
      <c r="GH109" s="65"/>
      <c r="GI109" s="65"/>
      <c r="GJ109" s="65"/>
      <c r="GK109" s="65"/>
      <c r="GL109" s="65"/>
      <c r="GM109" s="65"/>
      <c r="GN109" s="65"/>
      <c r="GO109" s="65"/>
      <c r="GP109" s="65"/>
      <c r="GQ109" s="65"/>
      <c r="GR109" s="65"/>
      <c r="GS109" s="65"/>
      <c r="GT109" s="65"/>
      <c r="GU109" s="65"/>
      <c r="GV109" s="65"/>
      <c r="GW109" s="65"/>
      <c r="GX109" s="65"/>
      <c r="GY109" s="65"/>
      <c r="GZ109" s="65"/>
      <c r="HA109" s="65"/>
      <c r="HB109" s="65"/>
      <c r="HC109" s="65"/>
      <c r="HD109" s="65"/>
      <c r="HE109" s="65"/>
      <c r="HF109" s="65"/>
      <c r="HG109" s="65"/>
      <c r="HH109" s="65"/>
      <c r="HI109"/>
      <c r="HJ109"/>
      <c r="HK109"/>
      <c r="HL109"/>
      <c r="HM109"/>
      <c r="HN109"/>
      <c r="HO109"/>
      <c r="HP109"/>
      <c r="HQ109"/>
      <c r="HR109"/>
      <c r="HS109"/>
      <c r="HT109"/>
      <c r="HU109"/>
      <c r="HV109"/>
      <c r="HW109"/>
      <c r="HX109"/>
      <c r="HY109"/>
      <c r="HZ109"/>
      <c r="IA109"/>
      <c r="IB109"/>
      <c r="IC109"/>
      <c r="ID109"/>
      <c r="IE109"/>
    </row>
    <row r="110" spans="9:239" ht="13" customHeight="1">
      <c r="ER110" s="65"/>
      <c r="ES110" s="65"/>
      <c r="ET110" s="65"/>
      <c r="EU110" s="65"/>
      <c r="EV110" s="65"/>
      <c r="EW110" s="65"/>
      <c r="EX110" s="65"/>
      <c r="EY110" s="65"/>
      <c r="EZ110" s="65"/>
      <c r="FA110" s="65"/>
      <c r="FB110" s="65"/>
      <c r="FC110" s="65"/>
      <c r="FD110" s="65"/>
      <c r="FE110" s="65"/>
      <c r="FF110" s="65"/>
      <c r="FG110" s="65"/>
      <c r="FH110" s="65"/>
      <c r="FI110" s="65"/>
      <c r="FJ110" s="65"/>
      <c r="FK110" s="65"/>
      <c r="FL110" s="65"/>
      <c r="FM110" s="65"/>
      <c r="FN110" s="65"/>
      <c r="FO110" s="65"/>
      <c r="FP110" s="65"/>
      <c r="FQ110" s="65"/>
      <c r="FR110" s="65"/>
      <c r="FS110" s="65"/>
      <c r="FT110" s="65"/>
      <c r="FU110" s="65"/>
      <c r="FV110" s="65"/>
      <c r="FW110" s="65"/>
      <c r="FX110" s="65"/>
      <c r="FY110" s="65"/>
      <c r="FZ110" s="65"/>
      <c r="GA110" s="65"/>
      <c r="GB110" s="65"/>
      <c r="GC110" s="65"/>
      <c r="GD110" s="65"/>
      <c r="GE110" s="65"/>
      <c r="GF110" s="65"/>
      <c r="GG110" s="65"/>
      <c r="GH110" s="65"/>
      <c r="GI110" s="65"/>
      <c r="GJ110" s="65"/>
      <c r="GK110" s="65"/>
      <c r="GL110" s="65"/>
      <c r="GM110" s="65"/>
      <c r="GN110" s="65"/>
      <c r="GO110" s="65"/>
      <c r="GP110" s="65"/>
      <c r="GQ110" s="65"/>
      <c r="GR110" s="65"/>
      <c r="GS110" s="65"/>
      <c r="GT110" s="65"/>
      <c r="GU110" s="65"/>
      <c r="GV110" s="65"/>
      <c r="GW110" s="65"/>
      <c r="GX110" s="65"/>
      <c r="GY110" s="65"/>
      <c r="GZ110" s="65"/>
      <c r="HA110" s="65"/>
      <c r="HB110" s="65"/>
      <c r="HC110" s="65"/>
      <c r="HD110" s="65"/>
      <c r="HE110" s="65"/>
      <c r="HF110" s="65"/>
      <c r="HG110" s="65"/>
      <c r="HH110" s="65"/>
      <c r="HI110"/>
      <c r="HJ110"/>
      <c r="HK110"/>
      <c r="HL110"/>
      <c r="HM110"/>
      <c r="HN110"/>
      <c r="HO110"/>
      <c r="HP110"/>
      <c r="HQ110"/>
      <c r="HR110"/>
      <c r="HS110"/>
      <c r="HT110"/>
      <c r="HU110"/>
      <c r="HV110"/>
      <c r="HW110"/>
      <c r="HX110"/>
      <c r="HY110"/>
      <c r="HZ110"/>
      <c r="IA110"/>
      <c r="IB110"/>
      <c r="IC110"/>
      <c r="ID110"/>
      <c r="IE110"/>
    </row>
    <row r="111" spans="9:239" ht="13" customHeight="1">
      <c r="ER111" s="65"/>
      <c r="ES111" s="65"/>
      <c r="ET111" s="65"/>
      <c r="EU111" s="65"/>
      <c r="EV111" s="65"/>
      <c r="EW111" s="65"/>
      <c r="EX111" s="65"/>
      <c r="EY111" s="65"/>
      <c r="EZ111" s="65"/>
      <c r="FA111" s="65"/>
      <c r="FB111" s="65"/>
      <c r="FC111" s="65"/>
      <c r="FD111" s="65"/>
      <c r="FE111" s="65"/>
      <c r="FF111" s="65"/>
      <c r="FG111" s="65"/>
      <c r="FH111" s="65"/>
      <c r="FI111" s="65"/>
      <c r="FJ111" s="65"/>
      <c r="FK111" s="65"/>
      <c r="FL111" s="65"/>
      <c r="FM111" s="65"/>
      <c r="FN111" s="65"/>
      <c r="FO111" s="65"/>
      <c r="FP111" s="65"/>
      <c r="FQ111" s="65"/>
      <c r="FR111" s="65"/>
      <c r="FS111" s="65"/>
      <c r="FT111" s="65"/>
      <c r="FU111" s="65"/>
      <c r="FV111" s="65"/>
      <c r="FW111" s="65"/>
      <c r="FX111" s="65"/>
      <c r="FY111" s="65"/>
      <c r="FZ111" s="65"/>
      <c r="GA111" s="65"/>
      <c r="GB111" s="65"/>
      <c r="GC111" s="65"/>
      <c r="GD111" s="65"/>
      <c r="GE111" s="65"/>
      <c r="GF111" s="65"/>
      <c r="GG111" s="65"/>
      <c r="GH111" s="65"/>
      <c r="GI111" s="65"/>
      <c r="GJ111" s="65"/>
      <c r="GK111" s="65"/>
      <c r="GL111" s="65"/>
      <c r="GM111" s="65"/>
      <c r="GN111" s="65"/>
      <c r="GO111" s="65"/>
      <c r="GP111" s="65"/>
      <c r="GQ111" s="65"/>
      <c r="GR111" s="65"/>
      <c r="GS111" s="65"/>
      <c r="GT111" s="65"/>
      <c r="GU111" s="65"/>
      <c r="GV111" s="65"/>
      <c r="GW111" s="65"/>
      <c r="GX111" s="65"/>
      <c r="GY111" s="65"/>
      <c r="GZ111" s="65"/>
      <c r="HA111" s="65"/>
      <c r="HB111" s="65"/>
      <c r="HC111" s="65"/>
      <c r="HD111" s="65"/>
      <c r="HE111" s="65"/>
      <c r="HF111" s="65"/>
      <c r="HG111" s="65"/>
      <c r="HH111" s="65"/>
      <c r="HI111"/>
      <c r="HJ111"/>
      <c r="HK111"/>
      <c r="HL111"/>
      <c r="HM111"/>
      <c r="HN111"/>
      <c r="HO111"/>
      <c r="HP111"/>
      <c r="HQ111"/>
      <c r="HR111"/>
      <c r="HS111"/>
      <c r="HT111"/>
      <c r="HU111"/>
      <c r="HV111"/>
      <c r="HW111"/>
      <c r="HX111"/>
      <c r="HY111"/>
      <c r="HZ111"/>
      <c r="IA111"/>
      <c r="IB111"/>
      <c r="IC111"/>
      <c r="ID111"/>
      <c r="IE111"/>
    </row>
    <row r="112" spans="9:239" ht="13" customHeight="1">
      <c r="ER112" s="65"/>
      <c r="ES112" s="65"/>
      <c r="ET112" s="65"/>
      <c r="EU112" s="65"/>
      <c r="EV112" s="65"/>
      <c r="EW112" s="65"/>
      <c r="EX112" s="65"/>
      <c r="EY112" s="65"/>
      <c r="EZ112" s="65"/>
      <c r="FA112" s="65"/>
      <c r="FB112" s="65"/>
      <c r="FC112" s="65"/>
      <c r="FD112" s="65"/>
      <c r="FE112" s="65"/>
      <c r="FF112" s="65"/>
      <c r="FG112" s="65"/>
      <c r="FH112" s="65"/>
      <c r="FI112" s="65"/>
      <c r="FJ112" s="65"/>
      <c r="FK112" s="65"/>
      <c r="FL112" s="65"/>
      <c r="FM112" s="65"/>
      <c r="FN112" s="65"/>
      <c r="FO112" s="65"/>
      <c r="FP112" s="65"/>
      <c r="FQ112" s="65"/>
      <c r="FR112" s="65"/>
      <c r="FS112" s="65"/>
      <c r="FT112" s="65"/>
      <c r="FU112" s="65"/>
      <c r="FV112" s="65"/>
      <c r="FW112" s="65"/>
      <c r="FX112" s="65"/>
      <c r="FY112" s="65"/>
      <c r="FZ112" s="65"/>
      <c r="GA112" s="65"/>
      <c r="GB112" s="65"/>
      <c r="GC112" s="65"/>
      <c r="GD112" s="65"/>
      <c r="GE112" s="65"/>
      <c r="GF112" s="65"/>
      <c r="GG112" s="65"/>
      <c r="GH112" s="65"/>
      <c r="GI112" s="65"/>
      <c r="GJ112" s="65"/>
      <c r="GK112" s="65"/>
      <c r="GL112" s="65"/>
      <c r="GM112" s="65"/>
      <c r="GN112" s="65"/>
      <c r="GO112" s="65"/>
      <c r="GP112" s="65"/>
      <c r="GQ112" s="65"/>
      <c r="GR112" s="65"/>
      <c r="GS112" s="65"/>
      <c r="GT112" s="65"/>
      <c r="GU112" s="65"/>
      <c r="GV112" s="65"/>
      <c r="GW112" s="65"/>
      <c r="GX112" s="65"/>
      <c r="GY112" s="65"/>
      <c r="GZ112" s="65"/>
      <c r="HA112" s="65"/>
      <c r="HB112" s="65"/>
      <c r="HC112" s="65"/>
      <c r="HD112" s="65"/>
      <c r="HE112" s="65"/>
      <c r="HF112" s="65"/>
      <c r="HG112" s="65"/>
      <c r="HH112" s="65"/>
      <c r="HI112"/>
      <c r="HJ112"/>
      <c r="HK112"/>
      <c r="HL112"/>
      <c r="HM112"/>
      <c r="HN112"/>
      <c r="HO112"/>
      <c r="HP112"/>
      <c r="HQ112"/>
      <c r="HR112"/>
      <c r="HS112"/>
      <c r="HT112"/>
      <c r="HU112"/>
      <c r="HV112"/>
      <c r="HW112"/>
      <c r="HX112"/>
      <c r="HY112"/>
      <c r="HZ112"/>
      <c r="IA112"/>
      <c r="IB112"/>
      <c r="IC112"/>
      <c r="ID112"/>
      <c r="IE112"/>
    </row>
    <row r="113" spans="90:239" ht="13" customHeight="1">
      <c r="ER113" s="65"/>
      <c r="ES113" s="65"/>
      <c r="ET113" s="65"/>
      <c r="EU113" s="65"/>
      <c r="EV113" s="65"/>
      <c r="EW113" s="65"/>
      <c r="EX113" s="65"/>
      <c r="EY113" s="65"/>
      <c r="EZ113" s="65"/>
      <c r="FA113" s="65"/>
      <c r="FB113" s="65"/>
      <c r="FC113" s="65"/>
      <c r="FD113" s="65"/>
      <c r="FE113" s="65"/>
      <c r="FF113" s="65"/>
      <c r="FG113" s="65"/>
      <c r="FH113" s="65"/>
      <c r="FI113" s="65"/>
      <c r="FJ113" s="65"/>
      <c r="FK113" s="65"/>
      <c r="FL113" s="65"/>
      <c r="FM113" s="65"/>
      <c r="FN113" s="65"/>
      <c r="FO113" s="65"/>
      <c r="FP113" s="65"/>
      <c r="FQ113" s="65"/>
      <c r="FR113" s="65"/>
      <c r="FS113" s="65"/>
      <c r="FT113" s="65"/>
      <c r="FU113" s="65"/>
      <c r="FV113" s="65"/>
      <c r="FW113" s="65"/>
      <c r="FX113" s="65"/>
      <c r="FY113" s="65"/>
      <c r="FZ113" s="65"/>
      <c r="GA113" s="65"/>
      <c r="GB113" s="65"/>
      <c r="GC113" s="65"/>
      <c r="GD113" s="65"/>
      <c r="GE113" s="65"/>
      <c r="GF113" s="65"/>
      <c r="GG113" s="65"/>
      <c r="GH113" s="65"/>
      <c r="GI113" s="65"/>
      <c r="GJ113" s="65"/>
      <c r="GK113" s="65"/>
      <c r="GL113" s="65"/>
      <c r="GM113" s="65"/>
      <c r="GN113" s="65"/>
      <c r="GO113" s="65"/>
      <c r="GP113" s="65"/>
      <c r="GQ113" s="65"/>
      <c r="GR113" s="65"/>
      <c r="GS113" s="65"/>
      <c r="GT113" s="65"/>
      <c r="GU113" s="65"/>
      <c r="GV113" s="65"/>
      <c r="GW113" s="65"/>
      <c r="GX113" s="65"/>
      <c r="GY113" s="65"/>
      <c r="GZ113" s="65"/>
      <c r="HA113" s="65"/>
      <c r="HB113" s="65"/>
      <c r="HC113" s="65"/>
      <c r="HD113" s="65"/>
      <c r="HE113" s="65"/>
      <c r="HF113" s="65"/>
      <c r="HG113" s="65"/>
      <c r="HH113" s="65"/>
      <c r="HI113"/>
      <c r="HJ113"/>
      <c r="HK113"/>
      <c r="HL113"/>
      <c r="HM113"/>
      <c r="HN113"/>
      <c r="HO113"/>
      <c r="HP113"/>
      <c r="HQ113"/>
      <c r="HR113"/>
      <c r="HS113"/>
      <c r="HT113"/>
      <c r="HU113"/>
      <c r="HV113"/>
      <c r="HW113"/>
      <c r="HX113"/>
      <c r="HY113"/>
      <c r="HZ113"/>
      <c r="IA113"/>
      <c r="IB113"/>
      <c r="IC113"/>
      <c r="ID113"/>
      <c r="IE113"/>
    </row>
    <row r="114" spans="90:239" ht="13" customHeight="1">
      <c r="ER114" s="65"/>
      <c r="ES114" s="65"/>
      <c r="ET114" s="65"/>
      <c r="EU114" s="65"/>
      <c r="EV114" s="65"/>
      <c r="EW114" s="65"/>
      <c r="EX114" s="65"/>
      <c r="EY114" s="65"/>
      <c r="EZ114" s="65"/>
      <c r="FA114" s="65"/>
      <c r="FB114" s="65"/>
      <c r="FC114" s="65"/>
      <c r="FD114" s="65"/>
      <c r="FE114" s="65"/>
      <c r="FF114" s="65"/>
      <c r="FG114" s="65"/>
      <c r="FH114" s="65"/>
      <c r="FI114" s="65"/>
      <c r="FJ114" s="65"/>
      <c r="FK114" s="65"/>
      <c r="FL114" s="65"/>
      <c r="FM114" s="65"/>
      <c r="FN114" s="65"/>
      <c r="FO114" s="65"/>
      <c r="FP114" s="65"/>
      <c r="FQ114" s="65"/>
      <c r="FR114" s="65"/>
      <c r="FS114" s="65"/>
      <c r="FT114" s="65"/>
      <c r="FU114" s="65"/>
      <c r="FV114" s="65"/>
      <c r="FW114" s="65"/>
      <c r="FX114" s="65"/>
      <c r="FY114" s="65"/>
      <c r="FZ114" s="65"/>
      <c r="GA114" s="65"/>
      <c r="GB114" s="65"/>
      <c r="GC114" s="65"/>
      <c r="GD114" s="65"/>
      <c r="GE114" s="65"/>
      <c r="GF114" s="65"/>
      <c r="GG114" s="65"/>
      <c r="GH114" s="65"/>
      <c r="GI114" s="65"/>
      <c r="GJ114" s="65"/>
      <c r="GK114" s="65"/>
      <c r="GL114" s="65"/>
      <c r="GM114" s="65"/>
      <c r="GN114" s="65"/>
      <c r="GO114" s="65"/>
      <c r="GP114" s="65"/>
      <c r="GQ114" s="65"/>
      <c r="GR114" s="65"/>
      <c r="GS114" s="65"/>
      <c r="GT114" s="65"/>
      <c r="GU114" s="65"/>
      <c r="GV114" s="65"/>
      <c r="GW114" s="65"/>
      <c r="GX114" s="65"/>
      <c r="GY114" s="65"/>
      <c r="GZ114" s="65"/>
      <c r="HA114" s="65"/>
      <c r="HB114" s="65"/>
      <c r="HC114" s="65"/>
      <c r="HD114" s="65"/>
      <c r="HE114" s="65"/>
      <c r="HF114" s="65"/>
      <c r="HG114" s="65"/>
      <c r="HH114" s="65"/>
      <c r="HI114"/>
      <c r="HJ114"/>
      <c r="HK114"/>
      <c r="HL114"/>
      <c r="HM114"/>
      <c r="HN114"/>
      <c r="HO114"/>
      <c r="HP114"/>
      <c r="HQ114"/>
      <c r="HR114"/>
      <c r="HS114"/>
      <c r="HT114"/>
      <c r="HU114"/>
      <c r="HV114"/>
      <c r="HW114"/>
      <c r="HX114"/>
      <c r="HY114"/>
      <c r="HZ114"/>
      <c r="IA114"/>
      <c r="IB114"/>
      <c r="IC114"/>
      <c r="ID114"/>
      <c r="IE114"/>
    </row>
    <row r="115" spans="90:239" ht="13" customHeight="1">
      <c r="ER115" s="65"/>
      <c r="ES115" s="65"/>
      <c r="ET115" s="65"/>
      <c r="EU115" s="65"/>
      <c r="EV115" s="65"/>
      <c r="EW115" s="65"/>
      <c r="EX115" s="65"/>
      <c r="EY115" s="65"/>
      <c r="EZ115" s="65"/>
      <c r="FA115" s="65"/>
      <c r="FB115" s="65"/>
      <c r="FC115" s="65"/>
      <c r="FD115" s="65"/>
      <c r="FE115" s="65"/>
      <c r="FF115" s="65"/>
      <c r="FG115" s="65"/>
      <c r="FH115" s="65"/>
      <c r="FI115" s="65"/>
      <c r="FJ115" s="65"/>
      <c r="FK115" s="65"/>
      <c r="FL115" s="65"/>
      <c r="FM115" s="65"/>
      <c r="FN115" s="65"/>
      <c r="FO115" s="65"/>
      <c r="FP115" s="65"/>
      <c r="FQ115" s="65"/>
      <c r="FR115" s="65"/>
      <c r="FS115" s="65"/>
      <c r="FT115" s="65"/>
      <c r="FU115" s="65"/>
      <c r="FV115" s="65"/>
      <c r="FW115" s="65"/>
      <c r="FX115" s="65"/>
      <c r="FY115" s="65"/>
      <c r="FZ115" s="65"/>
      <c r="GA115" s="65"/>
      <c r="GB115" s="65"/>
      <c r="GC115" s="65"/>
      <c r="GD115" s="65"/>
      <c r="GE115" s="65"/>
      <c r="GF115" s="65"/>
      <c r="GG115" s="65"/>
      <c r="GH115" s="65"/>
      <c r="GI115" s="65"/>
      <c r="GJ115" s="65"/>
      <c r="GK115" s="65"/>
      <c r="GL115" s="65"/>
      <c r="GM115" s="65"/>
      <c r="GN115" s="65"/>
      <c r="GO115" s="65"/>
      <c r="GP115" s="65"/>
      <c r="GQ115" s="65"/>
      <c r="GR115" s="65"/>
      <c r="GS115" s="65"/>
      <c r="GT115" s="65"/>
      <c r="GU115" s="65"/>
      <c r="GV115" s="65"/>
      <c r="GW115" s="65"/>
      <c r="GX115" s="65"/>
      <c r="GY115" s="65"/>
      <c r="GZ115" s="65"/>
      <c r="HA115" s="65"/>
      <c r="HB115" s="65"/>
      <c r="HC115" s="65"/>
      <c r="HD115" s="65"/>
      <c r="HE115" s="65"/>
      <c r="HF115" s="65"/>
      <c r="HG115" s="65"/>
      <c r="HH115" s="65"/>
      <c r="HI115"/>
      <c r="HJ115"/>
      <c r="HK115"/>
      <c r="HL115"/>
      <c r="HM115"/>
      <c r="HN115"/>
      <c r="HO115"/>
      <c r="HP115"/>
      <c r="HQ115"/>
      <c r="HR115"/>
      <c r="HS115"/>
      <c r="HT115"/>
      <c r="HU115"/>
      <c r="HV115"/>
      <c r="HW115"/>
      <c r="HX115"/>
      <c r="HY115"/>
      <c r="HZ115"/>
      <c r="IA115"/>
      <c r="IB115"/>
      <c r="IC115"/>
      <c r="ID115"/>
      <c r="IE115"/>
    </row>
    <row r="116" spans="90:239" ht="13" customHeight="1">
      <c r="ER116" s="65"/>
      <c r="ES116" s="65"/>
      <c r="ET116" s="65"/>
      <c r="EU116" s="65"/>
      <c r="EV116" s="65"/>
      <c r="EW116" s="65"/>
      <c r="EX116" s="65"/>
      <c r="EY116" s="65"/>
      <c r="EZ116" s="65"/>
      <c r="FA116" s="65"/>
      <c r="FB116" s="65"/>
      <c r="FC116" s="65"/>
      <c r="FD116" s="65"/>
      <c r="FE116" s="65"/>
      <c r="FF116" s="65"/>
      <c r="FG116" s="65"/>
      <c r="FH116" s="65"/>
      <c r="FI116" s="65"/>
      <c r="FJ116" s="65"/>
      <c r="FK116" s="65"/>
      <c r="FL116" s="65"/>
      <c r="FM116" s="65"/>
      <c r="FN116" s="65"/>
      <c r="FO116" s="65"/>
      <c r="FP116" s="65"/>
      <c r="FQ116" s="65"/>
      <c r="FR116" s="65"/>
      <c r="FS116" s="65"/>
      <c r="FT116" s="65"/>
      <c r="FU116" s="65"/>
      <c r="FV116" s="65"/>
      <c r="FW116" s="65"/>
      <c r="FX116" s="65"/>
      <c r="FY116" s="65"/>
      <c r="FZ116" s="65"/>
      <c r="GA116" s="65"/>
      <c r="GB116" s="65"/>
      <c r="GC116" s="65"/>
      <c r="GD116" s="65"/>
      <c r="GE116" s="65"/>
      <c r="GF116" s="65"/>
      <c r="GG116" s="65"/>
      <c r="GH116" s="65"/>
      <c r="GI116" s="65"/>
      <c r="GJ116" s="65"/>
      <c r="GK116" s="65"/>
      <c r="GL116" s="65"/>
      <c r="GM116" s="65"/>
      <c r="GN116" s="65"/>
      <c r="GO116" s="65"/>
      <c r="GP116" s="65"/>
      <c r="GQ116" s="65"/>
      <c r="GR116" s="65"/>
      <c r="GS116" s="65"/>
      <c r="GT116" s="65"/>
      <c r="GU116" s="65"/>
      <c r="GV116" s="65"/>
      <c r="GW116" s="65"/>
      <c r="GX116" s="65"/>
      <c r="GY116" s="65"/>
      <c r="GZ116" s="65"/>
      <c r="HA116" s="65"/>
      <c r="HB116" s="65"/>
      <c r="HC116" s="65"/>
      <c r="HD116" s="65"/>
      <c r="HE116" s="65"/>
      <c r="HF116" s="65"/>
      <c r="HG116" s="65"/>
      <c r="HH116" s="65"/>
      <c r="HI116"/>
      <c r="HJ116"/>
      <c r="HK116"/>
      <c r="HL116"/>
      <c r="HM116"/>
      <c r="HN116"/>
      <c r="HO116"/>
      <c r="HP116"/>
      <c r="HQ116"/>
      <c r="HR116"/>
      <c r="HS116"/>
      <c r="HT116"/>
      <c r="HU116"/>
      <c r="HV116"/>
      <c r="HW116"/>
      <c r="HX116"/>
      <c r="HY116"/>
      <c r="HZ116"/>
      <c r="IA116"/>
      <c r="IB116"/>
      <c r="IC116"/>
      <c r="ID116"/>
      <c r="IE116"/>
    </row>
    <row r="117" spans="90:239" ht="13" customHeight="1">
      <c r="ER117" s="65"/>
      <c r="ES117" s="65"/>
      <c r="ET117" s="65"/>
      <c r="EU117" s="65"/>
      <c r="EV117" s="65"/>
      <c r="EW117" s="65"/>
      <c r="EX117" s="65"/>
      <c r="EY117" s="65"/>
      <c r="EZ117" s="65"/>
      <c r="FA117" s="65"/>
      <c r="FB117" s="65"/>
      <c r="FC117" s="65"/>
      <c r="FD117" s="65"/>
      <c r="FE117" s="65"/>
      <c r="FF117" s="65"/>
      <c r="FG117" s="65"/>
      <c r="FH117" s="65"/>
      <c r="FI117" s="65"/>
      <c r="FJ117" s="65"/>
      <c r="FK117" s="65"/>
      <c r="FL117" s="65"/>
      <c r="FM117" s="65"/>
      <c r="FN117" s="65"/>
      <c r="FO117" s="65"/>
      <c r="FP117" s="65"/>
      <c r="FQ117" s="65"/>
      <c r="FR117" s="65"/>
      <c r="FS117" s="65"/>
      <c r="FT117" s="65"/>
      <c r="FU117" s="65"/>
      <c r="FV117" s="65"/>
      <c r="FW117" s="65"/>
      <c r="FX117" s="65"/>
      <c r="FY117" s="65"/>
      <c r="FZ117" s="65"/>
      <c r="GA117" s="65"/>
      <c r="GB117" s="65"/>
      <c r="GC117" s="65"/>
      <c r="GD117" s="65"/>
      <c r="GE117" s="65"/>
      <c r="GF117" s="65"/>
      <c r="GG117" s="65"/>
      <c r="GH117" s="65"/>
      <c r="GI117" s="65"/>
      <c r="GJ117" s="65"/>
      <c r="GK117" s="65"/>
      <c r="GL117" s="65"/>
      <c r="GM117" s="65"/>
      <c r="GN117" s="65"/>
      <c r="GO117" s="65"/>
      <c r="GP117" s="65"/>
      <c r="GQ117" s="65"/>
      <c r="GR117" s="65"/>
      <c r="GS117" s="65"/>
      <c r="GT117" s="65"/>
      <c r="GU117" s="65"/>
      <c r="GV117" s="65"/>
      <c r="GW117" s="65"/>
      <c r="GX117" s="65"/>
      <c r="GY117" s="65"/>
      <c r="GZ117" s="65"/>
      <c r="HA117" s="65"/>
      <c r="HB117" s="65"/>
      <c r="HC117" s="65"/>
      <c r="HD117" s="65"/>
      <c r="HE117" s="65"/>
      <c r="HF117" s="65"/>
      <c r="HG117" s="65"/>
      <c r="HH117" s="65"/>
      <c r="HI117"/>
      <c r="HJ117"/>
      <c r="HK117"/>
      <c r="HL117"/>
      <c r="HM117"/>
      <c r="HN117"/>
      <c r="HO117"/>
      <c r="HP117"/>
      <c r="HQ117"/>
      <c r="HR117"/>
      <c r="HS117"/>
      <c r="HT117"/>
      <c r="HU117"/>
      <c r="HV117"/>
      <c r="HW117"/>
      <c r="HX117"/>
      <c r="HY117"/>
      <c r="HZ117"/>
      <c r="IA117"/>
      <c r="IB117"/>
      <c r="IC117"/>
      <c r="ID117"/>
      <c r="IE117"/>
    </row>
    <row r="118" spans="90:239" ht="13" customHeight="1">
      <c r="CY118" s="65"/>
      <c r="CZ118" s="65"/>
      <c r="DA118" s="65"/>
      <c r="DB118" s="65"/>
      <c r="DC118" s="65"/>
      <c r="DD118" s="65"/>
      <c r="DE118" s="65"/>
      <c r="ER118" s="65"/>
      <c r="ES118" s="65"/>
      <c r="ET118" s="65"/>
      <c r="EU118" s="65"/>
      <c r="EV118" s="65"/>
      <c r="EW118" s="65"/>
      <c r="EX118" s="65"/>
      <c r="EY118" s="65"/>
      <c r="EZ118" s="65"/>
      <c r="FA118" s="65"/>
      <c r="FB118" s="65"/>
      <c r="FC118" s="65"/>
      <c r="FD118" s="65"/>
      <c r="FE118" s="65"/>
      <c r="FF118" s="65"/>
      <c r="FG118" s="65"/>
      <c r="FH118" s="65"/>
      <c r="FI118" s="65"/>
      <c r="FJ118" s="65"/>
      <c r="FK118" s="65"/>
      <c r="FL118" s="65"/>
      <c r="FM118" s="65"/>
      <c r="FN118" s="65"/>
      <c r="FO118" s="65"/>
      <c r="FP118" s="65"/>
      <c r="FQ118" s="65"/>
      <c r="FR118" s="65"/>
      <c r="FS118" s="65"/>
      <c r="FT118" s="65"/>
      <c r="FU118" s="65"/>
      <c r="FV118" s="65"/>
      <c r="FW118" s="65"/>
      <c r="FX118" s="65"/>
      <c r="FY118" s="65"/>
      <c r="FZ118" s="65"/>
      <c r="GA118" s="65"/>
      <c r="GB118" s="65"/>
      <c r="GC118" s="65"/>
      <c r="GD118" s="65"/>
      <c r="GE118" s="65"/>
      <c r="GF118" s="65"/>
      <c r="GG118" s="65"/>
      <c r="GH118" s="65"/>
      <c r="GI118" s="65"/>
      <c r="GJ118" s="65"/>
      <c r="GK118" s="65"/>
      <c r="GL118" s="65"/>
      <c r="GM118" s="65"/>
      <c r="GN118" s="65"/>
      <c r="GO118" s="65"/>
      <c r="GP118" s="65"/>
      <c r="GQ118" s="65"/>
      <c r="GR118" s="65"/>
      <c r="GS118" s="65"/>
      <c r="GT118" s="65"/>
      <c r="GU118" s="65"/>
      <c r="GV118" s="65"/>
      <c r="GW118" s="65"/>
      <c r="GX118" s="65"/>
      <c r="GY118" s="65"/>
      <c r="GZ118" s="65"/>
      <c r="HA118" s="65"/>
      <c r="HB118" s="65"/>
      <c r="HC118" s="65"/>
      <c r="HD118" s="65"/>
      <c r="HE118" s="65"/>
      <c r="HF118" s="65"/>
      <c r="HG118" s="65"/>
      <c r="HH118" s="65"/>
      <c r="HI118"/>
      <c r="HJ118"/>
      <c r="HK118"/>
      <c r="HL118"/>
      <c r="HM118"/>
      <c r="HN118"/>
      <c r="HO118"/>
      <c r="HP118"/>
      <c r="HQ118"/>
      <c r="HR118"/>
      <c r="HS118"/>
      <c r="HT118"/>
      <c r="HU118"/>
      <c r="HV118"/>
      <c r="HW118"/>
      <c r="HX118"/>
      <c r="HY118"/>
      <c r="HZ118"/>
      <c r="IA118"/>
      <c r="IB118"/>
      <c r="IC118"/>
      <c r="ID118"/>
      <c r="IE118"/>
    </row>
    <row r="119" spans="90:239" ht="13" customHeight="1">
      <c r="CY119" s="65"/>
      <c r="CZ119" s="65"/>
      <c r="DA119" s="65"/>
      <c r="DB119" s="65"/>
      <c r="DC119" s="65"/>
      <c r="DD119" s="65"/>
      <c r="DE119" s="65"/>
      <c r="DF119" s="65"/>
      <c r="DG119" s="65"/>
      <c r="DH119" s="65"/>
      <c r="DI119" s="65"/>
      <c r="DJ119" s="65"/>
      <c r="DK119" s="65"/>
      <c r="DL119" s="65"/>
      <c r="DM119" s="65"/>
      <c r="DN119" s="65"/>
      <c r="DO119" s="65"/>
      <c r="DP119" s="65"/>
      <c r="DQ119" s="65"/>
      <c r="DR119" s="65"/>
      <c r="DS119" s="65"/>
      <c r="DT119" s="65"/>
      <c r="DU119" s="65"/>
      <c r="DV119" s="65"/>
      <c r="DW119" s="65"/>
      <c r="DX119" s="65"/>
      <c r="DY119" s="65"/>
      <c r="DZ119" s="65"/>
      <c r="EA119" s="65"/>
      <c r="EB119" s="65"/>
      <c r="EC119" s="65"/>
      <c r="ED119" s="65"/>
      <c r="EE119" s="65"/>
      <c r="EF119" s="65"/>
      <c r="EG119" s="65"/>
      <c r="EH119" s="65"/>
      <c r="EI119" s="65"/>
      <c r="EJ119" s="65"/>
      <c r="EK119" s="65"/>
      <c r="EL119" s="65"/>
      <c r="EM119" s="65"/>
      <c r="EN119" s="65"/>
      <c r="EO119" s="65"/>
      <c r="EP119" s="65"/>
      <c r="EQ119" s="65"/>
      <c r="ER119" s="65"/>
      <c r="ES119" s="65"/>
      <c r="ET119" s="65"/>
      <c r="EU119" s="65"/>
      <c r="EV119" s="65"/>
      <c r="EW119" s="65"/>
      <c r="EX119" s="65"/>
      <c r="EY119" s="65"/>
      <c r="EZ119" s="65"/>
      <c r="FA119" s="65"/>
      <c r="FB119" s="65"/>
      <c r="FC119" s="65"/>
      <c r="FD119" s="65"/>
      <c r="FE119" s="65"/>
      <c r="FF119" s="65"/>
      <c r="FG119" s="65"/>
      <c r="FH119" s="65"/>
      <c r="FI119" s="65"/>
      <c r="FJ119" s="65"/>
      <c r="FK119" s="65"/>
      <c r="FL119" s="65"/>
      <c r="FM119" s="65"/>
      <c r="FN119" s="65"/>
      <c r="FO119" s="65"/>
      <c r="FP119" s="65"/>
      <c r="FQ119" s="65"/>
      <c r="FR119" s="65"/>
      <c r="FS119" s="65"/>
      <c r="FT119" s="65"/>
      <c r="FU119" s="65"/>
      <c r="FV119" s="65"/>
      <c r="FW119" s="65"/>
      <c r="FX119" s="65"/>
      <c r="FY119" s="65"/>
      <c r="FZ119" s="65"/>
      <c r="GA119" s="65"/>
      <c r="GB119" s="65"/>
      <c r="GC119" s="65"/>
      <c r="GD119" s="65"/>
      <c r="GE119" s="65"/>
      <c r="GF119" s="65"/>
      <c r="GG119" s="65"/>
      <c r="GH119" s="65"/>
      <c r="GI119" s="65"/>
      <c r="GJ119" s="65"/>
      <c r="GK119" s="65"/>
      <c r="GL119" s="65"/>
      <c r="GM119" s="65"/>
      <c r="GN119" s="65"/>
      <c r="GO119" s="65"/>
      <c r="GP119" s="65"/>
      <c r="GQ119" s="65"/>
      <c r="GR119" s="65"/>
      <c r="GS119" s="65"/>
      <c r="GT119" s="65"/>
      <c r="GU119" s="65"/>
      <c r="GV119" s="65"/>
      <c r="GW119" s="65"/>
      <c r="GX119" s="65"/>
      <c r="GY119" s="65"/>
      <c r="GZ119" s="65"/>
      <c r="HA119" s="65"/>
      <c r="HB119" s="65"/>
      <c r="HC119" s="65"/>
      <c r="HD119" s="65"/>
      <c r="HE119" s="65"/>
      <c r="HF119" s="65"/>
      <c r="HG119" s="65"/>
      <c r="HH119" s="65"/>
      <c r="HI119"/>
      <c r="HJ119"/>
      <c r="HK119"/>
      <c r="HL119"/>
      <c r="HM119"/>
      <c r="HN119"/>
      <c r="HO119"/>
      <c r="HP119"/>
      <c r="HQ119"/>
      <c r="HR119"/>
      <c r="HS119"/>
      <c r="HT119"/>
      <c r="HU119"/>
      <c r="HV119"/>
      <c r="HW119"/>
      <c r="HX119"/>
      <c r="HY119"/>
      <c r="HZ119"/>
      <c r="IA119"/>
      <c r="IB119"/>
      <c r="IC119"/>
      <c r="ID119"/>
      <c r="IE119"/>
    </row>
    <row r="120" spans="90:239" ht="13" customHeight="1">
      <c r="CY120" s="65"/>
      <c r="CZ120" s="65"/>
      <c r="DA120" s="65"/>
      <c r="DB120" s="65"/>
      <c r="DC120" s="65"/>
      <c r="DD120" s="65"/>
      <c r="DE120" s="65"/>
      <c r="DF120" s="65"/>
      <c r="DG120" s="65"/>
      <c r="DH120" s="65"/>
      <c r="DI120" s="65"/>
      <c r="DJ120" s="65"/>
      <c r="DK120" s="65"/>
      <c r="DL120" s="65"/>
      <c r="DM120" s="65"/>
      <c r="DN120" s="65"/>
      <c r="DO120" s="65"/>
      <c r="EE120" s="65"/>
      <c r="EF120" s="65"/>
      <c r="EG120" s="65"/>
      <c r="EH120" s="65"/>
      <c r="EI120" s="65"/>
      <c r="EJ120" s="65"/>
      <c r="EK120" s="65"/>
      <c r="EL120" s="65"/>
      <c r="EM120" s="65"/>
      <c r="EN120" s="65"/>
      <c r="EO120" s="65"/>
      <c r="EP120" s="65"/>
      <c r="EQ120" s="65"/>
      <c r="ER120" s="65"/>
      <c r="ES120" s="65"/>
      <c r="ET120" s="65"/>
      <c r="EU120" s="65"/>
      <c r="EV120" s="65"/>
      <c r="EW120" s="65"/>
      <c r="EX120" s="65"/>
      <c r="EY120" s="65"/>
      <c r="EZ120" s="65"/>
      <c r="FA120" s="65"/>
      <c r="FB120" s="65"/>
      <c r="FC120" s="65"/>
      <c r="FD120" s="65"/>
      <c r="FE120" s="65"/>
      <c r="FF120" s="65"/>
      <c r="FG120" s="65"/>
      <c r="FH120" s="65"/>
      <c r="FI120" s="65"/>
      <c r="FJ120" s="65"/>
      <c r="FK120" s="65"/>
      <c r="FL120" s="65"/>
      <c r="FM120" s="65"/>
      <c r="FN120" s="65"/>
      <c r="FO120" s="65"/>
      <c r="FP120" s="65"/>
      <c r="FQ120" s="65"/>
      <c r="FR120" s="65"/>
      <c r="FS120" s="65"/>
      <c r="FT120" s="65"/>
      <c r="FU120" s="65"/>
      <c r="FV120" s="65"/>
      <c r="FW120" s="65"/>
      <c r="FX120" s="65"/>
      <c r="FY120" s="65"/>
      <c r="FZ120" s="65"/>
      <c r="GA120" s="65"/>
      <c r="GB120" s="65"/>
      <c r="GC120" s="65"/>
      <c r="GD120" s="65"/>
      <c r="GE120" s="65"/>
      <c r="GF120" s="65"/>
      <c r="GG120" s="65"/>
      <c r="GH120" s="65"/>
      <c r="GI120" s="65"/>
      <c r="GJ120" s="65"/>
      <c r="GK120" s="65"/>
      <c r="GL120" s="65"/>
      <c r="GM120" s="65"/>
      <c r="GN120" s="65"/>
      <c r="GO120" s="65"/>
      <c r="GP120" s="65"/>
      <c r="GQ120" s="65"/>
      <c r="GR120" s="65"/>
      <c r="GS120" s="65"/>
      <c r="GT120" s="65"/>
      <c r="GU120" s="65"/>
      <c r="GV120" s="65"/>
      <c r="GW120" s="65"/>
      <c r="GX120" s="65"/>
      <c r="GY120" s="65"/>
      <c r="GZ120" s="65"/>
      <c r="HA120" s="65"/>
      <c r="HB120" s="65"/>
      <c r="HC120" s="65"/>
      <c r="HD120" s="65"/>
      <c r="HE120" s="65"/>
      <c r="HF120" s="65"/>
      <c r="HG120" s="65"/>
      <c r="HH120" s="65"/>
      <c r="HI120"/>
      <c r="HJ120"/>
      <c r="HK120"/>
      <c r="HL120"/>
      <c r="HM120"/>
      <c r="HN120"/>
      <c r="HO120"/>
      <c r="HP120"/>
      <c r="HQ120"/>
      <c r="HR120"/>
      <c r="HS120"/>
      <c r="HT120"/>
      <c r="HU120"/>
      <c r="HV120"/>
      <c r="HW120"/>
      <c r="HX120"/>
      <c r="HY120"/>
      <c r="HZ120"/>
      <c r="IA120"/>
      <c r="IB120"/>
      <c r="IC120"/>
      <c r="ID120"/>
      <c r="IE120"/>
    </row>
    <row r="121" spans="90:239" ht="13" customHeight="1">
      <c r="CY121" s="65"/>
      <c r="CZ121" s="65"/>
      <c r="DA121" s="65"/>
      <c r="DB121" s="65"/>
      <c r="DC121" s="65"/>
      <c r="DD121" s="65"/>
      <c r="DE121" s="65"/>
      <c r="DF121" s="65"/>
      <c r="DG121" s="65"/>
      <c r="DH121" s="65"/>
      <c r="DI121" s="65"/>
      <c r="DJ121" s="65"/>
      <c r="DK121" s="65"/>
      <c r="DL121" s="65"/>
      <c r="DM121" s="65"/>
      <c r="DN121" s="65"/>
      <c r="DO121" s="65"/>
      <c r="EE121" s="65"/>
      <c r="EF121" s="65"/>
      <c r="EG121" s="65"/>
      <c r="EH121" s="65"/>
      <c r="EI121" s="65"/>
      <c r="EJ121" s="65"/>
      <c r="EK121" s="65"/>
      <c r="EL121" s="65"/>
      <c r="EM121" s="65"/>
      <c r="EN121" s="65"/>
      <c r="EO121" s="65"/>
      <c r="EP121" s="65"/>
      <c r="EQ121" s="65"/>
      <c r="ER121" s="65"/>
      <c r="ES121" s="65"/>
      <c r="ET121" s="65"/>
      <c r="EU121" s="65"/>
      <c r="EV121" s="65"/>
      <c r="EW121" s="65"/>
      <c r="EX121" s="65"/>
      <c r="EY121" s="65"/>
      <c r="EZ121" s="65"/>
      <c r="FA121" s="65"/>
      <c r="FB121" s="65"/>
      <c r="FC121" s="65"/>
      <c r="FD121" s="65"/>
      <c r="FE121" s="65"/>
      <c r="FF121" s="65"/>
      <c r="FG121" s="65"/>
      <c r="FH121" s="65"/>
      <c r="FI121" s="65"/>
      <c r="FJ121" s="65"/>
      <c r="FK121" s="65"/>
      <c r="FL121" s="65"/>
      <c r="FM121" s="65"/>
      <c r="FN121" s="65"/>
      <c r="FO121" s="65"/>
      <c r="FP121" s="65"/>
      <c r="FQ121" s="65"/>
      <c r="FR121" s="65"/>
      <c r="FS121" s="65"/>
      <c r="FT121" s="65"/>
      <c r="FU121" s="65"/>
      <c r="FV121" s="65"/>
      <c r="FW121" s="65"/>
      <c r="FX121" s="65"/>
      <c r="FY121" s="65"/>
      <c r="FZ121" s="65"/>
      <c r="GA121" s="65"/>
      <c r="GB121" s="65"/>
      <c r="GC121" s="65"/>
      <c r="GD121" s="65"/>
      <c r="GE121" s="65"/>
      <c r="GF121" s="65"/>
      <c r="GG121" s="65"/>
      <c r="GH121" s="65"/>
      <c r="GI121" s="65"/>
      <c r="GJ121" s="65"/>
      <c r="GK121" s="65"/>
      <c r="GL121" s="65"/>
      <c r="GM121" s="65"/>
      <c r="GN121" s="65"/>
      <c r="GO121" s="65"/>
      <c r="GP121" s="65"/>
      <c r="GQ121" s="65"/>
      <c r="GR121" s="65"/>
      <c r="GS121" s="65"/>
      <c r="GT121" s="65"/>
      <c r="GU121" s="65"/>
      <c r="GV121" s="65"/>
      <c r="GW121" s="65"/>
      <c r="GX121" s="65"/>
      <c r="GY121" s="65"/>
      <c r="GZ121" s="65"/>
      <c r="HA121" s="65"/>
      <c r="HB121" s="65"/>
      <c r="HC121" s="65"/>
      <c r="HD121" s="65"/>
      <c r="HE121" s="65"/>
      <c r="HF121" s="65"/>
      <c r="HG121" s="65"/>
      <c r="HH121" s="65"/>
      <c r="HI121"/>
      <c r="HJ121"/>
      <c r="HK121"/>
      <c r="HL121"/>
      <c r="HM121"/>
      <c r="HN121"/>
      <c r="HO121"/>
      <c r="HP121"/>
      <c r="HQ121"/>
      <c r="HR121"/>
      <c r="HS121"/>
      <c r="HT121"/>
      <c r="HU121"/>
      <c r="HV121"/>
      <c r="HW121"/>
      <c r="HX121"/>
      <c r="HY121"/>
      <c r="HZ121"/>
      <c r="IA121"/>
      <c r="IB121"/>
      <c r="IC121"/>
      <c r="ID121"/>
      <c r="IE121"/>
    </row>
    <row r="122" spans="90:239" ht="13" customHeight="1">
      <c r="DV122" s="65"/>
      <c r="DW122" s="65"/>
      <c r="DX122" s="65"/>
      <c r="DY122" s="65"/>
      <c r="DZ122" s="65"/>
      <c r="EA122" s="65"/>
      <c r="EB122" s="65"/>
      <c r="EC122" s="65"/>
      <c r="ED122" s="65"/>
      <c r="EE122" s="65"/>
      <c r="EF122" s="65"/>
      <c r="EG122" s="65"/>
      <c r="EH122" s="65"/>
      <c r="EI122" s="65"/>
      <c r="EJ122" s="65"/>
      <c r="EK122" s="65"/>
      <c r="EL122" s="65"/>
      <c r="EM122" s="65"/>
      <c r="EN122" s="65"/>
      <c r="EO122" s="65"/>
      <c r="EP122" s="65"/>
      <c r="EQ122" s="65"/>
      <c r="ER122" s="65"/>
      <c r="ES122" s="65"/>
      <c r="ET122" s="65"/>
      <c r="EU122" s="65"/>
      <c r="EV122" s="65"/>
      <c r="EW122" s="65"/>
      <c r="EX122" s="65"/>
      <c r="EY122" s="65"/>
      <c r="EZ122" s="65"/>
      <c r="FA122" s="65"/>
      <c r="FB122" s="65"/>
      <c r="FC122" s="65"/>
      <c r="FD122" s="65"/>
      <c r="FE122" s="65"/>
      <c r="FF122" s="65"/>
      <c r="FG122" s="65"/>
      <c r="FH122" s="65"/>
      <c r="FI122" s="65"/>
      <c r="FJ122" s="65"/>
      <c r="FK122" s="65"/>
      <c r="FL122" s="65"/>
      <c r="FM122" s="65"/>
      <c r="FN122" s="65"/>
      <c r="FO122" s="65"/>
      <c r="FP122" s="65"/>
      <c r="FQ122" s="65"/>
      <c r="FR122" s="65"/>
      <c r="FS122" s="65"/>
      <c r="FT122" s="65"/>
      <c r="FU122" s="65"/>
      <c r="FV122" s="65"/>
      <c r="FW122" s="65"/>
      <c r="FX122" s="65"/>
      <c r="FY122" s="65"/>
      <c r="FZ122" s="65"/>
      <c r="GA122" s="65"/>
      <c r="GB122" s="65"/>
      <c r="GC122" s="65"/>
      <c r="GD122" s="65"/>
      <c r="GE122" s="65"/>
      <c r="GF122" s="65"/>
      <c r="GG122" s="65"/>
      <c r="GH122" s="65"/>
      <c r="GI122" s="65"/>
      <c r="GJ122" s="65"/>
      <c r="GK122" s="65"/>
      <c r="GL122" s="65"/>
      <c r="GM122" s="65"/>
      <c r="GN122" s="65"/>
      <c r="GO122" s="65"/>
      <c r="GP122" s="65"/>
      <c r="GQ122" s="65"/>
      <c r="GR122" s="65"/>
      <c r="GS122" s="65"/>
      <c r="GT122" s="65"/>
      <c r="GU122" s="65"/>
      <c r="GV122" s="65"/>
      <c r="GW122" s="65"/>
      <c r="GX122" s="65"/>
      <c r="GY122" s="65"/>
      <c r="GZ122" s="65"/>
      <c r="HA122" s="65"/>
      <c r="HB122" s="65"/>
      <c r="HC122" s="65"/>
      <c r="HD122" s="65"/>
      <c r="HE122" s="65"/>
      <c r="HF122" s="65"/>
      <c r="HG122" s="65"/>
      <c r="HH122" s="65"/>
      <c r="HI122" s="65"/>
      <c r="HJ122" s="65"/>
      <c r="HK122" s="65"/>
      <c r="HL122" s="65"/>
      <c r="HM122" s="65"/>
      <c r="HN122" s="65"/>
      <c r="HO122" s="65"/>
      <c r="HP122" s="65"/>
      <c r="HQ122" s="65"/>
      <c r="HR122" s="65"/>
      <c r="HS122" s="65"/>
      <c r="HT122" s="65"/>
      <c r="HU122" s="65"/>
      <c r="HV122" s="65"/>
      <c r="HW122" s="65"/>
      <c r="HX122" s="65"/>
      <c r="HY122" s="65"/>
      <c r="HZ122" s="65"/>
      <c r="IA122" s="65"/>
      <c r="IB122" s="65"/>
      <c r="IC122" s="65"/>
      <c r="ID122" s="65"/>
      <c r="IE122" s="65"/>
    </row>
    <row r="123" spans="90:239" ht="13" customHeight="1">
      <c r="CL123" s="65"/>
      <c r="CM123" s="65"/>
      <c r="CN123" s="65"/>
      <c r="CO123" s="65"/>
      <c r="CP123" s="65"/>
      <c r="CQ123" s="65"/>
      <c r="DV123" s="65"/>
      <c r="DW123" s="65"/>
      <c r="DX123" s="65"/>
      <c r="DY123" s="65"/>
      <c r="DZ123" s="65"/>
      <c r="EA123" s="65"/>
      <c r="EB123" s="65"/>
      <c r="EC123" s="65"/>
      <c r="ED123" s="65"/>
      <c r="EE123" s="65"/>
      <c r="EF123" s="65"/>
      <c r="EG123" s="65"/>
      <c r="EH123" s="65"/>
      <c r="ER123" s="65"/>
      <c r="ES123" s="65"/>
      <c r="ET123" s="65"/>
      <c r="EU123" s="65"/>
      <c r="EV123" s="65"/>
      <c r="EW123" s="65"/>
      <c r="EX123" s="65"/>
      <c r="EY123" s="65"/>
      <c r="EZ123" s="65"/>
      <c r="FA123" s="65"/>
      <c r="FB123" s="65"/>
      <c r="FC123" s="65"/>
      <c r="FD123" s="65"/>
      <c r="FE123" s="65"/>
      <c r="FF123" s="65"/>
      <c r="FG123" s="65"/>
      <c r="FH123" s="65"/>
      <c r="FI123" s="65"/>
      <c r="FJ123" s="65"/>
      <c r="FK123" s="65"/>
      <c r="FL123" s="65"/>
      <c r="FM123" s="65"/>
      <c r="FN123" s="65"/>
      <c r="FO123" s="65"/>
      <c r="FP123" s="65"/>
      <c r="FQ123" s="65"/>
      <c r="FR123" s="65"/>
      <c r="FS123" s="65"/>
      <c r="FT123" s="65"/>
      <c r="FU123" s="65"/>
      <c r="FV123" s="65"/>
      <c r="FW123" s="65"/>
      <c r="FX123" s="65"/>
      <c r="FY123" s="65"/>
      <c r="FZ123" s="65"/>
      <c r="GA123" s="65"/>
      <c r="GB123" s="65"/>
      <c r="GC123" s="65"/>
      <c r="GD123" s="65"/>
      <c r="GE123" s="65"/>
      <c r="GF123" s="65"/>
      <c r="GG123" s="65"/>
      <c r="GH123" s="65"/>
      <c r="GI123" s="65"/>
      <c r="GJ123" s="65"/>
      <c r="GK123" s="65"/>
      <c r="GL123" s="65"/>
      <c r="GM123" s="65"/>
      <c r="GN123" s="65"/>
      <c r="GO123" s="65"/>
      <c r="GP123" s="65"/>
      <c r="GQ123" s="65"/>
      <c r="GR123" s="65"/>
      <c r="GS123" s="65"/>
      <c r="GT123" s="65"/>
      <c r="GU123" s="65"/>
      <c r="GV123" s="65"/>
      <c r="GW123" s="65"/>
      <c r="GX123" s="65"/>
      <c r="GY123" s="65"/>
      <c r="GZ123" s="65"/>
      <c r="HA123" s="65"/>
      <c r="HB123" s="65"/>
      <c r="HC123" s="65"/>
      <c r="HD123" s="65"/>
      <c r="HE123" s="65"/>
      <c r="HF123" s="65"/>
      <c r="HG123" s="65"/>
      <c r="HH123" s="65"/>
      <c r="HI123" s="65"/>
      <c r="HJ123" s="65"/>
      <c r="HK123" s="65"/>
      <c r="HL123" s="65"/>
      <c r="HM123" s="65"/>
      <c r="HN123" s="65"/>
      <c r="HO123" s="65"/>
      <c r="HP123" s="65"/>
      <c r="HQ123" s="65"/>
      <c r="HR123" s="65"/>
      <c r="HS123" s="65"/>
      <c r="HT123" s="65"/>
      <c r="HU123" s="65"/>
      <c r="HV123" s="65"/>
      <c r="HW123" s="65"/>
      <c r="HX123" s="65"/>
      <c r="HY123" s="65"/>
      <c r="HZ123" s="65"/>
      <c r="IA123" s="65"/>
      <c r="IB123" s="65"/>
      <c r="IC123" s="65"/>
      <c r="ID123" s="65"/>
      <c r="IE123" s="65"/>
    </row>
    <row r="124" spans="90:239" ht="13" customHeight="1">
      <c r="CN124" s="65"/>
      <c r="CO124" s="65"/>
      <c r="CP124" s="65"/>
      <c r="CQ124" s="65"/>
      <c r="CR124" s="65"/>
      <c r="CS124" s="65"/>
      <c r="CT124" s="65"/>
      <c r="CU124" s="65"/>
      <c r="CV124" s="65"/>
      <c r="CW124" s="65"/>
      <c r="CX124" s="65"/>
      <c r="CY124" s="65"/>
      <c r="CZ124" s="65"/>
      <c r="DA124" s="65"/>
      <c r="DB124" s="65"/>
      <c r="DC124" s="65"/>
      <c r="DD124" s="65"/>
      <c r="DE124" s="65"/>
      <c r="DF124" s="65"/>
      <c r="DG124" s="65"/>
      <c r="DH124" s="65"/>
      <c r="DI124" s="65"/>
      <c r="DJ124" s="65"/>
      <c r="DK124" s="65"/>
      <c r="DL124" s="65"/>
      <c r="DM124" s="65"/>
      <c r="DN124" s="65"/>
      <c r="DO124" s="65"/>
      <c r="DP124" s="65"/>
      <c r="DQ124" s="65"/>
      <c r="DR124" s="65"/>
      <c r="DS124" s="65"/>
      <c r="DT124" s="65"/>
      <c r="DU124" s="65"/>
      <c r="DV124" s="65"/>
      <c r="DW124" s="65"/>
      <c r="DX124" s="65"/>
      <c r="DY124" s="65"/>
      <c r="DZ124" s="65"/>
      <c r="EA124" s="65"/>
      <c r="EB124" s="65"/>
      <c r="EC124" s="65"/>
      <c r="ED124" s="65"/>
      <c r="EE124" s="65"/>
      <c r="EF124" s="65"/>
      <c r="EG124" s="65"/>
      <c r="EH124" s="65"/>
      <c r="ER124" s="65"/>
      <c r="ES124" s="65"/>
      <c r="ET124" s="65"/>
      <c r="EU124" s="65"/>
      <c r="EV124" s="65"/>
      <c r="EW124" s="65"/>
      <c r="EX124" s="65"/>
      <c r="EY124" s="65"/>
      <c r="EZ124" s="65"/>
      <c r="FA124" s="65"/>
      <c r="FB124" s="65"/>
      <c r="FC124" s="65"/>
      <c r="FD124" s="65"/>
      <c r="FE124" s="65"/>
      <c r="FF124" s="65"/>
      <c r="FG124" s="65"/>
      <c r="FH124" s="65"/>
      <c r="FI124" s="65"/>
      <c r="FJ124" s="65"/>
      <c r="FK124" s="65"/>
      <c r="FL124" s="65"/>
      <c r="FM124" s="65"/>
      <c r="FN124" s="65"/>
      <c r="FO124" s="65"/>
      <c r="FP124" s="65"/>
      <c r="FQ124" s="65"/>
      <c r="FR124" s="65"/>
      <c r="FS124" s="65"/>
      <c r="FT124" s="65"/>
      <c r="FU124" s="65"/>
      <c r="FV124" s="65"/>
      <c r="FW124" s="65"/>
      <c r="FX124" s="65"/>
      <c r="FY124" s="65"/>
      <c r="FZ124" s="65"/>
      <c r="GA124" s="65"/>
      <c r="GB124" s="65"/>
      <c r="GC124" s="65"/>
      <c r="GD124" s="65"/>
      <c r="GE124" s="65"/>
      <c r="GF124" s="65"/>
      <c r="GG124" s="65"/>
      <c r="GH124" s="65"/>
      <c r="GI124" s="65"/>
      <c r="GJ124" s="65"/>
      <c r="GK124" s="65"/>
      <c r="GL124" s="65"/>
      <c r="GM124" s="65"/>
      <c r="GN124" s="65"/>
      <c r="GO124" s="65"/>
      <c r="GP124" s="65"/>
      <c r="GQ124" s="65"/>
      <c r="GR124" s="65"/>
      <c r="GS124" s="65"/>
      <c r="GT124" s="65"/>
      <c r="GU124" s="65"/>
      <c r="GV124" s="65"/>
      <c r="GW124" s="65"/>
      <c r="GX124" s="65"/>
      <c r="GY124" s="65"/>
      <c r="GZ124" s="65"/>
      <c r="HA124" s="65"/>
      <c r="HB124" s="65"/>
      <c r="HC124" s="65"/>
      <c r="HD124" s="65"/>
      <c r="HE124" s="65"/>
      <c r="HF124" s="65"/>
      <c r="HG124" s="65"/>
      <c r="HH124" s="65"/>
      <c r="HI124" s="65"/>
      <c r="HJ124" s="65"/>
      <c r="HK124" s="65"/>
      <c r="HL124" s="65"/>
      <c r="HM124" s="65"/>
      <c r="HN124" s="65"/>
      <c r="HO124" s="65"/>
      <c r="HP124" s="65"/>
      <c r="HQ124" s="65"/>
      <c r="HR124" s="65"/>
      <c r="HS124" s="65"/>
      <c r="HT124" s="65"/>
      <c r="HU124" s="65"/>
      <c r="HV124" s="65"/>
      <c r="HW124" s="65"/>
      <c r="HX124" s="65"/>
      <c r="HY124" s="65"/>
      <c r="HZ124" s="65"/>
      <c r="IA124" s="65"/>
      <c r="IB124" s="65"/>
      <c r="IC124" s="65"/>
      <c r="ID124" s="65"/>
      <c r="IE124" s="65"/>
    </row>
    <row r="127" spans="90:239" ht="13" customHeight="1">
      <c r="CP127" s="65"/>
      <c r="CQ127" s="65"/>
      <c r="CR127" s="65"/>
      <c r="CS127" s="65"/>
      <c r="CT127" s="65"/>
      <c r="CU127" s="65"/>
      <c r="CV127" s="65"/>
      <c r="CW127" s="65"/>
      <c r="CX127" s="65"/>
      <c r="CY127" s="65"/>
      <c r="CZ127" s="65"/>
      <c r="DA127" s="65"/>
      <c r="DB127" s="65"/>
      <c r="DC127" s="65"/>
    </row>
    <row r="133" spans="19:39" ht="13" customHeight="1">
      <c r="S133" s="64"/>
      <c r="T133" s="64"/>
    </row>
    <row r="134" spans="19:39" ht="13" customHeight="1">
      <c r="S134" s="64"/>
      <c r="T134" s="64"/>
    </row>
    <row r="135" spans="19:39" ht="13" customHeight="1">
      <c r="S135" s="64"/>
      <c r="T135" s="64"/>
      <c r="U135" s="64"/>
      <c r="V135" s="64"/>
      <c r="W135" s="64"/>
      <c r="X135" s="64"/>
      <c r="Y135" s="64"/>
      <c r="Z135" s="64"/>
      <c r="AA135" s="64"/>
      <c r="AB135" s="64"/>
      <c r="AC135" s="64"/>
      <c r="AD135" s="64"/>
      <c r="AE135" s="64"/>
      <c r="AF135" s="64"/>
      <c r="AG135" s="64"/>
      <c r="AH135" s="64"/>
      <c r="AI135" s="64"/>
      <c r="AJ135" s="64"/>
      <c r="AK135" s="64"/>
      <c r="AL135" s="64"/>
      <c r="AM135" s="65"/>
    </row>
    <row r="136" spans="19:39" ht="13" customHeight="1">
      <c r="V136" s="64"/>
      <c r="W136" s="64"/>
      <c r="X136" s="65"/>
      <c r="Y136" s="64"/>
      <c r="Z136" s="64"/>
      <c r="AA136" s="64"/>
      <c r="AB136" s="64"/>
      <c r="AC136" s="64"/>
      <c r="AD136" s="64"/>
      <c r="AE136" s="64"/>
      <c r="AF136" s="64"/>
      <c r="AG136" s="64"/>
      <c r="AH136" s="64"/>
      <c r="AI136" s="64"/>
      <c r="AJ136" s="64"/>
      <c r="AK136" s="64"/>
      <c r="AL136" s="64"/>
      <c r="AM136" s="64"/>
    </row>
    <row r="137" spans="19:39" ht="13" customHeight="1">
      <c r="V137" s="64"/>
      <c r="W137" s="64"/>
      <c r="X137" s="65"/>
      <c r="Y137" s="64"/>
      <c r="Z137" s="64"/>
      <c r="AA137" s="64"/>
      <c r="AB137" s="64"/>
      <c r="AC137" s="64"/>
      <c r="AD137" s="64"/>
      <c r="AE137" s="64"/>
      <c r="AF137" s="64"/>
      <c r="AG137" s="64"/>
      <c r="AH137" s="64"/>
      <c r="AI137" s="64"/>
      <c r="AJ137" s="64"/>
      <c r="AK137" s="64"/>
      <c r="AL137" s="64"/>
      <c r="AM137" s="64"/>
    </row>
  </sheetData>
  <conditionalFormatting sqref="AQ31">
    <cfRule type="cellIs" dxfId="162" priority="1" operator="equal">
      <formula>11</formula>
    </cfRule>
    <cfRule type="cellIs" dxfId="161" priority="2" operator="equal">
      <formula>10</formula>
    </cfRule>
    <cfRule type="cellIs" dxfId="160" priority="3" operator="equal">
      <formula>9</formula>
    </cfRule>
    <cfRule type="cellIs" dxfId="159" priority="4" operator="equal">
      <formula>8</formula>
    </cfRule>
    <cfRule type="cellIs" dxfId="158" priority="5" operator="equal">
      <formula>7</formula>
    </cfRule>
    <cfRule type="cellIs" dxfId="157" priority="6" operator="equal">
      <formula>6</formula>
    </cfRule>
    <cfRule type="cellIs" dxfId="156" priority="7" operator="equal">
      <formula>5</formula>
    </cfRule>
    <cfRule type="cellIs" dxfId="155" priority="8" operator="equal">
      <formula>4</formula>
    </cfRule>
  </conditionalFormatting>
  <conditionalFormatting sqref="BW24:BW43 CA24:CA26 CD23:CD26">
    <cfRule type="cellIs" dxfId="154" priority="9" operator="equal">
      <formula>11</formula>
    </cfRule>
    <cfRule type="cellIs" dxfId="153" priority="10" operator="equal">
      <formula>10</formula>
    </cfRule>
    <cfRule type="cellIs" dxfId="152" priority="11" operator="equal">
      <formula>9</formula>
    </cfRule>
    <cfRule type="cellIs" dxfId="151" priority="12" operator="equal">
      <formula>8</formula>
    </cfRule>
    <cfRule type="cellIs" dxfId="150" priority="13" operator="equal">
      <formula>7</formula>
    </cfRule>
    <cfRule type="cellIs" dxfId="149" priority="14" operator="equal">
      <formula>6</formula>
    </cfRule>
    <cfRule type="cellIs" dxfId="148" priority="15" operator="equal">
      <formula>5</formula>
    </cfRule>
  </conditionalFormatting>
  <conditionalFormatting sqref="BW45:BW46">
    <cfRule type="cellIs" dxfId="147" priority="16" operator="equal">
      <formula>11</formula>
    </cfRule>
    <cfRule type="cellIs" dxfId="146" priority="17" operator="equal">
      <formula>10</formula>
    </cfRule>
    <cfRule type="cellIs" dxfId="145" priority="18" operator="equal">
      <formula>9</formula>
    </cfRule>
    <cfRule type="cellIs" dxfId="144" priority="19" operator="equal">
      <formula>8</formula>
    </cfRule>
    <cfRule type="cellIs" dxfId="143" priority="20" operator="equal">
      <formula>7</formula>
    </cfRule>
    <cfRule type="cellIs" dxfId="142" priority="21" operator="equal">
      <formula>6</formula>
    </cfRule>
    <cfRule type="cellIs" dxfId="141" priority="22" operator="equal">
      <formula>5</formula>
    </cfRule>
  </conditionalFormatting>
  <conditionalFormatting sqref="CA29:CA40 CD29:CD40">
    <cfRule type="cellIs" dxfId="140" priority="37" operator="equal">
      <formula>11</formula>
    </cfRule>
    <cfRule type="cellIs" dxfId="139" priority="38" operator="equal">
      <formula>10</formula>
    </cfRule>
    <cfRule type="cellIs" dxfId="138" priority="39" operator="equal">
      <formula>9</formula>
    </cfRule>
    <cfRule type="cellIs" dxfId="137" priority="40" operator="equal">
      <formula>8</formula>
    </cfRule>
    <cfRule type="cellIs" dxfId="136" priority="41" operator="equal">
      <formula>7</formula>
    </cfRule>
    <cfRule type="cellIs" dxfId="135" priority="42" operator="equal">
      <formula>6</formula>
    </cfRule>
    <cfRule type="cellIs" dxfId="134" priority="43" operator="equal">
      <formula>5</formula>
    </cfRule>
  </conditionalFormatting>
  <conditionalFormatting sqref="CA42">
    <cfRule type="cellIs" dxfId="133" priority="30" operator="equal">
      <formula>11</formula>
    </cfRule>
    <cfRule type="cellIs" dxfId="132" priority="31" operator="equal">
      <formula>10</formula>
    </cfRule>
    <cfRule type="cellIs" dxfId="131" priority="32" operator="equal">
      <formula>9</formula>
    </cfRule>
    <cfRule type="cellIs" dxfId="130" priority="33" operator="equal">
      <formula>8</formula>
    </cfRule>
    <cfRule type="cellIs" dxfId="129" priority="34" operator="equal">
      <formula>7</formula>
    </cfRule>
    <cfRule type="cellIs" dxfId="128" priority="35" operator="equal">
      <formula>6</formula>
    </cfRule>
    <cfRule type="cellIs" dxfId="127" priority="36" operator="equal">
      <formula>5</formula>
    </cfRule>
  </conditionalFormatting>
  <conditionalFormatting sqref="CD42">
    <cfRule type="cellIs" dxfId="126" priority="23" operator="equal">
      <formula>11</formula>
    </cfRule>
    <cfRule type="cellIs" dxfId="125" priority="24" operator="equal">
      <formula>10</formula>
    </cfRule>
    <cfRule type="cellIs" dxfId="124" priority="25" operator="equal">
      <formula>9</formula>
    </cfRule>
    <cfRule type="cellIs" dxfId="123" priority="26" operator="equal">
      <formula>8</formula>
    </cfRule>
    <cfRule type="cellIs" dxfId="122" priority="27" operator="equal">
      <formula>7</formula>
    </cfRule>
    <cfRule type="cellIs" dxfId="121" priority="28" operator="equal">
      <formula>6</formula>
    </cfRule>
    <cfRule type="cellIs" dxfId="120" priority="29" operator="equal">
      <formula>5</formula>
    </cfRule>
  </conditionalFormatting>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82459E-CEA8-9346-A13E-4901E5A23284}">
  <sheetPr>
    <tabColor rgb="FF765FA1"/>
  </sheetPr>
  <dimension ref="A1:EW138"/>
  <sheetViews>
    <sheetView showGridLines="0" topLeftCell="R1" zoomScale="75" zoomScaleNormal="69" workbookViewId="0">
      <pane ySplit="4" topLeftCell="A15" activePane="bottomLeft" state="frozen"/>
      <selection activeCell="AO37" sqref="AO37"/>
      <selection pane="bottomLeft" activeCell="CQ38" sqref="CQ38"/>
    </sheetView>
  </sheetViews>
  <sheetFormatPr baseColWidth="10" defaultColWidth="10.6640625" defaultRowHeight="15" customHeight="1"/>
  <cols>
    <col min="1" max="3" width="3.5" style="234" bestFit="1" customWidth="1"/>
    <col min="4" max="12" width="3.5" style="234" customWidth="1"/>
    <col min="13" max="16" width="3.5" style="234" bestFit="1" customWidth="1"/>
    <col min="17" max="153" width="3.5" style="234" customWidth="1"/>
    <col min="154" max="289" width="3.5" style="234" bestFit="1" customWidth="1"/>
    <col min="290" max="16384" width="10.6640625" style="234"/>
  </cols>
  <sheetData>
    <row r="1" spans="1:153" ht="15" customHeight="1">
      <c r="A1" s="311"/>
      <c r="B1" s="311"/>
      <c r="C1" s="311"/>
      <c r="D1" s="311"/>
      <c r="E1" s="311"/>
      <c r="F1" s="311"/>
      <c r="G1" s="311"/>
      <c r="H1" s="311"/>
      <c r="I1" s="311"/>
      <c r="J1" s="311"/>
      <c r="K1" s="311"/>
      <c r="L1" s="311"/>
      <c r="M1" s="311"/>
      <c r="N1" s="311"/>
      <c r="O1" s="311"/>
      <c r="P1" s="311"/>
      <c r="Q1" s="1337">
        <v>2022</v>
      </c>
      <c r="R1" s="1338"/>
      <c r="S1" s="1338"/>
      <c r="T1" s="1338"/>
      <c r="U1" s="1338"/>
      <c r="V1" s="1338"/>
      <c r="W1" s="1338"/>
      <c r="X1" s="1338"/>
      <c r="Y1" s="1338"/>
      <c r="Z1" s="1338"/>
      <c r="AA1" s="1338"/>
      <c r="AB1" s="1338"/>
      <c r="AC1" s="1338"/>
      <c r="AD1" s="1338"/>
      <c r="AE1" s="1338"/>
      <c r="AF1" s="1338"/>
      <c r="AG1" s="1338"/>
      <c r="AH1" s="1338"/>
      <c r="AI1" s="1338"/>
      <c r="AJ1" s="1338"/>
      <c r="AK1" s="1338"/>
      <c r="AL1" s="1338"/>
      <c r="AM1" s="1338"/>
      <c r="AN1" s="1338"/>
      <c r="AO1" s="1338"/>
      <c r="AP1" s="1338"/>
      <c r="AQ1" s="1338"/>
      <c r="AR1" s="1338"/>
      <c r="AS1" s="1338"/>
      <c r="AT1" s="1338"/>
      <c r="AU1" s="1338"/>
      <c r="AV1" s="1338"/>
      <c r="AW1" s="1338"/>
      <c r="AX1" s="1338"/>
      <c r="AY1" s="1338"/>
      <c r="AZ1" s="1338"/>
      <c r="BA1" s="1338"/>
      <c r="BB1" s="1338"/>
      <c r="BC1" s="1338"/>
      <c r="BD1" s="1338"/>
      <c r="BE1" s="1338"/>
      <c r="BF1" s="1338"/>
      <c r="BG1" s="1338"/>
      <c r="BH1" s="1338"/>
      <c r="BI1" s="1338"/>
      <c r="BJ1" s="1338"/>
      <c r="BK1" s="1338"/>
      <c r="BL1" s="1338"/>
      <c r="BM1" s="1338"/>
      <c r="BN1" s="1338"/>
      <c r="BO1" s="1338"/>
      <c r="BP1" s="1339"/>
      <c r="BQ1" s="1340">
        <v>2023</v>
      </c>
      <c r="BR1" s="1341"/>
      <c r="BS1" s="1341"/>
      <c r="BT1" s="1341"/>
      <c r="BU1" s="1341"/>
      <c r="BV1" s="1341"/>
      <c r="BW1" s="1341"/>
      <c r="BX1" s="1341"/>
      <c r="BY1" s="1341"/>
      <c r="BZ1" s="1341"/>
      <c r="CA1" s="1341"/>
      <c r="CB1" s="1341"/>
      <c r="CC1" s="1341"/>
      <c r="CD1" s="1341"/>
      <c r="CE1" s="1341"/>
      <c r="CF1" s="1341"/>
      <c r="CG1" s="1341"/>
      <c r="CH1" s="1341"/>
      <c r="CI1" s="1341"/>
      <c r="CJ1" s="1341"/>
      <c r="CK1" s="1341"/>
      <c r="CL1" s="1341"/>
      <c r="CM1" s="1341"/>
      <c r="CN1" s="1341"/>
      <c r="CO1" s="1341"/>
      <c r="CP1" s="1341"/>
      <c r="CQ1" s="1341"/>
      <c r="CR1" s="1341"/>
      <c r="CS1" s="1341"/>
      <c r="CT1" s="1341"/>
      <c r="CU1" s="1341"/>
      <c r="CV1" s="1341"/>
      <c r="CW1" s="1341"/>
      <c r="CX1" s="1341"/>
      <c r="CY1" s="1341"/>
      <c r="CZ1" s="1341"/>
      <c r="DA1" s="1341"/>
      <c r="DB1" s="1341"/>
      <c r="DC1" s="1341"/>
      <c r="DD1" s="1341"/>
      <c r="DE1" s="1341"/>
      <c r="DF1" s="1341"/>
      <c r="DG1" s="1341"/>
      <c r="DH1" s="1341"/>
      <c r="DI1" s="1341"/>
      <c r="DJ1" s="1341"/>
      <c r="DK1" s="1341"/>
      <c r="DL1" s="1341"/>
      <c r="DM1" s="1341"/>
      <c r="DN1" s="1341"/>
      <c r="DO1" s="1341"/>
      <c r="DP1" s="1342"/>
      <c r="DQ1" s="1343">
        <v>2024</v>
      </c>
      <c r="DR1" s="1344"/>
      <c r="DS1" s="1344"/>
      <c r="DT1" s="1344"/>
      <c r="DU1" s="1344"/>
      <c r="DV1" s="1344"/>
      <c r="DW1" s="1344"/>
      <c r="DX1" s="1344"/>
      <c r="DY1" s="1344"/>
      <c r="DZ1" s="1344"/>
      <c r="EA1" s="1345"/>
      <c r="EB1" s="1345"/>
      <c r="EC1" s="1345"/>
      <c r="ED1" s="1345"/>
      <c r="EE1" s="1345"/>
      <c r="EF1" s="1345"/>
      <c r="EG1" s="1345"/>
      <c r="EH1" s="1345"/>
      <c r="EI1" s="1345"/>
      <c r="EJ1" s="1345"/>
      <c r="EK1" s="1345"/>
      <c r="EL1" s="1345"/>
      <c r="EM1" s="1345"/>
      <c r="EN1" s="1345"/>
      <c r="EO1" s="1345"/>
      <c r="EP1" s="1345"/>
      <c r="EQ1" s="1345"/>
      <c r="ER1" s="1345"/>
      <c r="ES1" s="1345"/>
      <c r="ET1" s="1345"/>
      <c r="EU1" s="1346"/>
    </row>
    <row r="2" spans="1:153" ht="15" customHeight="1">
      <c r="A2" s="310"/>
      <c r="B2" s="310"/>
      <c r="C2" s="310"/>
      <c r="D2" s="310"/>
      <c r="E2" s="310"/>
      <c r="F2" s="310"/>
      <c r="G2" s="310"/>
      <c r="H2" s="310"/>
      <c r="I2" s="310"/>
      <c r="J2" s="310"/>
      <c r="K2" s="310"/>
      <c r="L2" s="310"/>
      <c r="M2" s="310"/>
      <c r="N2" s="310"/>
      <c r="O2" s="310"/>
      <c r="P2" s="309"/>
      <c r="Q2" s="308" t="s">
        <v>0</v>
      </c>
      <c r="R2" s="307"/>
      <c r="S2" s="307"/>
      <c r="T2" s="307"/>
      <c r="U2" s="307"/>
      <c r="V2" s="307"/>
      <c r="W2" s="307"/>
      <c r="X2" s="307"/>
      <c r="Y2" s="306"/>
      <c r="Z2" s="473"/>
      <c r="AA2" s="474"/>
      <c r="AB2" s="474"/>
      <c r="AC2" s="474"/>
      <c r="AD2" s="474"/>
      <c r="AE2" s="474"/>
      <c r="AF2" s="474"/>
      <c r="AG2" s="474"/>
      <c r="AH2" s="474"/>
      <c r="AI2" s="474"/>
      <c r="AJ2" s="474"/>
      <c r="AK2" s="474"/>
      <c r="AL2" s="474"/>
      <c r="AM2" s="1352" t="s">
        <v>1</v>
      </c>
      <c r="AN2" s="1352"/>
      <c r="AO2" s="1352"/>
      <c r="AP2" s="1352"/>
      <c r="AQ2" s="1352"/>
      <c r="AR2" s="1352"/>
      <c r="AS2" s="1352"/>
      <c r="AT2" s="1352"/>
      <c r="AU2" s="1352"/>
      <c r="AV2" s="1352"/>
      <c r="AW2" s="1352"/>
      <c r="AX2" s="1352"/>
      <c r="AY2" s="1352"/>
      <c r="AZ2" s="1352"/>
      <c r="BA2" s="1352"/>
      <c r="BB2" s="474"/>
      <c r="BC2" s="474"/>
      <c r="BD2" s="474"/>
      <c r="BE2" s="474"/>
      <c r="BF2" s="474"/>
      <c r="BG2" s="474"/>
      <c r="BH2" s="475"/>
      <c r="BI2" s="1353" t="s">
        <v>0</v>
      </c>
      <c r="BJ2" s="1354"/>
      <c r="BK2" s="1354"/>
      <c r="BL2" s="1354"/>
      <c r="BM2" s="1354"/>
      <c r="BN2" s="1354"/>
      <c r="BO2" s="1354"/>
      <c r="BP2" s="1354"/>
      <c r="BQ2" s="1354"/>
      <c r="BR2" s="1354"/>
      <c r="BS2" s="1354"/>
      <c r="BT2" s="1354"/>
      <c r="BU2" s="1354"/>
      <c r="BV2" s="1354"/>
      <c r="BW2" s="1354"/>
      <c r="BX2" s="1354"/>
      <c r="BY2" s="1354"/>
      <c r="BZ2" s="1354"/>
      <c r="CA2" s="470"/>
      <c r="CB2" s="471"/>
      <c r="CC2" s="471"/>
      <c r="CD2" s="471"/>
      <c r="CE2" s="471"/>
      <c r="CF2" s="471"/>
      <c r="CG2" s="471"/>
      <c r="CH2" s="471"/>
      <c r="CI2" s="471"/>
      <c r="CJ2" s="471"/>
      <c r="CK2" s="471"/>
      <c r="CL2" s="471"/>
      <c r="CM2" s="1352" t="s">
        <v>1</v>
      </c>
      <c r="CN2" s="1352"/>
      <c r="CO2" s="1352"/>
      <c r="CP2" s="1352"/>
      <c r="CQ2" s="1352"/>
      <c r="CR2" s="1352"/>
      <c r="CS2" s="1352"/>
      <c r="CT2" s="1352"/>
      <c r="CU2" s="1352"/>
      <c r="CV2" s="1352"/>
      <c r="CW2" s="1352"/>
      <c r="CX2" s="1352"/>
      <c r="CY2" s="1352"/>
      <c r="CZ2" s="1352"/>
      <c r="DA2" s="1352"/>
      <c r="DB2" s="471"/>
      <c r="DC2" s="471"/>
      <c r="DD2" s="471"/>
      <c r="DE2" s="471"/>
      <c r="DF2" s="471"/>
      <c r="DG2" s="471"/>
      <c r="DH2" s="472"/>
      <c r="DI2" s="1355" t="s">
        <v>0</v>
      </c>
      <c r="DJ2" s="1356"/>
      <c r="DK2" s="1356"/>
      <c r="DL2" s="1356"/>
      <c r="DM2" s="1356"/>
      <c r="DN2" s="1356"/>
      <c r="DO2" s="1356"/>
      <c r="DP2" s="1356"/>
      <c r="DQ2" s="1356"/>
      <c r="DR2" s="1356"/>
      <c r="DS2" s="1356"/>
      <c r="DT2" s="1356"/>
      <c r="DU2" s="1356"/>
      <c r="DV2" s="1356"/>
      <c r="DW2" s="1356"/>
      <c r="DX2" s="1356"/>
      <c r="DY2" s="1356"/>
      <c r="DZ2" s="1356"/>
      <c r="EA2" s="1358"/>
      <c r="EB2" s="1359"/>
      <c r="EC2" s="1359"/>
      <c r="ED2" s="1359"/>
      <c r="EE2" s="1359"/>
      <c r="EF2" s="1359"/>
      <c r="EG2" s="1359"/>
      <c r="EH2" s="1359"/>
      <c r="EI2" s="1359"/>
      <c r="EJ2" s="1359"/>
      <c r="EK2" s="1359"/>
      <c r="EL2" s="1359"/>
      <c r="EM2" s="1359"/>
      <c r="EN2" s="1359"/>
      <c r="EO2" s="1359"/>
      <c r="EP2" s="1359"/>
      <c r="EQ2" s="1359"/>
      <c r="ER2" s="1359"/>
      <c r="ES2" s="1359"/>
      <c r="ET2" s="1359"/>
      <c r="EU2" s="1360"/>
    </row>
    <row r="3" spans="1:153" ht="15" customHeight="1">
      <c r="Q3" s="1361" t="s">
        <v>2</v>
      </c>
      <c r="R3" s="1351"/>
      <c r="S3" s="1351"/>
      <c r="T3" s="1351"/>
      <c r="U3" s="1351"/>
      <c r="V3" s="1351" t="s">
        <v>3</v>
      </c>
      <c r="W3" s="1351"/>
      <c r="X3" s="1351"/>
      <c r="Y3" s="1362"/>
      <c r="Z3" s="1351" t="s">
        <v>4</v>
      </c>
      <c r="AA3" s="1351"/>
      <c r="AB3" s="1351"/>
      <c r="AC3" s="1362"/>
      <c r="AD3" s="1351" t="s">
        <v>5</v>
      </c>
      <c r="AE3" s="1351"/>
      <c r="AF3" s="1351"/>
      <c r="AG3" s="1362"/>
      <c r="AH3" s="1350" t="s">
        <v>6</v>
      </c>
      <c r="AI3" s="1350"/>
      <c r="AJ3" s="1350"/>
      <c r="AK3" s="1350"/>
      <c r="AL3" s="1350"/>
      <c r="AM3" s="1350" t="s">
        <v>7</v>
      </c>
      <c r="AN3" s="1350"/>
      <c r="AO3" s="1350"/>
      <c r="AP3" s="1350"/>
      <c r="AQ3" s="1350" t="s">
        <v>8</v>
      </c>
      <c r="AR3" s="1350"/>
      <c r="AS3" s="1350"/>
      <c r="AT3" s="1350"/>
      <c r="AU3" s="1350" t="s">
        <v>9</v>
      </c>
      <c r="AV3" s="1350"/>
      <c r="AW3" s="1350"/>
      <c r="AX3" s="1350"/>
      <c r="AY3" s="1350"/>
      <c r="AZ3" s="1350" t="s">
        <v>10</v>
      </c>
      <c r="BA3" s="1350"/>
      <c r="BB3" s="1350"/>
      <c r="BC3" s="1350"/>
      <c r="BD3" s="1350" t="s">
        <v>11</v>
      </c>
      <c r="BE3" s="1350"/>
      <c r="BF3" s="1350"/>
      <c r="BG3" s="1350"/>
      <c r="BH3" s="1350"/>
      <c r="BI3" s="1351" t="s">
        <v>12</v>
      </c>
      <c r="BJ3" s="1351"/>
      <c r="BK3" s="1351"/>
      <c r="BL3" s="1351"/>
      <c r="BM3" s="1351" t="s">
        <v>13</v>
      </c>
      <c r="BN3" s="1351"/>
      <c r="BO3" s="1351"/>
      <c r="BP3" s="1351"/>
      <c r="BQ3" s="1347" t="s">
        <v>2</v>
      </c>
      <c r="BR3" s="1347"/>
      <c r="BS3" s="1347"/>
      <c r="BT3" s="1347"/>
      <c r="BU3" s="1347"/>
      <c r="BV3" s="1347" t="s">
        <v>3</v>
      </c>
      <c r="BW3" s="1347"/>
      <c r="BX3" s="1347"/>
      <c r="BY3" s="1347"/>
      <c r="BZ3" s="1347" t="s">
        <v>4</v>
      </c>
      <c r="CA3" s="1348"/>
      <c r="CB3" s="1348"/>
      <c r="CC3" s="1348"/>
      <c r="CD3" s="1348" t="s">
        <v>5</v>
      </c>
      <c r="CE3" s="1348"/>
      <c r="CF3" s="1348"/>
      <c r="CG3" s="1348"/>
      <c r="CH3" s="1348" t="s">
        <v>6</v>
      </c>
      <c r="CI3" s="1348"/>
      <c r="CJ3" s="1348"/>
      <c r="CK3" s="1348"/>
      <c r="CL3" s="1348"/>
      <c r="CM3" s="1348" t="s">
        <v>7</v>
      </c>
      <c r="CN3" s="1348"/>
      <c r="CO3" s="1348"/>
      <c r="CP3" s="1349"/>
      <c r="CQ3" s="1330" t="s">
        <v>8</v>
      </c>
      <c r="CR3" s="1330"/>
      <c r="CS3" s="1330"/>
      <c r="CT3" s="1330"/>
      <c r="CU3" s="1330"/>
      <c r="CV3" s="1330" t="s">
        <v>9</v>
      </c>
      <c r="CW3" s="1330"/>
      <c r="CX3" s="1330"/>
      <c r="CY3" s="1330"/>
      <c r="CZ3" s="1330" t="s">
        <v>10</v>
      </c>
      <c r="DA3" s="1330"/>
      <c r="DB3" s="1330"/>
      <c r="DC3" s="1330"/>
      <c r="DD3" s="1330" t="s">
        <v>11</v>
      </c>
      <c r="DE3" s="1330"/>
      <c r="DF3" s="1330"/>
      <c r="DG3" s="1330"/>
      <c r="DH3" s="1330"/>
      <c r="DI3" s="1330" t="s">
        <v>12</v>
      </c>
      <c r="DJ3" s="1330"/>
      <c r="DK3" s="1330"/>
      <c r="DL3" s="1330"/>
      <c r="DM3" s="1330" t="s">
        <v>13</v>
      </c>
      <c r="DN3" s="1330"/>
      <c r="DO3" s="1330"/>
      <c r="DP3" s="1357"/>
      <c r="DQ3" s="1326" t="s">
        <v>2</v>
      </c>
      <c r="DR3" s="1326"/>
      <c r="DS3" s="1326"/>
      <c r="DT3" s="1326"/>
      <c r="DU3" s="1326"/>
      <c r="DV3" s="1326" t="s">
        <v>3</v>
      </c>
      <c r="DW3" s="1326"/>
      <c r="DX3" s="1326"/>
      <c r="DY3" s="1326"/>
      <c r="DZ3" s="1326" t="s">
        <v>4</v>
      </c>
      <c r="EA3" s="1326"/>
      <c r="EB3" s="1326"/>
      <c r="EC3" s="1326"/>
      <c r="ED3" s="1326" t="s">
        <v>5</v>
      </c>
      <c r="EE3" s="1326"/>
      <c r="EF3" s="1326"/>
      <c r="EG3" s="1326"/>
      <c r="EH3" s="1326"/>
      <c r="EI3" s="1326" t="s">
        <v>6</v>
      </c>
      <c r="EJ3" s="1326"/>
      <c r="EK3" s="1326"/>
      <c r="EL3" s="1326"/>
      <c r="EM3" s="1327" t="s">
        <v>7</v>
      </c>
      <c r="EN3" s="1328"/>
      <c r="EO3" s="1328"/>
      <c r="EP3" s="1329"/>
      <c r="EQ3" s="1327" t="s">
        <v>8</v>
      </c>
      <c r="ER3" s="1328"/>
      <c r="ES3" s="1328"/>
      <c r="ET3" s="1328"/>
      <c r="EU3" s="1329"/>
    </row>
    <row r="4" spans="1:153" s="254" customFormat="1" ht="15" customHeight="1">
      <c r="A4" s="234"/>
      <c r="B4" s="234"/>
      <c r="C4" s="234"/>
      <c r="D4" s="234"/>
      <c r="E4" s="234"/>
      <c r="F4" s="234"/>
      <c r="G4" s="234"/>
      <c r="H4" s="234"/>
      <c r="I4" s="234"/>
      <c r="J4" s="234"/>
      <c r="K4" s="234"/>
      <c r="L4" s="234"/>
      <c r="M4" s="234"/>
      <c r="N4" s="234"/>
      <c r="O4" s="234"/>
      <c r="P4" s="234"/>
      <c r="Q4" s="305">
        <v>44564</v>
      </c>
      <c r="R4" s="305">
        <v>44571</v>
      </c>
      <c r="S4" s="305">
        <v>44578</v>
      </c>
      <c r="T4" s="305">
        <v>44585</v>
      </c>
      <c r="U4" s="305">
        <v>44592</v>
      </c>
      <c r="V4" s="305">
        <v>44599</v>
      </c>
      <c r="W4" s="305">
        <v>44606</v>
      </c>
      <c r="X4" s="305">
        <v>44613</v>
      </c>
      <c r="Y4" s="305">
        <v>44620</v>
      </c>
      <c r="Z4" s="305">
        <v>44627</v>
      </c>
      <c r="AA4" s="305">
        <v>44634</v>
      </c>
      <c r="AB4" s="305">
        <v>44641</v>
      </c>
      <c r="AC4" s="305">
        <v>44648</v>
      </c>
      <c r="AD4" s="305">
        <v>44655</v>
      </c>
      <c r="AE4" s="305">
        <v>44662</v>
      </c>
      <c r="AF4" s="305">
        <v>44669</v>
      </c>
      <c r="AG4" s="305">
        <v>44676</v>
      </c>
      <c r="AH4" s="305">
        <v>44683</v>
      </c>
      <c r="AI4" s="305">
        <v>44690</v>
      </c>
      <c r="AJ4" s="305">
        <v>44697</v>
      </c>
      <c r="AK4" s="305">
        <v>44704</v>
      </c>
      <c r="AL4" s="305">
        <v>44711</v>
      </c>
      <c r="AM4" s="305">
        <v>44718</v>
      </c>
      <c r="AN4" s="305">
        <v>44725</v>
      </c>
      <c r="AO4" s="305">
        <v>44732</v>
      </c>
      <c r="AP4" s="305">
        <v>44739</v>
      </c>
      <c r="AQ4" s="305">
        <v>44746</v>
      </c>
      <c r="AR4" s="305">
        <v>44753</v>
      </c>
      <c r="AS4" s="305">
        <v>44760</v>
      </c>
      <c r="AT4" s="305">
        <v>44767</v>
      </c>
      <c r="AU4" s="305">
        <v>44774</v>
      </c>
      <c r="AV4" s="305">
        <v>44781</v>
      </c>
      <c r="AW4" s="305">
        <v>44788</v>
      </c>
      <c r="AX4" s="305">
        <v>44795</v>
      </c>
      <c r="AY4" s="305">
        <v>44802</v>
      </c>
      <c r="AZ4" s="305">
        <v>44809</v>
      </c>
      <c r="BA4" s="305">
        <v>44816</v>
      </c>
      <c r="BB4" s="305">
        <v>44823</v>
      </c>
      <c r="BC4" s="305">
        <v>44830</v>
      </c>
      <c r="BD4" s="305">
        <v>44837</v>
      </c>
      <c r="BE4" s="305">
        <v>44844</v>
      </c>
      <c r="BF4" s="305">
        <v>44851</v>
      </c>
      <c r="BG4" s="305">
        <v>44858</v>
      </c>
      <c r="BH4" s="305">
        <v>44865</v>
      </c>
      <c r="BI4" s="305">
        <v>44872</v>
      </c>
      <c r="BJ4" s="305">
        <v>44879</v>
      </c>
      <c r="BK4" s="305">
        <v>44886</v>
      </c>
      <c r="BL4" s="305">
        <v>44893</v>
      </c>
      <c r="BM4" s="305">
        <v>44900</v>
      </c>
      <c r="BN4" s="305">
        <v>44907</v>
      </c>
      <c r="BO4" s="305">
        <v>44914</v>
      </c>
      <c r="BP4" s="305">
        <v>44921</v>
      </c>
      <c r="BQ4" s="305">
        <v>44928</v>
      </c>
      <c r="BR4" s="305">
        <v>44935</v>
      </c>
      <c r="BS4" s="305">
        <v>44942</v>
      </c>
      <c r="BT4" s="305">
        <v>44949</v>
      </c>
      <c r="BU4" s="305">
        <v>44956</v>
      </c>
      <c r="BV4" s="305">
        <v>44963</v>
      </c>
      <c r="BW4" s="305">
        <v>44970</v>
      </c>
      <c r="BX4" s="305">
        <v>44977</v>
      </c>
      <c r="BY4" s="305">
        <v>44984</v>
      </c>
      <c r="BZ4" s="305">
        <v>44991</v>
      </c>
      <c r="CA4" s="305">
        <v>44998</v>
      </c>
      <c r="CB4" s="305">
        <v>45005</v>
      </c>
      <c r="CC4" s="305">
        <v>45012</v>
      </c>
      <c r="CD4" s="305">
        <v>45019</v>
      </c>
      <c r="CE4" s="305">
        <v>45026</v>
      </c>
      <c r="CF4" s="305">
        <v>45033</v>
      </c>
      <c r="CG4" s="305">
        <v>45040</v>
      </c>
      <c r="CH4" s="305">
        <v>45047</v>
      </c>
      <c r="CI4" s="305">
        <v>45054</v>
      </c>
      <c r="CJ4" s="305">
        <v>45061</v>
      </c>
      <c r="CK4" s="305">
        <v>45068</v>
      </c>
      <c r="CL4" s="305">
        <v>45075</v>
      </c>
      <c r="CM4" s="305">
        <v>45082</v>
      </c>
      <c r="CN4" s="305">
        <v>45089</v>
      </c>
      <c r="CO4" s="305">
        <v>45096</v>
      </c>
      <c r="CP4" s="305">
        <v>45103</v>
      </c>
      <c r="CQ4" s="462">
        <v>45110</v>
      </c>
      <c r="CR4" s="462">
        <v>45117</v>
      </c>
      <c r="CS4" s="462">
        <v>45124</v>
      </c>
      <c r="CT4" s="462">
        <v>45131</v>
      </c>
      <c r="CU4" s="462">
        <v>45138</v>
      </c>
      <c r="CV4" s="462">
        <v>45145</v>
      </c>
      <c r="CW4" s="462">
        <v>45152</v>
      </c>
      <c r="CX4" s="462">
        <v>45159</v>
      </c>
      <c r="CY4" s="462">
        <v>45166</v>
      </c>
      <c r="CZ4" s="462">
        <v>45173</v>
      </c>
      <c r="DA4" s="462">
        <v>45180</v>
      </c>
      <c r="DB4" s="462">
        <v>45187</v>
      </c>
      <c r="DC4" s="462">
        <v>45194</v>
      </c>
      <c r="DD4" s="462">
        <v>45201</v>
      </c>
      <c r="DE4" s="462">
        <v>45208</v>
      </c>
      <c r="DF4" s="462">
        <v>45215</v>
      </c>
      <c r="DG4" s="462">
        <v>45222</v>
      </c>
      <c r="DH4" s="462">
        <v>45229</v>
      </c>
      <c r="DI4" s="462">
        <v>45236</v>
      </c>
      <c r="DJ4" s="462">
        <v>45243</v>
      </c>
      <c r="DK4" s="462">
        <v>45250</v>
      </c>
      <c r="DL4" s="462">
        <v>45257</v>
      </c>
      <c r="DM4" s="462">
        <v>45264</v>
      </c>
      <c r="DN4" s="462">
        <v>45271</v>
      </c>
      <c r="DO4" s="462">
        <v>45278</v>
      </c>
      <c r="DP4" s="462">
        <v>45285</v>
      </c>
      <c r="DQ4" s="462">
        <v>45292</v>
      </c>
      <c r="DR4" s="462">
        <v>45299</v>
      </c>
      <c r="DS4" s="462">
        <v>45306</v>
      </c>
      <c r="DT4" s="462">
        <v>45313</v>
      </c>
      <c r="DU4" s="462">
        <v>45320</v>
      </c>
      <c r="DV4" s="462">
        <v>45327</v>
      </c>
      <c r="DW4" s="462">
        <v>45334</v>
      </c>
      <c r="DX4" s="462">
        <v>45341</v>
      </c>
      <c r="DY4" s="462">
        <v>45348</v>
      </c>
      <c r="DZ4" s="462">
        <v>45355</v>
      </c>
      <c r="EA4" s="462">
        <v>45362</v>
      </c>
      <c r="EB4" s="462">
        <v>45369</v>
      </c>
      <c r="EC4" s="462">
        <v>45376</v>
      </c>
      <c r="ED4" s="462">
        <v>45383</v>
      </c>
      <c r="EE4" s="462">
        <v>45390</v>
      </c>
      <c r="EF4" s="462">
        <v>45397</v>
      </c>
      <c r="EG4" s="462">
        <v>45404</v>
      </c>
      <c r="EH4" s="462">
        <v>45411</v>
      </c>
      <c r="EI4" s="462">
        <v>45418</v>
      </c>
      <c r="EJ4" s="462">
        <v>45425</v>
      </c>
      <c r="EK4" s="462">
        <v>45432</v>
      </c>
      <c r="EL4" s="462">
        <v>45439</v>
      </c>
      <c r="EM4" s="462">
        <v>45446</v>
      </c>
      <c r="EN4" s="462">
        <v>45453</v>
      </c>
      <c r="EO4" s="462">
        <v>45460</v>
      </c>
      <c r="EP4" s="463">
        <v>24</v>
      </c>
      <c r="EQ4" s="463">
        <v>1</v>
      </c>
      <c r="ER4" s="463">
        <v>8</v>
      </c>
      <c r="ES4" s="464">
        <v>15</v>
      </c>
      <c r="ET4" s="464">
        <v>22</v>
      </c>
      <c r="EU4" s="464">
        <v>29</v>
      </c>
    </row>
    <row r="5" spans="1:153" s="254" customFormat="1" ht="15" customHeight="1">
      <c r="A5" s="234"/>
      <c r="B5" s="234"/>
      <c r="C5" s="234"/>
      <c r="D5" s="234"/>
      <c r="E5" s="234"/>
      <c r="F5" s="234"/>
      <c r="G5" s="234"/>
      <c r="H5" s="234"/>
      <c r="I5" s="234"/>
      <c r="J5" s="234"/>
      <c r="K5" s="234"/>
      <c r="L5" s="234"/>
      <c r="M5" s="234"/>
      <c r="N5" s="234"/>
      <c r="O5" s="1332" t="s">
        <v>14</v>
      </c>
      <c r="P5" s="1333"/>
      <c r="Q5" s="304"/>
      <c r="R5" s="304"/>
      <c r="S5" s="304"/>
      <c r="T5" s="304"/>
      <c r="U5" s="304"/>
      <c r="V5" s="304"/>
      <c r="W5" s="304"/>
      <c r="X5" s="304"/>
      <c r="Y5" s="304"/>
      <c r="Z5" s="304"/>
      <c r="AA5" s="304"/>
      <c r="AB5" s="304"/>
      <c r="AC5" s="304"/>
      <c r="AD5" s="304"/>
      <c r="AE5" s="304"/>
      <c r="AF5" s="304"/>
      <c r="AG5" s="304"/>
      <c r="AH5" s="304"/>
      <c r="AI5" s="304"/>
      <c r="AJ5" s="304"/>
      <c r="AK5" s="304"/>
      <c r="AL5" s="304"/>
      <c r="AM5" s="304"/>
      <c r="AN5" s="304"/>
      <c r="AO5" s="304"/>
      <c r="AP5" s="304"/>
      <c r="AQ5" s="304"/>
      <c r="AR5" s="304"/>
      <c r="AS5" s="304"/>
      <c r="AT5" s="304"/>
      <c r="AU5" s="304"/>
      <c r="AV5" s="304"/>
      <c r="AW5" s="304"/>
      <c r="AX5" s="304"/>
      <c r="AY5" s="299"/>
      <c r="AZ5" s="459" t="s">
        <v>583</v>
      </c>
      <c r="BA5" s="304"/>
      <c r="BB5" s="304"/>
      <c r="BC5" s="304"/>
      <c r="BD5" s="304"/>
      <c r="BE5" s="304"/>
      <c r="BF5" s="304"/>
      <c r="BG5" s="304"/>
      <c r="BH5" s="304"/>
      <c r="BI5" s="304"/>
      <c r="BJ5" s="304"/>
      <c r="BK5" s="304"/>
      <c r="BL5" s="304"/>
      <c r="BM5" s="304"/>
      <c r="BN5" s="304"/>
      <c r="BO5" s="304"/>
      <c r="BP5" s="304"/>
      <c r="BQ5" s="304"/>
      <c r="BR5" s="304"/>
      <c r="BS5" s="304"/>
      <c r="BT5" s="304"/>
      <c r="BU5" s="304"/>
      <c r="BV5" s="304"/>
      <c r="BW5" s="304"/>
      <c r="BX5" s="304"/>
      <c r="BY5" s="304"/>
      <c r="BZ5" s="455"/>
      <c r="CA5" s="304"/>
      <c r="CB5" s="304"/>
      <c r="CC5" s="304"/>
      <c r="CD5" s="304"/>
      <c r="CE5" s="304"/>
      <c r="CF5" s="304"/>
      <c r="CG5" s="304"/>
      <c r="CH5" s="304"/>
      <c r="CI5" s="304"/>
      <c r="CJ5" s="304"/>
      <c r="CK5" s="304"/>
      <c r="CL5" s="304"/>
      <c r="CM5" s="304"/>
      <c r="CN5" s="304"/>
      <c r="CO5" s="304"/>
      <c r="CP5" s="304"/>
      <c r="CQ5" s="304"/>
      <c r="CR5" s="304"/>
      <c r="CS5" s="304"/>
      <c r="CT5" s="304"/>
      <c r="CU5" s="304"/>
      <c r="CV5" s="304"/>
      <c r="CW5" s="304"/>
      <c r="CX5" s="304"/>
      <c r="CY5" s="304"/>
      <c r="CZ5" s="304"/>
      <c r="DA5" s="304"/>
      <c r="DB5" s="304"/>
      <c r="DC5" s="304"/>
      <c r="DD5" s="304"/>
      <c r="DE5" s="304"/>
      <c r="DF5" s="304"/>
      <c r="DG5" s="304"/>
      <c r="DH5" s="304"/>
      <c r="DI5" s="304"/>
      <c r="DJ5" s="304"/>
      <c r="DK5" s="304"/>
      <c r="DL5" s="304"/>
      <c r="DM5" s="304"/>
      <c r="DN5" s="304"/>
      <c r="DO5" s="304"/>
      <c r="DP5" s="304"/>
      <c r="DQ5" s="304"/>
      <c r="DR5" s="304"/>
      <c r="DS5" s="304"/>
      <c r="DT5" s="304"/>
      <c r="DU5" s="304"/>
      <c r="DV5" s="304"/>
      <c r="DW5" s="304"/>
      <c r="DX5" s="304"/>
      <c r="DY5" s="304"/>
      <c r="DZ5" s="304"/>
      <c r="EA5" s="304"/>
      <c r="EB5" s="304"/>
      <c r="EC5" s="304"/>
      <c r="ED5" s="304"/>
      <c r="EE5" s="304"/>
      <c r="EF5" s="304"/>
      <c r="EG5" s="304"/>
      <c r="EH5" s="304"/>
      <c r="EI5" s="304"/>
      <c r="EJ5" s="304"/>
      <c r="EK5" s="304"/>
      <c r="EL5" s="304"/>
      <c r="EM5" s="304"/>
      <c r="EN5" s="304"/>
      <c r="EO5" s="304"/>
      <c r="EP5" s="304"/>
      <c r="EQ5" s="304"/>
      <c r="ER5" s="304"/>
      <c r="ES5" s="304"/>
      <c r="ET5" s="304"/>
      <c r="EU5" s="304"/>
      <c r="EV5" s="303"/>
      <c r="EW5" s="303"/>
    </row>
    <row r="6" spans="1:153" ht="15" customHeight="1">
      <c r="O6" s="1332"/>
      <c r="P6" s="1333"/>
      <c r="Q6" s="299"/>
      <c r="R6" s="299"/>
      <c r="S6" s="299"/>
      <c r="T6" s="299"/>
      <c r="U6" s="299"/>
      <c r="V6" s="299"/>
      <c r="W6" s="299"/>
      <c r="X6" s="299"/>
      <c r="Y6" s="299"/>
      <c r="Z6" s="299"/>
      <c r="AA6" s="299"/>
      <c r="AB6" s="299"/>
      <c r="AC6" s="299"/>
      <c r="AD6" s="299"/>
      <c r="AE6" s="299"/>
      <c r="AF6" s="299"/>
      <c r="AG6" s="299"/>
      <c r="AH6" s="299"/>
      <c r="AI6" s="299"/>
      <c r="AJ6" s="299"/>
      <c r="AK6" s="299"/>
      <c r="AL6" s="459" t="s">
        <v>15</v>
      </c>
      <c r="AM6" s="299"/>
      <c r="AN6" s="299"/>
      <c r="AO6" s="299"/>
      <c r="AP6" s="299"/>
      <c r="AQ6" s="299"/>
      <c r="AR6" s="299"/>
      <c r="AS6" s="299"/>
      <c r="AT6" s="299"/>
      <c r="AU6" s="299"/>
      <c r="AV6" s="299"/>
      <c r="AW6" s="459" t="s">
        <v>16</v>
      </c>
      <c r="AX6" s="299"/>
      <c r="AY6" s="299"/>
      <c r="AZ6" s="299"/>
      <c r="BA6" s="299"/>
      <c r="BB6" s="299"/>
      <c r="BC6" s="299"/>
      <c r="BD6" s="299"/>
      <c r="BE6" s="299"/>
      <c r="BF6" s="299"/>
      <c r="BG6" s="299"/>
      <c r="BH6" s="299"/>
      <c r="BI6" s="299"/>
      <c r="BJ6" s="299"/>
      <c r="BK6" s="299"/>
      <c r="BL6" s="299"/>
      <c r="BM6" s="299"/>
      <c r="BN6" s="459" t="s">
        <v>17</v>
      </c>
      <c r="BO6" s="299"/>
      <c r="BP6" s="299"/>
      <c r="BQ6" s="299"/>
      <c r="BR6" s="299"/>
      <c r="BS6" s="299"/>
      <c r="BT6" s="299"/>
      <c r="BU6" s="299"/>
      <c r="BV6" s="299"/>
      <c r="BW6" s="299"/>
      <c r="BX6" s="299"/>
      <c r="BY6" s="299"/>
      <c r="BZ6" s="299"/>
      <c r="CA6" s="302"/>
      <c r="CB6" s="302"/>
      <c r="CC6" s="302"/>
      <c r="CD6" s="302"/>
      <c r="CE6" s="302"/>
      <c r="CF6" s="302"/>
      <c r="CG6" s="459" t="s">
        <v>18</v>
      </c>
      <c r="CH6" s="302"/>
      <c r="CI6" s="302"/>
      <c r="CJ6" s="302"/>
      <c r="CK6" s="299"/>
      <c r="CL6" s="459" t="s">
        <v>585</v>
      </c>
      <c r="CM6" s="302"/>
      <c r="CN6" s="302"/>
      <c r="CO6" s="302"/>
      <c r="CP6" s="302"/>
      <c r="CQ6" s="302"/>
      <c r="CR6" s="302"/>
      <c r="CS6" s="302"/>
      <c r="CT6" s="461" t="s">
        <v>19</v>
      </c>
      <c r="CU6" s="302"/>
      <c r="CV6" s="302"/>
      <c r="CW6" s="302"/>
      <c r="CX6" s="302"/>
      <c r="CY6" s="302"/>
      <c r="CZ6" s="302"/>
      <c r="DA6" s="302"/>
      <c r="DB6" s="302"/>
      <c r="DC6" s="302"/>
      <c r="DD6" s="302"/>
      <c r="DE6" s="302"/>
      <c r="DF6" s="302"/>
      <c r="DG6" s="302"/>
      <c r="DH6" s="302"/>
      <c r="DI6" s="302"/>
      <c r="DJ6" s="302"/>
      <c r="DK6" s="302"/>
      <c r="DL6" s="302"/>
      <c r="DM6" s="302"/>
      <c r="DN6" s="302"/>
      <c r="DO6" s="302"/>
      <c r="DP6" s="302"/>
      <c r="DQ6" s="302"/>
      <c r="DR6" s="301"/>
      <c r="DS6" s="301"/>
      <c r="DT6" s="301"/>
      <c r="DU6" s="301"/>
      <c r="DV6" s="301"/>
      <c r="DW6" s="301"/>
      <c r="DX6" s="301"/>
      <c r="DY6" s="301"/>
      <c r="DZ6" s="301"/>
      <c r="EA6" s="301"/>
      <c r="EB6" s="301"/>
      <c r="EC6" s="301"/>
      <c r="ED6" s="301"/>
      <c r="EE6" s="301"/>
      <c r="EF6" s="301"/>
      <c r="EG6" s="301"/>
      <c r="EH6" s="301"/>
      <c r="EI6" s="301"/>
      <c r="EJ6" s="301"/>
      <c r="EK6" s="301"/>
      <c r="EL6" s="301"/>
      <c r="EM6" s="301"/>
      <c r="EN6" s="301"/>
      <c r="EO6" s="301"/>
      <c r="EP6" s="301"/>
      <c r="EQ6" s="301"/>
      <c r="ER6" s="301"/>
      <c r="ES6" s="301"/>
      <c r="ET6" s="301"/>
      <c r="EU6" s="301"/>
      <c r="EV6" s="300"/>
      <c r="EW6" s="300"/>
    </row>
    <row r="7" spans="1:153" ht="15" customHeight="1">
      <c r="O7" s="1332"/>
      <c r="P7" s="1333"/>
      <c r="Q7" s="299"/>
      <c r="R7" s="299"/>
      <c r="S7" s="299"/>
      <c r="T7" s="299"/>
      <c r="U7" s="299"/>
      <c r="V7" s="299"/>
      <c r="W7" s="299"/>
      <c r="X7" s="299"/>
      <c r="Y7" s="299"/>
      <c r="Z7" s="299"/>
      <c r="AA7" s="299"/>
      <c r="AB7" s="299"/>
      <c r="AC7" s="299"/>
      <c r="AD7" s="299"/>
      <c r="AE7" s="299"/>
      <c r="AF7" s="299"/>
      <c r="AG7" s="299"/>
      <c r="AH7" s="299"/>
      <c r="AI7" s="299"/>
      <c r="AJ7" s="299"/>
      <c r="AK7" s="299"/>
      <c r="AL7" s="299"/>
      <c r="AM7" s="299"/>
      <c r="AN7" s="299"/>
      <c r="AO7" s="299"/>
      <c r="AP7" s="299"/>
      <c r="AQ7" s="459" t="s">
        <v>582</v>
      </c>
      <c r="AR7" s="299"/>
      <c r="AS7" s="299"/>
      <c r="AT7" s="299"/>
      <c r="AU7" s="299"/>
      <c r="AV7" s="299"/>
      <c r="AW7" s="299"/>
      <c r="AX7" s="460"/>
      <c r="AY7" s="460"/>
      <c r="AZ7" s="460"/>
      <c r="BA7" s="299"/>
      <c r="BB7" s="299"/>
      <c r="BC7" s="299"/>
      <c r="BD7" s="299"/>
      <c r="BE7" s="299"/>
      <c r="BF7" s="299"/>
      <c r="BG7" s="299"/>
      <c r="BH7" s="459" t="s">
        <v>584</v>
      </c>
      <c r="BI7" s="299"/>
      <c r="BJ7" s="299"/>
      <c r="BK7" s="299"/>
      <c r="BL7" s="299"/>
      <c r="BM7" s="299"/>
      <c r="BN7" s="299"/>
      <c r="BO7" s="299"/>
      <c r="BP7" s="299"/>
      <c r="BQ7" s="299"/>
      <c r="BR7" s="299"/>
      <c r="BS7" s="299"/>
      <c r="BT7" s="299"/>
      <c r="BU7" s="299"/>
      <c r="BV7" s="299"/>
      <c r="BW7" s="299"/>
      <c r="BX7" s="299"/>
      <c r="BY7" s="299"/>
      <c r="BZ7" s="299"/>
      <c r="CA7" s="299"/>
      <c r="CB7" s="299"/>
      <c r="CC7" s="459" t="s">
        <v>20</v>
      </c>
      <c r="CD7" s="299"/>
      <c r="CE7" s="299"/>
      <c r="CF7" s="299"/>
      <c r="CG7" s="459"/>
      <c r="CH7" s="299"/>
      <c r="CI7" s="459" t="s">
        <v>21</v>
      </c>
      <c r="CJ7" s="299"/>
      <c r="CK7" s="299"/>
      <c r="CL7" s="299"/>
      <c r="CM7" s="299"/>
      <c r="CN7" s="299"/>
      <c r="CO7" s="299"/>
      <c r="CP7" s="299"/>
      <c r="CQ7" s="299"/>
      <c r="CR7" s="299"/>
      <c r="CS7" s="299"/>
      <c r="CT7" s="299"/>
      <c r="CU7" s="299"/>
      <c r="CV7" s="299"/>
      <c r="CW7" s="299"/>
      <c r="CX7" s="299"/>
      <c r="CY7" s="299"/>
      <c r="CZ7" s="299"/>
      <c r="DA7" s="299"/>
      <c r="DB7" s="299"/>
      <c r="DC7" s="299"/>
      <c r="DD7" s="299"/>
      <c r="DE7" s="299"/>
      <c r="DF7" s="299"/>
      <c r="DG7" s="299"/>
      <c r="DH7" s="299"/>
      <c r="DI7" s="299"/>
      <c r="DJ7" s="299"/>
      <c r="DK7" s="299"/>
      <c r="DL7" s="299"/>
      <c r="DM7" s="299"/>
      <c r="DN7" s="299"/>
      <c r="DO7" s="299"/>
      <c r="DP7" s="299"/>
      <c r="DQ7" s="299"/>
      <c r="DR7" s="299"/>
      <c r="DS7" s="299"/>
      <c r="DT7" s="299"/>
      <c r="DU7" s="299"/>
      <c r="DV7" s="299"/>
      <c r="DW7" s="299"/>
      <c r="DX7" s="299"/>
      <c r="DY7" s="299"/>
      <c r="DZ7" s="299"/>
      <c r="EA7" s="299"/>
      <c r="EB7" s="299"/>
      <c r="EC7" s="299"/>
      <c r="ED7" s="299"/>
      <c r="EE7" s="299"/>
      <c r="EF7" s="299"/>
      <c r="EG7" s="299"/>
      <c r="EH7" s="299"/>
      <c r="EI7" s="299"/>
      <c r="EJ7" s="299"/>
      <c r="EK7" s="299"/>
      <c r="EL7" s="299"/>
      <c r="EM7" s="299"/>
      <c r="EN7" s="299"/>
      <c r="EO7" s="299"/>
      <c r="EP7" s="299"/>
      <c r="EQ7" s="299"/>
      <c r="ER7" s="299"/>
      <c r="ES7" s="299"/>
      <c r="ET7" s="299"/>
      <c r="EU7" s="299"/>
    </row>
    <row r="8" spans="1:153" ht="15" customHeight="1">
      <c r="O8" s="1334" t="s">
        <v>22</v>
      </c>
      <c r="P8" s="1335"/>
      <c r="Q8" s="298"/>
      <c r="R8" s="297"/>
      <c r="S8" s="297"/>
      <c r="T8" s="297"/>
      <c r="U8" s="296"/>
      <c r="V8" s="296"/>
      <c r="W8" s="296"/>
      <c r="X8" s="296"/>
      <c r="Y8" s="296"/>
      <c r="Z8" s="292"/>
      <c r="AA8" s="292"/>
      <c r="AB8" s="292"/>
      <c r="AC8" s="292"/>
      <c r="AD8" s="292"/>
      <c r="AE8" s="292"/>
      <c r="AF8" s="292"/>
      <c r="AG8" s="292"/>
      <c r="AH8" s="292"/>
      <c r="AI8" s="292"/>
      <c r="AJ8" s="292"/>
      <c r="AK8" s="292"/>
      <c r="AL8" s="292"/>
      <c r="AM8" s="292"/>
      <c r="AN8" s="292"/>
      <c r="AO8" s="292"/>
      <c r="AP8" s="292"/>
      <c r="AQ8" s="292"/>
      <c r="AR8" s="292"/>
      <c r="AS8" s="292"/>
      <c r="AT8" s="292"/>
      <c r="AU8" s="292"/>
      <c r="AV8" s="292"/>
      <c r="AW8" s="292"/>
      <c r="AX8" s="294" t="s">
        <v>23</v>
      </c>
      <c r="AY8" s="293"/>
      <c r="AZ8" s="293"/>
      <c r="BA8" s="293"/>
      <c r="BB8" s="293"/>
      <c r="BC8" s="293"/>
      <c r="BD8" s="293"/>
      <c r="BE8" s="293"/>
      <c r="BF8" s="293"/>
      <c r="BG8" s="293"/>
      <c r="BH8" s="293"/>
      <c r="BI8" s="293"/>
      <c r="BJ8" s="293"/>
      <c r="BK8" s="293"/>
      <c r="BL8" s="293"/>
      <c r="BM8" s="293"/>
      <c r="BN8" s="293"/>
      <c r="BO8" s="293"/>
      <c r="BP8" s="293"/>
      <c r="BQ8" s="293"/>
      <c r="BR8" s="293"/>
      <c r="BS8" s="293"/>
      <c r="BT8" s="293"/>
      <c r="BU8" s="468" t="s">
        <v>24</v>
      </c>
      <c r="BV8" s="468"/>
      <c r="BW8" s="468"/>
      <c r="BX8" s="468"/>
      <c r="BY8" s="468"/>
      <c r="BZ8" s="468"/>
      <c r="CA8" s="468"/>
      <c r="CB8" s="292"/>
      <c r="CC8" s="292"/>
      <c r="CD8" s="292"/>
      <c r="CE8" s="292"/>
      <c r="CF8" s="292"/>
      <c r="CG8" s="292"/>
      <c r="CH8" s="292"/>
      <c r="CI8" s="292"/>
      <c r="CJ8" s="292"/>
      <c r="CK8" s="292"/>
      <c r="CL8" s="292"/>
      <c r="CM8" s="292"/>
      <c r="CN8" s="292"/>
      <c r="CO8" s="292"/>
      <c r="CP8" s="292"/>
      <c r="CQ8" s="292"/>
      <c r="CR8" s="292"/>
      <c r="CS8" s="292"/>
      <c r="CT8" s="292"/>
      <c r="CU8" s="292"/>
      <c r="CV8" s="292"/>
      <c r="CW8" s="292"/>
      <c r="CX8" s="292"/>
      <c r="CY8" s="292"/>
      <c r="CZ8" s="292"/>
      <c r="DA8" s="292"/>
      <c r="DB8" s="292"/>
      <c r="DC8" s="292"/>
      <c r="DD8" s="292"/>
      <c r="DE8" s="292"/>
      <c r="DF8" s="292"/>
      <c r="DG8" s="292"/>
      <c r="DH8" s="292"/>
      <c r="DI8" s="292"/>
      <c r="DJ8" s="292"/>
      <c r="DK8" s="292"/>
      <c r="DL8" s="292"/>
      <c r="DM8" s="292"/>
      <c r="DN8" s="292"/>
      <c r="DO8" s="292"/>
      <c r="DP8" s="292"/>
      <c r="DQ8" s="292"/>
      <c r="DR8" s="292"/>
      <c r="DS8" s="292"/>
      <c r="DT8" s="292"/>
      <c r="DU8" s="292"/>
      <c r="DV8" s="292"/>
      <c r="DW8" s="292"/>
      <c r="DX8" s="292"/>
      <c r="DY8" s="292"/>
      <c r="DZ8" s="292"/>
      <c r="EA8" s="292"/>
      <c r="EB8" s="292"/>
      <c r="EC8" s="292"/>
      <c r="ED8" s="292"/>
      <c r="EE8" s="292"/>
      <c r="EF8" s="292"/>
      <c r="EG8" s="292"/>
      <c r="EH8" s="292"/>
      <c r="EI8" s="292"/>
      <c r="EJ8" s="292"/>
      <c r="EK8" s="292"/>
      <c r="EL8" s="292"/>
      <c r="EM8" s="292"/>
      <c r="EN8" s="292"/>
      <c r="EO8" s="292"/>
      <c r="EP8" s="292"/>
      <c r="EQ8" s="292"/>
      <c r="ER8" s="292"/>
      <c r="ES8" s="292"/>
      <c r="ET8" s="292"/>
      <c r="EU8" s="292"/>
    </row>
    <row r="9" spans="1:153" ht="15" customHeight="1">
      <c r="O9" s="1334"/>
      <c r="P9" s="1335"/>
      <c r="Q9" s="298"/>
      <c r="R9" s="297"/>
      <c r="S9" s="297"/>
      <c r="T9" s="297"/>
      <c r="U9" s="296"/>
      <c r="V9" s="296"/>
      <c r="W9" s="296"/>
      <c r="X9" s="296"/>
      <c r="Y9" s="296"/>
      <c r="Z9" s="292"/>
      <c r="AA9" s="292"/>
      <c r="AB9" s="292"/>
      <c r="AC9" s="292"/>
      <c r="AD9" s="292"/>
      <c r="AE9" s="292"/>
      <c r="AF9" s="292"/>
      <c r="AG9" s="292"/>
      <c r="AH9" s="292"/>
      <c r="AI9" s="292"/>
      <c r="AJ9" s="292"/>
      <c r="AK9" s="292"/>
      <c r="AL9" s="292"/>
      <c r="AM9" s="292"/>
      <c r="AN9" s="292"/>
      <c r="AO9" s="292"/>
      <c r="AP9" s="292"/>
      <c r="AQ9" s="292"/>
      <c r="AR9" s="292"/>
      <c r="AS9" s="292"/>
      <c r="AT9" s="292"/>
      <c r="AU9" s="292"/>
      <c r="AV9" s="292"/>
      <c r="AW9" s="466" t="s">
        <v>25</v>
      </c>
      <c r="AX9" s="467"/>
      <c r="AY9" s="467"/>
      <c r="AZ9" s="467"/>
      <c r="BA9" s="467"/>
      <c r="BB9" s="467"/>
      <c r="BC9" s="467"/>
      <c r="BD9" s="467"/>
      <c r="BE9" s="467"/>
      <c r="BF9" s="467"/>
      <c r="BG9" s="467"/>
      <c r="BH9" s="467"/>
      <c r="BI9" s="467"/>
      <c r="BJ9" s="467"/>
      <c r="BK9" s="467"/>
      <c r="BL9" s="467"/>
      <c r="BM9" s="467"/>
      <c r="BN9" s="467"/>
      <c r="BO9" s="467"/>
      <c r="BP9" s="467"/>
      <c r="BQ9" s="467"/>
      <c r="BR9" s="467"/>
      <c r="BS9" s="467"/>
      <c r="BT9" s="467"/>
      <c r="BU9" s="467"/>
      <c r="BV9" s="467"/>
      <c r="BW9" s="467"/>
      <c r="BX9" s="467"/>
      <c r="BY9" s="292"/>
      <c r="BZ9" s="292"/>
      <c r="CA9" s="292"/>
      <c r="CB9" s="292"/>
      <c r="CC9" s="292"/>
      <c r="CD9" s="292"/>
      <c r="CE9" s="292"/>
      <c r="CF9" s="292"/>
      <c r="CG9" s="292"/>
      <c r="CH9" s="292"/>
      <c r="CI9" s="292"/>
      <c r="CJ9" s="292"/>
      <c r="CK9" s="292"/>
      <c r="CL9" s="292"/>
      <c r="CM9" s="292"/>
      <c r="CN9" s="292"/>
      <c r="CO9" s="292"/>
      <c r="CP9" s="292"/>
      <c r="CQ9" s="292"/>
      <c r="CR9" s="292"/>
      <c r="CS9" s="292"/>
      <c r="CT9" s="292"/>
      <c r="CU9" s="292"/>
      <c r="CV9" s="292"/>
      <c r="CW9" s="292"/>
      <c r="CX9" s="292"/>
      <c r="CY9" s="292"/>
      <c r="CZ9" s="292"/>
      <c r="DA9" s="292"/>
      <c r="DB9" s="292"/>
      <c r="DC9" s="292"/>
      <c r="DD9" s="292"/>
      <c r="DE9" s="292"/>
      <c r="DF9" s="292"/>
      <c r="DG9" s="292"/>
      <c r="DH9" s="292"/>
      <c r="DI9" s="292"/>
      <c r="DJ9" s="292"/>
      <c r="DK9" s="292"/>
      <c r="DL9" s="292"/>
      <c r="DM9" s="292"/>
      <c r="DN9" s="292"/>
      <c r="DO9" s="292"/>
      <c r="DP9" s="292"/>
      <c r="DQ9" s="292"/>
      <c r="DR9" s="292"/>
      <c r="DS9" s="292"/>
      <c r="DT9" s="292"/>
      <c r="DU9" s="292"/>
      <c r="DV9" s="292"/>
      <c r="DW9" s="292"/>
      <c r="DX9" s="292"/>
      <c r="DY9" s="292"/>
      <c r="DZ9" s="292"/>
      <c r="EA9" s="292"/>
      <c r="EB9" s="292"/>
      <c r="EC9" s="292"/>
      <c r="ED9" s="292"/>
      <c r="EE9" s="292"/>
      <c r="EF9" s="292"/>
      <c r="EG9" s="292"/>
      <c r="EH9" s="292"/>
      <c r="EI9" s="292"/>
      <c r="EJ9" s="292"/>
      <c r="EK9" s="292"/>
      <c r="EL9" s="292"/>
      <c r="EM9" s="292"/>
      <c r="EN9" s="292"/>
      <c r="EO9" s="292"/>
      <c r="EP9" s="292"/>
      <c r="EQ9" s="292"/>
      <c r="ER9" s="292"/>
      <c r="ES9" s="292"/>
      <c r="ET9" s="292"/>
      <c r="EU9" s="292"/>
    </row>
    <row r="10" spans="1:153" ht="15" customHeight="1">
      <c r="N10" s="295"/>
      <c r="O10" s="1334"/>
      <c r="P10" s="1335"/>
      <c r="Q10" s="292"/>
      <c r="R10" s="292"/>
      <c r="S10" s="292"/>
      <c r="T10" s="292"/>
      <c r="U10" s="292"/>
      <c r="V10" s="292"/>
      <c r="W10" s="292"/>
      <c r="X10" s="292"/>
      <c r="Y10" s="292"/>
      <c r="Z10" s="292"/>
      <c r="AA10" s="292"/>
      <c r="AB10" s="292"/>
      <c r="AC10" s="292"/>
      <c r="AD10" s="292"/>
      <c r="AE10" s="292"/>
      <c r="AF10" s="292"/>
      <c r="AG10" s="292"/>
      <c r="AH10" s="292"/>
      <c r="AI10" s="292"/>
      <c r="AJ10" s="292"/>
      <c r="AK10" s="292"/>
      <c r="AL10" s="292"/>
      <c r="AM10" s="292"/>
      <c r="AN10" s="292"/>
      <c r="AO10" s="292"/>
      <c r="AP10" s="292"/>
      <c r="AQ10" s="294" t="s">
        <v>26</v>
      </c>
      <c r="AR10" s="293"/>
      <c r="AS10" s="293"/>
      <c r="AT10" s="293"/>
      <c r="AU10" s="293"/>
      <c r="AV10" s="293"/>
      <c r="AW10" s="293"/>
      <c r="AX10" s="293"/>
      <c r="AY10" s="293"/>
      <c r="AZ10" s="293"/>
      <c r="BA10" s="293"/>
      <c r="BB10" s="293"/>
      <c r="BC10" s="293"/>
      <c r="BD10" s="293"/>
      <c r="BE10" s="293"/>
      <c r="BF10" s="293"/>
      <c r="BG10" s="293"/>
      <c r="BH10" s="293"/>
      <c r="BI10" s="293"/>
      <c r="BJ10" s="293"/>
      <c r="BK10" s="293"/>
      <c r="BL10" s="293"/>
      <c r="BM10" s="293"/>
      <c r="BN10" s="293"/>
      <c r="BO10" s="293"/>
      <c r="BP10" s="293"/>
      <c r="BQ10" s="293"/>
      <c r="BR10" s="292"/>
      <c r="BS10" s="292"/>
      <c r="BT10" s="292"/>
      <c r="BU10" s="292"/>
      <c r="BV10" s="292"/>
      <c r="BW10" s="292"/>
      <c r="BX10" s="292"/>
      <c r="BY10" s="292"/>
      <c r="BZ10" s="292"/>
      <c r="CA10" s="292"/>
      <c r="CB10" s="292"/>
      <c r="CC10" s="292"/>
      <c r="CD10" s="292"/>
      <c r="CE10" s="292"/>
      <c r="CF10" s="292"/>
      <c r="CG10" s="292"/>
      <c r="CH10" s="292"/>
      <c r="CI10" s="292"/>
      <c r="CJ10" s="292"/>
      <c r="CK10" s="292"/>
      <c r="CL10" s="292"/>
      <c r="CM10" s="292"/>
      <c r="CN10" s="292"/>
      <c r="CO10" s="292"/>
      <c r="CP10" s="292"/>
      <c r="CQ10" s="292"/>
      <c r="CR10" s="292"/>
      <c r="CS10" s="292"/>
      <c r="CT10" s="292"/>
      <c r="CU10" s="292"/>
      <c r="CV10" s="292"/>
      <c r="CW10" s="292"/>
      <c r="CX10" s="292"/>
      <c r="CY10" s="292"/>
      <c r="CZ10" s="292"/>
      <c r="DA10" s="292"/>
      <c r="DB10" s="292"/>
      <c r="DC10" s="292"/>
      <c r="DD10" s="292"/>
      <c r="DE10" s="292"/>
      <c r="DF10" s="292"/>
      <c r="DG10" s="292"/>
      <c r="DH10" s="292"/>
      <c r="DI10" s="292"/>
      <c r="DJ10" s="292"/>
      <c r="DK10" s="292"/>
      <c r="DL10" s="292"/>
      <c r="DM10" s="292"/>
      <c r="DN10" s="292"/>
      <c r="DO10" s="292"/>
      <c r="DP10" s="292"/>
      <c r="DQ10" s="292"/>
      <c r="DR10" s="292"/>
      <c r="DS10" s="292"/>
      <c r="DT10" s="292"/>
      <c r="DU10" s="292"/>
      <c r="DV10" s="292"/>
      <c r="DW10" s="292"/>
      <c r="DX10" s="292"/>
      <c r="DY10" s="292"/>
      <c r="DZ10" s="292"/>
      <c r="EA10" s="292"/>
      <c r="EB10" s="292"/>
      <c r="EC10" s="292"/>
      <c r="ED10" s="292"/>
      <c r="EE10" s="292"/>
      <c r="EF10" s="292"/>
      <c r="EG10" s="292"/>
      <c r="EH10" s="292"/>
      <c r="EI10" s="292"/>
      <c r="EJ10" s="292"/>
      <c r="EK10" s="292"/>
      <c r="EL10" s="292"/>
      <c r="EM10" s="292"/>
      <c r="EN10" s="292"/>
      <c r="EO10" s="292"/>
      <c r="EP10" s="292"/>
      <c r="EQ10" s="292"/>
      <c r="ER10" s="292"/>
      <c r="ES10" s="292"/>
      <c r="ET10" s="292"/>
      <c r="EU10" s="292"/>
    </row>
    <row r="11" spans="1:153" ht="15" customHeight="1">
      <c r="N11" s="255"/>
      <c r="BK11" s="465" t="s">
        <v>27</v>
      </c>
      <c r="BP11" s="465" t="s">
        <v>27</v>
      </c>
    </row>
    <row r="12" spans="1:153" ht="15" customHeight="1">
      <c r="N12" s="255"/>
      <c r="BK12" s="465" t="s">
        <v>27</v>
      </c>
      <c r="BP12" s="465" t="s">
        <v>27</v>
      </c>
    </row>
    <row r="13" spans="1:153" ht="15" customHeight="1">
      <c r="BK13" s="465" t="s">
        <v>27</v>
      </c>
      <c r="BP13" s="465" t="s">
        <v>27</v>
      </c>
    </row>
    <row r="14" spans="1:153" ht="15" customHeight="1">
      <c r="C14" s="289"/>
      <c r="D14" s="258"/>
      <c r="E14" s="258"/>
      <c r="F14" s="258"/>
      <c r="G14" s="258"/>
      <c r="H14" s="258"/>
      <c r="I14" s="258"/>
      <c r="J14" s="258"/>
      <c r="K14" s="258"/>
      <c r="L14" s="258"/>
      <c r="M14" s="258"/>
      <c r="N14" s="258"/>
      <c r="O14" s="258"/>
      <c r="P14" s="273"/>
      <c r="Q14" s="273"/>
      <c r="R14" s="272"/>
      <c r="W14" s="260" t="s">
        <v>28</v>
      </c>
      <c r="X14" s="1336" t="s">
        <v>29</v>
      </c>
      <c r="Y14" s="1336"/>
      <c r="Z14" s="285" t="s">
        <v>30</v>
      </c>
      <c r="AA14" s="285" t="s">
        <v>30</v>
      </c>
      <c r="AB14" s="285" t="s">
        <v>30</v>
      </c>
      <c r="AC14" s="284" t="s">
        <v>31</v>
      </c>
      <c r="AD14" s="284" t="s">
        <v>31</v>
      </c>
      <c r="AE14" s="284" t="s">
        <v>31</v>
      </c>
      <c r="AF14" s="284" t="s">
        <v>31</v>
      </c>
      <c r="AG14" s="283" t="s">
        <v>32</v>
      </c>
      <c r="AH14" s="283" t="s">
        <v>32</v>
      </c>
      <c r="AI14" s="283" t="s">
        <v>32</v>
      </c>
      <c r="AJ14" s="283" t="s">
        <v>32</v>
      </c>
      <c r="AK14" s="281" t="s">
        <v>33</v>
      </c>
      <c r="BK14" s="465" t="s">
        <v>27</v>
      </c>
      <c r="BP14" s="465" t="s">
        <v>27</v>
      </c>
    </row>
    <row r="15" spans="1:153" ht="15" customHeight="1">
      <c r="C15" s="268"/>
      <c r="D15" s="276" t="s">
        <v>40</v>
      </c>
      <c r="E15" s="269"/>
      <c r="F15" s="269"/>
      <c r="G15" s="269"/>
      <c r="H15" s="269"/>
      <c r="I15" s="269"/>
      <c r="J15" s="269"/>
      <c r="K15" s="269"/>
      <c r="L15" s="269"/>
      <c r="M15" s="269"/>
      <c r="N15" s="269"/>
      <c r="O15" s="269"/>
      <c r="P15" s="269"/>
      <c r="Q15" s="269"/>
      <c r="R15" s="280"/>
      <c r="AK15" s="260" t="s">
        <v>34</v>
      </c>
      <c r="AL15" s="425" t="s">
        <v>35</v>
      </c>
      <c r="AM15" s="425" t="s">
        <v>35</v>
      </c>
      <c r="AN15" s="427" t="s">
        <v>36</v>
      </c>
      <c r="AO15" s="427" t="s">
        <v>36</v>
      </c>
      <c r="AP15" s="426" t="s">
        <v>37</v>
      </c>
      <c r="AQ15" s="426" t="s">
        <v>37</v>
      </c>
      <c r="AR15" s="428" t="s">
        <v>38</v>
      </c>
      <c r="AS15" s="428" t="s">
        <v>38</v>
      </c>
      <c r="AT15" s="428" t="s">
        <v>38</v>
      </c>
      <c r="AU15" s="442" t="s">
        <v>39</v>
      </c>
      <c r="AV15" s="442" t="s">
        <v>39</v>
      </c>
      <c r="BK15" s="465" t="s">
        <v>27</v>
      </c>
      <c r="BP15" s="465" t="s">
        <v>27</v>
      </c>
    </row>
    <row r="16" spans="1:153" ht="15" customHeight="1">
      <c r="C16" s="268"/>
      <c r="D16" s="285" t="s">
        <v>30</v>
      </c>
      <c r="E16" s="255" t="s">
        <v>42</v>
      </c>
      <c r="F16" s="255"/>
      <c r="R16" s="280"/>
      <c r="AI16" s="263"/>
      <c r="AM16" s="260" t="s">
        <v>41</v>
      </c>
      <c r="AN16" s="425" t="s">
        <v>35</v>
      </c>
      <c r="AO16" s="425" t="s">
        <v>35</v>
      </c>
      <c r="AP16" s="427" t="s">
        <v>36</v>
      </c>
      <c r="AQ16" s="427" t="s">
        <v>36</v>
      </c>
      <c r="AR16" s="426" t="s">
        <v>37</v>
      </c>
      <c r="AS16" s="426" t="s">
        <v>37</v>
      </c>
      <c r="AT16" s="428" t="s">
        <v>38</v>
      </c>
      <c r="AU16" s="428" t="s">
        <v>38</v>
      </c>
      <c r="AV16" s="428" t="s">
        <v>38</v>
      </c>
      <c r="AW16" s="442" t="s">
        <v>39</v>
      </c>
      <c r="AX16" s="442" t="s">
        <v>39</v>
      </c>
      <c r="BK16" s="465" t="s">
        <v>27</v>
      </c>
      <c r="BP16" s="465" t="s">
        <v>27</v>
      </c>
      <c r="DC16" s="146"/>
    </row>
    <row r="17" spans="3:107" ht="15" customHeight="1">
      <c r="C17" s="282"/>
      <c r="D17" s="284" t="s">
        <v>31</v>
      </c>
      <c r="E17" s="255" t="s">
        <v>43</v>
      </c>
      <c r="F17" s="255"/>
      <c r="R17" s="280"/>
      <c r="BJ17" s="291"/>
      <c r="BK17" s="465" t="s">
        <v>27</v>
      </c>
      <c r="BP17" s="465" t="s">
        <v>27</v>
      </c>
    </row>
    <row r="18" spans="3:107" ht="15" customHeight="1">
      <c r="C18" s="282"/>
      <c r="D18" s="283" t="s">
        <v>32</v>
      </c>
      <c r="E18" s="255" t="s">
        <v>44</v>
      </c>
      <c r="F18" s="255"/>
      <c r="L18" s="255"/>
      <c r="R18" s="280"/>
      <c r="BK18" s="465" t="s">
        <v>27</v>
      </c>
      <c r="BP18" s="465" t="s">
        <v>27</v>
      </c>
    </row>
    <row r="19" spans="3:107" ht="15" customHeight="1">
      <c r="C19" s="282"/>
      <c r="D19" s="281" t="s">
        <v>33</v>
      </c>
      <c r="E19" s="255" t="s">
        <v>53</v>
      </c>
      <c r="F19" s="255"/>
      <c r="R19" s="280"/>
      <c r="W19" s="1325" t="s">
        <v>45</v>
      </c>
      <c r="AV19" s="260" t="s">
        <v>46</v>
      </c>
      <c r="AW19" s="417" t="s">
        <v>47</v>
      </c>
      <c r="AX19" s="417" t="s">
        <v>47</v>
      </c>
      <c r="AY19" s="417" t="s">
        <v>47</v>
      </c>
      <c r="AZ19" s="287" t="s">
        <v>48</v>
      </c>
      <c r="BA19" s="287" t="s">
        <v>48</v>
      </c>
      <c r="BB19" s="418" t="s">
        <v>49</v>
      </c>
      <c r="BC19" s="286" t="s">
        <v>50</v>
      </c>
      <c r="BD19" s="286" t="s">
        <v>50</v>
      </c>
      <c r="BK19" s="465" t="s">
        <v>27</v>
      </c>
      <c r="BP19" s="465" t="s">
        <v>27</v>
      </c>
      <c r="CX19" s="1325" t="s">
        <v>51</v>
      </c>
      <c r="DB19" s="1325" t="s">
        <v>52</v>
      </c>
    </row>
    <row r="20" spans="3:107" ht="15" customHeight="1">
      <c r="C20" s="279"/>
      <c r="D20" s="256"/>
      <c r="E20" s="256"/>
      <c r="F20" s="256"/>
      <c r="G20" s="256"/>
      <c r="H20" s="256"/>
      <c r="I20" s="256"/>
      <c r="J20" s="256"/>
      <c r="K20" s="256"/>
      <c r="L20" s="256"/>
      <c r="M20" s="256"/>
      <c r="N20" s="256"/>
      <c r="O20" s="256"/>
      <c r="P20" s="256"/>
      <c r="Q20" s="256"/>
      <c r="R20" s="278"/>
      <c r="W20" s="1325"/>
      <c r="AW20" s="260" t="s">
        <v>54</v>
      </c>
      <c r="AX20" s="417" t="s">
        <v>47</v>
      </c>
      <c r="AY20" s="417" t="s">
        <v>47</v>
      </c>
      <c r="AZ20" s="417" t="s">
        <v>47</v>
      </c>
      <c r="BA20" s="287" t="s">
        <v>48</v>
      </c>
      <c r="BB20" s="287" t="s">
        <v>48</v>
      </c>
      <c r="BC20" s="418" t="s">
        <v>49</v>
      </c>
      <c r="BD20" s="286" t="s">
        <v>50</v>
      </c>
      <c r="BE20" s="286" t="s">
        <v>50</v>
      </c>
      <c r="BK20" s="465" t="s">
        <v>27</v>
      </c>
      <c r="BP20" s="465" t="s">
        <v>27</v>
      </c>
      <c r="CX20" s="1325"/>
      <c r="DB20" s="1325"/>
    </row>
    <row r="21" spans="3:107" ht="15" customHeight="1">
      <c r="W21" s="1325"/>
      <c r="AX21" s="260" t="s">
        <v>55</v>
      </c>
      <c r="AY21" s="417" t="s">
        <v>47</v>
      </c>
      <c r="AZ21" s="417" t="s">
        <v>47</v>
      </c>
      <c r="BA21" s="417" t="s">
        <v>47</v>
      </c>
      <c r="BB21" s="287" t="s">
        <v>48</v>
      </c>
      <c r="BC21" s="287" t="s">
        <v>48</v>
      </c>
      <c r="BD21" s="418" t="s">
        <v>49</v>
      </c>
      <c r="BE21" s="286" t="s">
        <v>50</v>
      </c>
      <c r="BF21" s="286" t="s">
        <v>50</v>
      </c>
      <c r="BK21" s="465" t="s">
        <v>27</v>
      </c>
      <c r="BP21" s="465" t="s">
        <v>27</v>
      </c>
      <c r="CX21" s="1325"/>
      <c r="DB21" s="1325"/>
    </row>
    <row r="22" spans="3:107" ht="15" customHeight="1">
      <c r="C22" s="289"/>
      <c r="D22" s="258"/>
      <c r="E22" s="258"/>
      <c r="F22" s="258"/>
      <c r="G22" s="258"/>
      <c r="H22" s="258"/>
      <c r="I22" s="258"/>
      <c r="J22" s="258"/>
      <c r="K22" s="258"/>
      <c r="L22" s="258"/>
      <c r="M22" s="258"/>
      <c r="N22" s="258"/>
      <c r="O22" s="258"/>
      <c r="P22" s="258"/>
      <c r="Q22" s="258"/>
      <c r="R22" s="288"/>
      <c r="W22" s="1325"/>
      <c r="AY22" s="260" t="s">
        <v>56</v>
      </c>
      <c r="AZ22" s="417" t="s">
        <v>47</v>
      </c>
      <c r="BA22" s="417" t="s">
        <v>47</v>
      </c>
      <c r="BB22" s="417" t="s">
        <v>47</v>
      </c>
      <c r="BC22" s="287" t="s">
        <v>48</v>
      </c>
      <c r="BD22" s="287" t="s">
        <v>48</v>
      </c>
      <c r="BE22" s="418" t="s">
        <v>49</v>
      </c>
      <c r="BF22" s="286" t="s">
        <v>50</v>
      </c>
      <c r="BG22" s="286" t="s">
        <v>50</v>
      </c>
      <c r="BK22" s="465" t="s">
        <v>27</v>
      </c>
      <c r="BP22" s="465" t="s">
        <v>27</v>
      </c>
      <c r="CX22" s="1325"/>
      <c r="DB22" s="1325"/>
    </row>
    <row r="23" spans="3:107" ht="15" customHeight="1">
      <c r="C23" s="282"/>
      <c r="D23" s="276" t="s">
        <v>58</v>
      </c>
      <c r="E23" s="269"/>
      <c r="F23" s="269"/>
      <c r="G23" s="269"/>
      <c r="H23" s="269"/>
      <c r="I23" s="269"/>
      <c r="J23" s="269"/>
      <c r="K23" s="269"/>
      <c r="L23" s="269"/>
      <c r="M23" s="269"/>
      <c r="N23" s="269"/>
      <c r="O23" s="269"/>
      <c r="P23" s="269"/>
      <c r="Q23" s="269"/>
      <c r="R23" s="280"/>
      <c r="W23" s="1325"/>
      <c r="AZ23" s="260" t="s">
        <v>57</v>
      </c>
      <c r="BA23" s="417" t="s">
        <v>47</v>
      </c>
      <c r="BB23" s="417" t="s">
        <v>47</v>
      </c>
      <c r="BC23" s="417" t="s">
        <v>47</v>
      </c>
      <c r="BD23" s="287" t="s">
        <v>48</v>
      </c>
      <c r="BE23" s="287" t="s">
        <v>48</v>
      </c>
      <c r="BF23" s="418" t="s">
        <v>49</v>
      </c>
      <c r="BG23" s="286" t="s">
        <v>50</v>
      </c>
      <c r="BH23" s="286" t="s">
        <v>50</v>
      </c>
      <c r="BK23" s="465" t="s">
        <v>27</v>
      </c>
      <c r="BP23" s="465" t="s">
        <v>27</v>
      </c>
      <c r="CX23" s="1325"/>
      <c r="DB23" s="1325"/>
    </row>
    <row r="24" spans="3:107" ht="15" customHeight="1">
      <c r="C24" s="282"/>
      <c r="D24" s="425" t="s">
        <v>35</v>
      </c>
      <c r="E24" s="255" t="s">
        <v>60</v>
      </c>
      <c r="F24" s="255"/>
      <c r="R24" s="280"/>
      <c r="W24" s="1325"/>
      <c r="BA24" s="260" t="s">
        <v>59</v>
      </c>
      <c r="BB24" s="417" t="s">
        <v>47</v>
      </c>
      <c r="BC24" s="417" t="s">
        <v>47</v>
      </c>
      <c r="BD24" s="417" t="s">
        <v>47</v>
      </c>
      <c r="BE24" s="287" t="s">
        <v>48</v>
      </c>
      <c r="BF24" s="287" t="s">
        <v>48</v>
      </c>
      <c r="BG24" s="418" t="s">
        <v>49</v>
      </c>
      <c r="BH24" s="286" t="s">
        <v>50</v>
      </c>
      <c r="BI24" s="286" t="s">
        <v>50</v>
      </c>
      <c r="BK24" s="465" t="s">
        <v>27</v>
      </c>
      <c r="BP24" s="465" t="s">
        <v>27</v>
      </c>
      <c r="CX24" s="1325"/>
      <c r="DB24" s="1325"/>
    </row>
    <row r="25" spans="3:107" ht="15" customHeight="1">
      <c r="C25" s="282"/>
      <c r="D25" s="427" t="s">
        <v>36</v>
      </c>
      <c r="E25" s="255" t="s">
        <v>62</v>
      </c>
      <c r="R25" s="280"/>
      <c r="W25" s="1325"/>
      <c r="BB25" s="260" t="s">
        <v>61</v>
      </c>
      <c r="BC25" s="417" t="s">
        <v>47</v>
      </c>
      <c r="BD25" s="417" t="s">
        <v>47</v>
      </c>
      <c r="BE25" s="417" t="s">
        <v>47</v>
      </c>
      <c r="BF25" s="287" t="s">
        <v>48</v>
      </c>
      <c r="BG25" s="287" t="s">
        <v>48</v>
      </c>
      <c r="BH25" s="418" t="s">
        <v>49</v>
      </c>
      <c r="BI25" s="286" t="s">
        <v>50</v>
      </c>
      <c r="BJ25" s="286" t="s">
        <v>50</v>
      </c>
      <c r="BK25" s="465" t="s">
        <v>27</v>
      </c>
      <c r="BP25" s="465" t="s">
        <v>27</v>
      </c>
      <c r="CX25" s="1325"/>
      <c r="DB25" s="1325"/>
    </row>
    <row r="26" spans="3:107" ht="15" customHeight="1">
      <c r="C26" s="282"/>
      <c r="D26" s="426" t="s">
        <v>37</v>
      </c>
      <c r="E26" s="255" t="s">
        <v>64</v>
      </c>
      <c r="F26" s="255"/>
      <c r="R26" s="280"/>
      <c r="W26" s="1325"/>
      <c r="BC26" s="260" t="s">
        <v>63</v>
      </c>
      <c r="BD26" s="417" t="s">
        <v>47</v>
      </c>
      <c r="BE26" s="417" t="s">
        <v>47</v>
      </c>
      <c r="BF26" s="417" t="s">
        <v>47</v>
      </c>
      <c r="BG26" s="287" t="s">
        <v>48</v>
      </c>
      <c r="BH26" s="287" t="s">
        <v>48</v>
      </c>
      <c r="BI26" s="418" t="s">
        <v>49</v>
      </c>
      <c r="BJ26" s="286" t="s">
        <v>50</v>
      </c>
      <c r="BK26" s="465" t="s">
        <v>27</v>
      </c>
      <c r="BP26" s="465" t="s">
        <v>27</v>
      </c>
      <c r="CX26" s="1325"/>
      <c r="DB26" s="1325"/>
    </row>
    <row r="27" spans="3:107" ht="15" customHeight="1">
      <c r="C27" s="282"/>
      <c r="D27" s="428" t="s">
        <v>38</v>
      </c>
      <c r="E27" s="255" t="s">
        <v>66</v>
      </c>
      <c r="F27" s="255"/>
      <c r="R27" s="280"/>
      <c r="W27" s="1325"/>
      <c r="BD27" s="260" t="s">
        <v>65</v>
      </c>
      <c r="BE27" s="417" t="s">
        <v>47</v>
      </c>
      <c r="BF27" s="417" t="s">
        <v>47</v>
      </c>
      <c r="BG27" s="417" t="s">
        <v>47</v>
      </c>
      <c r="BH27" s="287" t="s">
        <v>48</v>
      </c>
      <c r="BI27" s="287" t="s">
        <v>48</v>
      </c>
      <c r="BJ27" s="418" t="s">
        <v>49</v>
      </c>
      <c r="BK27" s="465" t="s">
        <v>27</v>
      </c>
      <c r="BL27" s="286" t="s">
        <v>50</v>
      </c>
      <c r="BP27" s="465" t="s">
        <v>27</v>
      </c>
      <c r="CX27" s="1325"/>
      <c r="DB27" s="1325"/>
    </row>
    <row r="28" spans="3:107" ht="15" customHeight="1">
      <c r="C28" s="282"/>
      <c r="D28" s="442" t="s">
        <v>39</v>
      </c>
      <c r="E28" s="255" t="s">
        <v>68</v>
      </c>
      <c r="F28" s="255"/>
      <c r="R28" s="280"/>
      <c r="W28" s="1325"/>
      <c r="BD28" s="260"/>
      <c r="BE28" s="260" t="s">
        <v>67</v>
      </c>
      <c r="BF28" s="417" t="s">
        <v>47</v>
      </c>
      <c r="BG28" s="417" t="s">
        <v>47</v>
      </c>
      <c r="BH28" s="417" t="s">
        <v>47</v>
      </c>
      <c r="BI28" s="287" t="s">
        <v>48</v>
      </c>
      <c r="BJ28" s="287" t="s">
        <v>48</v>
      </c>
      <c r="BK28" s="465" t="s">
        <v>27</v>
      </c>
      <c r="BL28" s="286" t="s">
        <v>50</v>
      </c>
      <c r="BM28" s="286" t="s">
        <v>50</v>
      </c>
      <c r="BN28" s="442" t="s">
        <v>39</v>
      </c>
      <c r="BP28" s="465" t="s">
        <v>27</v>
      </c>
      <c r="CX28" s="1325"/>
      <c r="DB28" s="1325"/>
    </row>
    <row r="29" spans="3:107" ht="15" customHeight="1">
      <c r="C29" s="279"/>
      <c r="D29" s="256"/>
      <c r="E29" s="256"/>
      <c r="F29" s="256"/>
      <c r="G29" s="256"/>
      <c r="H29" s="256"/>
      <c r="I29" s="256"/>
      <c r="J29" s="256"/>
      <c r="K29" s="256"/>
      <c r="L29" s="256"/>
      <c r="M29" s="256"/>
      <c r="N29" s="256"/>
      <c r="O29" s="256"/>
      <c r="P29" s="256"/>
      <c r="Q29" s="256"/>
      <c r="R29" s="278"/>
      <c r="W29" s="1325"/>
      <c r="BK29" s="465" t="s">
        <v>27</v>
      </c>
      <c r="BP29" s="465" t="s">
        <v>27</v>
      </c>
      <c r="CX29" s="1325"/>
      <c r="DB29" s="1325"/>
    </row>
    <row r="30" spans="3:107" ht="15" customHeight="1">
      <c r="Q30" s="263"/>
      <c r="W30" s="1325"/>
      <c r="BK30" s="465" t="s">
        <v>27</v>
      </c>
      <c r="BP30" s="465" t="s">
        <v>27</v>
      </c>
      <c r="CX30" s="1325"/>
      <c r="DB30" s="1325"/>
    </row>
    <row r="31" spans="3:107" ht="15" customHeight="1">
      <c r="C31" s="274"/>
      <c r="D31" s="273"/>
      <c r="E31" s="273"/>
      <c r="F31" s="273"/>
      <c r="G31" s="273"/>
      <c r="H31" s="273"/>
      <c r="I31" s="273"/>
      <c r="J31" s="273"/>
      <c r="K31" s="273"/>
      <c r="L31" s="273"/>
      <c r="M31" s="273"/>
      <c r="N31" s="273"/>
      <c r="O31" s="273"/>
      <c r="P31" s="273"/>
      <c r="Q31" s="273"/>
      <c r="R31" s="272"/>
      <c r="W31" s="1325"/>
      <c r="BK31" s="465" t="s">
        <v>27</v>
      </c>
      <c r="BN31" s="270" t="s">
        <v>69</v>
      </c>
      <c r="BO31" s="208">
        <v>1</v>
      </c>
      <c r="BP31" s="465" t="s">
        <v>27</v>
      </c>
      <c r="BQ31" s="210">
        <v>2</v>
      </c>
      <c r="BR31" s="211">
        <v>3</v>
      </c>
      <c r="BS31" s="212">
        <v>4</v>
      </c>
      <c r="BT31" s="215">
        <v>5</v>
      </c>
      <c r="BU31" s="216">
        <v>6</v>
      </c>
      <c r="BV31" s="442" t="s">
        <v>39</v>
      </c>
      <c r="BW31" s="217">
        <v>7</v>
      </c>
      <c r="BX31" s="204">
        <v>8</v>
      </c>
      <c r="BY31" s="220">
        <v>9</v>
      </c>
      <c r="BZ31" s="223">
        <v>10</v>
      </c>
      <c r="CA31" s="225">
        <v>11</v>
      </c>
      <c r="CB31" s="226">
        <v>12</v>
      </c>
      <c r="CC31" s="227">
        <v>13</v>
      </c>
      <c r="CD31" s="228">
        <v>14</v>
      </c>
      <c r="CE31" s="229">
        <v>15</v>
      </c>
      <c r="CX31" s="1325"/>
      <c r="DB31" s="1325"/>
      <c r="DC31" s="312"/>
    </row>
    <row r="32" spans="3:107" ht="15" customHeight="1">
      <c r="C32" s="268"/>
      <c r="D32" s="424" t="s">
        <v>71</v>
      </c>
      <c r="E32" s="424"/>
      <c r="F32" s="424"/>
      <c r="G32" s="424"/>
      <c r="H32" s="424"/>
      <c r="I32" s="424"/>
      <c r="J32" s="424"/>
      <c r="K32" s="424"/>
      <c r="L32" s="424"/>
      <c r="M32" s="424"/>
      <c r="N32" s="424"/>
      <c r="O32" s="424"/>
      <c r="P32" s="424"/>
      <c r="Q32" s="424"/>
      <c r="R32" s="267"/>
      <c r="W32" s="1325"/>
      <c r="BK32" s="465" t="s">
        <v>27</v>
      </c>
      <c r="BM32" s="254"/>
      <c r="BO32" s="270" t="s">
        <v>70</v>
      </c>
      <c r="BP32" s="465" t="s">
        <v>27</v>
      </c>
      <c r="BQ32" s="208">
        <v>1</v>
      </c>
      <c r="BR32" s="210">
        <v>2</v>
      </c>
      <c r="BS32" s="211">
        <v>3</v>
      </c>
      <c r="BT32" s="212">
        <v>4</v>
      </c>
      <c r="BU32" s="215">
        <v>5</v>
      </c>
      <c r="BV32" s="216">
        <v>6</v>
      </c>
      <c r="BW32" s="442" t="s">
        <v>39</v>
      </c>
      <c r="BX32" s="217">
        <v>7</v>
      </c>
      <c r="BY32" s="204">
        <v>8</v>
      </c>
      <c r="BZ32" s="220">
        <v>9</v>
      </c>
      <c r="CA32" s="223">
        <v>10</v>
      </c>
      <c r="CB32" s="225">
        <v>11</v>
      </c>
      <c r="CC32" s="226">
        <v>12</v>
      </c>
      <c r="CD32" s="227">
        <v>13</v>
      </c>
      <c r="CE32" s="228">
        <v>14</v>
      </c>
      <c r="CF32" s="229">
        <v>15</v>
      </c>
      <c r="CX32" s="1325"/>
      <c r="DA32" s="146"/>
      <c r="DB32" s="1325"/>
      <c r="DC32" s="312"/>
    </row>
    <row r="33" spans="3:110" ht="15" customHeight="1">
      <c r="C33" s="268"/>
      <c r="D33" s="417" t="s">
        <v>47</v>
      </c>
      <c r="E33" s="255" t="s">
        <v>72</v>
      </c>
      <c r="R33" s="267"/>
      <c r="W33" s="1325"/>
      <c r="BK33" s="465" t="s">
        <v>27</v>
      </c>
      <c r="BP33" s="465" t="s">
        <v>27</v>
      </c>
      <c r="CX33" s="1325"/>
      <c r="DB33" s="1325"/>
      <c r="DC33" s="312"/>
    </row>
    <row r="34" spans="3:110" ht="15" customHeight="1">
      <c r="C34" s="268"/>
      <c r="D34" s="287" t="s">
        <v>48</v>
      </c>
      <c r="E34" s="255" t="s">
        <v>74</v>
      </c>
      <c r="F34" s="255"/>
      <c r="R34" s="267"/>
      <c r="W34" s="1325"/>
      <c r="BK34" s="465" t="s">
        <v>27</v>
      </c>
      <c r="BP34" s="465"/>
      <c r="BQ34" s="260" t="s">
        <v>73</v>
      </c>
      <c r="BR34" s="208">
        <v>1</v>
      </c>
      <c r="BS34" s="210">
        <v>2</v>
      </c>
      <c r="BT34" s="211">
        <v>3</v>
      </c>
      <c r="BU34" s="212">
        <v>4</v>
      </c>
      <c r="BV34" s="215">
        <v>5</v>
      </c>
      <c r="BW34" s="216">
        <v>6</v>
      </c>
      <c r="BX34" s="442" t="s">
        <v>39</v>
      </c>
      <c r="BY34" s="217">
        <v>7</v>
      </c>
      <c r="BZ34" s="204">
        <v>8</v>
      </c>
      <c r="CA34" s="220">
        <v>9</v>
      </c>
      <c r="CB34" s="223">
        <v>10</v>
      </c>
      <c r="CC34" s="225">
        <v>11</v>
      </c>
      <c r="CD34" s="226">
        <v>12</v>
      </c>
      <c r="CE34" s="227">
        <v>13</v>
      </c>
      <c r="CF34" s="228">
        <v>14</v>
      </c>
      <c r="CG34" s="229">
        <v>15</v>
      </c>
      <c r="CT34" s="277"/>
      <c r="CV34" s="271"/>
      <c r="CX34" s="1325"/>
      <c r="DB34" s="1325"/>
      <c r="DC34" s="312"/>
    </row>
    <row r="35" spans="3:110" ht="15" customHeight="1">
      <c r="C35" s="268"/>
      <c r="D35" s="418" t="s">
        <v>49</v>
      </c>
      <c r="E35" s="255" t="s">
        <v>76</v>
      </c>
      <c r="F35" s="255"/>
      <c r="R35" s="267"/>
      <c r="W35" s="1325"/>
      <c r="BK35" s="465" t="s">
        <v>27</v>
      </c>
      <c r="BP35" s="465"/>
      <c r="BQ35" s="254"/>
      <c r="BR35" s="260" t="s">
        <v>75</v>
      </c>
      <c r="BS35" s="208">
        <v>1</v>
      </c>
      <c r="BT35" s="210">
        <v>2</v>
      </c>
      <c r="BU35" s="211">
        <v>3</v>
      </c>
      <c r="BV35" s="212">
        <v>4</v>
      </c>
      <c r="BW35" s="215">
        <v>5</v>
      </c>
      <c r="BX35" s="216">
        <v>6</v>
      </c>
      <c r="BY35" s="442" t="s">
        <v>39</v>
      </c>
      <c r="BZ35" s="217">
        <v>7</v>
      </c>
      <c r="CA35" s="204">
        <v>8</v>
      </c>
      <c r="CB35" s="220">
        <v>9</v>
      </c>
      <c r="CC35" s="223">
        <v>10</v>
      </c>
      <c r="CD35" s="225">
        <v>11</v>
      </c>
      <c r="CE35" s="226">
        <v>12</v>
      </c>
      <c r="CF35" s="227">
        <v>13</v>
      </c>
      <c r="CG35" s="228">
        <v>14</v>
      </c>
      <c r="CH35" s="229">
        <v>15</v>
      </c>
      <c r="CX35" s="1325"/>
      <c r="DB35" s="1325"/>
      <c r="DC35" s="312"/>
    </row>
    <row r="36" spans="3:110" ht="15" customHeight="1">
      <c r="C36" s="268"/>
      <c r="D36" s="286" t="s">
        <v>50</v>
      </c>
      <c r="E36" s="255" t="s">
        <v>62</v>
      </c>
      <c r="F36" s="255"/>
      <c r="R36" s="267"/>
      <c r="W36" s="1325"/>
      <c r="BK36" s="465" t="s">
        <v>27</v>
      </c>
      <c r="BP36" s="465" t="s">
        <v>27</v>
      </c>
      <c r="BQ36" s="254"/>
      <c r="BS36" s="260" t="s">
        <v>77</v>
      </c>
      <c r="BT36" s="208">
        <v>1</v>
      </c>
      <c r="BU36" s="210">
        <v>2</v>
      </c>
      <c r="BV36" s="211">
        <v>3</v>
      </c>
      <c r="BW36" s="212">
        <v>4</v>
      </c>
      <c r="BX36" s="215">
        <v>5</v>
      </c>
      <c r="BY36" s="216">
        <v>6</v>
      </c>
      <c r="BZ36" s="442" t="s">
        <v>39</v>
      </c>
      <c r="CA36" s="217">
        <v>7</v>
      </c>
      <c r="CB36" s="204">
        <v>8</v>
      </c>
      <c r="CC36" s="220">
        <v>9</v>
      </c>
      <c r="CD36" s="223">
        <v>10</v>
      </c>
      <c r="CE36" s="225">
        <v>11</v>
      </c>
      <c r="CF36" s="226">
        <v>12</v>
      </c>
      <c r="CG36" s="227">
        <v>13</v>
      </c>
      <c r="CH36" s="228">
        <v>14</v>
      </c>
      <c r="CI36" s="229">
        <v>15</v>
      </c>
      <c r="CX36" s="1325"/>
      <c r="DB36" s="1325"/>
      <c r="DC36" s="312"/>
      <c r="DD36" s="261"/>
      <c r="DE36" s="261"/>
      <c r="DF36" s="261"/>
    </row>
    <row r="37" spans="3:110" ht="15" customHeight="1">
      <c r="C37" s="268"/>
      <c r="D37" s="255"/>
      <c r="E37" s="255"/>
      <c r="F37" s="255"/>
      <c r="R37" s="267"/>
      <c r="W37" s="1325"/>
      <c r="BK37" s="465" t="s">
        <v>27</v>
      </c>
      <c r="BP37" s="465" t="s">
        <v>27</v>
      </c>
      <c r="BQ37" s="254"/>
      <c r="BR37" s="254"/>
      <c r="BT37" s="260" t="s">
        <v>78</v>
      </c>
      <c r="BU37" s="208">
        <v>1</v>
      </c>
      <c r="BV37" s="210">
        <v>2</v>
      </c>
      <c r="BW37" s="211">
        <v>3</v>
      </c>
      <c r="BX37" s="212">
        <v>4</v>
      </c>
      <c r="BY37" s="215">
        <v>5</v>
      </c>
      <c r="BZ37" s="216">
        <v>6</v>
      </c>
      <c r="CA37" s="442" t="s">
        <v>39</v>
      </c>
      <c r="CB37" s="217">
        <v>7</v>
      </c>
      <c r="CC37" s="204">
        <v>8</v>
      </c>
      <c r="CD37" s="220">
        <v>9</v>
      </c>
      <c r="CE37" s="223">
        <v>10</v>
      </c>
      <c r="CF37" s="225">
        <v>11</v>
      </c>
      <c r="CG37" s="226">
        <v>12</v>
      </c>
      <c r="CH37" s="227">
        <v>13</v>
      </c>
      <c r="CI37" s="228">
        <v>14</v>
      </c>
      <c r="CJ37" s="229">
        <v>15</v>
      </c>
      <c r="CX37" s="1325"/>
      <c r="DB37" s="1325"/>
      <c r="DC37" s="312"/>
      <c r="DD37" s="261"/>
      <c r="DE37" s="261"/>
      <c r="DF37" s="261"/>
    </row>
    <row r="38" spans="3:110" ht="15" customHeight="1">
      <c r="C38" s="266"/>
      <c r="D38" s="265"/>
      <c r="E38" s="265"/>
      <c r="F38" s="265"/>
      <c r="G38" s="265"/>
      <c r="H38" s="265"/>
      <c r="I38" s="265"/>
      <c r="J38" s="265"/>
      <c r="K38" s="265"/>
      <c r="L38" s="265"/>
      <c r="M38" s="265"/>
      <c r="N38" s="265"/>
      <c r="O38" s="265"/>
      <c r="P38" s="265"/>
      <c r="Q38" s="265"/>
      <c r="R38" s="264"/>
      <c r="W38" s="1325"/>
      <c r="BK38" s="465" t="s">
        <v>27</v>
      </c>
      <c r="BP38" s="465" t="s">
        <v>27</v>
      </c>
      <c r="BQ38" s="254"/>
      <c r="BR38" s="254"/>
      <c r="BS38" s="254"/>
      <c r="BU38" s="260" t="s">
        <v>79</v>
      </c>
      <c r="BV38" s="208">
        <v>1</v>
      </c>
      <c r="BW38" s="210">
        <v>2</v>
      </c>
      <c r="BX38" s="211">
        <v>3</v>
      </c>
      <c r="BY38" s="212">
        <v>4</v>
      </c>
      <c r="BZ38" s="215">
        <v>5</v>
      </c>
      <c r="CA38" s="216">
        <v>6</v>
      </c>
      <c r="CB38" s="442" t="s">
        <v>39</v>
      </c>
      <c r="CC38" s="217">
        <v>7</v>
      </c>
      <c r="CD38" s="204">
        <v>8</v>
      </c>
      <c r="CE38" s="220">
        <v>9</v>
      </c>
      <c r="CF38" s="223">
        <v>10</v>
      </c>
      <c r="CG38" s="225">
        <v>11</v>
      </c>
      <c r="CH38" s="226">
        <v>12</v>
      </c>
      <c r="CI38" s="227">
        <v>13</v>
      </c>
      <c r="CJ38" s="228">
        <v>14</v>
      </c>
      <c r="CK38" s="229">
        <v>15</v>
      </c>
      <c r="CX38" s="1325"/>
      <c r="DB38" s="1325"/>
      <c r="DC38" s="312"/>
      <c r="DD38" s="261"/>
      <c r="DE38" s="261"/>
      <c r="DF38" s="261"/>
    </row>
    <row r="39" spans="3:110" ht="15" customHeight="1">
      <c r="W39" s="1325"/>
      <c r="BK39" s="465" t="s">
        <v>27</v>
      </c>
      <c r="BP39" s="465" t="s">
        <v>27</v>
      </c>
      <c r="CX39" s="1325"/>
      <c r="DB39" s="1325"/>
      <c r="DC39" s="312"/>
      <c r="DD39" s="261"/>
      <c r="DE39" s="261"/>
      <c r="DF39" s="261"/>
    </row>
    <row r="40" spans="3:110" ht="15" customHeight="1">
      <c r="C40" s="274"/>
      <c r="D40" s="273"/>
      <c r="E40" s="273"/>
      <c r="F40" s="273"/>
      <c r="G40" s="273"/>
      <c r="H40" s="273"/>
      <c r="I40" s="273"/>
      <c r="J40" s="273"/>
      <c r="K40" s="273"/>
      <c r="L40" s="273"/>
      <c r="M40" s="273"/>
      <c r="N40" s="273"/>
      <c r="O40" s="273"/>
      <c r="P40" s="273"/>
      <c r="Q40" s="273"/>
      <c r="R40" s="272"/>
      <c r="W40" s="1325"/>
      <c r="BK40" s="465" t="s">
        <v>27</v>
      </c>
      <c r="BP40" s="465" t="s">
        <v>27</v>
      </c>
      <c r="BV40" s="260" t="s">
        <v>80</v>
      </c>
      <c r="BW40" s="208">
        <v>1</v>
      </c>
      <c r="BX40" s="210">
        <v>2</v>
      </c>
      <c r="BY40" s="211">
        <v>3</v>
      </c>
      <c r="BZ40" s="212">
        <v>4</v>
      </c>
      <c r="CA40" s="215">
        <v>5</v>
      </c>
      <c r="CB40" s="216">
        <v>6</v>
      </c>
      <c r="CC40" s="442" t="s">
        <v>39</v>
      </c>
      <c r="CD40" s="217">
        <v>7</v>
      </c>
      <c r="CE40" s="204">
        <v>8</v>
      </c>
      <c r="CF40" s="220">
        <v>9</v>
      </c>
      <c r="CG40" s="223">
        <v>10</v>
      </c>
      <c r="CH40" s="225">
        <v>11</v>
      </c>
      <c r="CI40" s="226">
        <v>12</v>
      </c>
      <c r="CJ40" s="227">
        <v>13</v>
      </c>
      <c r="CK40" s="228">
        <v>14</v>
      </c>
      <c r="CL40" s="229">
        <v>15</v>
      </c>
      <c r="CX40" s="1325"/>
      <c r="DB40" s="1325"/>
      <c r="DC40" s="312"/>
      <c r="DD40" s="261"/>
      <c r="DE40" s="261"/>
      <c r="DF40" s="261"/>
    </row>
    <row r="41" spans="3:110" ht="15" customHeight="1">
      <c r="C41" s="268"/>
      <c r="D41" s="424" t="s">
        <v>82</v>
      </c>
      <c r="E41" s="424"/>
      <c r="F41" s="424"/>
      <c r="G41" s="424"/>
      <c r="H41" s="424"/>
      <c r="I41" s="424"/>
      <c r="J41" s="424"/>
      <c r="K41" s="424"/>
      <c r="L41" s="424"/>
      <c r="M41" s="424"/>
      <c r="N41" s="424"/>
      <c r="O41" s="424"/>
      <c r="P41" s="424"/>
      <c r="Q41" s="424"/>
      <c r="R41" s="267"/>
      <c r="W41" s="1325"/>
      <c r="BK41" s="465" t="s">
        <v>27</v>
      </c>
      <c r="BP41" s="465" t="s">
        <v>27</v>
      </c>
      <c r="BV41" s="254"/>
      <c r="BW41" s="260" t="s">
        <v>81</v>
      </c>
      <c r="BX41" s="208">
        <v>1</v>
      </c>
      <c r="BY41" s="210">
        <v>2</v>
      </c>
      <c r="BZ41" s="211">
        <v>3</v>
      </c>
      <c r="CA41" s="212">
        <v>4</v>
      </c>
      <c r="CB41" s="215">
        <v>5</v>
      </c>
      <c r="CC41" s="216">
        <v>6</v>
      </c>
      <c r="CD41" s="442" t="s">
        <v>39</v>
      </c>
      <c r="CE41" s="217">
        <v>7</v>
      </c>
      <c r="CF41" s="204">
        <v>8</v>
      </c>
      <c r="CG41" s="220">
        <v>9</v>
      </c>
      <c r="CH41" s="223">
        <v>10</v>
      </c>
      <c r="CI41" s="225">
        <v>11</v>
      </c>
      <c r="CJ41" s="226">
        <v>12</v>
      </c>
      <c r="CK41" s="227">
        <v>13</v>
      </c>
      <c r="CL41" s="228">
        <v>14</v>
      </c>
      <c r="CM41" s="229">
        <v>15</v>
      </c>
      <c r="CX41" s="1325"/>
      <c r="DB41" s="1325"/>
      <c r="DC41" s="312"/>
      <c r="DD41" s="261"/>
      <c r="DE41" s="261"/>
      <c r="DF41" s="261"/>
    </row>
    <row r="42" spans="3:110" ht="15" customHeight="1">
      <c r="C42" s="268"/>
      <c r="D42" s="419" t="s">
        <v>84</v>
      </c>
      <c r="E42" s="255" t="s">
        <v>85</v>
      </c>
      <c r="F42" s="255"/>
      <c r="R42" s="267"/>
      <c r="W42" s="1325"/>
      <c r="BK42" s="465" t="s">
        <v>27</v>
      </c>
      <c r="BP42" s="465" t="s">
        <v>27</v>
      </c>
      <c r="BV42" s="254"/>
      <c r="BX42" s="260" t="s">
        <v>83</v>
      </c>
      <c r="BY42" s="208">
        <v>1</v>
      </c>
      <c r="BZ42" s="210">
        <v>2</v>
      </c>
      <c r="CA42" s="211">
        <v>3</v>
      </c>
      <c r="CB42" s="212">
        <v>4</v>
      </c>
      <c r="CC42" s="215">
        <v>5</v>
      </c>
      <c r="CD42" s="216">
        <v>6</v>
      </c>
      <c r="CE42" s="442" t="s">
        <v>39</v>
      </c>
      <c r="CF42" s="217">
        <v>7</v>
      </c>
      <c r="CG42" s="204">
        <v>8</v>
      </c>
      <c r="CH42" s="220">
        <v>9</v>
      </c>
      <c r="CI42" s="223">
        <v>10</v>
      </c>
      <c r="CJ42" s="225">
        <v>11</v>
      </c>
      <c r="CK42" s="226">
        <v>12</v>
      </c>
      <c r="CL42" s="227">
        <v>13</v>
      </c>
      <c r="CM42" s="228">
        <v>14</v>
      </c>
      <c r="CN42" s="229">
        <v>15</v>
      </c>
      <c r="CX42" s="1325"/>
      <c r="DB42" s="1325"/>
      <c r="DC42" s="312"/>
      <c r="DD42" s="259"/>
      <c r="DE42" s="259"/>
      <c r="DF42" s="261"/>
    </row>
    <row r="43" spans="3:110" ht="15" customHeight="1">
      <c r="C43" s="268"/>
      <c r="D43" s="420" t="s">
        <v>39</v>
      </c>
      <c r="E43" s="255" t="s">
        <v>86</v>
      </c>
      <c r="F43" s="255"/>
      <c r="R43" s="267"/>
      <c r="W43" s="1325"/>
      <c r="BK43" s="465" t="s">
        <v>27</v>
      </c>
      <c r="BP43" s="465" t="s">
        <v>27</v>
      </c>
      <c r="CX43" s="1325"/>
      <c r="DB43" s="1325"/>
      <c r="DC43" s="312"/>
      <c r="DD43" s="259"/>
      <c r="DE43" s="259"/>
      <c r="DF43" s="261"/>
    </row>
    <row r="44" spans="3:110" ht="15" customHeight="1">
      <c r="C44" s="268"/>
      <c r="D44" s="421" t="s">
        <v>88</v>
      </c>
      <c r="E44" s="255" t="s">
        <v>89</v>
      </c>
      <c r="F44" s="255"/>
      <c r="R44" s="267"/>
      <c r="W44" s="1325"/>
      <c r="BK44" s="465" t="s">
        <v>27</v>
      </c>
      <c r="BP44" s="465" t="s">
        <v>27</v>
      </c>
      <c r="BX44" s="254"/>
      <c r="BY44" s="260" t="s">
        <v>87</v>
      </c>
      <c r="BZ44" s="208">
        <v>1</v>
      </c>
      <c r="CA44" s="210">
        <v>2</v>
      </c>
      <c r="CB44" s="211">
        <v>3</v>
      </c>
      <c r="CC44" s="212">
        <v>4</v>
      </c>
      <c r="CD44" s="215">
        <v>5</v>
      </c>
      <c r="CE44" s="216">
        <v>6</v>
      </c>
      <c r="CF44" s="442" t="s">
        <v>39</v>
      </c>
      <c r="CG44" s="217">
        <v>7</v>
      </c>
      <c r="CH44" s="204">
        <v>8</v>
      </c>
      <c r="CI44" s="220">
        <v>9</v>
      </c>
      <c r="CJ44" s="223">
        <v>10</v>
      </c>
      <c r="CK44" s="225">
        <v>11</v>
      </c>
      <c r="CL44" s="226">
        <v>12</v>
      </c>
      <c r="CM44" s="227">
        <v>13</v>
      </c>
      <c r="CN44" s="228">
        <v>14</v>
      </c>
      <c r="CO44" s="229">
        <v>15</v>
      </c>
      <c r="CX44" s="1325"/>
      <c r="DB44" s="1325"/>
      <c r="DC44" s="312"/>
      <c r="DD44" s="254"/>
      <c r="DE44" s="254"/>
      <c r="DF44" s="275"/>
    </row>
    <row r="45" spans="3:110" ht="15" customHeight="1">
      <c r="C45" s="268"/>
      <c r="D45" s="422" t="s">
        <v>91</v>
      </c>
      <c r="E45" s="255" t="s">
        <v>92</v>
      </c>
      <c r="F45" s="255"/>
      <c r="R45" s="267"/>
      <c r="W45" s="1325"/>
      <c r="BK45" s="465" t="s">
        <v>27</v>
      </c>
      <c r="BP45" s="465" t="s">
        <v>27</v>
      </c>
      <c r="BX45" s="254"/>
      <c r="BY45" s="254"/>
      <c r="BZ45" s="260" t="s">
        <v>90</v>
      </c>
      <c r="CA45" s="208">
        <v>1</v>
      </c>
      <c r="CB45" s="210">
        <v>2</v>
      </c>
      <c r="CC45" s="211">
        <v>3</v>
      </c>
      <c r="CD45" s="212">
        <v>4</v>
      </c>
      <c r="CE45" s="215">
        <v>5</v>
      </c>
      <c r="CF45" s="216">
        <v>6</v>
      </c>
      <c r="CG45" s="442" t="s">
        <v>39</v>
      </c>
      <c r="CH45" s="217">
        <v>7</v>
      </c>
      <c r="CI45" s="204">
        <v>8</v>
      </c>
      <c r="CJ45" s="220">
        <v>9</v>
      </c>
      <c r="CK45" s="223">
        <v>10</v>
      </c>
      <c r="CL45" s="225">
        <v>11</v>
      </c>
      <c r="CM45" s="226">
        <v>12</v>
      </c>
      <c r="CN45" s="227">
        <v>13</v>
      </c>
      <c r="CO45" s="228">
        <v>14</v>
      </c>
      <c r="CP45" s="229">
        <v>15</v>
      </c>
      <c r="CX45" s="1325"/>
      <c r="DB45" s="1325"/>
      <c r="DC45" s="312"/>
      <c r="DD45" s="254"/>
      <c r="DE45" s="254"/>
      <c r="DF45" s="259"/>
    </row>
    <row r="46" spans="3:110" ht="15" customHeight="1">
      <c r="C46" s="268"/>
      <c r="D46" s="423" t="s">
        <v>94</v>
      </c>
      <c r="E46" s="255" t="s">
        <v>95</v>
      </c>
      <c r="F46" s="255"/>
      <c r="R46" s="267"/>
      <c r="W46" s="1325"/>
      <c r="BK46" s="465" t="s">
        <v>27</v>
      </c>
      <c r="BP46" s="465" t="s">
        <v>27</v>
      </c>
      <c r="BY46" s="254"/>
      <c r="CA46" s="260" t="s">
        <v>93</v>
      </c>
      <c r="CB46" s="208">
        <v>1</v>
      </c>
      <c r="CC46" s="210">
        <v>2</v>
      </c>
      <c r="CD46" s="211">
        <v>3</v>
      </c>
      <c r="CE46" s="212">
        <v>4</v>
      </c>
      <c r="CF46" s="215">
        <v>5</v>
      </c>
      <c r="CG46" s="216">
        <v>6</v>
      </c>
      <c r="CH46" s="442" t="s">
        <v>39</v>
      </c>
      <c r="CI46" s="217">
        <v>7</v>
      </c>
      <c r="CJ46" s="204">
        <v>8</v>
      </c>
      <c r="CK46" s="220">
        <v>9</v>
      </c>
      <c r="CL46" s="223">
        <v>10</v>
      </c>
      <c r="CM46" s="225">
        <v>11</v>
      </c>
      <c r="CN46" s="226">
        <v>12</v>
      </c>
      <c r="CO46" s="227">
        <v>13</v>
      </c>
      <c r="CP46" s="228">
        <v>14</v>
      </c>
      <c r="CQ46" s="229">
        <v>15</v>
      </c>
      <c r="CX46" s="1325"/>
      <c r="CY46" s="259"/>
      <c r="DB46" s="1325"/>
      <c r="DC46" s="312"/>
      <c r="DD46" s="254"/>
      <c r="DE46" s="254"/>
      <c r="DF46" s="261"/>
    </row>
    <row r="47" spans="3:110" ht="15" customHeight="1">
      <c r="C47" s="268"/>
      <c r="D47" s="74" t="s">
        <v>97</v>
      </c>
      <c r="E47" s="255" t="s">
        <v>98</v>
      </c>
      <c r="R47" s="267"/>
      <c r="W47" s="1325"/>
      <c r="BK47" s="465" t="s">
        <v>27</v>
      </c>
      <c r="BP47" s="465" t="s">
        <v>27</v>
      </c>
      <c r="CB47" s="260" t="s">
        <v>96</v>
      </c>
      <c r="CC47" s="208">
        <v>1</v>
      </c>
      <c r="CD47" s="210">
        <v>2</v>
      </c>
      <c r="CE47" s="211">
        <v>3</v>
      </c>
      <c r="CF47" s="212">
        <v>4</v>
      </c>
      <c r="CG47" s="215">
        <v>5</v>
      </c>
      <c r="CH47" s="216">
        <v>6</v>
      </c>
      <c r="CI47" s="442" t="s">
        <v>39</v>
      </c>
      <c r="CJ47" s="217">
        <v>7</v>
      </c>
      <c r="CK47" s="204">
        <v>8</v>
      </c>
      <c r="CL47" s="220">
        <v>9</v>
      </c>
      <c r="CM47" s="223">
        <v>10</v>
      </c>
      <c r="CN47" s="225">
        <v>11</v>
      </c>
      <c r="CO47" s="226">
        <v>12</v>
      </c>
      <c r="CP47" s="227">
        <v>13</v>
      </c>
      <c r="CQ47" s="228">
        <v>14</v>
      </c>
      <c r="CR47" s="229">
        <v>15</v>
      </c>
      <c r="CX47" s="1325"/>
      <c r="CY47" s="259"/>
      <c r="DB47" s="1325"/>
      <c r="DC47" s="312"/>
      <c r="DF47" s="261"/>
    </row>
    <row r="48" spans="3:110" ht="15" customHeight="1">
      <c r="C48" s="266"/>
      <c r="D48" s="265"/>
      <c r="E48" s="265"/>
      <c r="F48" s="265"/>
      <c r="G48" s="265"/>
      <c r="H48" s="265"/>
      <c r="I48" s="265"/>
      <c r="J48" s="265"/>
      <c r="K48" s="265"/>
      <c r="L48" s="265"/>
      <c r="M48" s="265"/>
      <c r="N48" s="265"/>
      <c r="O48" s="265"/>
      <c r="P48" s="265"/>
      <c r="Q48" s="265"/>
      <c r="R48" s="264"/>
      <c r="W48" s="1325"/>
      <c r="BK48" s="465" t="s">
        <v>27</v>
      </c>
      <c r="BP48" s="465" t="s">
        <v>27</v>
      </c>
      <c r="CW48" s="277"/>
      <c r="CX48" s="1325"/>
      <c r="CY48" s="259"/>
      <c r="DB48" s="1325"/>
      <c r="DD48" s="261"/>
      <c r="DE48" s="261"/>
      <c r="DF48" s="261"/>
    </row>
    <row r="49" spans="3:119" ht="15" customHeight="1">
      <c r="BK49" s="465" t="s">
        <v>27</v>
      </c>
      <c r="BP49" s="465" t="s">
        <v>27</v>
      </c>
      <c r="CC49" s="260" t="s">
        <v>99</v>
      </c>
      <c r="CD49" s="208">
        <v>1</v>
      </c>
      <c r="CE49" s="210">
        <v>2</v>
      </c>
      <c r="CF49" s="211">
        <v>3</v>
      </c>
      <c r="CG49" s="212">
        <v>4</v>
      </c>
      <c r="CH49" s="215">
        <v>5</v>
      </c>
      <c r="CI49" s="216">
        <v>6</v>
      </c>
      <c r="CJ49" s="442" t="s">
        <v>39</v>
      </c>
      <c r="CK49" s="217">
        <v>7</v>
      </c>
      <c r="CL49" s="204">
        <v>8</v>
      </c>
      <c r="CM49" s="220">
        <v>9</v>
      </c>
      <c r="CN49" s="223">
        <v>10</v>
      </c>
      <c r="CO49" s="225">
        <v>11</v>
      </c>
      <c r="CP49" s="226">
        <v>12</v>
      </c>
      <c r="CQ49" s="227">
        <v>13</v>
      </c>
      <c r="CR49" s="228">
        <v>14</v>
      </c>
      <c r="CS49" s="229">
        <v>15</v>
      </c>
      <c r="CT49" s="442" t="s">
        <v>39</v>
      </c>
      <c r="CX49" s="259"/>
      <c r="DE49" s="259"/>
      <c r="DF49" s="259"/>
    </row>
    <row r="50" spans="3:119" ht="15" customHeight="1">
      <c r="C50" s="274"/>
      <c r="D50" s="273"/>
      <c r="E50" s="273"/>
      <c r="F50" s="273"/>
      <c r="G50" s="273"/>
      <c r="H50" s="273"/>
      <c r="I50" s="273"/>
      <c r="J50" s="273"/>
      <c r="K50" s="273"/>
      <c r="L50" s="273"/>
      <c r="M50" s="273"/>
      <c r="N50" s="273"/>
      <c r="O50" s="273"/>
      <c r="P50" s="273"/>
      <c r="Q50" s="273"/>
      <c r="R50" s="272"/>
      <c r="BK50" s="465" t="s">
        <v>27</v>
      </c>
      <c r="BP50" s="465" t="s">
        <v>27</v>
      </c>
      <c r="CW50" s="259"/>
      <c r="CX50" s="259"/>
      <c r="DF50" s="259"/>
    </row>
    <row r="51" spans="3:119" ht="15" customHeight="1" thickBot="1">
      <c r="C51" s="268"/>
      <c r="D51" s="276" t="s">
        <v>103</v>
      </c>
      <c r="E51" s="290"/>
      <c r="F51" s="290"/>
      <c r="G51" s="290"/>
      <c r="H51" s="290"/>
      <c r="I51" s="290"/>
      <c r="J51" s="290"/>
      <c r="K51" s="290"/>
      <c r="L51" s="290"/>
      <c r="M51" s="290"/>
      <c r="N51" s="290"/>
      <c r="O51" s="290"/>
      <c r="P51" s="290"/>
      <c r="Q51" s="290"/>
      <c r="R51" s="267"/>
      <c r="BK51" s="465" t="s">
        <v>27</v>
      </c>
      <c r="BP51" s="465" t="s">
        <v>27</v>
      </c>
      <c r="BW51" s="379" t="s">
        <v>100</v>
      </c>
      <c r="BX51" s="378"/>
      <c r="BY51" s="378"/>
      <c r="BZ51" s="378"/>
      <c r="CA51" s="378"/>
      <c r="CB51" s="378"/>
      <c r="CC51" s="380" t="s">
        <v>101</v>
      </c>
      <c r="CD51" s="381"/>
      <c r="CE51" s="381"/>
      <c r="CF51" s="381"/>
      <c r="CG51" s="381"/>
      <c r="CH51" s="381"/>
      <c r="CI51" s="382" t="s">
        <v>102</v>
      </c>
      <c r="CJ51" s="383"/>
      <c r="CK51" s="383"/>
      <c r="CL51" s="383"/>
    </row>
    <row r="52" spans="3:119" ht="15" customHeight="1" thickBot="1">
      <c r="C52" s="268"/>
      <c r="D52" s="208">
        <v>1</v>
      </c>
      <c r="E52" s="255" t="s">
        <v>107</v>
      </c>
      <c r="F52" s="255"/>
      <c r="R52" s="267"/>
      <c r="BK52" s="465" t="s">
        <v>27</v>
      </c>
      <c r="BM52" s="437" t="s">
        <v>104</v>
      </c>
      <c r="BN52" s="438"/>
      <c r="BO52" s="438"/>
      <c r="BP52" s="465" t="s">
        <v>27</v>
      </c>
      <c r="BQ52" s="438"/>
      <c r="BR52" s="440" t="s">
        <v>105</v>
      </c>
      <c r="BS52" s="441"/>
      <c r="BT52" s="441"/>
      <c r="BU52" s="439"/>
      <c r="CM52" s="1331" t="s">
        <v>106</v>
      </c>
      <c r="CN52" s="1331"/>
      <c r="CO52" s="1331"/>
      <c r="CP52" s="1331"/>
      <c r="CQ52" s="1331"/>
      <c r="CR52" s="1331"/>
      <c r="CS52" s="1331"/>
      <c r="DC52" s="261"/>
      <c r="DD52" s="261"/>
      <c r="DE52" s="261"/>
      <c r="DF52" s="261"/>
    </row>
    <row r="53" spans="3:119" ht="15" customHeight="1" thickBot="1">
      <c r="C53" s="268"/>
      <c r="D53" s="210">
        <v>2</v>
      </c>
      <c r="E53" s="255" t="s">
        <v>110</v>
      </c>
      <c r="F53" s="255"/>
      <c r="R53" s="267"/>
      <c r="BK53" s="465" t="s">
        <v>27</v>
      </c>
      <c r="BM53" s="65"/>
      <c r="BN53" s="65"/>
      <c r="BO53" s="65"/>
      <c r="BP53" s="465" t="s">
        <v>27</v>
      </c>
      <c r="BQ53" s="65"/>
      <c r="BR53" s="434" t="s">
        <v>108</v>
      </c>
      <c r="BS53" s="435"/>
      <c r="BT53" s="436"/>
      <c r="BV53" s="456" t="s">
        <v>109</v>
      </c>
      <c r="BW53" s="457"/>
      <c r="BX53" s="458"/>
      <c r="CT53" s="443"/>
      <c r="DK53" s="255"/>
      <c r="DL53" s="255"/>
      <c r="DM53" s="255"/>
    </row>
    <row r="54" spans="3:119" ht="15" customHeight="1">
      <c r="C54" s="268"/>
      <c r="D54" s="211">
        <v>3</v>
      </c>
      <c r="E54" s="255" t="s">
        <v>111</v>
      </c>
      <c r="F54" s="255"/>
      <c r="R54" s="267"/>
      <c r="BK54" s="465" t="s">
        <v>27</v>
      </c>
      <c r="BP54" s="465" t="s">
        <v>27</v>
      </c>
    </row>
    <row r="55" spans="3:119" ht="15" customHeight="1">
      <c r="C55" s="268"/>
      <c r="D55" s="212">
        <v>4</v>
      </c>
      <c r="E55" s="255" t="s">
        <v>112</v>
      </c>
      <c r="F55" s="255"/>
      <c r="R55" s="267"/>
      <c r="BK55" s="465" t="s">
        <v>27</v>
      </c>
      <c r="BP55" s="465" t="s">
        <v>27</v>
      </c>
    </row>
    <row r="56" spans="3:119" ht="15" customHeight="1">
      <c r="C56" s="268"/>
      <c r="D56" s="215">
        <v>5</v>
      </c>
      <c r="E56" s="255" t="s">
        <v>114</v>
      </c>
      <c r="F56" s="255"/>
      <c r="R56" s="267"/>
      <c r="BK56" s="465" t="s">
        <v>27</v>
      </c>
      <c r="BP56" s="465" t="s">
        <v>27</v>
      </c>
      <c r="CM56" s="260" t="s">
        <v>113</v>
      </c>
      <c r="CN56" s="442" t="s">
        <v>39</v>
      </c>
      <c r="CO56" s="132"/>
      <c r="CP56" s="132"/>
      <c r="CQ56" s="132"/>
      <c r="CR56" s="132"/>
      <c r="CS56" s="132"/>
      <c r="CT56" s="132"/>
      <c r="CU56" s="443"/>
    </row>
    <row r="57" spans="3:119" ht="15" customHeight="1">
      <c r="C57" s="268"/>
      <c r="D57" s="216">
        <v>6</v>
      </c>
      <c r="E57" s="255" t="s">
        <v>116</v>
      </c>
      <c r="F57" s="255"/>
      <c r="R57" s="267"/>
      <c r="BK57" s="465" t="s">
        <v>27</v>
      </c>
      <c r="BP57" s="465" t="s">
        <v>27</v>
      </c>
      <c r="CQ57" s="260" t="s">
        <v>115</v>
      </c>
      <c r="CR57" s="133"/>
      <c r="CS57" s="133"/>
      <c r="CT57" s="133"/>
      <c r="CU57" s="133"/>
      <c r="CV57" s="443"/>
    </row>
    <row r="58" spans="3:119" ht="15" customHeight="1">
      <c r="C58" s="268"/>
      <c r="D58" s="217">
        <v>7</v>
      </c>
      <c r="E58" s="255" t="s">
        <v>119</v>
      </c>
      <c r="F58" s="255"/>
      <c r="R58" s="267"/>
      <c r="BG58" s="260" t="s">
        <v>117</v>
      </c>
      <c r="BH58" s="419" t="s">
        <v>84</v>
      </c>
      <c r="BI58" s="419" t="s">
        <v>84</v>
      </c>
      <c r="BJ58" s="420" t="s">
        <v>39</v>
      </c>
      <c r="BK58" s="465" t="s">
        <v>27</v>
      </c>
      <c r="BL58" s="420" t="s">
        <v>39</v>
      </c>
      <c r="BM58" s="420" t="s">
        <v>39</v>
      </c>
      <c r="BN58" s="421" t="s">
        <v>88</v>
      </c>
      <c r="BO58" s="421" t="s">
        <v>88</v>
      </c>
      <c r="BP58" s="465" t="s">
        <v>27</v>
      </c>
      <c r="BQ58" s="422" t="s">
        <v>91</v>
      </c>
      <c r="BR58" s="422" t="s">
        <v>91</v>
      </c>
      <c r="BS58" s="423" t="s">
        <v>94</v>
      </c>
      <c r="BT58" s="423" t="s">
        <v>94</v>
      </c>
      <c r="CT58" s="260" t="s">
        <v>118</v>
      </c>
      <c r="CU58" s="134"/>
      <c r="CV58" s="134"/>
      <c r="CW58" s="443"/>
      <c r="DE58" s="259"/>
      <c r="DF58" s="259"/>
    </row>
    <row r="59" spans="3:119" ht="15" customHeight="1">
      <c r="C59" s="268"/>
      <c r="D59" s="204">
        <v>8</v>
      </c>
      <c r="E59" s="255" t="s">
        <v>122</v>
      </c>
      <c r="F59" s="255"/>
      <c r="R59" s="267"/>
      <c r="BI59" s="260" t="s">
        <v>120</v>
      </c>
      <c r="BJ59" s="419" t="s">
        <v>84</v>
      </c>
      <c r="BK59" s="465" t="s">
        <v>27</v>
      </c>
      <c r="BL59" s="419" t="s">
        <v>84</v>
      </c>
      <c r="BM59" s="420" t="s">
        <v>39</v>
      </c>
      <c r="BN59" s="420" t="s">
        <v>39</v>
      </c>
      <c r="BO59" s="420" t="s">
        <v>39</v>
      </c>
      <c r="BP59" s="465" t="s">
        <v>27</v>
      </c>
      <c r="BQ59" s="421" t="s">
        <v>88</v>
      </c>
      <c r="BR59" s="421" t="s">
        <v>88</v>
      </c>
      <c r="BS59" s="422" t="s">
        <v>91</v>
      </c>
      <c r="BT59" s="422" t="s">
        <v>91</v>
      </c>
      <c r="BU59" s="423" t="s">
        <v>94</v>
      </c>
      <c r="BV59" s="423" t="s">
        <v>94</v>
      </c>
      <c r="CV59" s="260" t="s">
        <v>121</v>
      </c>
      <c r="CW59" s="135"/>
      <c r="CX59" s="135"/>
      <c r="CY59" s="443"/>
      <c r="DE59" s="259"/>
      <c r="DF59" s="259"/>
    </row>
    <row r="60" spans="3:119" ht="15" customHeight="1">
      <c r="C60" s="268"/>
      <c r="D60" s="220">
        <v>9</v>
      </c>
      <c r="E60" s="255" t="s">
        <v>125</v>
      </c>
      <c r="F60" s="255"/>
      <c r="R60" s="267"/>
      <c r="BH60" s="259"/>
      <c r="BK60" s="465"/>
      <c r="BL60" s="260" t="s">
        <v>123</v>
      </c>
      <c r="BM60" s="419" t="s">
        <v>84</v>
      </c>
      <c r="BN60" s="419" t="s">
        <v>84</v>
      </c>
      <c r="BO60" s="420" t="s">
        <v>39</v>
      </c>
      <c r="BP60" s="465" t="s">
        <v>27</v>
      </c>
      <c r="BQ60" s="420" t="s">
        <v>39</v>
      </c>
      <c r="BR60" s="420" t="s">
        <v>39</v>
      </c>
      <c r="BS60" s="421" t="s">
        <v>88</v>
      </c>
      <c r="BT60" s="421" t="s">
        <v>88</v>
      </c>
      <c r="BU60" s="422" t="s">
        <v>91</v>
      </c>
      <c r="BV60" s="422" t="s">
        <v>91</v>
      </c>
      <c r="BW60" s="423" t="s">
        <v>94</v>
      </c>
      <c r="BX60" s="423" t="s">
        <v>94</v>
      </c>
      <c r="CV60" s="260" t="s">
        <v>124</v>
      </c>
      <c r="CW60" s="136"/>
      <c r="CX60" s="136"/>
      <c r="CY60" s="443"/>
      <c r="DD60" s="254"/>
      <c r="DE60" s="259"/>
      <c r="DF60" s="259"/>
    </row>
    <row r="61" spans="3:119" ht="15" customHeight="1">
      <c r="C61" s="268"/>
      <c r="D61" s="223">
        <v>10</v>
      </c>
      <c r="E61" s="255" t="s">
        <v>128</v>
      </c>
      <c r="F61" s="255"/>
      <c r="R61" s="267"/>
      <c r="BE61" s="255"/>
      <c r="BF61" s="255"/>
      <c r="BK61" s="465" t="s">
        <v>27</v>
      </c>
      <c r="BN61" s="260" t="s">
        <v>126</v>
      </c>
      <c r="BO61" s="419" t="s">
        <v>84</v>
      </c>
      <c r="BP61" s="465" t="s">
        <v>27</v>
      </c>
      <c r="BQ61" s="419" t="s">
        <v>84</v>
      </c>
      <c r="BR61" s="420" t="s">
        <v>39</v>
      </c>
      <c r="BS61" s="420" t="s">
        <v>39</v>
      </c>
      <c r="BT61" s="420" t="s">
        <v>39</v>
      </c>
      <c r="BU61" s="421" t="s">
        <v>88</v>
      </c>
      <c r="BV61" s="421" t="s">
        <v>88</v>
      </c>
      <c r="BW61" s="422" t="s">
        <v>91</v>
      </c>
      <c r="BX61" s="422" t="s">
        <v>91</v>
      </c>
      <c r="BY61" s="423" t="s">
        <v>94</v>
      </c>
      <c r="BZ61" s="423" t="s">
        <v>94</v>
      </c>
      <c r="CX61" s="260" t="s">
        <v>127</v>
      </c>
      <c r="CY61" s="137"/>
      <c r="CZ61" s="137"/>
      <c r="DA61" s="137"/>
      <c r="DB61" s="137"/>
      <c r="DE61" s="259"/>
      <c r="DF61" s="259"/>
      <c r="DG61" s="259"/>
      <c r="DH61" s="259"/>
      <c r="DI61" s="259"/>
      <c r="DJ61" s="259"/>
      <c r="DK61" s="259"/>
      <c r="DL61" s="259"/>
      <c r="DM61" s="259"/>
      <c r="DN61" s="259"/>
      <c r="DO61" s="259"/>
    </row>
    <row r="62" spans="3:119" ht="15" customHeight="1">
      <c r="C62" s="268"/>
      <c r="D62" s="225">
        <v>11</v>
      </c>
      <c r="E62" s="255" t="s">
        <v>130</v>
      </c>
      <c r="F62" s="255"/>
      <c r="R62" s="267"/>
      <c r="BK62" s="465" t="s">
        <v>27</v>
      </c>
      <c r="BP62" s="465"/>
      <c r="BQ62" s="260" t="s">
        <v>129</v>
      </c>
      <c r="BR62" s="419" t="s">
        <v>84</v>
      </c>
      <c r="BS62" s="419" t="s">
        <v>84</v>
      </c>
      <c r="BT62" s="420" t="s">
        <v>39</v>
      </c>
      <c r="BU62" s="420" t="s">
        <v>39</v>
      </c>
      <c r="BV62" s="420" t="s">
        <v>39</v>
      </c>
      <c r="BW62" s="421" t="s">
        <v>88</v>
      </c>
      <c r="BX62" s="421" t="s">
        <v>88</v>
      </c>
      <c r="BY62" s="422" t="s">
        <v>91</v>
      </c>
      <c r="BZ62" s="422" t="s">
        <v>91</v>
      </c>
      <c r="CA62" s="423" t="s">
        <v>94</v>
      </c>
      <c r="CB62" s="423" t="s">
        <v>94</v>
      </c>
      <c r="CR62" s="255"/>
      <c r="CY62" s="254"/>
      <c r="CZ62" s="254"/>
      <c r="DA62" s="254"/>
      <c r="DB62" s="254"/>
      <c r="DC62" s="259"/>
      <c r="DD62" s="259"/>
      <c r="DE62" s="259"/>
      <c r="DF62" s="259"/>
    </row>
    <row r="63" spans="3:119" ht="15" customHeight="1">
      <c r="C63" s="268"/>
      <c r="D63" s="226">
        <v>12</v>
      </c>
      <c r="E63" s="255" t="s">
        <v>132</v>
      </c>
      <c r="F63" s="255"/>
      <c r="R63" s="267"/>
      <c r="BK63" s="465" t="s">
        <v>27</v>
      </c>
      <c r="BP63" s="465" t="s">
        <v>27</v>
      </c>
      <c r="BS63" s="260" t="s">
        <v>131</v>
      </c>
      <c r="BT63" s="419" t="s">
        <v>84</v>
      </c>
      <c r="BU63" s="419" t="s">
        <v>84</v>
      </c>
      <c r="BV63" s="420" t="s">
        <v>39</v>
      </c>
      <c r="BW63" s="420" t="s">
        <v>39</v>
      </c>
      <c r="BX63" s="420" t="s">
        <v>39</v>
      </c>
      <c r="BY63" s="421" t="s">
        <v>88</v>
      </c>
      <c r="BZ63" s="421" t="s">
        <v>88</v>
      </c>
      <c r="CA63" s="422" t="s">
        <v>91</v>
      </c>
      <c r="CB63" s="422" t="s">
        <v>91</v>
      </c>
      <c r="CC63" s="423" t="s">
        <v>94</v>
      </c>
      <c r="CD63" s="423" t="s">
        <v>94</v>
      </c>
      <c r="CX63" s="254"/>
      <c r="CY63" s="262"/>
      <c r="CZ63" s="262"/>
      <c r="DA63" s="262"/>
      <c r="DB63" s="262"/>
      <c r="DC63" s="262"/>
      <c r="DD63" s="262"/>
      <c r="DE63" s="262"/>
      <c r="DF63" s="262"/>
    </row>
    <row r="64" spans="3:119" ht="15" customHeight="1">
      <c r="C64" s="268"/>
      <c r="D64" s="227">
        <v>13</v>
      </c>
      <c r="E64" s="255" t="s">
        <v>134</v>
      </c>
      <c r="F64" s="255"/>
      <c r="R64" s="267"/>
      <c r="BK64" s="465" t="s">
        <v>27</v>
      </c>
      <c r="BP64" s="465" t="s">
        <v>27</v>
      </c>
      <c r="BU64" s="260" t="s">
        <v>133</v>
      </c>
      <c r="BV64" s="419" t="s">
        <v>84</v>
      </c>
      <c r="BW64" s="419" t="s">
        <v>84</v>
      </c>
      <c r="BX64" s="420" t="s">
        <v>39</v>
      </c>
      <c r="BY64" s="420" t="s">
        <v>39</v>
      </c>
      <c r="BZ64" s="420" t="s">
        <v>39</v>
      </c>
      <c r="CA64" s="421" t="s">
        <v>88</v>
      </c>
      <c r="CB64" s="421" t="s">
        <v>88</v>
      </c>
      <c r="CC64" s="422" t="s">
        <v>91</v>
      </c>
      <c r="CD64" s="422" t="s">
        <v>91</v>
      </c>
      <c r="CE64" s="423" t="s">
        <v>94</v>
      </c>
      <c r="CF64" s="423" t="s">
        <v>94</v>
      </c>
      <c r="CI64" s="259"/>
      <c r="CJ64" s="259"/>
      <c r="CK64" s="259"/>
      <c r="CL64" s="259"/>
      <c r="CX64" s="259"/>
      <c r="CY64" s="259"/>
      <c r="CZ64" s="259"/>
      <c r="DA64" s="259"/>
      <c r="DB64" s="259"/>
      <c r="DC64" s="259"/>
      <c r="DD64" s="259"/>
      <c r="DE64" s="259"/>
      <c r="DF64" s="259"/>
    </row>
    <row r="65" spans="3:110" ht="15" customHeight="1">
      <c r="C65" s="268"/>
      <c r="D65" s="228">
        <v>14</v>
      </c>
      <c r="E65" s="255" t="s">
        <v>136</v>
      </c>
      <c r="F65" s="255"/>
      <c r="R65" s="267"/>
      <c r="BK65" s="465" t="s">
        <v>27</v>
      </c>
      <c r="BP65" s="465" t="s">
        <v>27</v>
      </c>
      <c r="BW65" s="260" t="s">
        <v>135</v>
      </c>
      <c r="BX65" s="419" t="s">
        <v>84</v>
      </c>
      <c r="BY65" s="419" t="s">
        <v>84</v>
      </c>
      <c r="BZ65" s="420" t="s">
        <v>39</v>
      </c>
      <c r="CA65" s="420" t="s">
        <v>39</v>
      </c>
      <c r="CB65" s="420" t="s">
        <v>39</v>
      </c>
      <c r="CC65" s="421" t="s">
        <v>88</v>
      </c>
      <c r="CD65" s="421" t="s">
        <v>88</v>
      </c>
      <c r="CE65" s="422" t="s">
        <v>91</v>
      </c>
      <c r="CF65" s="422" t="s">
        <v>91</v>
      </c>
      <c r="CG65" s="423" t="s">
        <v>94</v>
      </c>
      <c r="CH65" s="423" t="s">
        <v>94</v>
      </c>
      <c r="CX65" s="259"/>
      <c r="CY65" s="259"/>
      <c r="CZ65" s="259"/>
      <c r="DA65" s="259"/>
      <c r="DB65" s="259"/>
      <c r="DC65" s="259"/>
      <c r="DD65" s="259"/>
      <c r="DE65" s="259"/>
      <c r="DF65" s="259"/>
    </row>
    <row r="66" spans="3:110" ht="15" customHeight="1">
      <c r="C66" s="268"/>
      <c r="D66" s="229">
        <v>15</v>
      </c>
      <c r="E66" s="255" t="s">
        <v>137</v>
      </c>
      <c r="F66" s="255"/>
      <c r="R66" s="267"/>
      <c r="BF66" s="254"/>
      <c r="BG66" s="254"/>
      <c r="BK66" s="465" t="s">
        <v>27</v>
      </c>
      <c r="BP66" s="465" t="s">
        <v>27</v>
      </c>
    </row>
    <row r="67" spans="3:110" ht="15" customHeight="1">
      <c r="C67" s="266"/>
      <c r="D67" s="265"/>
      <c r="E67" s="265"/>
      <c r="F67" s="265"/>
      <c r="G67" s="265"/>
      <c r="H67" s="265"/>
      <c r="I67" s="265"/>
      <c r="J67" s="265"/>
      <c r="K67" s="265"/>
      <c r="L67" s="265"/>
      <c r="M67" s="265"/>
      <c r="N67" s="265"/>
      <c r="O67" s="265"/>
      <c r="P67" s="265"/>
      <c r="Q67" s="265"/>
      <c r="R67" s="264"/>
      <c r="BK67" s="465" t="s">
        <v>27</v>
      </c>
      <c r="BP67" s="465" t="s">
        <v>27</v>
      </c>
      <c r="BR67" s="75"/>
      <c r="BS67" s="75"/>
      <c r="BT67" s="75"/>
      <c r="BU67" s="443" t="s">
        <v>138</v>
      </c>
      <c r="BV67" s="255"/>
      <c r="BW67" s="255"/>
      <c r="BX67" s="255"/>
      <c r="CI67" s="74" t="s">
        <v>97</v>
      </c>
      <c r="CJ67" s="74" t="s">
        <v>97</v>
      </c>
      <c r="CK67" s="74" t="s">
        <v>97</v>
      </c>
      <c r="CL67" s="74" t="s">
        <v>97</v>
      </c>
      <c r="CM67" s="74" t="s">
        <v>97</v>
      </c>
    </row>
    <row r="68" spans="3:110" ht="15" customHeight="1">
      <c r="BK68" s="465" t="s">
        <v>27</v>
      </c>
      <c r="BP68" s="465" t="s">
        <v>27</v>
      </c>
      <c r="BU68" s="76"/>
      <c r="BV68" s="76"/>
      <c r="BW68" s="76"/>
      <c r="BX68" s="443" t="s">
        <v>139</v>
      </c>
    </row>
    <row r="69" spans="3:110" ht="15" customHeight="1">
      <c r="C69" s="289"/>
      <c r="D69" s="258"/>
      <c r="E69" s="258"/>
      <c r="F69" s="257"/>
      <c r="G69" s="258"/>
      <c r="H69" s="258"/>
      <c r="I69" s="258"/>
      <c r="J69" s="258"/>
      <c r="K69" s="258"/>
      <c r="L69" s="258"/>
      <c r="M69" s="258"/>
      <c r="N69" s="258"/>
      <c r="O69" s="258"/>
      <c r="P69" s="258"/>
      <c r="Q69" s="258"/>
      <c r="R69" s="288"/>
      <c r="BK69" s="465" t="s">
        <v>27</v>
      </c>
      <c r="BP69" s="465" t="s">
        <v>27</v>
      </c>
      <c r="BU69" s="255"/>
      <c r="BV69" s="255"/>
      <c r="BW69" s="255"/>
      <c r="BX69" s="255"/>
      <c r="BY69" s="255"/>
      <c r="BZ69" s="255"/>
      <c r="CA69" s="255"/>
      <c r="CB69" s="255"/>
    </row>
    <row r="70" spans="3:110" ht="15" customHeight="1">
      <c r="C70" s="268"/>
      <c r="D70" s="424" t="s">
        <v>141</v>
      </c>
      <c r="E70" s="424"/>
      <c r="F70" s="424"/>
      <c r="G70" s="424"/>
      <c r="H70" s="424"/>
      <c r="I70" s="424"/>
      <c r="J70" s="424"/>
      <c r="K70" s="424"/>
      <c r="L70" s="424"/>
      <c r="M70" s="424"/>
      <c r="N70" s="424"/>
      <c r="O70" s="424"/>
      <c r="P70" s="424"/>
      <c r="Q70" s="424"/>
      <c r="R70" s="267"/>
      <c r="BK70" s="465" t="s">
        <v>27</v>
      </c>
      <c r="BP70" s="465" t="s">
        <v>27</v>
      </c>
      <c r="BU70" s="255"/>
      <c r="BV70" s="255"/>
      <c r="BW70" s="255"/>
      <c r="BX70" s="77"/>
      <c r="BY70" s="443" t="s">
        <v>140</v>
      </c>
      <c r="BZ70" s="255"/>
      <c r="CA70" s="255"/>
      <c r="CB70" s="255"/>
    </row>
    <row r="71" spans="3:110" ht="15" customHeight="1">
      <c r="C71" s="282"/>
      <c r="D71" s="444">
        <v>1</v>
      </c>
      <c r="E71" s="255" t="s">
        <v>143</v>
      </c>
      <c r="F71" s="255"/>
      <c r="R71" s="280"/>
      <c r="BK71" s="465" t="s">
        <v>27</v>
      </c>
      <c r="BP71" s="465" t="s">
        <v>27</v>
      </c>
      <c r="BU71" s="255"/>
      <c r="BV71" s="255"/>
      <c r="BY71" s="78"/>
      <c r="BZ71" s="78"/>
      <c r="CA71" s="443" t="s">
        <v>142</v>
      </c>
      <c r="CB71" s="255"/>
    </row>
    <row r="72" spans="3:110" ht="15" customHeight="1">
      <c r="C72" s="282"/>
      <c r="D72" s="445">
        <v>2</v>
      </c>
      <c r="E72" s="255" t="s">
        <v>145</v>
      </c>
      <c r="F72" s="255"/>
      <c r="R72" s="280"/>
      <c r="BK72" s="465" t="s">
        <v>27</v>
      </c>
      <c r="BP72" s="465" t="s">
        <v>27</v>
      </c>
      <c r="BU72" s="255"/>
      <c r="BV72" s="255"/>
      <c r="BZ72" s="255"/>
      <c r="CA72" s="79"/>
      <c r="CB72" s="79"/>
      <c r="CC72" s="443" t="s">
        <v>115</v>
      </c>
      <c r="CM72" s="260" t="s">
        <v>144</v>
      </c>
      <c r="CN72" s="444">
        <v>1</v>
      </c>
      <c r="CO72" s="445">
        <v>2</v>
      </c>
      <c r="CP72" s="446">
        <v>3</v>
      </c>
      <c r="CQ72" s="447">
        <v>4</v>
      </c>
      <c r="CR72" s="448">
        <v>5</v>
      </c>
      <c r="CS72" s="449">
        <v>6</v>
      </c>
      <c r="CT72" s="450">
        <v>7</v>
      </c>
      <c r="CU72" s="451">
        <v>8</v>
      </c>
    </row>
    <row r="73" spans="3:110" ht="15" customHeight="1">
      <c r="C73" s="452"/>
      <c r="D73" s="446">
        <v>3</v>
      </c>
      <c r="E73" s="255" t="s">
        <v>148</v>
      </c>
      <c r="F73" s="255"/>
      <c r="G73" s="259"/>
      <c r="H73" s="259"/>
      <c r="I73" s="259"/>
      <c r="J73" s="259"/>
      <c r="K73" s="259"/>
      <c r="L73" s="259"/>
      <c r="M73" s="259"/>
      <c r="R73" s="280"/>
      <c r="BK73" s="465" t="s">
        <v>27</v>
      </c>
      <c r="BP73" s="465" t="s">
        <v>27</v>
      </c>
      <c r="BU73" s="454"/>
      <c r="BV73" s="454"/>
      <c r="BZ73" s="454"/>
      <c r="CA73" s="454"/>
      <c r="CB73" s="454"/>
      <c r="CC73" s="80"/>
      <c r="CD73" s="80"/>
      <c r="CE73" s="469" t="s">
        <v>146</v>
      </c>
      <c r="CF73" s="259"/>
      <c r="CG73" s="259"/>
      <c r="CH73" s="259"/>
      <c r="CN73" s="260" t="s">
        <v>147</v>
      </c>
      <c r="CO73" s="444">
        <v>1</v>
      </c>
      <c r="CP73" s="445">
        <v>2</v>
      </c>
      <c r="CQ73" s="446">
        <v>3</v>
      </c>
      <c r="CR73" s="447">
        <v>4</v>
      </c>
      <c r="CS73" s="448">
        <v>5</v>
      </c>
      <c r="CT73" s="449">
        <v>6</v>
      </c>
      <c r="CU73" s="450">
        <v>7</v>
      </c>
      <c r="CV73" s="451">
        <v>8</v>
      </c>
    </row>
    <row r="74" spans="3:110" ht="15" customHeight="1">
      <c r="C74" s="452"/>
      <c r="D74" s="447">
        <v>4</v>
      </c>
      <c r="E74" s="255" t="s">
        <v>151</v>
      </c>
      <c r="F74" s="255"/>
      <c r="G74" s="259"/>
      <c r="H74" s="259"/>
      <c r="I74" s="259"/>
      <c r="J74" s="259"/>
      <c r="K74" s="259"/>
      <c r="L74" s="259"/>
      <c r="M74" s="259"/>
      <c r="R74" s="280"/>
      <c r="BK74" s="465" t="s">
        <v>27</v>
      </c>
      <c r="BP74" s="465" t="s">
        <v>27</v>
      </c>
      <c r="BU74" s="255"/>
      <c r="BV74" s="255"/>
      <c r="BW74" s="255"/>
      <c r="BZ74" s="255"/>
      <c r="CA74" s="255"/>
      <c r="CB74" s="255"/>
      <c r="CE74" s="81"/>
      <c r="CF74" s="443" t="s">
        <v>149</v>
      </c>
      <c r="CO74" s="260" t="s">
        <v>150</v>
      </c>
      <c r="CP74" s="444">
        <v>1</v>
      </c>
      <c r="CQ74" s="445">
        <v>2</v>
      </c>
      <c r="CR74" s="446">
        <v>3</v>
      </c>
      <c r="CS74" s="447">
        <v>4</v>
      </c>
      <c r="CT74" s="448">
        <v>5</v>
      </c>
      <c r="CU74" s="449">
        <v>6</v>
      </c>
      <c r="CV74" s="450">
        <v>7</v>
      </c>
      <c r="CW74" s="451">
        <v>8</v>
      </c>
      <c r="CX74" s="442" t="s">
        <v>39</v>
      </c>
    </row>
    <row r="75" spans="3:110" ht="15" customHeight="1">
      <c r="C75" s="452"/>
      <c r="D75" s="448">
        <v>5</v>
      </c>
      <c r="E75" s="255" t="s">
        <v>152</v>
      </c>
      <c r="F75" s="255"/>
      <c r="G75" s="259"/>
      <c r="H75" s="259"/>
      <c r="I75" s="259"/>
      <c r="J75" s="259"/>
      <c r="K75" s="259"/>
      <c r="L75" s="259"/>
      <c r="M75" s="259"/>
      <c r="R75" s="280"/>
      <c r="BK75" s="465" t="s">
        <v>27</v>
      </c>
      <c r="BP75" s="465" t="s">
        <v>27</v>
      </c>
    </row>
    <row r="76" spans="3:110" ht="15" customHeight="1">
      <c r="C76" s="453"/>
      <c r="D76" s="449">
        <v>6</v>
      </c>
      <c r="E76" s="255" t="s">
        <v>153</v>
      </c>
      <c r="F76" s="255"/>
      <c r="G76" s="262"/>
      <c r="H76" s="262"/>
      <c r="I76" s="262"/>
      <c r="J76" s="262"/>
      <c r="K76" s="262"/>
      <c r="L76" s="262"/>
      <c r="R76" s="280"/>
      <c r="BK76" s="465" t="s">
        <v>27</v>
      </c>
      <c r="BP76" s="465" t="s">
        <v>27</v>
      </c>
    </row>
    <row r="77" spans="3:110" ht="15" customHeight="1">
      <c r="C77" s="452"/>
      <c r="D77" s="450">
        <v>7</v>
      </c>
      <c r="E77" s="255" t="s">
        <v>154</v>
      </c>
      <c r="F77" s="259"/>
      <c r="G77" s="259"/>
      <c r="H77" s="259"/>
      <c r="I77" s="259"/>
      <c r="J77" s="259"/>
      <c r="K77" s="259"/>
      <c r="L77" s="259"/>
      <c r="R77" s="280"/>
    </row>
    <row r="78" spans="3:110" ht="15" customHeight="1">
      <c r="C78" s="452"/>
      <c r="D78" s="451">
        <v>8</v>
      </c>
      <c r="E78" s="255" t="s">
        <v>155</v>
      </c>
      <c r="F78" s="259"/>
      <c r="G78" s="259"/>
      <c r="K78" s="259"/>
      <c r="L78" s="259"/>
      <c r="R78" s="280"/>
      <c r="BJ78" s="259"/>
      <c r="BL78" s="259"/>
      <c r="BM78" s="259"/>
      <c r="BN78" s="259"/>
      <c r="BO78" s="259"/>
      <c r="BP78" s="259"/>
      <c r="BQ78" s="259"/>
      <c r="BR78" s="259"/>
      <c r="BS78" s="259"/>
      <c r="BT78" s="259"/>
      <c r="BU78" s="259"/>
      <c r="BV78" s="259"/>
      <c r="BW78" s="259"/>
      <c r="BX78" s="259"/>
      <c r="BY78" s="259"/>
      <c r="BZ78" s="259"/>
      <c r="CA78" s="259"/>
      <c r="CB78" s="259"/>
      <c r="CC78" s="259"/>
      <c r="CD78" s="259"/>
      <c r="CK78" s="259"/>
      <c r="CL78" s="259"/>
      <c r="CM78" s="259"/>
      <c r="CN78" s="259"/>
      <c r="CO78" s="259"/>
      <c r="CP78" s="259"/>
      <c r="CQ78" s="259"/>
      <c r="CR78" s="259"/>
      <c r="CS78" s="259"/>
      <c r="CT78" s="259"/>
      <c r="CU78" s="259"/>
      <c r="CV78" s="259"/>
      <c r="CW78" s="259"/>
      <c r="CX78" s="259"/>
      <c r="CY78" s="259"/>
      <c r="CZ78" s="259"/>
      <c r="DA78" s="259"/>
      <c r="DB78" s="259"/>
      <c r="DC78" s="259"/>
      <c r="DD78" s="259"/>
      <c r="DE78" s="259"/>
    </row>
    <row r="79" spans="3:110" ht="15" customHeight="1">
      <c r="C79" s="279"/>
      <c r="D79" s="256"/>
      <c r="E79" s="256"/>
      <c r="F79" s="256"/>
      <c r="G79" s="256"/>
      <c r="H79" s="256"/>
      <c r="I79" s="256"/>
      <c r="J79" s="256"/>
      <c r="K79" s="256"/>
      <c r="L79" s="256"/>
      <c r="M79" s="256"/>
      <c r="N79" s="256"/>
      <c r="O79" s="256"/>
      <c r="P79" s="256"/>
      <c r="Q79" s="256"/>
      <c r="R79" s="278"/>
      <c r="DF79" s="259"/>
    </row>
    <row r="91" spans="19:22" ht="15" customHeight="1">
      <c r="S91" s="255"/>
      <c r="T91" s="255"/>
      <c r="U91" s="1"/>
      <c r="V91" s="1"/>
    </row>
    <row r="92" spans="19:22" ht="15" customHeight="1">
      <c r="S92" s="255"/>
      <c r="T92" s="255"/>
      <c r="U92" s="1"/>
      <c r="V92" s="1"/>
    </row>
    <row r="93" spans="19:22" ht="15" customHeight="1">
      <c r="S93" s="255"/>
      <c r="T93" s="255"/>
      <c r="U93" s="1"/>
      <c r="V93" s="1"/>
    </row>
    <row r="94" spans="19:22" ht="15" customHeight="1">
      <c r="S94" s="255"/>
      <c r="T94" s="255"/>
      <c r="U94" s="1"/>
      <c r="V94" s="1"/>
    </row>
    <row r="95" spans="19:22" ht="15" customHeight="1">
      <c r="S95" s="255"/>
      <c r="T95" s="255"/>
      <c r="U95" s="1"/>
      <c r="V95" s="1"/>
    </row>
    <row r="96" spans="19:22" ht="15" customHeight="1">
      <c r="S96" s="255"/>
      <c r="T96" s="255"/>
      <c r="U96" s="1"/>
      <c r="V96" s="1"/>
    </row>
    <row r="97" spans="19:22" ht="15" customHeight="1">
      <c r="S97" s="255"/>
      <c r="T97" s="255"/>
      <c r="U97" s="1"/>
      <c r="V97" s="1"/>
    </row>
    <row r="98" spans="19:22" ht="15" customHeight="1">
      <c r="S98" s="255"/>
      <c r="T98" s="255"/>
      <c r="U98" s="1"/>
      <c r="V98" s="1"/>
    </row>
    <row r="99" spans="19:22" ht="15" customHeight="1">
      <c r="T99" s="255"/>
      <c r="U99" s="1"/>
      <c r="V99" s="1"/>
    </row>
    <row r="100" spans="19:22" ht="15" customHeight="1">
      <c r="T100" s="255"/>
      <c r="U100" s="1"/>
      <c r="V100" s="1"/>
    </row>
    <row r="101" spans="19:22" ht="15" customHeight="1">
      <c r="S101" s="255"/>
      <c r="T101" s="255"/>
      <c r="U101" s="1"/>
      <c r="V101" s="1"/>
    </row>
    <row r="138" spans="63:63" ht="15" customHeight="1">
      <c r="BK138" s="259"/>
    </row>
  </sheetData>
  <mergeCells count="46">
    <mergeCell ref="Q3:U3"/>
    <mergeCell ref="V3:Y3"/>
    <mergeCell ref="Z3:AC3"/>
    <mergeCell ref="AD3:AG3"/>
    <mergeCell ref="AH3:AL3"/>
    <mergeCell ref="DI2:DZ2"/>
    <mergeCell ref="DQ3:DU3"/>
    <mergeCell ref="DV3:DY3"/>
    <mergeCell ref="DZ3:EC3"/>
    <mergeCell ref="DD3:DH3"/>
    <mergeCell ref="DI3:DL3"/>
    <mergeCell ref="DM3:DP3"/>
    <mergeCell ref="EA2:EU2"/>
    <mergeCell ref="BM3:BP3"/>
    <mergeCell ref="AM3:AP3"/>
    <mergeCell ref="AM2:BA2"/>
    <mergeCell ref="BI2:BZ2"/>
    <mergeCell ref="CM2:DA2"/>
    <mergeCell ref="Q1:BP1"/>
    <mergeCell ref="BQ1:DP1"/>
    <mergeCell ref="DQ1:EU1"/>
    <mergeCell ref="BQ3:BU3"/>
    <mergeCell ref="BV3:BY3"/>
    <mergeCell ref="BZ3:CC3"/>
    <mergeCell ref="CD3:CG3"/>
    <mergeCell ref="CH3:CL3"/>
    <mergeCell ref="CM3:CP3"/>
    <mergeCell ref="AQ3:AT3"/>
    <mergeCell ref="AU3:AY3"/>
    <mergeCell ref="AZ3:BC3"/>
    <mergeCell ref="EQ3:EU3"/>
    <mergeCell ref="CQ3:CU3"/>
    <mergeCell ref="BD3:BH3"/>
    <mergeCell ref="BI3:BL3"/>
    <mergeCell ref="CM52:CS52"/>
    <mergeCell ref="O5:P7"/>
    <mergeCell ref="O8:P10"/>
    <mergeCell ref="X14:Y14"/>
    <mergeCell ref="W19:W48"/>
    <mergeCell ref="CX19:CX48"/>
    <mergeCell ref="DB19:DB48"/>
    <mergeCell ref="ED3:EH3"/>
    <mergeCell ref="EI3:EL3"/>
    <mergeCell ref="EM3:EP3"/>
    <mergeCell ref="CV3:CY3"/>
    <mergeCell ref="CZ3:DC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166959-D181-D743-90B0-701D8F07AC70}">
  <sheetPr>
    <tabColor rgb="FF765FA1"/>
  </sheetPr>
  <dimension ref="A1:SO118"/>
  <sheetViews>
    <sheetView showGridLines="0" zoomScale="61" zoomScaleNormal="61" workbookViewId="0">
      <pane xSplit="18" ySplit="6" topLeftCell="HS24" activePane="bottomRight" state="frozen"/>
      <selection pane="topRight" activeCell="S1" sqref="S1"/>
      <selection pane="bottomLeft" activeCell="A6" sqref="A6"/>
      <selection pane="bottomRight" activeCell="JY34" sqref="JY34"/>
    </sheetView>
  </sheetViews>
  <sheetFormatPr baseColWidth="10" defaultColWidth="3.83203125" defaultRowHeight="20.5" customHeight="1"/>
  <cols>
    <col min="1" max="9" width="3.83203125" style="478"/>
    <col min="10" max="10" width="3.83203125" style="478" customWidth="1"/>
    <col min="11" max="14" width="3.83203125" style="478"/>
    <col min="15" max="249" width="3.6640625" style="478" customWidth="1"/>
    <col min="250" max="16384" width="3.83203125" style="478"/>
  </cols>
  <sheetData>
    <row r="1" spans="1:509" ht="20.5" customHeight="1">
      <c r="O1" s="1382"/>
      <c r="P1" s="1382"/>
      <c r="Q1" s="1382"/>
      <c r="R1" s="1382"/>
      <c r="S1" s="1382"/>
      <c r="T1" s="1382"/>
      <c r="U1" s="1382"/>
      <c r="V1" s="1382"/>
      <c r="W1" s="1382"/>
      <c r="X1" s="1382"/>
      <c r="Y1" s="1382"/>
      <c r="Z1" s="1382"/>
      <c r="AA1" s="1382"/>
      <c r="AB1" s="1382"/>
      <c r="AC1" s="1382"/>
      <c r="AD1" s="1382"/>
      <c r="AE1" s="1382"/>
      <c r="AF1" s="1382"/>
      <c r="AG1" s="1382"/>
      <c r="AH1" s="1382"/>
      <c r="AI1" s="1382"/>
      <c r="AJ1" s="1382"/>
      <c r="AK1" s="1382"/>
      <c r="AL1" s="1382"/>
      <c r="AM1" s="1382"/>
      <c r="AN1" s="1382"/>
      <c r="AO1" s="1382"/>
      <c r="AP1" s="1382"/>
      <c r="AQ1" s="1382"/>
      <c r="AR1" s="1382"/>
      <c r="AS1" s="1382"/>
      <c r="AT1" s="1382"/>
      <c r="AU1" s="1382"/>
      <c r="AV1" s="1382"/>
      <c r="AW1" s="1382"/>
      <c r="AX1" s="1382"/>
      <c r="AY1" s="1382"/>
      <c r="AZ1" s="1382"/>
      <c r="BA1" s="1382"/>
      <c r="BB1" s="1382"/>
      <c r="BC1" s="1382"/>
      <c r="BD1" s="1382"/>
      <c r="BE1" s="1382"/>
      <c r="BF1" s="1382"/>
      <c r="BG1" s="1382"/>
      <c r="BH1" s="1382"/>
      <c r="BI1" s="1382"/>
      <c r="BJ1" s="1382"/>
      <c r="BK1" s="1382"/>
      <c r="BL1" s="1382"/>
      <c r="BM1" s="1382"/>
      <c r="BN1" s="1382"/>
      <c r="BO1" s="1382"/>
      <c r="BP1" s="1382"/>
      <c r="BQ1" s="1382"/>
      <c r="BR1" s="1382"/>
      <c r="BS1" s="1382"/>
      <c r="BT1" s="1382"/>
      <c r="BU1" s="1382"/>
      <c r="BV1" s="1382"/>
      <c r="BW1" s="1382"/>
      <c r="BX1" s="1382"/>
      <c r="BY1" s="1382"/>
      <c r="BZ1" s="1382"/>
      <c r="CA1" s="1382"/>
      <c r="CB1" s="1382"/>
      <c r="CC1" s="1382"/>
      <c r="CD1" s="1382"/>
      <c r="CE1" s="1382"/>
      <c r="CF1" s="1382"/>
      <c r="CG1" s="1382"/>
      <c r="CH1" s="1382"/>
      <c r="CI1" s="1382"/>
      <c r="CJ1" s="1382"/>
      <c r="CK1" s="1382"/>
      <c r="CL1" s="1382"/>
      <c r="CM1" s="1382"/>
      <c r="CN1" s="1382"/>
      <c r="CO1" s="1382"/>
      <c r="CP1" s="1382"/>
      <c r="CQ1" s="1382"/>
      <c r="CR1" s="1382"/>
      <c r="CS1" s="1382"/>
      <c r="CT1" s="1382"/>
      <c r="CU1" s="1382"/>
      <c r="CV1" s="1382"/>
      <c r="CW1" s="1382"/>
      <c r="CX1" s="1382"/>
      <c r="CY1" s="1382"/>
      <c r="CZ1" s="1382"/>
      <c r="DA1" s="1382"/>
      <c r="DB1" s="1382"/>
      <c r="DC1" s="1382"/>
      <c r="DD1" s="1382"/>
      <c r="DE1" s="1382"/>
      <c r="DF1" s="1382"/>
      <c r="DG1" s="1382"/>
      <c r="DH1" s="1382"/>
      <c r="DI1" s="1382"/>
      <c r="DJ1" s="1382"/>
      <c r="DK1" s="1382"/>
      <c r="DL1" s="1382"/>
      <c r="DM1" s="1382"/>
      <c r="DN1" s="1382"/>
      <c r="DO1" s="1382"/>
      <c r="DP1" s="1382"/>
      <c r="DQ1" s="1382"/>
      <c r="DR1" s="1382"/>
      <c r="DS1" s="1382"/>
      <c r="DT1" s="1382"/>
      <c r="DU1" s="1382"/>
      <c r="DV1" s="1382"/>
      <c r="DW1" s="1382"/>
      <c r="DX1" s="1382"/>
      <c r="DY1" s="1382"/>
      <c r="DZ1" s="1382"/>
      <c r="EA1" s="1382"/>
      <c r="EB1" s="1382"/>
      <c r="EC1" s="1382"/>
      <c r="ED1" s="1382"/>
      <c r="EE1" s="1382"/>
      <c r="EF1" s="1382"/>
      <c r="EG1" s="1382"/>
      <c r="EH1" s="1382"/>
      <c r="EI1" s="1382"/>
      <c r="EJ1" s="1382"/>
      <c r="EK1" s="1382"/>
      <c r="EL1" s="1382"/>
      <c r="EM1" s="1382"/>
      <c r="EN1" s="1382"/>
      <c r="EO1" s="1382"/>
      <c r="EP1" s="1382"/>
      <c r="EQ1" s="1382"/>
      <c r="ER1" s="1382"/>
      <c r="ES1" s="1382"/>
      <c r="ET1" s="1382"/>
      <c r="EU1" s="1382"/>
      <c r="EV1" s="1382"/>
      <c r="EW1" s="1382"/>
      <c r="EX1" s="1382"/>
      <c r="EY1" s="1382"/>
      <c r="EZ1" s="1382"/>
      <c r="FA1" s="1382"/>
      <c r="FB1" s="1382"/>
      <c r="FC1" s="1382"/>
      <c r="FD1" s="1382"/>
      <c r="FE1" s="1382"/>
      <c r="FF1" s="1382"/>
      <c r="FG1" s="1382"/>
      <c r="FH1" s="1382"/>
      <c r="FI1" s="1382"/>
      <c r="FJ1" s="1382"/>
      <c r="FK1" s="1382"/>
      <c r="FL1" s="1382"/>
      <c r="FM1" s="1382"/>
      <c r="FN1" s="1382"/>
      <c r="FO1" s="1382"/>
      <c r="FP1" s="1382"/>
      <c r="FQ1" s="1382"/>
      <c r="FR1" s="1382"/>
      <c r="FS1" s="1382"/>
      <c r="FT1" s="1382"/>
      <c r="FU1" s="1382"/>
      <c r="FV1" s="1382"/>
      <c r="FW1" s="1382"/>
      <c r="FX1" s="1382"/>
      <c r="FY1" s="1382"/>
      <c r="FZ1" s="1382"/>
      <c r="GA1" s="1382"/>
      <c r="GB1" s="1382"/>
      <c r="GC1" s="1382"/>
      <c r="GD1" s="1382"/>
      <c r="GE1" s="1382"/>
      <c r="GF1" s="1382"/>
      <c r="GG1" s="1382"/>
      <c r="GH1" s="1382"/>
      <c r="GI1" s="1382"/>
      <c r="GJ1" s="1382"/>
      <c r="GK1" s="1382"/>
      <c r="GL1" s="1382"/>
      <c r="GM1" s="1382"/>
      <c r="GN1" s="1382"/>
      <c r="GO1" s="1382"/>
      <c r="GP1" s="1382"/>
      <c r="GQ1" s="1382"/>
      <c r="GR1" s="1382"/>
      <c r="GS1" s="1382"/>
      <c r="GT1" s="1382"/>
      <c r="GU1" s="1382"/>
      <c r="GV1" s="1382"/>
      <c r="GW1" s="1382"/>
      <c r="GX1" s="1382"/>
      <c r="GY1" s="1382"/>
      <c r="GZ1" s="1382"/>
      <c r="HA1" s="1382"/>
      <c r="HB1" s="1382"/>
      <c r="HC1" s="1382"/>
      <c r="HD1" s="1382"/>
      <c r="HE1" s="1382"/>
      <c r="HF1" s="1382"/>
      <c r="HG1" s="1382"/>
      <c r="HH1" s="1382"/>
      <c r="HI1" s="1382"/>
      <c r="HJ1" s="1382"/>
      <c r="HK1" s="1382"/>
      <c r="HL1" s="1382"/>
      <c r="HM1" s="1382"/>
      <c r="HN1" s="1382"/>
      <c r="HO1" s="1382"/>
      <c r="HP1" s="1382"/>
      <c r="HQ1" s="1382"/>
      <c r="HR1" s="1382"/>
      <c r="HS1" s="1382"/>
      <c r="HT1" s="1382"/>
      <c r="HU1" s="1382"/>
      <c r="HV1" s="1382"/>
      <c r="HW1" s="1382"/>
      <c r="HX1" s="1382"/>
      <c r="HY1" s="1382"/>
      <c r="HZ1" s="1382"/>
      <c r="IA1" s="1382"/>
      <c r="IB1" s="1382"/>
      <c r="IC1" s="1382"/>
      <c r="ID1" s="1382"/>
      <c r="IE1" s="1382"/>
      <c r="IF1" s="1382"/>
      <c r="IG1" s="1382"/>
      <c r="IH1" s="1382"/>
      <c r="II1" s="1382"/>
      <c r="IJ1" s="1382"/>
      <c r="IK1" s="1382"/>
      <c r="IL1" s="1382"/>
      <c r="IM1" s="1382"/>
      <c r="IN1" s="1382"/>
      <c r="IO1" s="1382"/>
      <c r="IP1" s="1380">
        <v>2023</v>
      </c>
      <c r="IQ1" s="1380"/>
      <c r="IR1" s="1380"/>
      <c r="IS1" s="1380"/>
      <c r="IT1" s="1380"/>
      <c r="IU1" s="1380"/>
      <c r="IV1" s="1380"/>
      <c r="IW1" s="1380"/>
      <c r="IX1" s="1380"/>
      <c r="IY1" s="1380"/>
      <c r="IZ1" s="1380"/>
      <c r="JA1" s="1380"/>
      <c r="JB1" s="1380"/>
      <c r="JC1" s="1380"/>
      <c r="JD1" s="1380"/>
      <c r="JE1" s="1380"/>
      <c r="JF1" s="1380"/>
      <c r="JG1" s="1380"/>
      <c r="JH1" s="1380"/>
      <c r="JI1" s="1380"/>
      <c r="JJ1" s="1380"/>
      <c r="JK1" s="1380"/>
      <c r="JL1" s="1380"/>
      <c r="JM1" s="1380"/>
      <c r="JN1" s="1380"/>
      <c r="JO1" s="1380"/>
      <c r="JP1" s="1380"/>
      <c r="JQ1" s="1380"/>
      <c r="JR1" s="1380"/>
      <c r="JS1" s="1380"/>
      <c r="JT1" s="1380"/>
      <c r="JU1" s="1380"/>
      <c r="JV1" s="1380"/>
      <c r="JW1" s="1380"/>
      <c r="JX1" s="1380"/>
      <c r="JY1" s="1380"/>
      <c r="JZ1" s="1380"/>
      <c r="KA1" s="1380"/>
      <c r="KB1" s="1380"/>
      <c r="KC1" s="1380"/>
      <c r="KD1" s="1380"/>
      <c r="KE1" s="1380"/>
      <c r="KF1" s="1380"/>
      <c r="KG1" s="1380"/>
      <c r="KH1" s="1380"/>
      <c r="KI1" s="1380"/>
      <c r="KJ1" s="1380"/>
      <c r="KK1" s="1380"/>
      <c r="KL1" s="1380"/>
      <c r="KM1" s="1380"/>
      <c r="KN1" s="1380"/>
      <c r="KO1" s="1380"/>
      <c r="KP1" s="1380"/>
      <c r="KQ1" s="1380"/>
      <c r="KR1" s="1380"/>
      <c r="KS1" s="1380"/>
      <c r="KT1" s="1380"/>
      <c r="KU1" s="1380"/>
      <c r="KV1" s="1380"/>
      <c r="KW1" s="1380"/>
      <c r="KX1" s="1380"/>
      <c r="KY1" s="1380"/>
      <c r="KZ1" s="1380"/>
      <c r="LA1" s="1380"/>
      <c r="LB1" s="1380"/>
      <c r="LC1" s="1380"/>
      <c r="LD1" s="1380"/>
      <c r="LE1" s="1380"/>
      <c r="LF1" s="1380"/>
      <c r="LG1" s="1380"/>
      <c r="LH1" s="1380"/>
      <c r="LI1" s="1380"/>
      <c r="LJ1" s="1380"/>
      <c r="LK1" s="1380"/>
      <c r="LL1" s="1380"/>
      <c r="LM1" s="1380"/>
      <c r="LN1" s="1380"/>
      <c r="LO1" s="1380"/>
      <c r="LP1" s="1380"/>
      <c r="LQ1" s="1380"/>
      <c r="LR1" s="1380"/>
      <c r="LS1" s="1380"/>
      <c r="LT1" s="1380"/>
      <c r="LU1" s="1380"/>
      <c r="LV1" s="1380"/>
      <c r="LW1" s="1380"/>
      <c r="LX1" s="1380"/>
      <c r="LY1" s="1380"/>
      <c r="LZ1" s="1380"/>
      <c r="MA1" s="1380"/>
      <c r="MB1" s="1380"/>
      <c r="MC1" s="1380"/>
      <c r="MD1" s="1380"/>
      <c r="ME1" s="1380"/>
      <c r="MF1" s="1380"/>
      <c r="MG1" s="1380"/>
      <c r="MH1" s="1380"/>
      <c r="MI1" s="1380"/>
      <c r="MJ1" s="1380"/>
      <c r="MK1" s="1380"/>
      <c r="ML1" s="1380"/>
      <c r="MM1" s="1380"/>
      <c r="MN1" s="1380"/>
      <c r="MO1" s="1380"/>
      <c r="MP1" s="1380"/>
      <c r="MQ1" s="1380"/>
      <c r="MR1" s="1380"/>
      <c r="MS1" s="1380"/>
      <c r="MT1" s="1380"/>
      <c r="MU1" s="1380"/>
      <c r="MV1" s="1380"/>
      <c r="MW1" s="1380"/>
      <c r="MX1" s="1380"/>
      <c r="MY1" s="1380"/>
      <c r="MZ1" s="1380"/>
      <c r="NA1" s="1380"/>
      <c r="NB1" s="1380"/>
      <c r="NC1" s="1380"/>
      <c r="ND1" s="1380"/>
      <c r="NE1" s="1380"/>
      <c r="NF1" s="1380"/>
      <c r="NG1" s="1380"/>
      <c r="NH1" s="1380"/>
      <c r="NI1" s="1380"/>
      <c r="NJ1" s="1380"/>
      <c r="NK1" s="1380"/>
      <c r="NL1" s="1380"/>
      <c r="NM1" s="1380"/>
      <c r="NN1" s="1380"/>
      <c r="NO1" s="1380"/>
      <c r="NP1" s="1380"/>
      <c r="NQ1" s="1380"/>
      <c r="NR1" s="1380"/>
      <c r="NS1" s="1380"/>
      <c r="NT1" s="1380"/>
      <c r="NU1" s="1380"/>
      <c r="NV1" s="1380"/>
      <c r="NW1" s="1380"/>
      <c r="NX1" s="1380"/>
      <c r="NY1" s="1380"/>
      <c r="NZ1" s="1380"/>
      <c r="OA1" s="1380"/>
      <c r="OB1" s="1380"/>
      <c r="OC1" s="1380"/>
      <c r="OD1" s="1380"/>
      <c r="OE1" s="1380"/>
      <c r="OF1" s="1380"/>
      <c r="OG1" s="1380"/>
      <c r="OH1" s="1380"/>
      <c r="OI1" s="1380"/>
      <c r="OJ1" s="1380"/>
      <c r="OK1" s="1380"/>
      <c r="OL1" s="1380"/>
      <c r="OM1" s="1380"/>
      <c r="ON1" s="1380"/>
      <c r="OO1" s="1380"/>
      <c r="OP1" s="1380"/>
      <c r="OQ1" s="1380"/>
      <c r="OR1" s="1380"/>
      <c r="OS1" s="1380"/>
      <c r="OT1" s="1380"/>
      <c r="OU1" s="1380"/>
      <c r="OV1" s="1380"/>
      <c r="OW1" s="1380"/>
      <c r="OX1" s="1380"/>
      <c r="OY1" s="1380"/>
      <c r="OZ1" s="1380"/>
      <c r="PA1" s="1380"/>
      <c r="PB1" s="1380"/>
      <c r="PC1" s="1380"/>
      <c r="PD1" s="1380"/>
      <c r="PE1" s="1380"/>
      <c r="PF1" s="1380"/>
      <c r="PG1" s="1380"/>
      <c r="PH1" s="1380"/>
      <c r="PI1" s="1380"/>
      <c r="PJ1" s="1380"/>
      <c r="PK1" s="1380"/>
      <c r="PL1" s="1380"/>
      <c r="PM1" s="1380"/>
      <c r="PN1" s="1380"/>
      <c r="PO1" s="1380"/>
      <c r="PP1" s="1380"/>
      <c r="PQ1" s="1380"/>
      <c r="PR1" s="1380"/>
      <c r="PS1" s="1380"/>
      <c r="PT1" s="1380"/>
      <c r="PU1" s="1380"/>
      <c r="PV1" s="1380"/>
      <c r="PW1" s="1380"/>
      <c r="PX1" s="1380"/>
      <c r="PY1" s="1380"/>
      <c r="PZ1" s="1380"/>
      <c r="QA1" s="1380"/>
      <c r="QB1" s="1380"/>
      <c r="QC1" s="1380"/>
      <c r="QD1" s="1380"/>
      <c r="QE1" s="1380"/>
      <c r="QF1" s="1380"/>
      <c r="QG1" s="1380"/>
      <c r="QH1" s="1380"/>
      <c r="QI1" s="1380"/>
      <c r="QJ1" s="1380"/>
      <c r="QK1" s="1380"/>
      <c r="QL1" s="1380"/>
      <c r="QM1" s="1380"/>
      <c r="QN1" s="1380"/>
      <c r="QO1" s="1380"/>
      <c r="QP1" s="1380"/>
      <c r="QQ1" s="1380"/>
      <c r="QR1" s="1380"/>
      <c r="QS1" s="1380"/>
      <c r="QT1" s="1380"/>
      <c r="QU1" s="1380"/>
      <c r="QV1" s="1380"/>
      <c r="QW1" s="1380"/>
      <c r="QX1" s="1380"/>
      <c r="QY1" s="1380"/>
      <c r="QZ1" s="1380"/>
      <c r="RA1" s="1380"/>
      <c r="RB1" s="1380"/>
      <c r="RC1" s="1380"/>
      <c r="RD1" s="1380"/>
      <c r="RE1" s="1380"/>
      <c r="RF1" s="1380"/>
      <c r="RG1" s="1380"/>
      <c r="RH1" s="1380"/>
      <c r="RI1" s="1380"/>
      <c r="RJ1" s="1380"/>
      <c r="RK1" s="1380"/>
      <c r="RL1" s="1380"/>
      <c r="RM1" s="1380"/>
      <c r="RN1" s="1380"/>
      <c r="RO1" s="1380"/>
      <c r="RP1" s="1380"/>
      <c r="RQ1" s="1380"/>
      <c r="RR1" s="1380"/>
      <c r="RS1" s="1380"/>
      <c r="RT1" s="1380"/>
      <c r="RU1" s="1380"/>
      <c r="RV1" s="1380"/>
      <c r="RW1" s="1380"/>
      <c r="RX1" s="1380"/>
      <c r="RY1" s="1380"/>
      <c r="RZ1" s="1380"/>
      <c r="SA1" s="1380"/>
      <c r="SB1" s="1380"/>
      <c r="SC1" s="1380"/>
      <c r="SD1" s="1380"/>
      <c r="SE1" s="1380"/>
      <c r="SF1" s="1380"/>
      <c r="SG1" s="1380"/>
      <c r="SH1" s="1380"/>
      <c r="SI1" s="1380"/>
      <c r="SJ1" s="1380"/>
      <c r="SK1" s="1380"/>
      <c r="SL1" s="1380"/>
      <c r="SM1" s="1380"/>
      <c r="SN1" s="1380"/>
      <c r="SO1" s="1380"/>
    </row>
    <row r="2" spans="1:509" ht="20.5" customHeight="1">
      <c r="O2" s="1380" t="s">
        <v>157</v>
      </c>
      <c r="P2" s="1380"/>
      <c r="Q2" s="1380"/>
      <c r="R2" s="1380"/>
      <c r="S2" s="1380"/>
      <c r="T2" s="1380"/>
      <c r="U2" s="1380"/>
      <c r="V2" s="1380"/>
      <c r="W2" s="1380"/>
      <c r="X2" s="1380"/>
      <c r="Y2" s="1380"/>
      <c r="Z2" s="1380"/>
      <c r="AA2" s="1380"/>
      <c r="AB2" s="1380"/>
      <c r="AC2" s="1380"/>
      <c r="AD2" s="1380"/>
      <c r="AE2" s="1380"/>
      <c r="AF2" s="1380"/>
      <c r="AG2" s="1380"/>
      <c r="AH2" s="1380"/>
      <c r="AI2" s="1378" t="s">
        <v>158</v>
      </c>
      <c r="AJ2" s="1378"/>
      <c r="AK2" s="1378"/>
      <c r="AL2" s="1378"/>
      <c r="AM2" s="1378"/>
      <c r="AN2" s="1378"/>
      <c r="AO2" s="1378"/>
      <c r="AP2" s="1378"/>
      <c r="AQ2" s="1378"/>
      <c r="AR2" s="1378"/>
      <c r="AS2" s="1378"/>
      <c r="AT2" s="1378"/>
      <c r="AU2" s="1378"/>
      <c r="AV2" s="1378"/>
      <c r="AW2" s="1378"/>
      <c r="AX2" s="1378"/>
      <c r="AY2" s="1378"/>
      <c r="AZ2" s="1378"/>
      <c r="BA2" s="1378"/>
      <c r="BB2" s="1378"/>
      <c r="BC2" s="1380" t="s">
        <v>159</v>
      </c>
      <c r="BD2" s="1380"/>
      <c r="BE2" s="1380"/>
      <c r="BF2" s="1380"/>
      <c r="BG2" s="1380"/>
      <c r="BH2" s="1380"/>
      <c r="BI2" s="1380"/>
      <c r="BJ2" s="1380"/>
      <c r="BK2" s="1380"/>
      <c r="BL2" s="1380"/>
      <c r="BM2" s="1380"/>
      <c r="BN2" s="1380"/>
      <c r="BO2" s="1380"/>
      <c r="BP2" s="1380"/>
      <c r="BQ2" s="1380"/>
      <c r="BR2" s="1380"/>
      <c r="BS2" s="1380"/>
      <c r="BT2" s="1380"/>
      <c r="BU2" s="1380"/>
      <c r="BV2" s="1380"/>
      <c r="BW2" s="1378" t="s">
        <v>160</v>
      </c>
      <c r="BX2" s="1378"/>
      <c r="BY2" s="1378"/>
      <c r="BZ2" s="1378"/>
      <c r="CA2" s="1378"/>
      <c r="CB2" s="1378"/>
      <c r="CC2" s="1378"/>
      <c r="CD2" s="1378"/>
      <c r="CE2" s="1378"/>
      <c r="CF2" s="1378"/>
      <c r="CG2" s="1378"/>
      <c r="CH2" s="1378"/>
      <c r="CI2" s="1378"/>
      <c r="CJ2" s="1378"/>
      <c r="CK2" s="1378"/>
      <c r="CL2" s="1378"/>
      <c r="CM2" s="1378"/>
      <c r="CN2" s="1378"/>
      <c r="CO2" s="1378"/>
      <c r="CP2" s="1378"/>
      <c r="CQ2" s="1378"/>
      <c r="CR2" s="1378"/>
      <c r="CS2" s="1378"/>
      <c r="CT2" s="1378"/>
      <c r="CU2" s="1378"/>
      <c r="CV2" s="1380" t="s">
        <v>161</v>
      </c>
      <c r="CW2" s="1380"/>
      <c r="CX2" s="1380"/>
      <c r="CY2" s="1380"/>
      <c r="CZ2" s="1380"/>
      <c r="DA2" s="1380"/>
      <c r="DB2" s="1380"/>
      <c r="DC2" s="1380"/>
      <c r="DD2" s="1380"/>
      <c r="DE2" s="1380"/>
      <c r="DF2" s="1380"/>
      <c r="DG2" s="1380"/>
      <c r="DH2" s="1380"/>
      <c r="DI2" s="1380"/>
      <c r="DJ2" s="1380"/>
      <c r="DK2" s="1380"/>
      <c r="DL2" s="1380"/>
      <c r="DM2" s="1380"/>
      <c r="DN2" s="1380"/>
      <c r="DO2" s="1380"/>
      <c r="DP2" s="1383" t="s">
        <v>162</v>
      </c>
      <c r="DQ2" s="1384"/>
      <c r="DR2" s="1384"/>
      <c r="DS2" s="1384"/>
      <c r="DT2" s="1384"/>
      <c r="DU2" s="1384"/>
      <c r="DV2" s="1384"/>
      <c r="DW2" s="1384"/>
      <c r="DX2" s="1384"/>
      <c r="DY2" s="1384"/>
      <c r="DZ2" s="1384"/>
      <c r="EA2" s="1384"/>
      <c r="EB2" s="1384"/>
      <c r="EC2" s="1384"/>
      <c r="ED2" s="1384"/>
      <c r="EE2" s="1384"/>
      <c r="EF2" s="1384"/>
      <c r="EG2" s="1384"/>
      <c r="EH2" s="1384"/>
      <c r="EI2" s="1385"/>
      <c r="EJ2" s="1381" t="s">
        <v>163</v>
      </c>
      <c r="EK2" s="1386"/>
      <c r="EL2" s="1386"/>
      <c r="EM2" s="1386"/>
      <c r="EN2" s="1386"/>
      <c r="EO2" s="1386"/>
      <c r="EP2" s="1386"/>
      <c r="EQ2" s="1386"/>
      <c r="ER2" s="1386"/>
      <c r="ES2" s="1386"/>
      <c r="ET2" s="1386"/>
      <c r="EU2" s="1386"/>
      <c r="EV2" s="1386"/>
      <c r="EW2" s="1386"/>
      <c r="EX2" s="1386"/>
      <c r="EY2" s="1386"/>
      <c r="EZ2" s="1386"/>
      <c r="FA2" s="1386"/>
      <c r="FB2" s="1386"/>
      <c r="FC2" s="1386"/>
      <c r="FD2" s="1386"/>
      <c r="FE2" s="1386"/>
      <c r="FF2" s="1386"/>
      <c r="FG2" s="1386"/>
      <c r="FH2" s="1387"/>
      <c r="FI2" s="1378" t="s">
        <v>164</v>
      </c>
      <c r="FJ2" s="1378"/>
      <c r="FK2" s="1378"/>
      <c r="FL2" s="1378"/>
      <c r="FM2" s="1378"/>
      <c r="FN2" s="1378"/>
      <c r="FO2" s="1378"/>
      <c r="FP2" s="1378"/>
      <c r="FQ2" s="1378"/>
      <c r="FR2" s="1378"/>
      <c r="FS2" s="1378"/>
      <c r="FT2" s="1378"/>
      <c r="FU2" s="1378"/>
      <c r="FV2" s="1378"/>
      <c r="FW2" s="1378"/>
      <c r="FX2" s="1378"/>
      <c r="FY2" s="1378"/>
      <c r="FZ2" s="1378"/>
      <c r="GA2" s="1378"/>
      <c r="GB2" s="1378"/>
      <c r="GC2" s="1380" t="s">
        <v>165</v>
      </c>
      <c r="GD2" s="1380"/>
      <c r="GE2" s="1380"/>
      <c r="GF2" s="1380"/>
      <c r="GG2" s="1380"/>
      <c r="GH2" s="1380"/>
      <c r="GI2" s="1380"/>
      <c r="GJ2" s="1380"/>
      <c r="GK2" s="1380"/>
      <c r="GL2" s="1380"/>
      <c r="GM2" s="1380"/>
      <c r="GN2" s="1380"/>
      <c r="GO2" s="1380"/>
      <c r="GP2" s="1380"/>
      <c r="GQ2" s="1380"/>
      <c r="GR2" s="1380"/>
      <c r="GS2" s="1380"/>
      <c r="GT2" s="1380"/>
      <c r="GU2" s="1380"/>
      <c r="GV2" s="1380"/>
      <c r="GW2" s="1380"/>
      <c r="GX2" s="1380"/>
      <c r="GY2" s="1380"/>
      <c r="GZ2" s="1380"/>
      <c r="HA2" s="1380"/>
      <c r="HB2" s="1378" t="s">
        <v>166</v>
      </c>
      <c r="HC2" s="1378"/>
      <c r="HD2" s="1378"/>
      <c r="HE2" s="1378"/>
      <c r="HF2" s="1378"/>
      <c r="HG2" s="1378"/>
      <c r="HH2" s="1378"/>
      <c r="HI2" s="1378"/>
      <c r="HJ2" s="1378"/>
      <c r="HK2" s="1378"/>
      <c r="HL2" s="1378"/>
      <c r="HM2" s="1378"/>
      <c r="HN2" s="1378"/>
      <c r="HO2" s="1378"/>
      <c r="HP2" s="1378"/>
      <c r="HQ2" s="1378"/>
      <c r="HR2" s="1378"/>
      <c r="HS2" s="1378"/>
      <c r="HT2" s="1378"/>
      <c r="HU2" s="1378"/>
      <c r="HV2" s="1380" t="s">
        <v>167</v>
      </c>
      <c r="HW2" s="1380"/>
      <c r="HX2" s="1380"/>
      <c r="HY2" s="1380"/>
      <c r="HZ2" s="1380"/>
      <c r="IA2" s="1380"/>
      <c r="IB2" s="1380"/>
      <c r="IC2" s="1380"/>
      <c r="ID2" s="1380"/>
      <c r="IE2" s="1380"/>
      <c r="IF2" s="1380"/>
      <c r="IG2" s="1380"/>
      <c r="IH2" s="1380"/>
      <c r="II2" s="1380"/>
      <c r="IJ2" s="1380"/>
      <c r="IK2" s="1380"/>
      <c r="IL2" s="1380"/>
      <c r="IM2" s="1380"/>
      <c r="IN2" s="1380"/>
      <c r="IO2" s="1381"/>
      <c r="IP2" s="1378" t="s">
        <v>156</v>
      </c>
      <c r="IQ2" s="1378"/>
      <c r="IR2" s="1378"/>
      <c r="IS2" s="1378"/>
      <c r="IT2" s="1378"/>
      <c r="IU2" s="1378"/>
      <c r="IV2" s="1378"/>
      <c r="IW2" s="1378"/>
      <c r="IX2" s="1378"/>
      <c r="IY2" s="1378"/>
      <c r="IZ2" s="1378"/>
      <c r="JA2" s="1378"/>
      <c r="JB2" s="1378"/>
      <c r="JC2" s="1378"/>
      <c r="JD2" s="1378"/>
      <c r="JE2" s="1378"/>
      <c r="JF2" s="1378"/>
      <c r="JG2" s="1378"/>
      <c r="JH2" s="1378"/>
      <c r="JI2" s="1378"/>
      <c r="JJ2" s="1378"/>
      <c r="JK2" s="1378"/>
      <c r="JL2" s="1379" t="s">
        <v>157</v>
      </c>
      <c r="JM2" s="1379"/>
      <c r="JN2" s="1379"/>
      <c r="JO2" s="1379"/>
      <c r="JP2" s="1379"/>
      <c r="JQ2" s="1379"/>
      <c r="JR2" s="1379"/>
      <c r="JS2" s="1379"/>
      <c r="JT2" s="1379"/>
      <c r="JU2" s="1379"/>
      <c r="JV2" s="1379"/>
      <c r="JW2" s="1379"/>
      <c r="JX2" s="1379"/>
      <c r="JY2" s="1379"/>
      <c r="JZ2" s="1379"/>
      <c r="KA2" s="1379"/>
      <c r="KB2" s="1379"/>
      <c r="KC2" s="1379"/>
      <c r="KD2" s="1379"/>
      <c r="KE2" s="1379"/>
      <c r="KF2" s="1378" t="s">
        <v>158</v>
      </c>
      <c r="KG2" s="1378"/>
      <c r="KH2" s="1378"/>
      <c r="KI2" s="1378"/>
      <c r="KJ2" s="1378"/>
      <c r="KK2" s="1378"/>
      <c r="KL2" s="1378"/>
      <c r="KM2" s="1378"/>
      <c r="KN2" s="1378"/>
      <c r="KO2" s="1378"/>
      <c r="KP2" s="1378"/>
      <c r="KQ2" s="1378"/>
      <c r="KR2" s="1378"/>
      <c r="KS2" s="1378"/>
      <c r="KT2" s="1378"/>
      <c r="KU2" s="1378"/>
      <c r="KV2" s="1378"/>
      <c r="KW2" s="1378"/>
      <c r="KX2" s="1378"/>
      <c r="KY2" s="1378"/>
      <c r="KZ2" s="1378"/>
      <c r="LA2" s="1378"/>
      <c r="LB2" s="1378"/>
      <c r="LC2" s="1379" t="s">
        <v>159</v>
      </c>
      <c r="LD2" s="1379"/>
      <c r="LE2" s="1379"/>
      <c r="LF2" s="1379"/>
      <c r="LG2" s="1379"/>
      <c r="LH2" s="1379"/>
      <c r="LI2" s="1379"/>
      <c r="LJ2" s="1379"/>
      <c r="LK2" s="1379"/>
      <c r="LL2" s="1379"/>
      <c r="LM2" s="1379"/>
      <c r="LN2" s="1379"/>
      <c r="LO2" s="1379"/>
      <c r="LP2" s="1379"/>
      <c r="LQ2" s="1379"/>
      <c r="LR2" s="1379"/>
      <c r="LS2" s="1379"/>
      <c r="LT2" s="1379"/>
      <c r="LU2" s="1379"/>
      <c r="LV2" s="1379"/>
      <c r="LW2" s="1378" t="s">
        <v>160</v>
      </c>
      <c r="LX2" s="1378"/>
      <c r="LY2" s="1378"/>
      <c r="LZ2" s="1378"/>
      <c r="MA2" s="1378"/>
      <c r="MB2" s="1378"/>
      <c r="MC2" s="1378"/>
      <c r="MD2" s="1378"/>
      <c r="ME2" s="1378"/>
      <c r="MF2" s="1378"/>
      <c r="MG2" s="1378"/>
      <c r="MH2" s="1378"/>
      <c r="MI2" s="1378"/>
      <c r="MJ2" s="1378"/>
      <c r="MK2" s="1378"/>
      <c r="ML2" s="1378"/>
      <c r="MM2" s="1378"/>
      <c r="MN2" s="1378"/>
      <c r="MO2" s="1378"/>
      <c r="MP2" s="1378"/>
      <c r="MQ2" s="1378"/>
      <c r="MR2" s="1378"/>
      <c r="MS2" s="1378"/>
      <c r="MT2" s="1379" t="s">
        <v>161</v>
      </c>
      <c r="MU2" s="1379"/>
      <c r="MV2" s="1379"/>
      <c r="MW2" s="1379"/>
      <c r="MX2" s="1379"/>
      <c r="MY2" s="1379"/>
      <c r="MZ2" s="1379"/>
      <c r="NA2" s="1379"/>
      <c r="NB2" s="1379"/>
      <c r="NC2" s="1379"/>
      <c r="ND2" s="1379"/>
      <c r="NE2" s="1379"/>
      <c r="NF2" s="1379"/>
      <c r="NG2" s="1379"/>
      <c r="NH2" s="1379"/>
      <c r="NI2" s="1379"/>
      <c r="NJ2" s="1379"/>
      <c r="NK2" s="1379"/>
      <c r="NL2" s="1379"/>
      <c r="NM2" s="1379"/>
      <c r="NN2" s="1379"/>
      <c r="NO2" s="1379"/>
      <c r="NP2" s="1378" t="s">
        <v>162</v>
      </c>
      <c r="NQ2" s="1378"/>
      <c r="NR2" s="1378"/>
      <c r="NS2" s="1378"/>
      <c r="NT2" s="1378"/>
      <c r="NU2" s="1378"/>
      <c r="NV2" s="1378"/>
      <c r="NW2" s="1378"/>
      <c r="NX2" s="1378"/>
      <c r="NY2" s="1378"/>
      <c r="NZ2" s="1378"/>
      <c r="OA2" s="1378"/>
      <c r="OB2" s="1378"/>
      <c r="OC2" s="1378"/>
      <c r="OD2" s="1378"/>
      <c r="OE2" s="1378"/>
      <c r="OF2" s="1378"/>
      <c r="OG2" s="1378"/>
      <c r="OH2" s="1378"/>
      <c r="OI2" s="1378"/>
      <c r="OJ2" s="1378"/>
      <c r="OK2" s="1379" t="s">
        <v>163</v>
      </c>
      <c r="OL2" s="1379"/>
      <c r="OM2" s="1379"/>
      <c r="ON2" s="1379"/>
      <c r="OO2" s="1379"/>
      <c r="OP2" s="1379"/>
      <c r="OQ2" s="1379"/>
      <c r="OR2" s="1379"/>
      <c r="OS2" s="1379"/>
      <c r="OT2" s="1379"/>
      <c r="OU2" s="1379"/>
      <c r="OV2" s="1379"/>
      <c r="OW2" s="1379"/>
      <c r="OX2" s="1379"/>
      <c r="OY2" s="1379"/>
      <c r="OZ2" s="1379"/>
      <c r="PA2" s="1379"/>
      <c r="PB2" s="1379"/>
      <c r="PC2" s="1379"/>
      <c r="PD2" s="1379"/>
      <c r="PE2" s="1379"/>
      <c r="PF2" s="1379"/>
      <c r="PG2" s="1379"/>
      <c r="PH2" s="1378" t="s">
        <v>164</v>
      </c>
      <c r="PI2" s="1378"/>
      <c r="PJ2" s="1378"/>
      <c r="PK2" s="1378"/>
      <c r="PL2" s="1378"/>
      <c r="PM2" s="1378"/>
      <c r="PN2" s="1378"/>
      <c r="PO2" s="1378"/>
      <c r="PP2" s="1378"/>
      <c r="PQ2" s="1378"/>
      <c r="PR2" s="1378"/>
      <c r="PS2" s="1378"/>
      <c r="PT2" s="1378"/>
      <c r="PU2" s="1378"/>
      <c r="PV2" s="1378"/>
      <c r="PW2" s="1378"/>
      <c r="PX2" s="1378"/>
      <c r="PY2" s="1378"/>
      <c r="PZ2" s="1378"/>
      <c r="QA2" s="1378"/>
      <c r="QB2" s="1378"/>
      <c r="QC2" s="1379" t="s">
        <v>165</v>
      </c>
      <c r="QD2" s="1379"/>
      <c r="QE2" s="1379"/>
      <c r="QF2" s="1379"/>
      <c r="QG2" s="1379"/>
      <c r="QH2" s="1379"/>
      <c r="QI2" s="1379"/>
      <c r="QJ2" s="1379"/>
      <c r="QK2" s="1379"/>
      <c r="QL2" s="1379"/>
      <c r="QM2" s="1379"/>
      <c r="QN2" s="1379"/>
      <c r="QO2" s="1379"/>
      <c r="QP2" s="1379"/>
      <c r="QQ2" s="1379"/>
      <c r="QR2" s="1379"/>
      <c r="QS2" s="1379"/>
      <c r="QT2" s="1379"/>
      <c r="QU2" s="1379"/>
      <c r="QV2" s="1379"/>
      <c r="QW2" s="1379"/>
      <c r="QX2" s="1379"/>
      <c r="QY2" s="1378" t="s">
        <v>166</v>
      </c>
      <c r="QZ2" s="1378"/>
      <c r="RA2" s="1378"/>
      <c r="RB2" s="1378"/>
      <c r="RC2" s="1378"/>
      <c r="RD2" s="1378"/>
      <c r="RE2" s="1378"/>
      <c r="RF2" s="1378"/>
      <c r="RG2" s="1378"/>
      <c r="RH2" s="1378"/>
      <c r="RI2" s="1378"/>
      <c r="RJ2" s="1378"/>
      <c r="RK2" s="1378"/>
      <c r="RL2" s="1378"/>
      <c r="RM2" s="1378"/>
      <c r="RN2" s="1378"/>
      <c r="RO2" s="1378"/>
      <c r="RP2" s="1378"/>
      <c r="RQ2" s="1378"/>
      <c r="RR2" s="1378"/>
      <c r="RS2" s="1378"/>
      <c r="RT2" s="1378"/>
      <c r="RU2" s="1379" t="s">
        <v>167</v>
      </c>
      <c r="RV2" s="1379"/>
      <c r="RW2" s="1379"/>
      <c r="RX2" s="1379"/>
      <c r="RY2" s="1379"/>
      <c r="RZ2" s="1379"/>
      <c r="SA2" s="1379"/>
      <c r="SB2" s="1379"/>
      <c r="SC2" s="1379"/>
      <c r="SD2" s="1379"/>
      <c r="SE2" s="1379"/>
      <c r="SF2" s="1379"/>
      <c r="SG2" s="1379"/>
      <c r="SH2" s="1379"/>
      <c r="SI2" s="1379"/>
      <c r="SJ2" s="1379"/>
      <c r="SK2" s="1379"/>
      <c r="SL2" s="1379"/>
      <c r="SM2" s="1379"/>
      <c r="SN2" s="1379"/>
      <c r="SO2" s="1379"/>
    </row>
    <row r="3" spans="1:509" ht="20.5" customHeight="1">
      <c r="O3" s="1375">
        <v>44599</v>
      </c>
      <c r="P3" s="1375"/>
      <c r="Q3" s="1375"/>
      <c r="R3" s="1375"/>
      <c r="S3" s="1375"/>
      <c r="T3" s="1375">
        <v>44606</v>
      </c>
      <c r="U3" s="1375"/>
      <c r="V3" s="1375"/>
      <c r="W3" s="1375"/>
      <c r="X3" s="1375"/>
      <c r="Y3" s="1375">
        <v>44613</v>
      </c>
      <c r="Z3" s="1375"/>
      <c r="AA3" s="1375"/>
      <c r="AB3" s="1375"/>
      <c r="AC3" s="1375"/>
      <c r="AD3" s="1375">
        <v>44620</v>
      </c>
      <c r="AE3" s="1375"/>
      <c r="AF3" s="1375"/>
      <c r="AG3" s="1375"/>
      <c r="AH3" s="1375"/>
      <c r="AI3" s="1377">
        <v>44627</v>
      </c>
      <c r="AJ3" s="1377"/>
      <c r="AK3" s="1377"/>
      <c r="AL3" s="1377"/>
      <c r="AM3" s="1377"/>
      <c r="AN3" s="1377">
        <v>44634</v>
      </c>
      <c r="AO3" s="1377"/>
      <c r="AP3" s="1377"/>
      <c r="AQ3" s="1377"/>
      <c r="AR3" s="1377"/>
      <c r="AS3" s="1377">
        <v>44641</v>
      </c>
      <c r="AT3" s="1377"/>
      <c r="AU3" s="1377"/>
      <c r="AV3" s="1377"/>
      <c r="AW3" s="1377"/>
      <c r="AX3" s="1377">
        <v>44648</v>
      </c>
      <c r="AY3" s="1377"/>
      <c r="AZ3" s="1377"/>
      <c r="BA3" s="1377"/>
      <c r="BB3" s="1377"/>
      <c r="BC3" s="1375">
        <v>44655</v>
      </c>
      <c r="BD3" s="1375"/>
      <c r="BE3" s="1375"/>
      <c r="BF3" s="1375"/>
      <c r="BG3" s="1375"/>
      <c r="BH3" s="1375">
        <v>44662</v>
      </c>
      <c r="BI3" s="1375"/>
      <c r="BJ3" s="1375"/>
      <c r="BK3" s="1375"/>
      <c r="BL3" s="1375"/>
      <c r="BM3" s="1375">
        <v>44669</v>
      </c>
      <c r="BN3" s="1375"/>
      <c r="BO3" s="1375"/>
      <c r="BP3" s="1375"/>
      <c r="BQ3" s="1375"/>
      <c r="BR3" s="1375">
        <v>44676</v>
      </c>
      <c r="BS3" s="1375"/>
      <c r="BT3" s="1375"/>
      <c r="BU3" s="1375"/>
      <c r="BV3" s="1375"/>
      <c r="BW3" s="1377">
        <v>44683</v>
      </c>
      <c r="BX3" s="1377"/>
      <c r="BY3" s="1377"/>
      <c r="BZ3" s="1377"/>
      <c r="CA3" s="1377"/>
      <c r="CB3" s="1377">
        <v>44690</v>
      </c>
      <c r="CC3" s="1377"/>
      <c r="CD3" s="1377"/>
      <c r="CE3" s="1377"/>
      <c r="CF3" s="1377"/>
      <c r="CG3" s="1377">
        <v>44697</v>
      </c>
      <c r="CH3" s="1377"/>
      <c r="CI3" s="1377"/>
      <c r="CJ3" s="1377"/>
      <c r="CK3" s="1377"/>
      <c r="CL3" s="1377">
        <v>44704</v>
      </c>
      <c r="CM3" s="1377"/>
      <c r="CN3" s="1377"/>
      <c r="CO3" s="1377"/>
      <c r="CP3" s="1377"/>
      <c r="CQ3" s="1377">
        <v>44711</v>
      </c>
      <c r="CR3" s="1377"/>
      <c r="CS3" s="1377"/>
      <c r="CT3" s="1377"/>
      <c r="CU3" s="1377"/>
      <c r="CV3" s="1375">
        <v>44718</v>
      </c>
      <c r="CW3" s="1375"/>
      <c r="CX3" s="1375"/>
      <c r="CY3" s="1375"/>
      <c r="CZ3" s="1375"/>
      <c r="DA3" s="1375">
        <v>44725</v>
      </c>
      <c r="DB3" s="1375"/>
      <c r="DC3" s="1375"/>
      <c r="DD3" s="1375"/>
      <c r="DE3" s="1375"/>
      <c r="DF3" s="1375">
        <v>44732</v>
      </c>
      <c r="DG3" s="1375"/>
      <c r="DH3" s="1375"/>
      <c r="DI3" s="1375"/>
      <c r="DJ3" s="1375"/>
      <c r="DK3" s="1375">
        <v>44739</v>
      </c>
      <c r="DL3" s="1375"/>
      <c r="DM3" s="1375"/>
      <c r="DN3" s="1375"/>
      <c r="DO3" s="1375"/>
      <c r="DP3" s="1377">
        <v>44746</v>
      </c>
      <c r="DQ3" s="1377"/>
      <c r="DR3" s="1377"/>
      <c r="DS3" s="1377"/>
      <c r="DT3" s="1377"/>
      <c r="DU3" s="1377">
        <v>44753</v>
      </c>
      <c r="DV3" s="1377"/>
      <c r="DW3" s="1377"/>
      <c r="DX3" s="1377"/>
      <c r="DY3" s="1377"/>
      <c r="DZ3" s="1377">
        <v>44760</v>
      </c>
      <c r="EA3" s="1377"/>
      <c r="EB3" s="1377"/>
      <c r="EC3" s="1377"/>
      <c r="ED3" s="1377"/>
      <c r="EE3" s="1377">
        <v>44767</v>
      </c>
      <c r="EF3" s="1377"/>
      <c r="EG3" s="1377"/>
      <c r="EH3" s="1377"/>
      <c r="EI3" s="1377"/>
      <c r="EJ3" s="1375">
        <v>44774</v>
      </c>
      <c r="EK3" s="1375"/>
      <c r="EL3" s="1375"/>
      <c r="EM3" s="1375"/>
      <c r="EN3" s="1375"/>
      <c r="EO3" s="1375">
        <v>44781</v>
      </c>
      <c r="EP3" s="1375"/>
      <c r="EQ3" s="1375"/>
      <c r="ER3" s="1375"/>
      <c r="ES3" s="1375"/>
      <c r="ET3" s="1375">
        <v>44788</v>
      </c>
      <c r="EU3" s="1375"/>
      <c r="EV3" s="1375"/>
      <c r="EW3" s="1375"/>
      <c r="EX3" s="1375"/>
      <c r="EY3" s="1375">
        <v>44795</v>
      </c>
      <c r="EZ3" s="1375"/>
      <c r="FA3" s="1375"/>
      <c r="FB3" s="1375"/>
      <c r="FC3" s="1375"/>
      <c r="FD3" s="1375">
        <v>44802</v>
      </c>
      <c r="FE3" s="1375"/>
      <c r="FF3" s="1375"/>
      <c r="FG3" s="1375"/>
      <c r="FH3" s="1375"/>
      <c r="FI3" s="1377">
        <v>44809</v>
      </c>
      <c r="FJ3" s="1377"/>
      <c r="FK3" s="1377"/>
      <c r="FL3" s="1377"/>
      <c r="FM3" s="1377"/>
      <c r="FN3" s="1377">
        <v>44816</v>
      </c>
      <c r="FO3" s="1377"/>
      <c r="FP3" s="1377"/>
      <c r="FQ3" s="1377"/>
      <c r="FR3" s="1377"/>
      <c r="FS3" s="1377">
        <v>44823</v>
      </c>
      <c r="FT3" s="1377"/>
      <c r="FU3" s="1377"/>
      <c r="FV3" s="1377"/>
      <c r="FW3" s="1377"/>
      <c r="FX3" s="1377">
        <v>44830</v>
      </c>
      <c r="FY3" s="1377"/>
      <c r="FZ3" s="1377"/>
      <c r="GA3" s="1377"/>
      <c r="GB3" s="1377"/>
      <c r="GC3" s="1375">
        <v>44837</v>
      </c>
      <c r="GD3" s="1375"/>
      <c r="GE3" s="1375"/>
      <c r="GF3" s="1375"/>
      <c r="GG3" s="1375"/>
      <c r="GH3" s="1375">
        <v>44844</v>
      </c>
      <c r="GI3" s="1375"/>
      <c r="GJ3" s="1375"/>
      <c r="GK3" s="1375"/>
      <c r="GL3" s="1375"/>
      <c r="GM3" s="1375">
        <v>44851</v>
      </c>
      <c r="GN3" s="1375"/>
      <c r="GO3" s="1375"/>
      <c r="GP3" s="1375"/>
      <c r="GQ3" s="1375"/>
      <c r="GR3" s="1375">
        <v>44858</v>
      </c>
      <c r="GS3" s="1375"/>
      <c r="GT3" s="1375"/>
      <c r="GU3" s="1375"/>
      <c r="GV3" s="1375"/>
      <c r="GW3" s="1375">
        <v>44865</v>
      </c>
      <c r="GX3" s="1375"/>
      <c r="GY3" s="1375"/>
      <c r="GZ3" s="1375"/>
      <c r="HA3" s="1375"/>
      <c r="HB3" s="1377">
        <v>44872</v>
      </c>
      <c r="HC3" s="1377"/>
      <c r="HD3" s="1377"/>
      <c r="HE3" s="1377"/>
      <c r="HF3" s="1377"/>
      <c r="HG3" s="1377">
        <v>44879</v>
      </c>
      <c r="HH3" s="1377"/>
      <c r="HI3" s="1377"/>
      <c r="HJ3" s="1377"/>
      <c r="HK3" s="1377"/>
      <c r="HL3" s="1377">
        <v>44886</v>
      </c>
      <c r="HM3" s="1377"/>
      <c r="HN3" s="1377"/>
      <c r="HO3" s="1377"/>
      <c r="HP3" s="1377"/>
      <c r="HQ3" s="1377">
        <v>44893</v>
      </c>
      <c r="HR3" s="1377"/>
      <c r="HS3" s="1377"/>
      <c r="HT3" s="1377"/>
      <c r="HU3" s="1377"/>
      <c r="HV3" s="1375">
        <v>44900</v>
      </c>
      <c r="HW3" s="1375"/>
      <c r="HX3" s="1375"/>
      <c r="HY3" s="1375"/>
      <c r="HZ3" s="1375"/>
      <c r="IA3" s="1375">
        <v>44907</v>
      </c>
      <c r="IB3" s="1375"/>
      <c r="IC3" s="1375"/>
      <c r="ID3" s="1375"/>
      <c r="IE3" s="1375"/>
      <c r="IF3" s="1375">
        <v>44914</v>
      </c>
      <c r="IG3" s="1375"/>
      <c r="IH3" s="1375"/>
      <c r="II3" s="1375"/>
      <c r="IJ3" s="1375"/>
      <c r="IK3" s="1375">
        <v>44921</v>
      </c>
      <c r="IL3" s="1375"/>
      <c r="IM3" s="1375"/>
      <c r="IN3" s="1375"/>
      <c r="IO3" s="1376"/>
      <c r="IP3" s="1369">
        <v>44928</v>
      </c>
      <c r="IQ3" s="1369"/>
      <c r="IR3" s="1369"/>
      <c r="IS3" s="1369"/>
      <c r="IT3" s="1369"/>
      <c r="IU3" s="1369">
        <v>44935</v>
      </c>
      <c r="IV3" s="1369"/>
      <c r="IW3" s="1369"/>
      <c r="IX3" s="1369"/>
      <c r="IY3" s="1369"/>
      <c r="IZ3" s="1369">
        <v>44942</v>
      </c>
      <c r="JA3" s="1369"/>
      <c r="JB3" s="1369"/>
      <c r="JC3" s="1369"/>
      <c r="JD3" s="1369"/>
      <c r="JE3" s="1369">
        <v>44949</v>
      </c>
      <c r="JF3" s="1369"/>
      <c r="JG3" s="1369"/>
      <c r="JH3" s="1369"/>
      <c r="JI3" s="1369"/>
      <c r="JJ3" s="1369">
        <v>44956</v>
      </c>
      <c r="JK3" s="1369"/>
      <c r="JL3" s="1369"/>
      <c r="JM3" s="1369"/>
      <c r="JN3" s="1369"/>
      <c r="JO3" s="1369">
        <v>44963</v>
      </c>
      <c r="JP3" s="1369"/>
      <c r="JQ3" s="1369"/>
      <c r="JR3" s="1369"/>
      <c r="JS3" s="1369"/>
      <c r="JT3" s="1369">
        <v>44970</v>
      </c>
      <c r="JU3" s="1369"/>
      <c r="JV3" s="1369"/>
      <c r="JW3" s="1369"/>
      <c r="JX3" s="1369"/>
      <c r="JY3" s="1369">
        <v>44977</v>
      </c>
      <c r="JZ3" s="1369"/>
      <c r="KA3" s="1369"/>
      <c r="KB3" s="1369"/>
      <c r="KC3" s="1369"/>
      <c r="KD3" s="1369">
        <v>44984</v>
      </c>
      <c r="KE3" s="1369"/>
      <c r="KF3" s="1369"/>
      <c r="KG3" s="1369"/>
      <c r="KH3" s="1369"/>
      <c r="KI3" s="1369">
        <v>44991</v>
      </c>
      <c r="KJ3" s="1369"/>
      <c r="KK3" s="1369"/>
      <c r="KL3" s="1369"/>
      <c r="KM3" s="1369"/>
      <c r="KN3" s="1369">
        <v>44998</v>
      </c>
      <c r="KO3" s="1369"/>
      <c r="KP3" s="1369"/>
      <c r="KQ3" s="1369"/>
      <c r="KR3" s="1369"/>
      <c r="KS3" s="1369">
        <v>45005</v>
      </c>
      <c r="KT3" s="1369"/>
      <c r="KU3" s="1369"/>
      <c r="KV3" s="1369"/>
      <c r="KW3" s="1369"/>
      <c r="KX3" s="1369">
        <v>45012</v>
      </c>
      <c r="KY3" s="1369"/>
      <c r="KZ3" s="1369"/>
      <c r="LA3" s="1369"/>
      <c r="LB3" s="1369"/>
      <c r="LC3" s="1369">
        <v>45019</v>
      </c>
      <c r="LD3" s="1369"/>
      <c r="LE3" s="1369"/>
      <c r="LF3" s="1369"/>
      <c r="LG3" s="1369"/>
      <c r="LH3" s="1369">
        <v>45026</v>
      </c>
      <c r="LI3" s="1369"/>
      <c r="LJ3" s="1369"/>
      <c r="LK3" s="1369"/>
      <c r="LL3" s="1369"/>
      <c r="LM3" s="1369">
        <v>45033</v>
      </c>
      <c r="LN3" s="1369"/>
      <c r="LO3" s="1369"/>
      <c r="LP3" s="1369"/>
      <c r="LQ3" s="1369"/>
      <c r="LR3" s="1369">
        <v>45040</v>
      </c>
      <c r="LS3" s="1369"/>
      <c r="LT3" s="1369"/>
      <c r="LU3" s="1369"/>
      <c r="LV3" s="1369"/>
      <c r="LW3" s="1369">
        <v>45047</v>
      </c>
      <c r="LX3" s="1369"/>
      <c r="LY3" s="1369"/>
      <c r="LZ3" s="1369"/>
      <c r="MA3" s="1369"/>
      <c r="MB3" s="1369">
        <v>45054</v>
      </c>
      <c r="MC3" s="1369"/>
      <c r="MD3" s="1369"/>
      <c r="ME3" s="1369"/>
      <c r="MF3" s="1369"/>
      <c r="MG3" s="1369">
        <v>45061</v>
      </c>
      <c r="MH3" s="1369"/>
      <c r="MI3" s="1369"/>
      <c r="MJ3" s="1369"/>
      <c r="MK3" s="1369"/>
      <c r="ML3" s="1369">
        <v>45068</v>
      </c>
      <c r="MM3" s="1369"/>
      <c r="MN3" s="1369"/>
      <c r="MO3" s="1369"/>
      <c r="MP3" s="1369"/>
      <c r="MQ3" s="1369">
        <v>45075</v>
      </c>
      <c r="MR3" s="1369"/>
      <c r="MS3" s="1369"/>
      <c r="MT3" s="1369"/>
      <c r="MU3" s="1369"/>
      <c r="MV3" s="1369">
        <v>45082</v>
      </c>
      <c r="MW3" s="1369"/>
      <c r="MX3" s="1369"/>
      <c r="MY3" s="1369"/>
      <c r="MZ3" s="1369"/>
      <c r="NA3" s="1369">
        <v>45089</v>
      </c>
      <c r="NB3" s="1369"/>
      <c r="NC3" s="1369"/>
      <c r="ND3" s="1369"/>
      <c r="NE3" s="1369"/>
      <c r="NF3" s="1369">
        <v>45096</v>
      </c>
      <c r="NG3" s="1369"/>
      <c r="NH3" s="1369"/>
      <c r="NI3" s="1369"/>
      <c r="NJ3" s="1369"/>
      <c r="NK3" s="1369">
        <v>45103</v>
      </c>
      <c r="NL3" s="1369"/>
      <c r="NM3" s="1369"/>
      <c r="NN3" s="1369"/>
      <c r="NO3" s="1369"/>
      <c r="NP3" s="1369">
        <v>45110</v>
      </c>
      <c r="NQ3" s="1369"/>
      <c r="NR3" s="1369"/>
      <c r="NS3" s="1369"/>
      <c r="NT3" s="1369"/>
      <c r="NU3" s="1369">
        <v>45117</v>
      </c>
      <c r="NV3" s="1369"/>
      <c r="NW3" s="1369"/>
      <c r="NX3" s="1369"/>
      <c r="NY3" s="1369"/>
      <c r="NZ3" s="1369">
        <v>45124</v>
      </c>
      <c r="OA3" s="1369"/>
      <c r="OB3" s="1369"/>
      <c r="OC3" s="1369"/>
      <c r="OD3" s="1369"/>
      <c r="OE3" s="1369">
        <v>45131</v>
      </c>
      <c r="OF3" s="1369"/>
      <c r="OG3" s="1369"/>
      <c r="OH3" s="1369"/>
      <c r="OI3" s="1369"/>
      <c r="OJ3" s="1369">
        <v>45138</v>
      </c>
      <c r="OK3" s="1369"/>
      <c r="OL3" s="1369"/>
      <c r="OM3" s="1369"/>
      <c r="ON3" s="1369"/>
      <c r="OO3" s="1369">
        <v>45145</v>
      </c>
      <c r="OP3" s="1369"/>
      <c r="OQ3" s="1369"/>
      <c r="OR3" s="1369"/>
      <c r="OS3" s="1369"/>
      <c r="OT3" s="1369">
        <v>45152</v>
      </c>
      <c r="OU3" s="1369"/>
      <c r="OV3" s="1369"/>
      <c r="OW3" s="1369"/>
      <c r="OX3" s="1369"/>
      <c r="OY3" s="1369">
        <v>45159</v>
      </c>
      <c r="OZ3" s="1369"/>
      <c r="PA3" s="1369"/>
      <c r="PB3" s="1369"/>
      <c r="PC3" s="1369"/>
      <c r="PD3" s="1369">
        <v>45166</v>
      </c>
      <c r="PE3" s="1369"/>
      <c r="PF3" s="1369"/>
      <c r="PG3" s="1369"/>
      <c r="PH3" s="1369"/>
      <c r="PI3" s="1369">
        <v>45173</v>
      </c>
      <c r="PJ3" s="1369"/>
      <c r="PK3" s="1369"/>
      <c r="PL3" s="1369"/>
      <c r="PM3" s="1369"/>
      <c r="PN3" s="1369">
        <v>45180</v>
      </c>
      <c r="PO3" s="1369"/>
      <c r="PP3" s="1369"/>
      <c r="PQ3" s="1369"/>
      <c r="PR3" s="1369"/>
      <c r="PS3" s="1369">
        <v>45187</v>
      </c>
      <c r="PT3" s="1369"/>
      <c r="PU3" s="1369"/>
      <c r="PV3" s="1369"/>
      <c r="PW3" s="1369"/>
      <c r="PX3" s="1369">
        <v>45194</v>
      </c>
      <c r="PY3" s="1369"/>
      <c r="PZ3" s="1369"/>
      <c r="QA3" s="1369"/>
      <c r="QB3" s="1369"/>
      <c r="QC3" s="1369">
        <v>45201</v>
      </c>
      <c r="QD3" s="1369"/>
      <c r="QE3" s="1369"/>
      <c r="QF3" s="1369"/>
      <c r="QG3" s="1369"/>
      <c r="QH3" s="1369">
        <v>45208</v>
      </c>
      <c r="QI3" s="1369"/>
      <c r="QJ3" s="1369"/>
      <c r="QK3" s="1369"/>
      <c r="QL3" s="1369"/>
      <c r="QM3" s="1369">
        <v>45215</v>
      </c>
      <c r="QN3" s="1369"/>
      <c r="QO3" s="1369"/>
      <c r="QP3" s="1369"/>
      <c r="QQ3" s="1369"/>
      <c r="QR3" s="1369">
        <v>45222</v>
      </c>
      <c r="QS3" s="1369"/>
      <c r="QT3" s="1369"/>
      <c r="QU3" s="1369"/>
      <c r="QV3" s="1369"/>
      <c r="QW3" s="1369">
        <v>45229</v>
      </c>
      <c r="QX3" s="1369"/>
      <c r="QY3" s="1369"/>
      <c r="QZ3" s="1369"/>
      <c r="RA3" s="1369"/>
      <c r="RB3" s="1369">
        <v>45236</v>
      </c>
      <c r="RC3" s="1369"/>
      <c r="RD3" s="1369"/>
      <c r="RE3" s="1369"/>
      <c r="RF3" s="1369"/>
      <c r="RG3" s="1369">
        <v>45243</v>
      </c>
      <c r="RH3" s="1369"/>
      <c r="RI3" s="1369"/>
      <c r="RJ3" s="1369"/>
      <c r="RK3" s="1369"/>
      <c r="RL3" s="1369">
        <v>45250</v>
      </c>
      <c r="RM3" s="1369"/>
      <c r="RN3" s="1369"/>
      <c r="RO3" s="1369"/>
      <c r="RP3" s="1369"/>
      <c r="RQ3" s="1369">
        <v>45257</v>
      </c>
      <c r="RR3" s="1369"/>
      <c r="RS3" s="1369"/>
      <c r="RT3" s="1369"/>
      <c r="RU3" s="1369"/>
      <c r="RV3" s="1369">
        <v>45264</v>
      </c>
      <c r="RW3" s="1369"/>
      <c r="RX3" s="1369"/>
      <c r="RY3" s="1369"/>
      <c r="RZ3" s="1369"/>
      <c r="SA3" s="1369">
        <v>45271</v>
      </c>
      <c r="SB3" s="1369">
        <v>45272</v>
      </c>
      <c r="SC3" s="1369">
        <v>45273</v>
      </c>
      <c r="SD3" s="1369">
        <v>45274</v>
      </c>
      <c r="SE3" s="1369">
        <v>45275</v>
      </c>
      <c r="SF3" s="1369">
        <v>45278</v>
      </c>
      <c r="SG3" s="1369">
        <v>45279</v>
      </c>
      <c r="SH3" s="1369">
        <v>45280</v>
      </c>
      <c r="SI3" s="1369">
        <v>45281</v>
      </c>
      <c r="SJ3" s="1369">
        <v>45282</v>
      </c>
      <c r="SK3" s="1369">
        <v>45285</v>
      </c>
      <c r="SL3" s="1369">
        <v>45286</v>
      </c>
      <c r="SM3" s="1369">
        <v>45287</v>
      </c>
      <c r="SN3" s="1369">
        <v>45288</v>
      </c>
      <c r="SO3" s="1369">
        <v>45289</v>
      </c>
    </row>
    <row r="4" spans="1:509" ht="20" customHeight="1">
      <c r="O4" s="1323" t="s">
        <v>168</v>
      </c>
      <c r="P4" s="1323" t="s">
        <v>169</v>
      </c>
      <c r="Q4" s="1323" t="s">
        <v>170</v>
      </c>
      <c r="R4" s="1323" t="s">
        <v>171</v>
      </c>
      <c r="S4" s="543" t="s">
        <v>97</v>
      </c>
      <c r="T4" s="543" t="s">
        <v>168</v>
      </c>
      <c r="U4" s="543" t="s">
        <v>169</v>
      </c>
      <c r="V4" s="543" t="s">
        <v>170</v>
      </c>
      <c r="W4" s="543" t="s">
        <v>171</v>
      </c>
      <c r="X4" s="543" t="s">
        <v>97</v>
      </c>
      <c r="Y4" s="543" t="s">
        <v>168</v>
      </c>
      <c r="Z4" s="543" t="s">
        <v>169</v>
      </c>
      <c r="AA4" s="543" t="s">
        <v>170</v>
      </c>
      <c r="AB4" s="543" t="s">
        <v>171</v>
      </c>
      <c r="AC4" s="543" t="s">
        <v>97</v>
      </c>
      <c r="AD4" s="543" t="s">
        <v>168</v>
      </c>
      <c r="AE4" s="543" t="s">
        <v>169</v>
      </c>
      <c r="AF4" s="543" t="s">
        <v>170</v>
      </c>
      <c r="AG4" s="543" t="s">
        <v>171</v>
      </c>
      <c r="AH4" s="543" t="s">
        <v>97</v>
      </c>
      <c r="AI4" s="544" t="s">
        <v>168</v>
      </c>
      <c r="AJ4" s="544" t="s">
        <v>169</v>
      </c>
      <c r="AK4" s="544" t="s">
        <v>170</v>
      </c>
      <c r="AL4" s="544" t="s">
        <v>171</v>
      </c>
      <c r="AM4" s="544" t="s">
        <v>97</v>
      </c>
      <c r="AN4" s="544" t="s">
        <v>168</v>
      </c>
      <c r="AO4" s="544" t="s">
        <v>169</v>
      </c>
      <c r="AP4" s="544" t="s">
        <v>170</v>
      </c>
      <c r="AQ4" s="544" t="s">
        <v>171</v>
      </c>
      <c r="AR4" s="544" t="s">
        <v>97</v>
      </c>
      <c r="AS4" s="544" t="s">
        <v>168</v>
      </c>
      <c r="AT4" s="544" t="s">
        <v>169</v>
      </c>
      <c r="AU4" s="544" t="s">
        <v>170</v>
      </c>
      <c r="AV4" s="544" t="s">
        <v>171</v>
      </c>
      <c r="AW4" s="544" t="s">
        <v>97</v>
      </c>
      <c r="AX4" s="544" t="s">
        <v>168</v>
      </c>
      <c r="AY4" s="544" t="s">
        <v>169</v>
      </c>
      <c r="AZ4" s="544" t="s">
        <v>170</v>
      </c>
      <c r="BA4" s="544" t="s">
        <v>171</v>
      </c>
      <c r="BB4" s="544" t="s">
        <v>97</v>
      </c>
      <c r="BC4" s="543" t="s">
        <v>168</v>
      </c>
      <c r="BD4" s="543" t="s">
        <v>169</v>
      </c>
      <c r="BE4" s="543" t="s">
        <v>170</v>
      </c>
      <c r="BF4" s="543" t="s">
        <v>171</v>
      </c>
      <c r="BG4" s="543" t="s">
        <v>97</v>
      </c>
      <c r="BH4" s="543" t="s">
        <v>168</v>
      </c>
      <c r="BI4" s="543" t="s">
        <v>169</v>
      </c>
      <c r="BJ4" s="543" t="s">
        <v>170</v>
      </c>
      <c r="BK4" s="543" t="s">
        <v>171</v>
      </c>
      <c r="BL4" s="543" t="s">
        <v>97</v>
      </c>
      <c r="BM4" s="543" t="s">
        <v>168</v>
      </c>
      <c r="BN4" s="543" t="s">
        <v>169</v>
      </c>
      <c r="BO4" s="543" t="s">
        <v>170</v>
      </c>
      <c r="BP4" s="543" t="s">
        <v>171</v>
      </c>
      <c r="BQ4" s="543" t="s">
        <v>97</v>
      </c>
      <c r="BR4" s="543" t="s">
        <v>168</v>
      </c>
      <c r="BS4" s="543" t="s">
        <v>169</v>
      </c>
      <c r="BT4" s="543" t="s">
        <v>170</v>
      </c>
      <c r="BU4" s="543" t="s">
        <v>171</v>
      </c>
      <c r="BV4" s="543" t="s">
        <v>97</v>
      </c>
      <c r="BW4" s="544" t="s">
        <v>168</v>
      </c>
      <c r="BX4" s="544" t="s">
        <v>169</v>
      </c>
      <c r="BY4" s="544" t="s">
        <v>170</v>
      </c>
      <c r="BZ4" s="544" t="s">
        <v>171</v>
      </c>
      <c r="CA4" s="544" t="s">
        <v>97</v>
      </c>
      <c r="CB4" s="544" t="s">
        <v>168</v>
      </c>
      <c r="CC4" s="544" t="s">
        <v>169</v>
      </c>
      <c r="CD4" s="544" t="s">
        <v>170</v>
      </c>
      <c r="CE4" s="544" t="s">
        <v>171</v>
      </c>
      <c r="CF4" s="544" t="s">
        <v>97</v>
      </c>
      <c r="CG4" s="544" t="s">
        <v>168</v>
      </c>
      <c r="CH4" s="544" t="s">
        <v>169</v>
      </c>
      <c r="CI4" s="544" t="s">
        <v>170</v>
      </c>
      <c r="CJ4" s="544" t="s">
        <v>171</v>
      </c>
      <c r="CK4" s="544" t="s">
        <v>97</v>
      </c>
      <c r="CL4" s="544" t="s">
        <v>168</v>
      </c>
      <c r="CM4" s="544" t="s">
        <v>169</v>
      </c>
      <c r="CN4" s="544" t="s">
        <v>170</v>
      </c>
      <c r="CO4" s="544" t="s">
        <v>171</v>
      </c>
      <c r="CP4" s="544" t="s">
        <v>97</v>
      </c>
      <c r="CQ4" s="544" t="s">
        <v>168</v>
      </c>
      <c r="CR4" s="544" t="s">
        <v>169</v>
      </c>
      <c r="CS4" s="544" t="s">
        <v>170</v>
      </c>
      <c r="CT4" s="544" t="s">
        <v>171</v>
      </c>
      <c r="CU4" s="544" t="s">
        <v>97</v>
      </c>
      <c r="CV4" s="543" t="s">
        <v>168</v>
      </c>
      <c r="CW4" s="543" t="s">
        <v>169</v>
      </c>
      <c r="CX4" s="543" t="s">
        <v>170</v>
      </c>
      <c r="CY4" s="543" t="s">
        <v>171</v>
      </c>
      <c r="CZ4" s="543" t="s">
        <v>97</v>
      </c>
      <c r="DA4" s="543" t="s">
        <v>168</v>
      </c>
      <c r="DB4" s="543" t="s">
        <v>169</v>
      </c>
      <c r="DC4" s="543" t="s">
        <v>170</v>
      </c>
      <c r="DD4" s="543" t="s">
        <v>171</v>
      </c>
      <c r="DE4" s="543" t="s">
        <v>97</v>
      </c>
      <c r="DF4" s="543" t="s">
        <v>168</v>
      </c>
      <c r="DG4" s="543" t="s">
        <v>169</v>
      </c>
      <c r="DH4" s="543" t="s">
        <v>170</v>
      </c>
      <c r="DI4" s="543" t="s">
        <v>171</v>
      </c>
      <c r="DJ4" s="543" t="s">
        <v>97</v>
      </c>
      <c r="DK4" s="543" t="s">
        <v>168</v>
      </c>
      <c r="DL4" s="543" t="s">
        <v>169</v>
      </c>
      <c r="DM4" s="543" t="s">
        <v>170</v>
      </c>
      <c r="DN4" s="543" t="s">
        <v>171</v>
      </c>
      <c r="DO4" s="543" t="s">
        <v>97</v>
      </c>
      <c r="DP4" s="544" t="s">
        <v>168</v>
      </c>
      <c r="DQ4" s="544" t="s">
        <v>169</v>
      </c>
      <c r="DR4" s="544" t="s">
        <v>170</v>
      </c>
      <c r="DS4" s="544" t="s">
        <v>171</v>
      </c>
      <c r="DT4" s="544" t="s">
        <v>97</v>
      </c>
      <c r="DU4" s="544" t="s">
        <v>168</v>
      </c>
      <c r="DV4" s="544" t="s">
        <v>169</v>
      </c>
      <c r="DW4" s="544" t="s">
        <v>170</v>
      </c>
      <c r="DX4" s="544" t="s">
        <v>171</v>
      </c>
      <c r="DY4" s="544" t="s">
        <v>97</v>
      </c>
      <c r="DZ4" s="544" t="s">
        <v>168</v>
      </c>
      <c r="EA4" s="544" t="s">
        <v>169</v>
      </c>
      <c r="EB4" s="544" t="s">
        <v>170</v>
      </c>
      <c r="EC4" s="544" t="s">
        <v>171</v>
      </c>
      <c r="ED4" s="544" t="s">
        <v>97</v>
      </c>
      <c r="EE4" s="544" t="s">
        <v>168</v>
      </c>
      <c r="EF4" s="544" t="s">
        <v>169</v>
      </c>
      <c r="EG4" s="544" t="s">
        <v>170</v>
      </c>
      <c r="EH4" s="544" t="s">
        <v>171</v>
      </c>
      <c r="EI4" s="544" t="s">
        <v>97</v>
      </c>
      <c r="EJ4" s="543" t="s">
        <v>168</v>
      </c>
      <c r="EK4" s="543" t="s">
        <v>169</v>
      </c>
      <c r="EL4" s="543" t="s">
        <v>170</v>
      </c>
      <c r="EM4" s="543" t="s">
        <v>171</v>
      </c>
      <c r="EN4" s="543" t="s">
        <v>97</v>
      </c>
      <c r="EO4" s="543" t="s">
        <v>168</v>
      </c>
      <c r="EP4" s="543" t="s">
        <v>169</v>
      </c>
      <c r="EQ4" s="543" t="s">
        <v>170</v>
      </c>
      <c r="ER4" s="543" t="s">
        <v>171</v>
      </c>
      <c r="ES4" s="543" t="s">
        <v>97</v>
      </c>
      <c r="ET4" s="543" t="s">
        <v>168</v>
      </c>
      <c r="EU4" s="543" t="s">
        <v>169</v>
      </c>
      <c r="EV4" s="543" t="s">
        <v>170</v>
      </c>
      <c r="EW4" s="543" t="s">
        <v>171</v>
      </c>
      <c r="EX4" s="543" t="s">
        <v>97</v>
      </c>
      <c r="EY4" s="543" t="s">
        <v>168</v>
      </c>
      <c r="EZ4" s="543" t="s">
        <v>169</v>
      </c>
      <c r="FA4" s="543" t="s">
        <v>170</v>
      </c>
      <c r="FB4" s="543" t="s">
        <v>171</v>
      </c>
      <c r="FC4" s="543" t="s">
        <v>97</v>
      </c>
      <c r="FD4" s="543" t="s">
        <v>168</v>
      </c>
      <c r="FE4" s="543" t="s">
        <v>169</v>
      </c>
      <c r="FF4" s="543" t="s">
        <v>170</v>
      </c>
      <c r="FG4" s="543" t="s">
        <v>171</v>
      </c>
      <c r="FH4" s="543" t="s">
        <v>97</v>
      </c>
      <c r="FI4" s="544" t="s">
        <v>168</v>
      </c>
      <c r="FJ4" s="544" t="s">
        <v>169</v>
      </c>
      <c r="FK4" s="544" t="s">
        <v>170</v>
      </c>
      <c r="FL4" s="544" t="s">
        <v>171</v>
      </c>
      <c r="FM4" s="544" t="s">
        <v>97</v>
      </c>
      <c r="FN4" s="544" t="s">
        <v>168</v>
      </c>
      <c r="FO4" s="544" t="s">
        <v>169</v>
      </c>
      <c r="FP4" s="544" t="s">
        <v>170</v>
      </c>
      <c r="FQ4" s="544" t="s">
        <v>171</v>
      </c>
      <c r="FR4" s="544" t="s">
        <v>97</v>
      </c>
      <c r="FS4" s="544" t="s">
        <v>168</v>
      </c>
      <c r="FT4" s="544" t="s">
        <v>169</v>
      </c>
      <c r="FU4" s="544" t="s">
        <v>170</v>
      </c>
      <c r="FV4" s="544" t="s">
        <v>171</v>
      </c>
      <c r="FW4" s="544" t="s">
        <v>97</v>
      </c>
      <c r="FX4" s="544" t="s">
        <v>168</v>
      </c>
      <c r="FY4" s="544" t="s">
        <v>169</v>
      </c>
      <c r="FZ4" s="544" t="s">
        <v>170</v>
      </c>
      <c r="GA4" s="544" t="s">
        <v>171</v>
      </c>
      <c r="GB4" s="544" t="s">
        <v>97</v>
      </c>
      <c r="GC4" s="543" t="s">
        <v>168</v>
      </c>
      <c r="GD4" s="543" t="s">
        <v>169</v>
      </c>
      <c r="GE4" s="543" t="s">
        <v>170</v>
      </c>
      <c r="GF4" s="543" t="s">
        <v>171</v>
      </c>
      <c r="GG4" s="543" t="s">
        <v>97</v>
      </c>
      <c r="GH4" s="543" t="s">
        <v>168</v>
      </c>
      <c r="GI4" s="543" t="s">
        <v>169</v>
      </c>
      <c r="GJ4" s="543" t="s">
        <v>170</v>
      </c>
      <c r="GK4" s="543" t="s">
        <v>171</v>
      </c>
      <c r="GL4" s="543" t="s">
        <v>97</v>
      </c>
      <c r="GM4" s="543" t="s">
        <v>168</v>
      </c>
      <c r="GN4" s="543" t="s">
        <v>169</v>
      </c>
      <c r="GO4" s="543" t="s">
        <v>170</v>
      </c>
      <c r="GP4" s="543" t="s">
        <v>171</v>
      </c>
      <c r="GQ4" s="543" t="s">
        <v>97</v>
      </c>
      <c r="GR4" s="543" t="s">
        <v>168</v>
      </c>
      <c r="GS4" s="543" t="s">
        <v>169</v>
      </c>
      <c r="GT4" s="543" t="s">
        <v>170</v>
      </c>
      <c r="GU4" s="543" t="s">
        <v>171</v>
      </c>
      <c r="GV4" s="543" t="s">
        <v>97</v>
      </c>
      <c r="GW4" s="543" t="s">
        <v>168</v>
      </c>
      <c r="GX4" s="543" t="s">
        <v>169</v>
      </c>
      <c r="GY4" s="543" t="s">
        <v>170</v>
      </c>
      <c r="GZ4" s="543" t="s">
        <v>171</v>
      </c>
      <c r="HA4" s="543" t="s">
        <v>97</v>
      </c>
      <c r="HB4" s="544" t="s">
        <v>168</v>
      </c>
      <c r="HC4" s="544" t="s">
        <v>169</v>
      </c>
      <c r="HD4" s="544" t="s">
        <v>170</v>
      </c>
      <c r="HE4" s="544" t="s">
        <v>171</v>
      </c>
      <c r="HF4" s="544" t="s">
        <v>97</v>
      </c>
      <c r="HG4" s="544" t="s">
        <v>168</v>
      </c>
      <c r="HH4" s="544" t="s">
        <v>169</v>
      </c>
      <c r="HI4" s="544" t="s">
        <v>170</v>
      </c>
      <c r="HJ4" s="544" t="s">
        <v>171</v>
      </c>
      <c r="HK4" s="544" t="s">
        <v>97</v>
      </c>
      <c r="HL4" s="544" t="s">
        <v>168</v>
      </c>
      <c r="HM4" s="544" t="s">
        <v>169</v>
      </c>
      <c r="HN4" s="544" t="s">
        <v>170</v>
      </c>
      <c r="HO4" s="544" t="s">
        <v>171</v>
      </c>
      <c r="HP4" s="544" t="s">
        <v>97</v>
      </c>
      <c r="HQ4" s="544" t="s">
        <v>168</v>
      </c>
      <c r="HR4" s="544" t="s">
        <v>169</v>
      </c>
      <c r="HS4" s="544" t="s">
        <v>170</v>
      </c>
      <c r="HT4" s="544" t="s">
        <v>171</v>
      </c>
      <c r="HU4" s="544" t="s">
        <v>97</v>
      </c>
      <c r="HV4" s="543" t="s">
        <v>168</v>
      </c>
      <c r="HW4" s="543" t="s">
        <v>169</v>
      </c>
      <c r="HX4" s="543" t="s">
        <v>170</v>
      </c>
      <c r="HY4" s="543" t="s">
        <v>171</v>
      </c>
      <c r="HZ4" s="543" t="s">
        <v>97</v>
      </c>
      <c r="IA4" s="543" t="s">
        <v>168</v>
      </c>
      <c r="IB4" s="543" t="s">
        <v>169</v>
      </c>
      <c r="IC4" s="543" t="s">
        <v>170</v>
      </c>
      <c r="ID4" s="543" t="s">
        <v>171</v>
      </c>
      <c r="IE4" s="543" t="s">
        <v>97</v>
      </c>
      <c r="IF4" s="543" t="s">
        <v>168</v>
      </c>
      <c r="IG4" s="543" t="s">
        <v>169</v>
      </c>
      <c r="IH4" s="543" t="s">
        <v>170</v>
      </c>
      <c r="II4" s="543" t="s">
        <v>171</v>
      </c>
      <c r="IJ4" s="543" t="s">
        <v>97</v>
      </c>
      <c r="IK4" s="543" t="s">
        <v>168</v>
      </c>
      <c r="IL4" s="543" t="s">
        <v>169</v>
      </c>
      <c r="IM4" s="543" t="s">
        <v>170</v>
      </c>
      <c r="IN4" s="543" t="s">
        <v>171</v>
      </c>
      <c r="IO4" s="545" t="s">
        <v>97</v>
      </c>
      <c r="IP4" s="613" t="s">
        <v>168</v>
      </c>
      <c r="IQ4" s="613" t="s">
        <v>169</v>
      </c>
      <c r="IR4" s="613" t="s">
        <v>170</v>
      </c>
      <c r="IS4" s="613" t="s">
        <v>171</v>
      </c>
      <c r="IT4" s="613" t="s">
        <v>97</v>
      </c>
      <c r="IU4" s="613" t="s">
        <v>168</v>
      </c>
      <c r="IV4" s="613" t="s">
        <v>169</v>
      </c>
      <c r="IW4" s="613" t="s">
        <v>170</v>
      </c>
      <c r="IX4" s="613" t="s">
        <v>171</v>
      </c>
      <c r="IY4" s="613" t="s">
        <v>97</v>
      </c>
      <c r="IZ4" s="613" t="s">
        <v>168</v>
      </c>
      <c r="JA4" s="613" t="s">
        <v>169</v>
      </c>
      <c r="JB4" s="613" t="s">
        <v>170</v>
      </c>
      <c r="JC4" s="613" t="s">
        <v>171</v>
      </c>
      <c r="JD4" s="613" t="s">
        <v>97</v>
      </c>
      <c r="JE4" s="613" t="s">
        <v>168</v>
      </c>
      <c r="JF4" s="613" t="s">
        <v>169</v>
      </c>
      <c r="JG4" s="613" t="s">
        <v>170</v>
      </c>
      <c r="JH4" s="613" t="s">
        <v>171</v>
      </c>
      <c r="JI4" s="613" t="s">
        <v>97</v>
      </c>
      <c r="JJ4" s="613" t="s">
        <v>168</v>
      </c>
      <c r="JK4" s="613" t="s">
        <v>169</v>
      </c>
      <c r="JL4" s="613" t="s">
        <v>170</v>
      </c>
      <c r="JM4" s="613" t="s">
        <v>171</v>
      </c>
      <c r="JN4" s="613" t="s">
        <v>97</v>
      </c>
      <c r="JO4" s="613" t="s">
        <v>168</v>
      </c>
      <c r="JP4" s="613" t="s">
        <v>169</v>
      </c>
      <c r="JQ4" s="613" t="s">
        <v>170</v>
      </c>
      <c r="JR4" s="613" t="s">
        <v>171</v>
      </c>
      <c r="JS4" s="613" t="s">
        <v>97</v>
      </c>
      <c r="JT4" s="613" t="s">
        <v>168</v>
      </c>
      <c r="JU4" s="613" t="s">
        <v>169</v>
      </c>
      <c r="JV4" s="613" t="s">
        <v>170</v>
      </c>
      <c r="JW4" s="613" t="s">
        <v>171</v>
      </c>
      <c r="JX4" s="613" t="s">
        <v>97</v>
      </c>
      <c r="JY4" s="613" t="s">
        <v>168</v>
      </c>
      <c r="JZ4" s="613" t="s">
        <v>169</v>
      </c>
      <c r="KA4" s="613" t="s">
        <v>170</v>
      </c>
      <c r="KB4" s="613" t="s">
        <v>171</v>
      </c>
      <c r="KC4" s="613" t="s">
        <v>97</v>
      </c>
      <c r="KD4" s="613" t="s">
        <v>168</v>
      </c>
      <c r="KE4" s="613" t="s">
        <v>169</v>
      </c>
      <c r="KF4" s="613" t="s">
        <v>170</v>
      </c>
      <c r="KG4" s="613" t="s">
        <v>171</v>
      </c>
      <c r="KH4" s="613" t="s">
        <v>97</v>
      </c>
      <c r="KI4" s="613" t="s">
        <v>168</v>
      </c>
      <c r="KJ4" s="613" t="s">
        <v>169</v>
      </c>
      <c r="KK4" s="613" t="s">
        <v>170</v>
      </c>
      <c r="KL4" s="613" t="s">
        <v>171</v>
      </c>
      <c r="KM4" s="613" t="s">
        <v>97</v>
      </c>
      <c r="KN4" s="613" t="s">
        <v>168</v>
      </c>
      <c r="KO4" s="613" t="s">
        <v>169</v>
      </c>
      <c r="KP4" s="613" t="s">
        <v>170</v>
      </c>
      <c r="KQ4" s="613" t="s">
        <v>171</v>
      </c>
      <c r="KR4" s="613" t="s">
        <v>97</v>
      </c>
      <c r="KS4" s="613" t="s">
        <v>168</v>
      </c>
      <c r="KT4" s="613" t="s">
        <v>169</v>
      </c>
      <c r="KU4" s="613" t="s">
        <v>170</v>
      </c>
      <c r="KV4" s="613" t="s">
        <v>171</v>
      </c>
      <c r="KW4" s="613" t="s">
        <v>97</v>
      </c>
      <c r="KX4" s="613" t="s">
        <v>168</v>
      </c>
      <c r="KY4" s="613" t="s">
        <v>169</v>
      </c>
      <c r="KZ4" s="613" t="s">
        <v>170</v>
      </c>
      <c r="LA4" s="613" t="s">
        <v>171</v>
      </c>
      <c r="LB4" s="613" t="s">
        <v>97</v>
      </c>
      <c r="LC4" s="613" t="s">
        <v>168</v>
      </c>
      <c r="LD4" s="613" t="s">
        <v>169</v>
      </c>
      <c r="LE4" s="613" t="s">
        <v>170</v>
      </c>
      <c r="LF4" s="613" t="s">
        <v>171</v>
      </c>
      <c r="LG4" s="613" t="s">
        <v>97</v>
      </c>
      <c r="LH4" s="613" t="s">
        <v>168</v>
      </c>
      <c r="LI4" s="613" t="s">
        <v>169</v>
      </c>
      <c r="LJ4" s="613" t="s">
        <v>170</v>
      </c>
      <c r="LK4" s="613" t="s">
        <v>171</v>
      </c>
      <c r="LL4" s="613" t="s">
        <v>97</v>
      </c>
      <c r="LM4" s="613" t="s">
        <v>168</v>
      </c>
      <c r="LN4" s="613" t="s">
        <v>169</v>
      </c>
      <c r="LO4" s="613" t="s">
        <v>170</v>
      </c>
      <c r="LP4" s="613" t="s">
        <v>171</v>
      </c>
      <c r="LQ4" s="613" t="s">
        <v>97</v>
      </c>
      <c r="LR4" s="613" t="s">
        <v>168</v>
      </c>
      <c r="LS4" s="613" t="s">
        <v>169</v>
      </c>
      <c r="LT4" s="613" t="s">
        <v>170</v>
      </c>
      <c r="LU4" s="613" t="s">
        <v>171</v>
      </c>
      <c r="LV4" s="613" t="s">
        <v>97</v>
      </c>
      <c r="LW4" s="613" t="s">
        <v>168</v>
      </c>
      <c r="LX4" s="613" t="s">
        <v>169</v>
      </c>
      <c r="LY4" s="613" t="s">
        <v>170</v>
      </c>
      <c r="LZ4" s="613" t="s">
        <v>171</v>
      </c>
      <c r="MA4" s="613" t="s">
        <v>97</v>
      </c>
      <c r="MB4" s="613" t="s">
        <v>168</v>
      </c>
      <c r="MC4" s="613" t="s">
        <v>169</v>
      </c>
      <c r="MD4" s="613" t="s">
        <v>170</v>
      </c>
      <c r="ME4" s="613" t="s">
        <v>171</v>
      </c>
      <c r="MF4" s="613" t="s">
        <v>97</v>
      </c>
      <c r="MG4" s="613" t="s">
        <v>168</v>
      </c>
      <c r="MH4" s="613" t="s">
        <v>169</v>
      </c>
      <c r="MI4" s="613" t="s">
        <v>170</v>
      </c>
      <c r="MJ4" s="613" t="s">
        <v>171</v>
      </c>
      <c r="MK4" s="613" t="s">
        <v>97</v>
      </c>
      <c r="ML4" s="613" t="s">
        <v>168</v>
      </c>
      <c r="MM4" s="613" t="s">
        <v>169</v>
      </c>
      <c r="MN4" s="613" t="s">
        <v>170</v>
      </c>
      <c r="MO4" s="613" t="s">
        <v>171</v>
      </c>
      <c r="MP4" s="613" t="s">
        <v>97</v>
      </c>
      <c r="MQ4" s="634" t="s">
        <v>168</v>
      </c>
      <c r="MR4" s="613" t="s">
        <v>169</v>
      </c>
      <c r="MS4" s="613" t="s">
        <v>170</v>
      </c>
      <c r="MT4" s="613" t="s">
        <v>171</v>
      </c>
      <c r="MU4" s="613" t="s">
        <v>97</v>
      </c>
      <c r="MV4" s="613" t="s">
        <v>168</v>
      </c>
      <c r="MW4" s="613" t="s">
        <v>169</v>
      </c>
      <c r="MX4" s="613" t="s">
        <v>170</v>
      </c>
      <c r="MY4" s="613" t="s">
        <v>171</v>
      </c>
      <c r="MZ4" s="613" t="s">
        <v>97</v>
      </c>
      <c r="NA4" s="613" t="s">
        <v>168</v>
      </c>
      <c r="NB4" s="613" t="s">
        <v>169</v>
      </c>
      <c r="NC4" s="613" t="s">
        <v>170</v>
      </c>
      <c r="ND4" s="613" t="s">
        <v>171</v>
      </c>
      <c r="NE4" s="613" t="s">
        <v>97</v>
      </c>
      <c r="NF4" s="613" t="s">
        <v>168</v>
      </c>
      <c r="NG4" s="613" t="s">
        <v>169</v>
      </c>
      <c r="NH4" s="613" t="s">
        <v>170</v>
      </c>
      <c r="NI4" s="613" t="s">
        <v>171</v>
      </c>
      <c r="NJ4" s="613" t="s">
        <v>97</v>
      </c>
      <c r="NK4" s="613" t="s">
        <v>168</v>
      </c>
      <c r="NL4" s="613" t="s">
        <v>169</v>
      </c>
      <c r="NM4" s="613" t="s">
        <v>170</v>
      </c>
      <c r="NN4" s="613" t="s">
        <v>171</v>
      </c>
      <c r="NO4" s="613" t="s">
        <v>97</v>
      </c>
      <c r="NP4" s="613" t="s">
        <v>168</v>
      </c>
      <c r="NQ4" s="634" t="s">
        <v>169</v>
      </c>
      <c r="NR4" s="613" t="s">
        <v>170</v>
      </c>
      <c r="NS4" s="613" t="s">
        <v>171</v>
      </c>
      <c r="NT4" s="613" t="s">
        <v>97</v>
      </c>
      <c r="NU4" s="613" t="s">
        <v>168</v>
      </c>
      <c r="NV4" s="613" t="s">
        <v>169</v>
      </c>
      <c r="NW4" s="613" t="s">
        <v>170</v>
      </c>
      <c r="NX4" s="613" t="s">
        <v>171</v>
      </c>
      <c r="NY4" s="613" t="s">
        <v>97</v>
      </c>
      <c r="NZ4" s="613" t="s">
        <v>168</v>
      </c>
      <c r="OA4" s="613" t="s">
        <v>169</v>
      </c>
      <c r="OB4" s="613" t="s">
        <v>170</v>
      </c>
      <c r="OC4" s="613" t="s">
        <v>171</v>
      </c>
      <c r="OD4" s="613" t="s">
        <v>97</v>
      </c>
      <c r="OE4" s="613" t="s">
        <v>168</v>
      </c>
      <c r="OF4" s="613" t="s">
        <v>169</v>
      </c>
      <c r="OG4" s="613" t="s">
        <v>170</v>
      </c>
      <c r="OH4" s="613" t="s">
        <v>171</v>
      </c>
      <c r="OI4" s="613" t="s">
        <v>97</v>
      </c>
      <c r="OJ4" s="613" t="s">
        <v>168</v>
      </c>
      <c r="OK4" s="613" t="s">
        <v>169</v>
      </c>
      <c r="OL4" s="613" t="s">
        <v>170</v>
      </c>
      <c r="OM4" s="613" t="s">
        <v>171</v>
      </c>
      <c r="ON4" s="613" t="s">
        <v>97</v>
      </c>
      <c r="OO4" s="613" t="s">
        <v>168</v>
      </c>
      <c r="OP4" s="613" t="s">
        <v>169</v>
      </c>
      <c r="OQ4" s="613" t="s">
        <v>170</v>
      </c>
      <c r="OR4" s="613" t="s">
        <v>171</v>
      </c>
      <c r="OS4" s="613" t="s">
        <v>97</v>
      </c>
      <c r="OT4" s="613" t="s">
        <v>168</v>
      </c>
      <c r="OU4" s="613" t="s">
        <v>169</v>
      </c>
      <c r="OV4" s="613" t="s">
        <v>170</v>
      </c>
      <c r="OW4" s="613" t="s">
        <v>171</v>
      </c>
      <c r="OX4" s="613" t="s">
        <v>97</v>
      </c>
      <c r="OY4" s="613" t="s">
        <v>168</v>
      </c>
      <c r="OZ4" s="613" t="s">
        <v>169</v>
      </c>
      <c r="PA4" s="613" t="s">
        <v>170</v>
      </c>
      <c r="PB4" s="613" t="s">
        <v>171</v>
      </c>
      <c r="PC4" s="613" t="s">
        <v>97</v>
      </c>
      <c r="PD4" s="613" t="s">
        <v>168</v>
      </c>
      <c r="PE4" s="613" t="s">
        <v>169</v>
      </c>
      <c r="PF4" s="613" t="s">
        <v>170</v>
      </c>
      <c r="PG4" s="613" t="s">
        <v>171</v>
      </c>
      <c r="PH4" s="613" t="s">
        <v>97</v>
      </c>
      <c r="PI4" s="613" t="s">
        <v>168</v>
      </c>
      <c r="PJ4" s="634" t="s">
        <v>169</v>
      </c>
      <c r="PK4" s="613" t="s">
        <v>170</v>
      </c>
      <c r="PL4" s="613" t="s">
        <v>171</v>
      </c>
      <c r="PM4" s="613" t="s">
        <v>97</v>
      </c>
      <c r="PN4" s="613" t="s">
        <v>168</v>
      </c>
      <c r="PO4" s="613" t="s">
        <v>169</v>
      </c>
      <c r="PP4" s="613" t="s">
        <v>170</v>
      </c>
      <c r="PQ4" s="613" t="s">
        <v>171</v>
      </c>
      <c r="PR4" s="613" t="s">
        <v>97</v>
      </c>
      <c r="PS4" s="613" t="s">
        <v>168</v>
      </c>
      <c r="PT4" s="613" t="s">
        <v>169</v>
      </c>
      <c r="PU4" s="613" t="s">
        <v>170</v>
      </c>
      <c r="PV4" s="613" t="s">
        <v>171</v>
      </c>
      <c r="PW4" s="613" t="s">
        <v>97</v>
      </c>
      <c r="PX4" s="613" t="s">
        <v>168</v>
      </c>
      <c r="PY4" s="613" t="s">
        <v>169</v>
      </c>
      <c r="PZ4" s="613" t="s">
        <v>170</v>
      </c>
      <c r="QA4" s="613" t="s">
        <v>171</v>
      </c>
      <c r="QB4" s="613" t="s">
        <v>97</v>
      </c>
      <c r="QC4" s="613" t="s">
        <v>168</v>
      </c>
      <c r="QD4" s="613" t="s">
        <v>169</v>
      </c>
      <c r="QE4" s="613" t="s">
        <v>170</v>
      </c>
      <c r="QF4" s="613" t="s">
        <v>171</v>
      </c>
      <c r="QG4" s="613" t="s">
        <v>97</v>
      </c>
      <c r="QH4" s="613" t="s">
        <v>168</v>
      </c>
      <c r="QI4" s="613" t="s">
        <v>169</v>
      </c>
      <c r="QJ4" s="613" t="s">
        <v>170</v>
      </c>
      <c r="QK4" s="613" t="s">
        <v>171</v>
      </c>
      <c r="QL4" s="613" t="s">
        <v>97</v>
      </c>
      <c r="QM4" s="613" t="s">
        <v>168</v>
      </c>
      <c r="QN4" s="613" t="s">
        <v>169</v>
      </c>
      <c r="QO4" s="613" t="s">
        <v>170</v>
      </c>
      <c r="QP4" s="613" t="s">
        <v>171</v>
      </c>
      <c r="QQ4" s="613" t="s">
        <v>97</v>
      </c>
      <c r="QR4" s="613" t="s">
        <v>168</v>
      </c>
      <c r="QS4" s="613" t="s">
        <v>169</v>
      </c>
      <c r="QT4" s="613" t="s">
        <v>170</v>
      </c>
      <c r="QU4" s="613" t="s">
        <v>171</v>
      </c>
      <c r="QV4" s="613" t="s">
        <v>97</v>
      </c>
      <c r="QW4" s="613" t="s">
        <v>168</v>
      </c>
      <c r="QX4" s="613" t="s">
        <v>169</v>
      </c>
      <c r="QY4" s="613" t="s">
        <v>170</v>
      </c>
      <c r="QZ4" s="613" t="s">
        <v>171</v>
      </c>
      <c r="RA4" s="613" t="s">
        <v>97</v>
      </c>
      <c r="RB4" s="613" t="s">
        <v>168</v>
      </c>
      <c r="RC4" s="613" t="s">
        <v>169</v>
      </c>
      <c r="RD4" s="613" t="s">
        <v>170</v>
      </c>
      <c r="RE4" s="613" t="s">
        <v>171</v>
      </c>
      <c r="RF4" s="613" t="s">
        <v>97</v>
      </c>
      <c r="RG4" s="613" t="s">
        <v>168</v>
      </c>
      <c r="RH4" s="613" t="s">
        <v>169</v>
      </c>
      <c r="RI4" s="613" t="s">
        <v>170</v>
      </c>
      <c r="RJ4" s="613" t="s">
        <v>171</v>
      </c>
      <c r="RK4" s="613" t="s">
        <v>97</v>
      </c>
      <c r="RL4" s="613" t="s">
        <v>168</v>
      </c>
      <c r="RM4" s="613" t="s">
        <v>169</v>
      </c>
      <c r="RN4" s="613" t="s">
        <v>170</v>
      </c>
      <c r="RO4" s="613" t="s">
        <v>171</v>
      </c>
      <c r="RP4" s="613" t="s">
        <v>97</v>
      </c>
      <c r="RQ4" s="613" t="s">
        <v>168</v>
      </c>
      <c r="RR4" s="613" t="s">
        <v>169</v>
      </c>
      <c r="RS4" s="613" t="s">
        <v>170</v>
      </c>
      <c r="RT4" s="613" t="s">
        <v>171</v>
      </c>
      <c r="RU4" s="613" t="s">
        <v>97</v>
      </c>
      <c r="RV4" s="613" t="s">
        <v>168</v>
      </c>
      <c r="RW4" s="613" t="s">
        <v>169</v>
      </c>
      <c r="RX4" s="613" t="s">
        <v>170</v>
      </c>
      <c r="RY4" s="613" t="s">
        <v>171</v>
      </c>
      <c r="RZ4" s="613" t="s">
        <v>97</v>
      </c>
      <c r="SA4" s="613" t="s">
        <v>168</v>
      </c>
      <c r="SB4" s="613" t="s">
        <v>169</v>
      </c>
      <c r="SC4" s="613" t="s">
        <v>170</v>
      </c>
      <c r="SD4" s="613" t="s">
        <v>171</v>
      </c>
      <c r="SE4" s="613" t="s">
        <v>97</v>
      </c>
      <c r="SF4" s="613" t="s">
        <v>168</v>
      </c>
      <c r="SG4" s="613" t="s">
        <v>169</v>
      </c>
      <c r="SH4" s="613" t="s">
        <v>170</v>
      </c>
      <c r="SI4" s="613" t="s">
        <v>171</v>
      </c>
      <c r="SJ4" s="613" t="s">
        <v>97</v>
      </c>
      <c r="SK4" s="613" t="s">
        <v>168</v>
      </c>
      <c r="SL4" s="613" t="s">
        <v>169</v>
      </c>
      <c r="SM4" s="613" t="s">
        <v>170</v>
      </c>
      <c r="SN4" s="613" t="s">
        <v>171</v>
      </c>
      <c r="SO4" s="613" t="s">
        <v>97</v>
      </c>
    </row>
    <row r="5" spans="1:509" ht="20" customHeight="1">
      <c r="M5" s="1363" t="s">
        <v>606</v>
      </c>
      <c r="N5" s="1364"/>
      <c r="O5" s="1364"/>
      <c r="P5" s="1364"/>
      <c r="Q5" s="1364"/>
      <c r="R5" s="1365"/>
      <c r="S5" s="1322"/>
      <c r="T5" s="621"/>
      <c r="U5" s="621"/>
      <c r="V5" s="621"/>
      <c r="W5" s="621"/>
      <c r="X5" s="621"/>
      <c r="Y5" s="621"/>
      <c r="Z5" s="621"/>
      <c r="AA5" s="621"/>
      <c r="AB5" s="621"/>
      <c r="AC5" s="621"/>
      <c r="AD5" s="621"/>
      <c r="AE5" s="621"/>
      <c r="AF5" s="621"/>
      <c r="AG5" s="621"/>
      <c r="AH5" s="621"/>
      <c r="AI5" s="621"/>
      <c r="AJ5" s="621"/>
      <c r="AK5" s="621"/>
      <c r="AL5" s="621"/>
      <c r="AM5" s="621"/>
      <c r="AN5" s="621"/>
      <c r="AO5" s="621"/>
      <c r="AP5" s="621"/>
      <c r="AQ5" s="621"/>
      <c r="AR5" s="621"/>
      <c r="AS5" s="621"/>
      <c r="AT5" s="621"/>
      <c r="AU5" s="621"/>
      <c r="AV5" s="621"/>
      <c r="AW5" s="621"/>
      <c r="AX5" s="621"/>
      <c r="AY5" s="621"/>
      <c r="AZ5" s="621"/>
      <c r="BA5" s="621"/>
      <c r="BB5" s="621"/>
      <c r="BC5" s="621"/>
      <c r="BD5" s="621"/>
      <c r="BE5" s="621"/>
      <c r="BF5" s="621"/>
      <c r="BG5" s="621"/>
      <c r="BH5" s="621"/>
      <c r="BI5" s="621"/>
      <c r="BJ5" s="621"/>
      <c r="BK5" s="621"/>
      <c r="BL5" s="621"/>
      <c r="BM5" s="621"/>
      <c r="BN5" s="621"/>
      <c r="BO5" s="621"/>
      <c r="BP5" s="621"/>
      <c r="BQ5" s="621"/>
      <c r="BR5" s="621"/>
      <c r="BS5" s="621"/>
      <c r="BT5" s="621"/>
      <c r="BU5" s="621"/>
      <c r="BV5" s="621"/>
      <c r="BW5" s="621"/>
      <c r="BX5" s="621"/>
      <c r="BY5" s="621"/>
      <c r="BZ5" s="621"/>
      <c r="CA5" s="621"/>
      <c r="CB5" s="621"/>
      <c r="CC5" s="621"/>
      <c r="CD5" s="621"/>
      <c r="CE5" s="621"/>
      <c r="CF5" s="621"/>
      <c r="CG5" s="621"/>
      <c r="CH5" s="621"/>
      <c r="CI5" s="621"/>
      <c r="CJ5" s="621"/>
      <c r="CK5" s="621"/>
      <c r="CL5" s="621"/>
      <c r="CM5" s="621"/>
      <c r="CN5" s="621"/>
      <c r="CO5" s="621"/>
      <c r="CP5" s="621"/>
      <c r="CQ5" s="621"/>
      <c r="CR5" s="621"/>
      <c r="CS5" s="621"/>
      <c r="CT5" s="621"/>
      <c r="CU5" s="621"/>
      <c r="CV5" s="621"/>
      <c r="CW5" s="621"/>
      <c r="CX5" s="621"/>
      <c r="CY5" s="621"/>
      <c r="CZ5" s="621"/>
      <c r="DA5" s="621"/>
      <c r="DB5" s="621"/>
      <c r="DC5" s="621"/>
      <c r="DD5" s="621"/>
      <c r="DE5" s="621"/>
      <c r="DF5" s="621"/>
      <c r="DG5" s="621"/>
      <c r="DH5" s="621"/>
      <c r="DI5" s="621"/>
      <c r="DJ5" s="621"/>
      <c r="DK5" s="621"/>
      <c r="DL5" s="621"/>
      <c r="DM5" s="621"/>
      <c r="DN5" s="621"/>
      <c r="DO5" s="621"/>
      <c r="DP5" s="621"/>
      <c r="DQ5" s="621"/>
      <c r="DR5" s="621"/>
      <c r="DS5" s="621"/>
      <c r="DT5" s="621"/>
      <c r="DU5" s="621"/>
      <c r="DV5" s="621"/>
      <c r="DW5" s="621"/>
      <c r="DX5" s="621"/>
      <c r="DY5" s="621"/>
      <c r="DZ5" s="621"/>
      <c r="EA5" s="621"/>
      <c r="EB5" s="621"/>
      <c r="EC5" s="621"/>
      <c r="ED5" s="621"/>
      <c r="EE5" s="621"/>
      <c r="EF5" s="621"/>
      <c r="EG5" s="621"/>
      <c r="EH5" s="621"/>
      <c r="EI5" s="621"/>
      <c r="EJ5" s="621"/>
      <c r="EK5" s="621"/>
      <c r="EL5" s="621"/>
      <c r="EM5" s="621"/>
      <c r="EN5" s="621"/>
      <c r="EO5" s="621"/>
      <c r="EP5" s="621"/>
      <c r="EQ5" s="621"/>
      <c r="ER5" s="621"/>
      <c r="ES5" s="621"/>
      <c r="ET5" s="621"/>
      <c r="EU5" s="621"/>
      <c r="EV5" s="621"/>
      <c r="EW5" s="621"/>
      <c r="EX5" s="621"/>
      <c r="EY5" s="621"/>
      <c r="EZ5" s="621"/>
      <c r="FA5" s="621"/>
      <c r="FB5" s="621"/>
      <c r="FC5" s="621"/>
      <c r="FD5" s="621"/>
      <c r="FE5" s="621"/>
      <c r="FF5" s="621"/>
      <c r="FG5" s="621"/>
      <c r="FH5" s="621"/>
      <c r="FI5" s="621"/>
      <c r="FJ5" s="621"/>
      <c r="FK5" s="621"/>
      <c r="FL5" s="621"/>
      <c r="FM5" s="621"/>
      <c r="FN5" s="621"/>
      <c r="FO5" s="621"/>
      <c r="FP5" s="621"/>
      <c r="FQ5" s="621"/>
      <c r="FR5" s="621"/>
      <c r="FS5" s="621"/>
      <c r="FT5" s="621"/>
      <c r="FU5" s="621"/>
      <c r="FV5" s="621"/>
      <c r="FW5" s="621"/>
      <c r="FX5" s="621"/>
      <c r="FY5" s="621"/>
      <c r="FZ5" s="621"/>
      <c r="GA5" s="621"/>
      <c r="GB5" s="621"/>
      <c r="GC5" s="621"/>
      <c r="GD5" s="621"/>
      <c r="GE5" s="621"/>
      <c r="GF5" s="621"/>
      <c r="GG5" s="621"/>
      <c r="GH5" s="621"/>
      <c r="GI5" s="621"/>
      <c r="GJ5" s="621"/>
      <c r="GK5" s="621"/>
      <c r="GL5" s="621"/>
      <c r="GM5" s="621"/>
      <c r="GN5" s="621"/>
      <c r="GO5" s="621"/>
      <c r="GP5" s="621"/>
      <c r="GQ5" s="621"/>
      <c r="GR5" s="621"/>
      <c r="GS5" s="621"/>
      <c r="GT5" s="621"/>
      <c r="GU5" s="621"/>
      <c r="GV5" s="621"/>
      <c r="GW5" s="621"/>
      <c r="GX5" s="621"/>
      <c r="GY5" s="621"/>
      <c r="GZ5" s="621"/>
      <c r="HA5" s="621"/>
      <c r="HB5" s="621"/>
      <c r="HC5" s="621"/>
      <c r="HD5" s="621"/>
      <c r="HE5" s="621"/>
      <c r="HF5" s="621"/>
      <c r="HG5" s="621"/>
      <c r="HH5" s="621"/>
      <c r="HI5" s="621"/>
      <c r="HJ5" s="621"/>
      <c r="HK5" s="621"/>
      <c r="HL5" s="621"/>
      <c r="HM5" s="621"/>
      <c r="HN5" s="621"/>
      <c r="HO5" s="621"/>
      <c r="HP5" s="621"/>
      <c r="HQ5" s="621"/>
      <c r="HR5" s="621"/>
      <c r="HS5" s="621"/>
      <c r="HT5" s="621"/>
      <c r="HU5" s="621"/>
      <c r="HV5" s="621"/>
      <c r="HW5" s="621"/>
      <c r="HX5" s="621"/>
      <c r="HY5" s="621"/>
      <c r="HZ5" s="621"/>
      <c r="IA5" s="621"/>
      <c r="IB5" s="621"/>
      <c r="IC5" s="621"/>
      <c r="ID5" s="621"/>
      <c r="IE5" s="621"/>
      <c r="IF5" s="621"/>
      <c r="IG5" s="621"/>
      <c r="IH5" s="621"/>
      <c r="II5" s="621"/>
      <c r="IJ5" s="621"/>
      <c r="IK5" s="621"/>
      <c r="IL5" s="621"/>
      <c r="IM5" s="621"/>
      <c r="IN5" s="621"/>
      <c r="IO5" s="621"/>
      <c r="IP5" s="621"/>
      <c r="IQ5" s="621"/>
      <c r="IR5" s="621"/>
      <c r="IS5" s="621"/>
      <c r="IT5" s="621"/>
      <c r="IU5" s="621"/>
      <c r="IV5" s="621"/>
      <c r="IW5" s="621"/>
      <c r="IX5" s="621"/>
      <c r="IY5" s="621"/>
      <c r="IZ5" s="621"/>
      <c r="JA5" s="621"/>
      <c r="JB5" s="621"/>
      <c r="JC5" s="621"/>
      <c r="JD5" s="621"/>
      <c r="JE5" s="621"/>
      <c r="JF5" s="621"/>
      <c r="JG5" s="621"/>
      <c r="JH5" s="621"/>
      <c r="JI5" s="621"/>
      <c r="JJ5" s="621"/>
      <c r="JK5" s="621"/>
      <c r="JL5" s="621"/>
      <c r="JM5" s="621"/>
      <c r="JN5" s="1324" t="s">
        <v>609</v>
      </c>
      <c r="JO5" s="621"/>
      <c r="JP5" s="621"/>
      <c r="JQ5" s="621"/>
      <c r="JR5" s="621"/>
      <c r="JS5" s="1324"/>
      <c r="JT5" s="621"/>
      <c r="JU5" s="621"/>
      <c r="JV5" s="621"/>
      <c r="JW5" s="621"/>
      <c r="JX5" s="621"/>
      <c r="JY5" s="621"/>
      <c r="JZ5" s="621"/>
      <c r="KA5" s="621"/>
      <c r="KB5" s="621"/>
      <c r="KC5" s="621"/>
      <c r="KD5" s="621"/>
      <c r="KE5" s="621"/>
      <c r="KF5" s="621"/>
      <c r="KG5" s="621"/>
      <c r="KH5" s="621"/>
      <c r="KI5" s="621"/>
      <c r="KJ5" s="621"/>
      <c r="KK5" s="621"/>
      <c r="KL5" s="621"/>
      <c r="KM5" s="621"/>
      <c r="KN5" s="621"/>
      <c r="KO5" s="621"/>
      <c r="KP5" s="621"/>
      <c r="KQ5" s="621"/>
      <c r="KR5" s="621"/>
      <c r="KS5" s="621"/>
      <c r="KT5" s="621"/>
      <c r="KU5" s="621"/>
      <c r="KV5" s="621"/>
      <c r="KW5" s="621"/>
      <c r="KX5" s="621"/>
      <c r="KY5" s="621"/>
      <c r="KZ5" s="621"/>
      <c r="LA5" s="621"/>
      <c r="LB5" s="621"/>
      <c r="LC5" s="621"/>
      <c r="LD5" s="621"/>
      <c r="LE5" s="621"/>
      <c r="LF5" s="621"/>
      <c r="LG5" s="621"/>
      <c r="LH5" s="621"/>
      <c r="LI5" s="621"/>
      <c r="LJ5" s="621"/>
      <c r="LK5" s="621"/>
      <c r="LL5" s="621"/>
      <c r="LM5" s="621"/>
      <c r="LN5" s="621"/>
      <c r="LO5" s="621"/>
      <c r="LP5" s="621"/>
      <c r="LQ5" s="621"/>
      <c r="LR5" s="621"/>
      <c r="LS5" s="621"/>
      <c r="LT5" s="621"/>
      <c r="LU5" s="621"/>
      <c r="LV5" s="621"/>
      <c r="LW5" s="621"/>
      <c r="LX5" s="621"/>
      <c r="LY5" s="621"/>
      <c r="LZ5" s="621"/>
      <c r="MA5" s="621"/>
      <c r="MB5" s="621"/>
      <c r="MC5" s="621"/>
      <c r="MD5" s="621"/>
      <c r="ME5" s="621"/>
      <c r="MF5" s="621"/>
      <c r="MG5" s="621"/>
      <c r="MH5" s="621"/>
      <c r="MI5" s="621"/>
      <c r="MJ5" s="621"/>
      <c r="MK5" s="621"/>
      <c r="ML5" s="621"/>
      <c r="MM5" s="621"/>
      <c r="MN5" s="621"/>
      <c r="MO5" s="621"/>
      <c r="MP5" s="621"/>
      <c r="MQ5" s="621"/>
      <c r="MR5" s="621"/>
      <c r="MS5" s="621"/>
      <c r="MT5" s="621"/>
      <c r="MU5" s="621"/>
      <c r="MV5" s="621"/>
      <c r="MW5" s="621"/>
      <c r="MX5" s="621"/>
      <c r="MY5" s="621"/>
      <c r="MZ5" s="621"/>
      <c r="NA5" s="621"/>
      <c r="NB5" s="621"/>
      <c r="NC5" s="621"/>
      <c r="ND5" s="621"/>
      <c r="NE5" s="621"/>
      <c r="NF5" s="621"/>
      <c r="NG5" s="621"/>
      <c r="NH5" s="621"/>
      <c r="NI5" s="621"/>
      <c r="NJ5" s="621"/>
      <c r="NK5" s="621"/>
      <c r="NL5" s="621"/>
      <c r="NM5" s="621"/>
      <c r="NN5" s="621"/>
      <c r="NO5" s="621"/>
      <c r="NP5" s="621"/>
      <c r="NQ5" s="621"/>
      <c r="NR5" s="621"/>
      <c r="NS5" s="621"/>
      <c r="NT5" s="621"/>
      <c r="NU5" s="621"/>
      <c r="NV5" s="621"/>
      <c r="NW5" s="621"/>
      <c r="NX5" s="621"/>
      <c r="NY5" s="621"/>
      <c r="NZ5" s="621"/>
      <c r="OA5" s="621"/>
      <c r="OB5" s="621"/>
      <c r="OC5" s="621"/>
      <c r="OD5" s="621"/>
      <c r="OE5" s="621"/>
      <c r="OF5" s="621"/>
      <c r="OG5" s="621"/>
      <c r="OH5" s="621"/>
      <c r="OI5" s="621"/>
      <c r="OJ5" s="621"/>
      <c r="OK5" s="621"/>
      <c r="OL5" s="621"/>
      <c r="OM5" s="621"/>
      <c r="ON5" s="621"/>
      <c r="OO5" s="621"/>
      <c r="OP5" s="621"/>
      <c r="OQ5" s="621"/>
      <c r="OR5" s="621"/>
      <c r="OS5" s="621"/>
      <c r="OT5" s="621"/>
      <c r="OU5" s="621"/>
      <c r="OV5" s="621"/>
      <c r="OW5" s="621"/>
      <c r="OX5" s="621"/>
      <c r="OY5" s="621"/>
      <c r="OZ5" s="621"/>
      <c r="PA5" s="621"/>
      <c r="PB5" s="621"/>
      <c r="PC5" s="621"/>
      <c r="PD5" s="621"/>
      <c r="PE5" s="621"/>
      <c r="PF5" s="621"/>
      <c r="PG5" s="621"/>
      <c r="PH5" s="621"/>
      <c r="PI5" s="621"/>
      <c r="PJ5" s="621"/>
      <c r="PK5" s="621"/>
      <c r="PL5" s="621"/>
      <c r="PM5" s="621"/>
      <c r="PN5" s="621"/>
      <c r="PO5" s="621"/>
      <c r="PP5" s="621"/>
      <c r="PQ5" s="621"/>
      <c r="PR5" s="621"/>
      <c r="PS5" s="621"/>
      <c r="PT5" s="621"/>
      <c r="PU5" s="621"/>
      <c r="PV5" s="621"/>
      <c r="PW5" s="621"/>
      <c r="PX5" s="621"/>
      <c r="PY5" s="621"/>
      <c r="PZ5" s="621"/>
      <c r="QA5" s="621"/>
      <c r="QB5" s="621"/>
      <c r="QC5" s="621"/>
      <c r="QD5" s="621"/>
      <c r="QE5" s="621"/>
      <c r="QF5" s="621"/>
      <c r="QG5" s="621"/>
      <c r="QH5" s="621"/>
      <c r="QI5" s="621"/>
      <c r="QJ5" s="621"/>
      <c r="QK5" s="621"/>
      <c r="QL5" s="621"/>
      <c r="QM5" s="621"/>
      <c r="QN5" s="621"/>
      <c r="QO5" s="621"/>
      <c r="QP5" s="621"/>
      <c r="QQ5" s="621"/>
      <c r="QR5" s="621"/>
      <c r="QS5" s="621"/>
      <c r="QT5" s="621"/>
      <c r="QU5" s="621"/>
      <c r="QV5" s="621"/>
      <c r="QW5" s="621"/>
      <c r="QX5" s="621"/>
      <c r="QY5" s="621"/>
      <c r="QZ5" s="621"/>
      <c r="RA5" s="621"/>
      <c r="RB5" s="621"/>
      <c r="RC5" s="621"/>
      <c r="RD5" s="621"/>
      <c r="RE5" s="621"/>
      <c r="RF5" s="621"/>
      <c r="RG5" s="621"/>
      <c r="RH5" s="621"/>
      <c r="RI5" s="621"/>
      <c r="RJ5" s="621"/>
      <c r="RK5" s="621"/>
      <c r="RL5" s="621"/>
      <c r="RM5" s="621"/>
      <c r="RN5" s="621"/>
      <c r="RO5" s="621"/>
      <c r="RP5" s="621"/>
      <c r="RQ5" s="621"/>
      <c r="RR5" s="621"/>
      <c r="RS5" s="621"/>
      <c r="RT5" s="621"/>
      <c r="RU5" s="621"/>
      <c r="RV5" s="621"/>
      <c r="RW5" s="621"/>
      <c r="RX5" s="621"/>
      <c r="RY5" s="621"/>
      <c r="RZ5" s="621"/>
      <c r="SA5" s="621"/>
      <c r="SB5" s="621"/>
      <c r="SC5" s="621"/>
      <c r="SD5" s="621"/>
      <c r="SE5" s="621"/>
      <c r="SF5" s="621"/>
      <c r="SG5" s="621"/>
      <c r="SH5" s="621"/>
      <c r="SI5" s="621"/>
      <c r="SJ5" s="621"/>
      <c r="SK5" s="621"/>
      <c r="SL5" s="621"/>
      <c r="SM5" s="621"/>
      <c r="SN5" s="621"/>
      <c r="SO5" s="621"/>
    </row>
    <row r="6" spans="1:509" ht="20" customHeight="1">
      <c r="M6" s="1366"/>
      <c r="N6" s="1367"/>
      <c r="O6" s="1367"/>
      <c r="P6" s="1367"/>
      <c r="Q6" s="1367"/>
      <c r="R6" s="1368"/>
      <c r="S6" s="1322"/>
      <c r="T6" s="621"/>
      <c r="U6" s="621"/>
      <c r="V6" s="621"/>
      <c r="W6" s="621"/>
      <c r="X6" s="621"/>
      <c r="Y6" s="621"/>
      <c r="Z6" s="621"/>
      <c r="AA6" s="621"/>
      <c r="AB6" s="621"/>
      <c r="AC6" s="621"/>
      <c r="AD6" s="621"/>
      <c r="AE6" s="621"/>
      <c r="AF6" s="621"/>
      <c r="AG6" s="621"/>
      <c r="AH6" s="621"/>
      <c r="AI6" s="621"/>
      <c r="AJ6" s="621"/>
      <c r="AK6" s="621"/>
      <c r="AL6" s="621"/>
      <c r="AM6" s="621"/>
      <c r="AN6" s="621"/>
      <c r="AO6" s="621"/>
      <c r="AP6" s="621"/>
      <c r="AQ6" s="621"/>
      <c r="AR6" s="621"/>
      <c r="AS6" s="621"/>
      <c r="AT6" s="621"/>
      <c r="AU6" s="621"/>
      <c r="AV6" s="621"/>
      <c r="AW6" s="621"/>
      <c r="AX6" s="621"/>
      <c r="AY6" s="621"/>
      <c r="AZ6" s="621"/>
      <c r="BA6" s="621"/>
      <c r="BB6" s="621"/>
      <c r="BC6" s="621"/>
      <c r="BD6" s="621"/>
      <c r="BE6" s="621"/>
      <c r="BF6" s="621"/>
      <c r="BG6" s="621"/>
      <c r="BH6" s="621"/>
      <c r="BI6" s="621"/>
      <c r="BJ6" s="621"/>
      <c r="BK6" s="621"/>
      <c r="BL6" s="621"/>
      <c r="BM6" s="621"/>
      <c r="BN6" s="621"/>
      <c r="BO6" s="621"/>
      <c r="BP6" s="621"/>
      <c r="BQ6" s="621"/>
      <c r="BR6" s="621"/>
      <c r="BS6" s="621"/>
      <c r="BT6" s="621"/>
      <c r="BU6" s="621"/>
      <c r="BV6" s="621"/>
      <c r="BW6" s="621"/>
      <c r="BX6" s="621"/>
      <c r="BY6" s="621"/>
      <c r="BZ6" s="621"/>
      <c r="CA6" s="621"/>
      <c r="CB6" s="621"/>
      <c r="CC6" s="621"/>
      <c r="CD6" s="621"/>
      <c r="CE6" s="621"/>
      <c r="CF6" s="621"/>
      <c r="CG6" s="621"/>
      <c r="CH6" s="621"/>
      <c r="CI6" s="621"/>
      <c r="CJ6" s="621"/>
      <c r="CK6" s="621"/>
      <c r="CL6" s="621"/>
      <c r="CM6" s="621"/>
      <c r="CN6" s="621"/>
      <c r="CO6" s="621"/>
      <c r="CP6" s="621"/>
      <c r="CQ6" s="621"/>
      <c r="CR6" s="621"/>
      <c r="CS6" s="621"/>
      <c r="CT6" s="621"/>
      <c r="CU6" s="621"/>
      <c r="CV6" s="621"/>
      <c r="CW6" s="621"/>
      <c r="CX6" s="621"/>
      <c r="CY6" s="621"/>
      <c r="CZ6" s="621"/>
      <c r="DA6" s="621"/>
      <c r="DB6" s="621"/>
      <c r="DC6" s="621"/>
      <c r="DD6" s="621"/>
      <c r="DE6" s="621"/>
      <c r="DF6" s="621"/>
      <c r="DG6" s="621"/>
      <c r="DH6" s="621"/>
      <c r="DI6" s="621"/>
      <c r="DJ6" s="621"/>
      <c r="DK6" s="621"/>
      <c r="DL6" s="621"/>
      <c r="DM6" s="621"/>
      <c r="DN6" s="621"/>
      <c r="DO6" s="621"/>
      <c r="DP6" s="621"/>
      <c r="DQ6" s="621"/>
      <c r="DR6" s="621"/>
      <c r="DS6" s="621"/>
      <c r="DT6" s="621"/>
      <c r="DU6" s="621"/>
      <c r="DV6" s="621"/>
      <c r="DW6" s="621"/>
      <c r="DX6" s="621"/>
      <c r="DY6" s="621"/>
      <c r="DZ6" s="621"/>
      <c r="EA6" s="621"/>
      <c r="EB6" s="621"/>
      <c r="EC6" s="621"/>
      <c r="ED6" s="621"/>
      <c r="EE6" s="621"/>
      <c r="EF6" s="621"/>
      <c r="EG6" s="621"/>
      <c r="EH6" s="621"/>
      <c r="EI6" s="621"/>
      <c r="EJ6" s="621"/>
      <c r="EK6" s="621"/>
      <c r="EL6" s="621"/>
      <c r="EM6" s="621"/>
      <c r="EN6" s="621"/>
      <c r="EO6" s="621"/>
      <c r="EP6" s="621"/>
      <c r="EQ6" s="621"/>
      <c r="ER6" s="621"/>
      <c r="ES6" s="621"/>
      <c r="ET6" s="621"/>
      <c r="EU6" s="621"/>
      <c r="EV6" s="621"/>
      <c r="EW6" s="621"/>
      <c r="EX6" s="621"/>
      <c r="EY6" s="621"/>
      <c r="EZ6" s="621"/>
      <c r="FA6" s="621"/>
      <c r="FB6" s="621"/>
      <c r="FC6" s="621"/>
      <c r="FD6" s="621"/>
      <c r="FE6" s="621"/>
      <c r="FF6" s="621"/>
      <c r="FG6" s="621"/>
      <c r="FH6" s="621"/>
      <c r="FI6" s="621"/>
      <c r="FJ6" s="621"/>
      <c r="FK6" s="621"/>
      <c r="FL6" s="621"/>
      <c r="FM6" s="621"/>
      <c r="FN6" s="621"/>
      <c r="FO6" s="621"/>
      <c r="FP6" s="621"/>
      <c r="FQ6" s="621"/>
      <c r="FR6" s="621"/>
      <c r="FS6" s="621"/>
      <c r="FT6" s="621"/>
      <c r="FU6" s="621"/>
      <c r="FV6" s="621"/>
      <c r="FW6" s="621"/>
      <c r="FX6" s="621"/>
      <c r="FY6" s="621"/>
      <c r="FZ6" s="621"/>
      <c r="GA6" s="621"/>
      <c r="GB6" s="621"/>
      <c r="GC6" s="621"/>
      <c r="GD6" s="621"/>
      <c r="GE6" s="621"/>
      <c r="GF6" s="621"/>
      <c r="GG6" s="621"/>
      <c r="GH6" s="621"/>
      <c r="GI6" s="621"/>
      <c r="GJ6" s="621"/>
      <c r="GK6" s="621"/>
      <c r="GL6" s="621"/>
      <c r="GM6" s="621"/>
      <c r="GN6" s="621"/>
      <c r="GO6" s="621"/>
      <c r="GP6" s="621"/>
      <c r="GQ6" s="621"/>
      <c r="GR6" s="621"/>
      <c r="GS6" s="621"/>
      <c r="GT6" s="621"/>
      <c r="GU6" s="621"/>
      <c r="GV6" s="621"/>
      <c r="GW6" s="621"/>
      <c r="GX6" s="621"/>
      <c r="GY6" s="621"/>
      <c r="GZ6" s="621"/>
      <c r="HA6" s="621"/>
      <c r="HB6" s="621"/>
      <c r="HC6" s="621"/>
      <c r="HD6" s="621"/>
      <c r="HE6" s="621"/>
      <c r="HF6" s="621"/>
      <c r="HG6" s="621"/>
      <c r="HH6" s="621"/>
      <c r="HI6" s="621"/>
      <c r="HJ6" s="621"/>
      <c r="HK6" s="621"/>
      <c r="HL6" s="621"/>
      <c r="HM6" s="621"/>
      <c r="HN6" s="621"/>
      <c r="HO6" s="621"/>
      <c r="HP6" s="621"/>
      <c r="HQ6" s="621"/>
      <c r="HR6" s="621"/>
      <c r="HS6" s="621"/>
      <c r="HT6" s="621"/>
      <c r="HU6" s="621"/>
      <c r="HV6" s="621"/>
      <c r="HW6" s="621"/>
      <c r="HX6" s="621"/>
      <c r="HY6" s="621"/>
      <c r="HZ6" s="621"/>
      <c r="IA6" s="621"/>
      <c r="IB6" s="621"/>
      <c r="IC6" s="621"/>
      <c r="ID6" s="621"/>
      <c r="IE6" s="621"/>
      <c r="IF6" s="621"/>
      <c r="IG6" s="621"/>
      <c r="IH6" s="621"/>
      <c r="II6" s="621"/>
      <c r="IJ6" s="621"/>
      <c r="IK6" s="621"/>
      <c r="IL6" s="621"/>
      <c r="IM6" s="621"/>
      <c r="IN6" s="621"/>
      <c r="IO6" s="621"/>
      <c r="IP6" s="621"/>
      <c r="IQ6" s="621"/>
      <c r="IR6" s="621"/>
      <c r="IS6" s="621"/>
      <c r="IT6" s="621"/>
      <c r="IU6" s="621"/>
      <c r="IV6" s="621"/>
      <c r="IW6" s="621"/>
      <c r="IX6" s="621"/>
      <c r="IY6" s="621"/>
      <c r="IZ6" s="621"/>
      <c r="JA6" s="621"/>
      <c r="JB6" s="621"/>
      <c r="JC6" s="621"/>
      <c r="JD6" s="1324" t="s">
        <v>610</v>
      </c>
      <c r="JE6" s="621"/>
      <c r="JF6" s="621"/>
      <c r="JG6" s="621"/>
      <c r="JH6" s="621"/>
      <c r="JI6" s="621"/>
      <c r="JJ6" s="621"/>
      <c r="JK6" s="621"/>
      <c r="JL6" s="621"/>
      <c r="JM6" s="621"/>
      <c r="JN6" s="1324" t="s">
        <v>607</v>
      </c>
      <c r="JO6" s="621"/>
      <c r="JP6" s="621"/>
      <c r="JQ6" s="621"/>
      <c r="JR6" s="621"/>
      <c r="JS6" s="1324" t="s">
        <v>608</v>
      </c>
      <c r="JT6" s="621"/>
      <c r="JU6" s="621"/>
      <c r="JV6" s="621"/>
      <c r="JW6" s="621"/>
      <c r="JX6" s="621"/>
      <c r="JY6" s="621"/>
      <c r="JZ6" s="621"/>
      <c r="KA6" s="621"/>
      <c r="KB6" s="621"/>
      <c r="KC6" s="621"/>
      <c r="KD6" s="621"/>
      <c r="KE6" s="621"/>
      <c r="KF6" s="621"/>
      <c r="KG6" s="621"/>
      <c r="KH6" s="621"/>
      <c r="KI6" s="621"/>
      <c r="KJ6" s="621"/>
      <c r="KK6" s="621"/>
      <c r="KL6" s="621"/>
      <c r="KM6" s="621"/>
      <c r="KN6" s="621"/>
      <c r="KO6" s="621"/>
      <c r="KP6" s="621"/>
      <c r="KQ6" s="621"/>
      <c r="KR6" s="621"/>
      <c r="KS6" s="621"/>
      <c r="KT6" s="621"/>
      <c r="KU6" s="621"/>
      <c r="KV6" s="621"/>
      <c r="KW6" s="621"/>
      <c r="KX6" s="621"/>
      <c r="KY6" s="621"/>
      <c r="KZ6" s="621"/>
      <c r="LA6" s="621"/>
      <c r="LB6" s="621"/>
      <c r="LC6" s="621"/>
      <c r="LD6" s="621"/>
      <c r="LE6" s="621"/>
      <c r="LF6" s="621"/>
      <c r="LG6" s="621"/>
      <c r="LH6" s="621"/>
      <c r="LI6" s="621"/>
      <c r="LJ6" s="621"/>
      <c r="LK6" s="621"/>
      <c r="LL6" s="621"/>
      <c r="LM6" s="621"/>
      <c r="LN6" s="621"/>
      <c r="LO6" s="621"/>
      <c r="LP6" s="621"/>
      <c r="LQ6" s="621"/>
      <c r="LR6" s="621"/>
      <c r="LS6" s="621"/>
      <c r="LT6" s="621"/>
      <c r="LU6" s="621"/>
      <c r="LV6" s="621"/>
      <c r="LW6" s="621"/>
      <c r="LX6" s="621"/>
      <c r="LY6" s="621"/>
      <c r="LZ6" s="621"/>
      <c r="MA6" s="621"/>
      <c r="MB6" s="621"/>
      <c r="MC6" s="621"/>
      <c r="MD6" s="621"/>
      <c r="ME6" s="621"/>
      <c r="MF6" s="621"/>
      <c r="MG6" s="621"/>
      <c r="MH6" s="621"/>
      <c r="MI6" s="621"/>
      <c r="MJ6" s="621"/>
      <c r="MK6" s="621"/>
      <c r="ML6" s="621"/>
      <c r="MM6" s="621"/>
      <c r="MN6" s="621"/>
      <c r="MO6" s="621"/>
      <c r="MP6" s="621"/>
      <c r="MQ6" s="621"/>
      <c r="MR6" s="621"/>
      <c r="MS6" s="621"/>
      <c r="MT6" s="621"/>
      <c r="MU6" s="621"/>
      <c r="MV6" s="621"/>
      <c r="MW6" s="621"/>
      <c r="MX6" s="621"/>
      <c r="MY6" s="621"/>
      <c r="MZ6" s="621"/>
      <c r="NA6" s="621"/>
      <c r="NB6" s="621"/>
      <c r="NC6" s="621"/>
      <c r="ND6" s="621"/>
      <c r="NE6" s="621"/>
      <c r="NF6" s="621"/>
      <c r="NG6" s="621"/>
      <c r="NH6" s="621"/>
      <c r="NI6" s="621"/>
      <c r="NJ6" s="621"/>
      <c r="NK6" s="621"/>
      <c r="NL6" s="621"/>
      <c r="NM6" s="621"/>
      <c r="NN6" s="621"/>
      <c r="NO6" s="621"/>
      <c r="NP6" s="621"/>
      <c r="NQ6" s="621"/>
      <c r="NR6" s="621"/>
      <c r="NS6" s="621"/>
      <c r="NT6" s="621"/>
      <c r="NU6" s="621"/>
      <c r="NV6" s="621"/>
      <c r="NW6" s="621"/>
      <c r="NX6" s="621"/>
      <c r="NY6" s="621"/>
      <c r="NZ6" s="621"/>
      <c r="OA6" s="621"/>
      <c r="OB6" s="621"/>
      <c r="OC6" s="621"/>
      <c r="OD6" s="621"/>
      <c r="OE6" s="621"/>
      <c r="OF6" s="621"/>
      <c r="OG6" s="621"/>
      <c r="OH6" s="621"/>
      <c r="OI6" s="621"/>
      <c r="OJ6" s="621"/>
      <c r="OK6" s="621"/>
      <c r="OL6" s="621"/>
      <c r="OM6" s="621"/>
      <c r="ON6" s="621"/>
      <c r="OO6" s="621"/>
      <c r="OP6" s="621"/>
      <c r="OQ6" s="621"/>
      <c r="OR6" s="621"/>
      <c r="OS6" s="621"/>
      <c r="OT6" s="621"/>
      <c r="OU6" s="621"/>
      <c r="OV6" s="621"/>
      <c r="OW6" s="621"/>
      <c r="OX6" s="621"/>
      <c r="OY6" s="621"/>
      <c r="OZ6" s="621"/>
      <c r="PA6" s="621"/>
      <c r="PB6" s="621"/>
      <c r="PC6" s="621"/>
      <c r="PD6" s="621"/>
      <c r="PE6" s="621"/>
      <c r="PF6" s="621"/>
      <c r="PG6" s="621"/>
      <c r="PH6" s="621"/>
      <c r="PI6" s="621"/>
      <c r="PJ6" s="621"/>
      <c r="PK6" s="621"/>
      <c r="PL6" s="621"/>
      <c r="PM6" s="621"/>
      <c r="PN6" s="621"/>
      <c r="PO6" s="621"/>
      <c r="PP6" s="621"/>
      <c r="PQ6" s="621"/>
      <c r="PR6" s="621"/>
      <c r="PS6" s="621"/>
      <c r="PT6" s="621"/>
      <c r="PU6" s="621"/>
      <c r="PV6" s="621"/>
      <c r="PW6" s="621"/>
      <c r="PX6" s="621"/>
      <c r="PY6" s="621"/>
      <c r="PZ6" s="621"/>
      <c r="QA6" s="621"/>
      <c r="QB6" s="621"/>
      <c r="QC6" s="621"/>
      <c r="QD6" s="621"/>
      <c r="QE6" s="621"/>
      <c r="QF6" s="621"/>
      <c r="QG6" s="621"/>
      <c r="QH6" s="621"/>
      <c r="QI6" s="621"/>
      <c r="QJ6" s="621"/>
      <c r="QK6" s="621"/>
      <c r="QL6" s="621"/>
      <c r="QM6" s="621"/>
      <c r="QN6" s="621"/>
      <c r="QO6" s="621"/>
      <c r="QP6" s="621"/>
      <c r="QQ6" s="621"/>
      <c r="QR6" s="621"/>
      <c r="QS6" s="621"/>
      <c r="QT6" s="621"/>
      <c r="QU6" s="621"/>
      <c r="QV6" s="621"/>
      <c r="QW6" s="621"/>
      <c r="QX6" s="621"/>
      <c r="QY6" s="621"/>
      <c r="QZ6" s="621"/>
      <c r="RA6" s="621"/>
      <c r="RB6" s="621"/>
      <c r="RC6" s="621"/>
      <c r="RD6" s="621"/>
      <c r="RE6" s="621"/>
      <c r="RF6" s="621"/>
      <c r="RG6" s="621"/>
      <c r="RH6" s="621"/>
      <c r="RI6" s="621"/>
      <c r="RJ6" s="621"/>
      <c r="RK6" s="621"/>
      <c r="RL6" s="621"/>
      <c r="RM6" s="621"/>
      <c r="RN6" s="621"/>
      <c r="RO6" s="621"/>
      <c r="RP6" s="621"/>
      <c r="RQ6" s="621"/>
      <c r="RR6" s="621"/>
      <c r="RS6" s="621"/>
      <c r="RT6" s="621"/>
      <c r="RU6" s="621"/>
      <c r="RV6" s="621"/>
      <c r="RW6" s="621"/>
      <c r="RX6" s="621"/>
      <c r="RY6" s="621"/>
      <c r="RZ6" s="621"/>
      <c r="SA6" s="621"/>
      <c r="SB6" s="621"/>
      <c r="SC6" s="621"/>
      <c r="SD6" s="621"/>
      <c r="SE6" s="621"/>
      <c r="SF6" s="621"/>
      <c r="SG6" s="621"/>
      <c r="SH6" s="621"/>
      <c r="SI6" s="621"/>
      <c r="SJ6" s="621"/>
      <c r="SK6" s="621"/>
      <c r="SL6" s="621"/>
      <c r="SM6" s="621"/>
      <c r="SN6" s="621"/>
      <c r="SO6" s="621"/>
    </row>
    <row r="7" spans="1:509" s="616" customFormat="1" ht="30" customHeight="1">
      <c r="A7" s="614"/>
      <c r="B7" s="614"/>
      <c r="C7" s="614"/>
      <c r="D7" s="614"/>
      <c r="E7" s="614"/>
      <c r="F7" s="614"/>
      <c r="G7" s="614"/>
      <c r="H7" s="614"/>
      <c r="I7" s="614"/>
      <c r="J7" s="614"/>
      <c r="K7" s="614"/>
      <c r="L7" s="614"/>
      <c r="M7" s="1370" t="s">
        <v>14</v>
      </c>
      <c r="N7" s="1371"/>
      <c r="O7" s="615"/>
      <c r="P7" s="615"/>
      <c r="Q7" s="615"/>
      <c r="R7" s="615"/>
      <c r="S7" s="615"/>
      <c r="T7" s="615"/>
      <c r="U7" s="627"/>
      <c r="V7" s="627"/>
      <c r="W7" s="627"/>
      <c r="X7" s="627"/>
      <c r="Y7" s="627"/>
      <c r="Z7" s="627"/>
      <c r="AA7" s="627"/>
      <c r="AB7" s="627"/>
      <c r="AC7" s="627"/>
      <c r="AD7" s="627"/>
      <c r="AE7" s="627"/>
      <c r="AF7" s="627"/>
      <c r="AG7" s="627"/>
      <c r="AH7" s="627"/>
      <c r="AI7" s="627"/>
      <c r="AJ7" s="627"/>
      <c r="AK7" s="627"/>
      <c r="AL7" s="627"/>
      <c r="AM7" s="627"/>
      <c r="AN7" s="627"/>
      <c r="AO7" s="627"/>
      <c r="AP7" s="627"/>
      <c r="AQ7" s="627"/>
      <c r="AR7" s="627"/>
      <c r="AS7" s="627"/>
      <c r="AT7" s="627"/>
      <c r="AU7" s="627"/>
      <c r="AV7" s="627"/>
      <c r="AW7" s="627"/>
      <c r="AX7" s="627"/>
      <c r="AY7" s="627"/>
      <c r="AZ7" s="627"/>
      <c r="BA7" s="627"/>
      <c r="BB7" s="627"/>
      <c r="BC7" s="627"/>
      <c r="BD7" s="627"/>
      <c r="BE7" s="627"/>
      <c r="BF7" s="627"/>
      <c r="BG7" s="627"/>
      <c r="BH7" s="627"/>
      <c r="BI7" s="627"/>
      <c r="BJ7" s="628"/>
      <c r="BK7" s="628"/>
      <c r="BL7" s="628"/>
      <c r="BM7" s="628"/>
      <c r="BN7" s="628"/>
      <c r="BO7" s="628"/>
      <c r="BP7" s="628"/>
      <c r="BQ7" s="628"/>
      <c r="BR7" s="627"/>
      <c r="BS7" s="627"/>
      <c r="BT7" s="627"/>
      <c r="BU7" s="627"/>
      <c r="BV7" s="627"/>
      <c r="BW7" s="627"/>
      <c r="BX7" s="627"/>
      <c r="BY7" s="627"/>
      <c r="BZ7" s="627"/>
      <c r="CA7" s="627"/>
      <c r="CB7" s="627"/>
      <c r="CC7" s="627"/>
      <c r="CD7" s="627"/>
      <c r="CE7" s="627"/>
      <c r="CF7" s="627"/>
      <c r="CG7" s="627"/>
      <c r="CH7" s="627"/>
      <c r="CI7" s="627"/>
      <c r="CJ7" s="627"/>
      <c r="CK7" s="627"/>
      <c r="CL7" s="627"/>
      <c r="CM7" s="627"/>
      <c r="CN7" s="627"/>
      <c r="CO7" s="627"/>
      <c r="CP7" s="627"/>
      <c r="CQ7" s="627"/>
      <c r="CR7" s="627"/>
      <c r="CS7" s="627"/>
      <c r="CT7" s="627"/>
      <c r="CU7" s="627"/>
      <c r="CV7" s="627"/>
      <c r="CW7" s="627"/>
      <c r="CX7" s="627"/>
      <c r="CY7" s="627"/>
      <c r="CZ7" s="627"/>
      <c r="DA7" s="627"/>
      <c r="DB7" s="627"/>
      <c r="DC7" s="627"/>
      <c r="DD7" s="627"/>
      <c r="DE7" s="627"/>
      <c r="DF7" s="627"/>
      <c r="DG7" s="627"/>
      <c r="DH7" s="627"/>
      <c r="DI7" s="627"/>
      <c r="DJ7" s="627"/>
      <c r="DK7" s="627"/>
      <c r="DL7" s="627"/>
      <c r="DM7" s="627"/>
      <c r="DN7" s="627"/>
      <c r="DO7" s="627"/>
      <c r="DP7" s="627"/>
      <c r="DQ7" s="627"/>
      <c r="DR7" s="627"/>
      <c r="DS7" s="627"/>
      <c r="DT7" s="627"/>
      <c r="DU7" s="627"/>
      <c r="DV7" s="627"/>
      <c r="DW7" s="627"/>
      <c r="DX7" s="627"/>
      <c r="DY7" s="627"/>
      <c r="DZ7" s="627"/>
      <c r="EA7" s="627"/>
      <c r="EB7" s="627"/>
      <c r="EC7" s="627"/>
      <c r="ED7" s="627"/>
      <c r="EE7" s="627"/>
      <c r="EF7" s="627"/>
      <c r="EG7" s="627"/>
      <c r="EH7" s="627"/>
      <c r="EI7" s="627"/>
      <c r="EJ7" s="627"/>
      <c r="EK7" s="627"/>
      <c r="EL7" s="627"/>
      <c r="EM7" s="627"/>
      <c r="EN7" s="627"/>
      <c r="EO7" s="627"/>
      <c r="EP7" s="627"/>
      <c r="EQ7" s="627"/>
      <c r="ER7" s="627"/>
      <c r="ES7" s="627"/>
      <c r="ET7" s="627"/>
      <c r="EU7" s="627"/>
      <c r="EV7" s="627"/>
      <c r="EW7" s="627"/>
      <c r="EX7" s="627"/>
      <c r="EY7" s="627"/>
      <c r="EZ7" s="627"/>
      <c r="FA7" s="627"/>
      <c r="FB7" s="627"/>
      <c r="FC7" s="627"/>
      <c r="FD7" s="627"/>
      <c r="FE7" s="627"/>
      <c r="FF7" s="627"/>
      <c r="FG7" s="627"/>
      <c r="FH7" s="627"/>
      <c r="FI7" s="627"/>
      <c r="FJ7" s="627"/>
      <c r="FK7" s="627"/>
      <c r="FL7" s="627"/>
      <c r="FM7" s="627"/>
      <c r="FN7" s="627"/>
      <c r="FO7" s="627"/>
      <c r="FP7" s="627"/>
      <c r="FQ7" s="627"/>
      <c r="FR7" s="627"/>
      <c r="FS7" s="627"/>
      <c r="FT7" s="627"/>
      <c r="FU7" s="627"/>
      <c r="FV7" s="627"/>
      <c r="FW7" s="627"/>
      <c r="FX7" s="627"/>
      <c r="FY7" s="627"/>
      <c r="FZ7" s="627"/>
      <c r="GA7" s="627"/>
      <c r="GB7" s="627"/>
      <c r="GC7" s="627"/>
      <c r="GD7" s="627"/>
      <c r="GE7" s="627"/>
      <c r="GF7" s="627"/>
      <c r="GG7" s="627"/>
      <c r="GH7" s="627"/>
      <c r="GI7" s="627"/>
      <c r="GJ7" s="627"/>
      <c r="GK7" s="627"/>
      <c r="GL7" s="627"/>
      <c r="GM7" s="627"/>
      <c r="GN7" s="627"/>
      <c r="GO7" s="627"/>
      <c r="GP7" s="627"/>
      <c r="GQ7" s="627"/>
      <c r="GR7" s="627"/>
      <c r="GS7" s="627"/>
      <c r="GT7" s="627"/>
      <c r="GU7" s="627"/>
      <c r="GV7" s="627"/>
      <c r="GW7" s="627"/>
      <c r="GX7" s="627"/>
      <c r="GY7" s="627"/>
      <c r="GZ7" s="627"/>
      <c r="HA7" s="627"/>
      <c r="HB7" s="627"/>
      <c r="HC7" s="627"/>
      <c r="HD7" s="627"/>
      <c r="HE7" s="627"/>
      <c r="HF7" s="627"/>
      <c r="HG7" s="627"/>
      <c r="HH7" s="627"/>
      <c r="HI7" s="627"/>
      <c r="HJ7" s="627"/>
      <c r="HK7" s="627"/>
      <c r="HL7" s="627"/>
      <c r="HM7" s="627"/>
      <c r="HN7" s="627"/>
      <c r="HO7" s="627"/>
      <c r="HP7" s="627"/>
      <c r="HQ7" s="627"/>
      <c r="HR7" s="627"/>
      <c r="HS7" s="627"/>
      <c r="HT7" s="627"/>
      <c r="HU7" s="627"/>
      <c r="HV7" s="627"/>
      <c r="HW7" s="627"/>
      <c r="HX7" s="627"/>
      <c r="HY7" s="627"/>
      <c r="HZ7" s="627"/>
      <c r="IA7" s="627"/>
      <c r="IB7" s="627"/>
      <c r="IC7" s="627"/>
      <c r="ID7" s="627"/>
      <c r="IE7" s="627"/>
      <c r="IF7" s="627"/>
      <c r="IG7" s="627"/>
      <c r="IH7" s="627"/>
      <c r="II7" s="627"/>
      <c r="IJ7" s="627"/>
      <c r="IK7" s="627"/>
      <c r="IL7" s="627"/>
      <c r="IM7" s="627"/>
      <c r="IN7" s="627"/>
      <c r="IO7" s="627"/>
      <c r="IP7" s="627"/>
      <c r="IQ7" s="627"/>
      <c r="IR7" s="627"/>
      <c r="IS7" s="627"/>
      <c r="IT7" s="627"/>
      <c r="IU7" s="627"/>
      <c r="IV7" s="627"/>
      <c r="IW7" s="627"/>
      <c r="IX7" s="627"/>
      <c r="IY7" s="627"/>
      <c r="IZ7" s="627"/>
      <c r="JA7" s="627"/>
      <c r="JB7" s="627"/>
      <c r="JC7" s="627"/>
      <c r="JD7" s="627"/>
      <c r="JE7" s="627"/>
      <c r="JF7" s="627"/>
      <c r="JG7" s="627"/>
      <c r="JH7" s="627"/>
      <c r="JI7" s="627"/>
      <c r="JJ7" s="627"/>
      <c r="JK7" s="627"/>
      <c r="JL7" s="627"/>
      <c r="JM7" s="627"/>
      <c r="JN7" s="627"/>
      <c r="JO7" s="627"/>
      <c r="JP7" s="627"/>
      <c r="JQ7" s="627"/>
      <c r="JR7" s="627"/>
      <c r="JS7" s="627"/>
      <c r="JT7" s="627"/>
      <c r="JU7" s="627"/>
      <c r="JV7" s="627"/>
      <c r="JW7" s="627"/>
      <c r="JX7" s="627"/>
      <c r="JY7" s="627"/>
      <c r="JZ7" s="627"/>
      <c r="KA7" s="627"/>
      <c r="KB7" s="627"/>
      <c r="KC7" s="627"/>
      <c r="KD7" s="627"/>
      <c r="KE7" s="627"/>
      <c r="KF7" s="627"/>
      <c r="KG7" s="627"/>
      <c r="KH7" s="627"/>
      <c r="KI7" s="627"/>
      <c r="KJ7" s="627"/>
      <c r="KK7" s="627"/>
      <c r="KL7" s="627"/>
      <c r="KM7" s="627"/>
      <c r="KN7" s="627"/>
      <c r="KO7" s="627"/>
      <c r="KP7" s="627"/>
      <c r="KQ7" s="627"/>
      <c r="KR7" s="627"/>
      <c r="KS7" s="629"/>
      <c r="KT7" s="629"/>
      <c r="KU7" s="627"/>
      <c r="KV7" s="627"/>
      <c r="KW7" s="627"/>
      <c r="KX7" s="627"/>
      <c r="KY7" s="627"/>
      <c r="KZ7" s="627"/>
      <c r="LA7" s="627"/>
      <c r="LB7" s="627"/>
      <c r="LC7" s="627"/>
      <c r="LD7" s="627"/>
      <c r="LE7" s="627"/>
      <c r="LF7" s="627"/>
      <c r="LG7" s="627"/>
      <c r="LH7" s="629"/>
      <c r="LI7" s="629"/>
      <c r="LJ7" s="629"/>
      <c r="LK7" s="629"/>
      <c r="LL7" s="629"/>
      <c r="LM7" s="629"/>
      <c r="LN7" s="629"/>
      <c r="LO7" s="629"/>
      <c r="LP7" s="631" t="s">
        <v>18</v>
      </c>
      <c r="LQ7" s="629"/>
      <c r="LR7" s="627"/>
      <c r="LS7" s="627"/>
      <c r="LT7" s="627"/>
      <c r="LU7" s="627"/>
      <c r="LV7" s="627"/>
      <c r="LW7" s="627"/>
      <c r="LX7" s="627"/>
      <c r="LY7" s="627"/>
      <c r="LZ7" s="627"/>
      <c r="MA7" s="627"/>
      <c r="MB7" s="627"/>
      <c r="MC7" s="627"/>
      <c r="MD7" s="627"/>
      <c r="ME7" s="627"/>
      <c r="MF7" s="627"/>
      <c r="MG7" s="627"/>
      <c r="MH7" s="627"/>
      <c r="MI7" s="627"/>
      <c r="MJ7" s="627"/>
      <c r="MK7" s="627"/>
      <c r="ML7" s="627"/>
      <c r="MM7" s="627"/>
      <c r="MN7" s="627"/>
      <c r="MO7" s="627"/>
      <c r="MP7" s="627"/>
      <c r="MQ7" s="627"/>
      <c r="MR7" s="627"/>
      <c r="MS7" s="627"/>
      <c r="MT7" s="627"/>
      <c r="MU7" s="627"/>
      <c r="MV7" s="627"/>
      <c r="MW7" s="627"/>
      <c r="MX7" s="627"/>
      <c r="MY7" s="627"/>
      <c r="MZ7" s="627"/>
      <c r="NA7" s="627"/>
      <c r="NB7" s="627"/>
      <c r="NC7" s="627"/>
      <c r="ND7" s="627"/>
      <c r="NE7" s="627"/>
      <c r="NF7" s="627"/>
      <c r="NG7" s="627"/>
      <c r="NH7" s="627"/>
      <c r="NI7" s="627"/>
      <c r="NJ7" s="627"/>
      <c r="NK7" s="627"/>
      <c r="NL7" s="627"/>
      <c r="NM7" s="627"/>
      <c r="NN7" s="627"/>
      <c r="NO7" s="627"/>
      <c r="NP7" s="627"/>
      <c r="NQ7" s="627"/>
      <c r="NR7" s="627"/>
      <c r="NS7" s="627"/>
      <c r="NT7" s="627"/>
      <c r="NU7" s="627"/>
      <c r="NV7" s="627"/>
      <c r="NW7" s="627"/>
      <c r="NX7" s="627"/>
      <c r="NY7" s="627"/>
      <c r="NZ7" s="627"/>
      <c r="OA7" s="627"/>
      <c r="OB7" s="627"/>
      <c r="OC7" s="627"/>
      <c r="OD7" s="627"/>
      <c r="OE7" s="627"/>
      <c r="OF7" s="627"/>
      <c r="OG7" s="627"/>
      <c r="OH7" s="627"/>
      <c r="OI7" s="627"/>
      <c r="OJ7" s="627"/>
      <c r="OK7" s="627"/>
      <c r="OL7" s="627"/>
      <c r="OM7" s="627"/>
      <c r="ON7" s="627"/>
      <c r="OO7" s="627"/>
      <c r="OP7" s="627"/>
      <c r="OQ7" s="627"/>
      <c r="OR7" s="627"/>
      <c r="OS7" s="627"/>
      <c r="OT7" s="627"/>
      <c r="OU7" s="627"/>
      <c r="OV7" s="627"/>
      <c r="OW7" s="627"/>
      <c r="OX7" s="627"/>
      <c r="OY7" s="627"/>
      <c r="OZ7" s="627"/>
      <c r="PA7" s="627"/>
      <c r="PB7" s="627"/>
      <c r="PC7" s="627"/>
      <c r="PD7" s="627"/>
      <c r="PE7" s="627"/>
      <c r="PF7" s="627"/>
      <c r="PG7" s="627"/>
      <c r="PH7" s="627"/>
      <c r="PI7" s="627"/>
      <c r="PJ7" s="627"/>
      <c r="PK7" s="627"/>
      <c r="PL7" s="627"/>
      <c r="PM7" s="627"/>
      <c r="PN7" s="627"/>
      <c r="PO7" s="627"/>
      <c r="PP7" s="627"/>
      <c r="PQ7" s="627"/>
      <c r="PR7" s="627"/>
      <c r="PS7" s="627"/>
      <c r="PT7" s="627"/>
      <c r="PU7" s="627"/>
      <c r="PV7" s="627"/>
      <c r="PW7" s="627"/>
      <c r="PX7" s="627"/>
      <c r="PY7" s="627"/>
      <c r="PZ7" s="615"/>
      <c r="QA7" s="615"/>
      <c r="QB7" s="615"/>
      <c r="QC7" s="615"/>
      <c r="QD7" s="615"/>
      <c r="QE7" s="615"/>
      <c r="QF7" s="615"/>
      <c r="QG7" s="615"/>
      <c r="QH7" s="615"/>
      <c r="QI7" s="615"/>
      <c r="QJ7" s="615"/>
      <c r="QK7" s="615"/>
      <c r="QL7" s="615"/>
      <c r="QM7" s="615"/>
      <c r="QN7" s="615"/>
      <c r="QO7" s="615"/>
      <c r="QP7" s="615"/>
      <c r="QQ7" s="615"/>
      <c r="QR7" s="615"/>
      <c r="QS7" s="615"/>
      <c r="QT7" s="615"/>
      <c r="QU7" s="615"/>
      <c r="QV7" s="615"/>
      <c r="QW7" s="615"/>
      <c r="QX7" s="615"/>
      <c r="QY7" s="615"/>
      <c r="QZ7" s="615"/>
      <c r="RA7" s="615"/>
      <c r="RB7" s="615"/>
      <c r="RC7" s="615"/>
      <c r="RD7" s="615"/>
      <c r="RE7" s="615"/>
      <c r="RF7" s="615"/>
      <c r="RG7" s="615"/>
      <c r="RH7" s="615"/>
      <c r="RI7" s="615"/>
      <c r="RJ7" s="615"/>
      <c r="RK7" s="615"/>
      <c r="RL7" s="615"/>
      <c r="RM7" s="615"/>
      <c r="RN7" s="615"/>
      <c r="RO7" s="615"/>
      <c r="RP7" s="615"/>
      <c r="RQ7" s="615"/>
      <c r="RR7" s="615"/>
      <c r="RS7" s="615"/>
      <c r="RT7" s="615"/>
      <c r="RU7" s="615"/>
      <c r="RV7" s="615"/>
      <c r="RW7" s="615"/>
      <c r="RX7" s="615"/>
      <c r="RY7" s="615"/>
      <c r="RZ7" s="615"/>
      <c r="SA7" s="615"/>
      <c r="SB7" s="615"/>
      <c r="SC7" s="615"/>
      <c r="SD7" s="615"/>
      <c r="SE7" s="615"/>
      <c r="SF7" s="615"/>
      <c r="SG7" s="615"/>
      <c r="SH7" s="615"/>
      <c r="SI7" s="615"/>
      <c r="SJ7" s="615"/>
      <c r="SK7" s="615"/>
      <c r="SL7" s="615"/>
      <c r="SM7" s="615"/>
      <c r="SN7" s="615"/>
      <c r="SO7" s="615"/>
    </row>
    <row r="8" spans="1:509" s="614" customFormat="1" ht="30" customHeight="1">
      <c r="M8" s="1370"/>
      <c r="N8" s="1371"/>
      <c r="O8" s="617"/>
      <c r="P8" s="617"/>
      <c r="Q8" s="617"/>
      <c r="R8" s="617"/>
      <c r="S8" s="617"/>
      <c r="T8" s="617"/>
      <c r="U8" s="630"/>
      <c r="V8" s="630"/>
      <c r="W8" s="630"/>
      <c r="X8" s="630"/>
      <c r="Y8" s="630"/>
      <c r="Z8" s="631" t="s">
        <v>172</v>
      </c>
      <c r="AA8" s="630"/>
      <c r="AB8" s="630"/>
      <c r="AC8" s="630"/>
      <c r="AD8" s="630"/>
      <c r="AE8" s="630"/>
      <c r="AF8" s="630"/>
      <c r="AG8" s="630"/>
      <c r="AH8" s="630"/>
      <c r="AI8" s="630"/>
      <c r="AJ8" s="630"/>
      <c r="AK8" s="630"/>
      <c r="AL8" s="630"/>
      <c r="AM8" s="630"/>
      <c r="AN8" s="630"/>
      <c r="AO8" s="630"/>
      <c r="AP8" s="630"/>
      <c r="AQ8" s="630"/>
      <c r="AR8" s="630"/>
      <c r="AS8" s="630"/>
      <c r="AT8" s="630"/>
      <c r="AU8" s="630"/>
      <c r="AV8" s="630"/>
      <c r="AW8" s="630"/>
      <c r="AX8" s="630"/>
      <c r="AY8" s="630"/>
      <c r="AZ8" s="630"/>
      <c r="BA8" s="630"/>
      <c r="BB8" s="630"/>
      <c r="BC8" s="630"/>
      <c r="BD8" s="630"/>
      <c r="BE8" s="630"/>
      <c r="BF8" s="630"/>
      <c r="BG8" s="630"/>
      <c r="BH8" s="630"/>
      <c r="BI8" s="630"/>
      <c r="BJ8" s="630"/>
      <c r="BK8" s="630"/>
      <c r="BL8" s="630"/>
      <c r="BM8" s="630"/>
      <c r="BN8" s="630"/>
      <c r="BO8" s="630"/>
      <c r="BP8" s="630"/>
      <c r="BQ8" s="630"/>
      <c r="BR8" s="629"/>
      <c r="BS8" s="629"/>
      <c r="BT8" s="629"/>
      <c r="BU8" s="629"/>
      <c r="BV8" s="629"/>
      <c r="BW8" s="629"/>
      <c r="BX8" s="629"/>
      <c r="BY8" s="629"/>
      <c r="BZ8" s="629"/>
      <c r="CA8" s="629"/>
      <c r="CB8" s="629"/>
      <c r="CC8" s="629"/>
      <c r="CD8" s="629"/>
      <c r="CE8" s="629"/>
      <c r="CF8" s="629"/>
      <c r="CG8" s="629"/>
      <c r="CH8" s="629"/>
      <c r="CI8" s="629"/>
      <c r="CJ8" s="629"/>
      <c r="CK8" s="630"/>
      <c r="CL8" s="630"/>
      <c r="CM8" s="631" t="s">
        <v>15</v>
      </c>
      <c r="CN8" s="630"/>
      <c r="CO8" s="629"/>
      <c r="CP8" s="629"/>
      <c r="CQ8" s="629"/>
      <c r="CR8" s="629"/>
      <c r="CS8" s="629"/>
      <c r="CT8" s="629"/>
      <c r="CU8" s="629"/>
      <c r="CV8" s="629"/>
      <c r="CW8" s="629"/>
      <c r="CX8" s="629"/>
      <c r="CY8" s="629"/>
      <c r="CZ8" s="629"/>
      <c r="DA8" s="629"/>
      <c r="DB8" s="629"/>
      <c r="DC8" s="629"/>
      <c r="DD8" s="629"/>
      <c r="DE8" s="629"/>
      <c r="DF8" s="629"/>
      <c r="DG8" s="629"/>
      <c r="DH8" s="629"/>
      <c r="DI8" s="629"/>
      <c r="DJ8" s="629"/>
      <c r="DK8" s="629"/>
      <c r="DL8" s="629"/>
      <c r="DM8" s="629"/>
      <c r="DN8" s="629"/>
      <c r="DO8" s="629"/>
      <c r="DP8" s="629"/>
      <c r="DQ8" s="629"/>
      <c r="DR8" s="629"/>
      <c r="DS8" s="629"/>
      <c r="DT8" s="629"/>
      <c r="DU8" s="629"/>
      <c r="DV8" s="629"/>
      <c r="DW8" s="629"/>
      <c r="DX8" s="629"/>
      <c r="DY8" s="629"/>
      <c r="DZ8" s="629"/>
      <c r="EA8" s="629"/>
      <c r="EB8" s="629"/>
      <c r="EC8" s="629"/>
      <c r="ED8" s="629"/>
      <c r="EE8" s="629"/>
      <c r="EF8" s="629"/>
      <c r="EG8" s="629"/>
      <c r="EH8" s="629"/>
      <c r="EI8" s="629"/>
      <c r="EJ8" s="629"/>
      <c r="EK8" s="629"/>
      <c r="EL8" s="629"/>
      <c r="EM8" s="629"/>
      <c r="EN8" s="629"/>
      <c r="EO8" s="629"/>
      <c r="EP8" s="629"/>
      <c r="EQ8" s="629"/>
      <c r="ER8" s="629"/>
      <c r="ES8" s="630"/>
      <c r="ET8" s="631" t="s">
        <v>16</v>
      </c>
      <c r="EU8" s="630"/>
      <c r="EV8" s="630"/>
      <c r="EW8" s="630"/>
      <c r="EX8" s="630"/>
      <c r="EY8" s="630"/>
      <c r="EZ8" s="629"/>
      <c r="FA8" s="629"/>
      <c r="FB8" s="629"/>
      <c r="FC8" s="629"/>
      <c r="FD8" s="629"/>
      <c r="FE8" s="629"/>
      <c r="FF8" s="629"/>
      <c r="FG8" s="629"/>
      <c r="FH8" s="629"/>
      <c r="FI8" s="629"/>
      <c r="FJ8" s="629"/>
      <c r="FK8" s="629"/>
      <c r="FL8" s="629"/>
      <c r="FM8" s="629"/>
      <c r="FN8" s="629"/>
      <c r="FO8" s="629"/>
      <c r="FP8" s="629"/>
      <c r="FQ8" s="629"/>
      <c r="FR8" s="629"/>
      <c r="FS8" s="629"/>
      <c r="FT8" s="629"/>
      <c r="FU8" s="629"/>
      <c r="FV8" s="629"/>
      <c r="FW8" s="629"/>
      <c r="FX8" s="629"/>
      <c r="FY8" s="629"/>
      <c r="FZ8" s="629"/>
      <c r="GA8" s="629"/>
      <c r="GB8" s="629"/>
      <c r="GC8" s="629"/>
      <c r="GD8" s="629"/>
      <c r="GE8" s="629"/>
      <c r="GF8" s="629"/>
      <c r="GG8" s="629"/>
      <c r="GH8" s="629"/>
      <c r="GI8" s="629"/>
      <c r="GJ8" s="629"/>
      <c r="GK8" s="629"/>
      <c r="GL8" s="629"/>
      <c r="GM8" s="629"/>
      <c r="GN8" s="629"/>
      <c r="GO8" s="629"/>
      <c r="GP8" s="629"/>
      <c r="GQ8" s="629"/>
      <c r="GR8" s="629"/>
      <c r="GS8" s="629"/>
      <c r="GT8" s="629"/>
      <c r="GU8" s="629"/>
      <c r="GV8" s="629"/>
      <c r="GW8" s="629"/>
      <c r="GX8" s="629"/>
      <c r="GY8" s="629"/>
      <c r="GZ8" s="629"/>
      <c r="HA8" s="629"/>
      <c r="HB8" s="629"/>
      <c r="HC8" s="629"/>
      <c r="HD8" s="629"/>
      <c r="HE8" s="629"/>
      <c r="HF8" s="629"/>
      <c r="HG8" s="629"/>
      <c r="HH8" s="629"/>
      <c r="HI8" s="629"/>
      <c r="HJ8" s="629"/>
      <c r="HK8" s="629"/>
      <c r="HL8" s="629"/>
      <c r="HM8" s="629"/>
      <c r="HN8" s="629"/>
      <c r="HO8" s="629"/>
      <c r="HP8" s="629"/>
      <c r="HQ8" s="629"/>
      <c r="HR8" s="629"/>
      <c r="HS8" s="629"/>
      <c r="HT8" s="629"/>
      <c r="HU8" s="629"/>
      <c r="HV8" s="629"/>
      <c r="HW8" s="629"/>
      <c r="HX8" s="629"/>
      <c r="HY8" s="629"/>
      <c r="HZ8" s="630"/>
      <c r="IA8" s="631" t="s">
        <v>17</v>
      </c>
      <c r="IB8" s="630"/>
      <c r="IC8" s="630"/>
      <c r="ID8" s="629"/>
      <c r="IE8" s="629"/>
      <c r="IF8" s="629"/>
      <c r="IG8" s="629"/>
      <c r="IH8" s="629"/>
      <c r="II8" s="629"/>
      <c r="IJ8" s="629"/>
      <c r="IK8" s="629"/>
      <c r="IL8" s="629"/>
      <c r="IM8" s="629"/>
      <c r="IN8" s="629"/>
      <c r="IO8" s="629"/>
      <c r="IP8" s="629"/>
      <c r="IQ8" s="629"/>
      <c r="IR8" s="629"/>
      <c r="IS8" s="629"/>
      <c r="IT8" s="629"/>
      <c r="IU8" s="629"/>
      <c r="IV8" s="629"/>
      <c r="IW8" s="629"/>
      <c r="IX8" s="629"/>
      <c r="IY8" s="629"/>
      <c r="IZ8" s="629"/>
      <c r="JA8" s="629"/>
      <c r="JB8" s="629"/>
      <c r="JC8" s="629"/>
      <c r="JD8" s="629"/>
      <c r="JE8" s="629"/>
      <c r="JF8" s="629"/>
      <c r="JG8" s="629"/>
      <c r="JH8" s="629"/>
      <c r="JI8" s="629"/>
      <c r="JJ8" s="629"/>
      <c r="JK8" s="629"/>
      <c r="JL8" s="629"/>
      <c r="JM8" s="629"/>
      <c r="JN8" s="629"/>
      <c r="JO8" s="629"/>
      <c r="JP8" s="629"/>
      <c r="JQ8" s="629"/>
      <c r="JR8" s="629"/>
      <c r="JS8" s="629"/>
      <c r="JT8" s="629"/>
      <c r="JU8" s="629"/>
      <c r="JV8" s="629"/>
      <c r="JW8" s="629"/>
      <c r="JX8" s="629"/>
      <c r="JY8" s="629"/>
      <c r="JZ8" s="629"/>
      <c r="KA8" s="629"/>
      <c r="KB8" s="629"/>
      <c r="KC8" s="629"/>
      <c r="KD8" s="629"/>
      <c r="KE8" s="629"/>
      <c r="KF8" s="629"/>
      <c r="KG8" s="629"/>
      <c r="KH8" s="629"/>
      <c r="KI8" s="629"/>
      <c r="KJ8" s="629"/>
      <c r="KK8" s="629"/>
      <c r="KL8" s="629"/>
      <c r="KM8" s="629"/>
      <c r="KN8" s="629"/>
      <c r="KO8" s="629"/>
      <c r="KP8" s="629"/>
      <c r="KQ8" s="629"/>
      <c r="KR8" s="629"/>
      <c r="KS8" s="630"/>
      <c r="KT8" s="631" t="s">
        <v>20</v>
      </c>
      <c r="KU8" s="629"/>
      <c r="KV8" s="629"/>
      <c r="KW8" s="629"/>
      <c r="KX8" s="629"/>
      <c r="KY8" s="629"/>
      <c r="KZ8" s="629"/>
      <c r="LA8" s="629"/>
      <c r="LB8" s="629"/>
      <c r="LC8" s="629"/>
      <c r="LD8" s="629"/>
      <c r="LE8" s="629"/>
      <c r="LF8" s="629"/>
      <c r="LG8" s="629"/>
      <c r="LH8" s="630"/>
      <c r="LI8" s="631" t="s">
        <v>21</v>
      </c>
      <c r="LJ8" s="630"/>
      <c r="LK8" s="630"/>
      <c r="LL8" s="630"/>
      <c r="LM8" s="630"/>
      <c r="LN8" s="630"/>
      <c r="LO8" s="630"/>
      <c r="LP8" s="631"/>
      <c r="LQ8" s="630"/>
      <c r="LR8" s="629"/>
      <c r="LS8" s="629"/>
      <c r="LT8" s="629"/>
      <c r="LU8" s="629"/>
      <c r="LV8" s="629"/>
      <c r="LW8" s="629"/>
      <c r="LX8" s="629"/>
      <c r="LY8" s="629"/>
      <c r="LZ8" s="629"/>
      <c r="MA8" s="629"/>
      <c r="MB8" s="629"/>
      <c r="MC8" s="629"/>
      <c r="MD8" s="629"/>
      <c r="ME8" s="629"/>
      <c r="MF8" s="629"/>
      <c r="MG8" s="629"/>
      <c r="MH8" s="629"/>
      <c r="MI8" s="629"/>
      <c r="MJ8" s="629"/>
      <c r="MK8" s="629"/>
      <c r="ML8" s="629"/>
      <c r="MM8" s="629"/>
      <c r="MN8" s="629"/>
      <c r="MO8" s="629"/>
      <c r="MP8" s="629"/>
      <c r="MQ8" s="629"/>
      <c r="MR8" s="629"/>
      <c r="MS8" s="629"/>
      <c r="MT8" s="629"/>
      <c r="MU8" s="629"/>
      <c r="MV8" s="629"/>
      <c r="MW8" s="629"/>
      <c r="MX8" s="629"/>
      <c r="MY8" s="629"/>
      <c r="MZ8" s="629"/>
      <c r="NA8" s="629"/>
      <c r="NB8" s="629"/>
      <c r="NC8" s="629"/>
      <c r="ND8" s="629"/>
      <c r="NE8" s="629"/>
      <c r="NF8" s="629"/>
      <c r="NG8" s="629"/>
      <c r="NH8" s="629"/>
      <c r="NI8" s="629"/>
      <c r="NJ8" s="629"/>
      <c r="NK8" s="629"/>
      <c r="NL8" s="629"/>
      <c r="NM8" s="629"/>
      <c r="NN8" s="629"/>
      <c r="NO8" s="629"/>
      <c r="NP8" s="629"/>
      <c r="NQ8" s="629"/>
      <c r="NR8" s="629"/>
      <c r="NS8" s="629"/>
      <c r="NT8" s="629"/>
      <c r="NU8" s="629"/>
      <c r="NV8" s="629"/>
      <c r="NW8" s="632" t="s">
        <v>19</v>
      </c>
      <c r="NX8" s="629"/>
      <c r="NY8" s="629"/>
      <c r="NZ8" s="629"/>
      <c r="OA8" s="629"/>
      <c r="OB8" s="629"/>
      <c r="OC8" s="629"/>
      <c r="OD8" s="629"/>
      <c r="OE8" s="629"/>
      <c r="OF8" s="629"/>
      <c r="OG8" s="629"/>
      <c r="OH8" s="629"/>
      <c r="OI8" s="629"/>
      <c r="OJ8" s="629"/>
      <c r="OK8" s="629"/>
      <c r="OL8" s="629"/>
      <c r="OM8" s="629"/>
      <c r="ON8" s="629"/>
      <c r="OO8" s="629"/>
      <c r="OP8" s="629"/>
      <c r="OQ8" s="629"/>
      <c r="OR8" s="629"/>
      <c r="OS8" s="629"/>
      <c r="OT8" s="629"/>
      <c r="OU8" s="629"/>
      <c r="OV8" s="629"/>
      <c r="OW8" s="629"/>
      <c r="OX8" s="629"/>
      <c r="OY8" s="629"/>
      <c r="OZ8" s="629"/>
      <c r="PA8" s="629"/>
      <c r="PB8" s="629"/>
      <c r="PC8" s="629"/>
      <c r="PD8" s="629"/>
      <c r="PE8" s="632" t="s">
        <v>51</v>
      </c>
      <c r="PF8" s="629"/>
      <c r="PG8" s="629"/>
      <c r="PH8" s="629"/>
      <c r="PI8" s="629"/>
      <c r="PJ8" s="629"/>
      <c r="PK8" s="629"/>
      <c r="PL8" s="629"/>
      <c r="PM8" s="629"/>
      <c r="PN8" s="629"/>
      <c r="PO8" s="629"/>
      <c r="PP8" s="629"/>
      <c r="PQ8" s="629"/>
      <c r="PR8" s="629"/>
      <c r="PS8" s="629"/>
      <c r="PT8" s="629"/>
      <c r="PU8" s="629"/>
      <c r="PV8" s="629"/>
      <c r="PW8" s="629"/>
      <c r="PX8" s="629"/>
      <c r="PY8" s="632" t="s">
        <v>52</v>
      </c>
      <c r="PZ8" s="618"/>
      <c r="QA8" s="618"/>
      <c r="QB8" s="618"/>
      <c r="QC8" s="618"/>
      <c r="QD8" s="618"/>
      <c r="QE8" s="618"/>
      <c r="QF8" s="618"/>
      <c r="QG8" s="618"/>
      <c r="QH8" s="618"/>
      <c r="QI8" s="618"/>
      <c r="QJ8" s="618"/>
      <c r="QK8" s="618"/>
      <c r="QL8" s="618"/>
      <c r="QM8" s="618"/>
      <c r="QN8" s="618"/>
      <c r="QO8" s="618"/>
      <c r="QP8" s="618"/>
      <c r="QQ8" s="618"/>
      <c r="QR8" s="618"/>
      <c r="QS8" s="618"/>
      <c r="QT8" s="618"/>
      <c r="QU8" s="618"/>
      <c r="QV8" s="618"/>
      <c r="QW8" s="618"/>
      <c r="QX8" s="618"/>
      <c r="QY8" s="618"/>
      <c r="QZ8" s="618"/>
      <c r="RA8" s="618"/>
      <c r="RB8" s="618"/>
      <c r="RC8" s="618"/>
      <c r="RD8" s="618"/>
      <c r="RE8" s="618"/>
      <c r="RF8" s="618"/>
      <c r="RG8" s="618"/>
      <c r="RH8" s="618"/>
      <c r="RI8" s="618"/>
      <c r="RJ8" s="618"/>
      <c r="RK8" s="618"/>
      <c r="RL8" s="618"/>
      <c r="RM8" s="618"/>
      <c r="RN8" s="618"/>
      <c r="RO8" s="618"/>
      <c r="RP8" s="618"/>
      <c r="RQ8" s="618"/>
      <c r="RR8" s="618"/>
      <c r="RS8" s="618"/>
      <c r="RT8" s="618"/>
      <c r="RU8" s="618"/>
      <c r="RV8" s="618"/>
      <c r="RW8" s="618"/>
      <c r="RX8" s="618"/>
      <c r="RY8" s="618"/>
      <c r="RZ8" s="618"/>
      <c r="SA8" s="618"/>
      <c r="SB8" s="618"/>
      <c r="SC8" s="618"/>
      <c r="SD8" s="618"/>
      <c r="SE8" s="618"/>
      <c r="SF8" s="618"/>
      <c r="SG8" s="618"/>
      <c r="SH8" s="618"/>
      <c r="SI8" s="618"/>
      <c r="SJ8" s="618"/>
      <c r="SK8" s="618"/>
      <c r="SL8" s="618"/>
      <c r="SM8" s="618"/>
      <c r="SN8" s="618"/>
      <c r="SO8" s="618"/>
    </row>
    <row r="9" spans="1:509" s="614" customFormat="1" ht="30" customHeight="1">
      <c r="J9" s="619"/>
      <c r="M9" s="1370"/>
      <c r="N9" s="1371"/>
      <c r="O9" s="617"/>
      <c r="P9" s="617"/>
      <c r="Q9" s="617"/>
      <c r="R9" s="617"/>
      <c r="S9" s="617"/>
      <c r="T9" s="617"/>
      <c r="U9" s="630"/>
      <c r="V9" s="630"/>
      <c r="W9" s="630"/>
      <c r="X9" s="630"/>
      <c r="Y9" s="630"/>
      <c r="Z9" s="630"/>
      <c r="AA9" s="630"/>
      <c r="AB9" s="630"/>
      <c r="AC9" s="630"/>
      <c r="AD9" s="630"/>
      <c r="AE9" s="630"/>
      <c r="AF9" s="630"/>
      <c r="AG9" s="630"/>
      <c r="AH9" s="630"/>
      <c r="AI9" s="630"/>
      <c r="AJ9" s="630"/>
      <c r="AK9" s="630"/>
      <c r="AL9" s="630"/>
      <c r="AM9" s="630"/>
      <c r="AN9" s="630"/>
      <c r="AO9" s="630"/>
      <c r="AP9" s="630"/>
      <c r="AQ9" s="630"/>
      <c r="AR9" s="630"/>
      <c r="AS9" s="630"/>
      <c r="AT9" s="630"/>
      <c r="AU9" s="630"/>
      <c r="AV9" s="630"/>
      <c r="AW9" s="630"/>
      <c r="AX9" s="630"/>
      <c r="AY9" s="630"/>
      <c r="AZ9" s="630"/>
      <c r="BA9" s="630"/>
      <c r="BB9" s="630"/>
      <c r="BC9" s="630"/>
      <c r="BD9" s="630"/>
      <c r="BE9" s="630"/>
      <c r="BF9" s="630"/>
      <c r="BG9" s="630"/>
      <c r="BH9" s="630"/>
      <c r="BI9" s="630"/>
      <c r="BJ9" s="630"/>
      <c r="BK9" s="630"/>
      <c r="BL9" s="630"/>
      <c r="BM9" s="630"/>
      <c r="BN9" s="630"/>
      <c r="BO9" s="630"/>
      <c r="BP9" s="630"/>
      <c r="BQ9" s="630"/>
      <c r="BR9" s="630"/>
      <c r="BS9" s="630"/>
      <c r="BT9" s="630"/>
      <c r="BU9" s="630"/>
      <c r="BV9" s="630"/>
      <c r="BW9" s="630"/>
      <c r="BX9" s="630"/>
      <c r="BY9" s="630"/>
      <c r="BZ9" s="630"/>
      <c r="CA9" s="630"/>
      <c r="CB9" s="630"/>
      <c r="CC9" s="630"/>
      <c r="CD9" s="630"/>
      <c r="CE9" s="630"/>
      <c r="CF9" s="630"/>
      <c r="CG9" s="630"/>
      <c r="CH9" s="630"/>
      <c r="CI9" s="630"/>
      <c r="CJ9" s="630"/>
      <c r="CK9" s="630"/>
      <c r="CL9" s="630"/>
      <c r="CM9" s="630"/>
      <c r="CN9" s="630"/>
      <c r="CO9" s="630"/>
      <c r="CP9" s="630"/>
      <c r="CQ9" s="630"/>
      <c r="CR9" s="630"/>
      <c r="CS9" s="630"/>
      <c r="CT9" s="630"/>
      <c r="CU9" s="630"/>
      <c r="CV9" s="630"/>
      <c r="CW9" s="630"/>
      <c r="CX9" s="630"/>
      <c r="CY9" s="630"/>
      <c r="CZ9" s="630"/>
      <c r="DA9" s="630"/>
      <c r="DB9" s="630"/>
      <c r="DC9" s="630"/>
      <c r="DD9" s="630"/>
      <c r="DE9" s="630"/>
      <c r="DF9" s="630"/>
      <c r="DG9" s="630"/>
      <c r="DH9" s="630"/>
      <c r="DI9" s="630"/>
      <c r="DJ9" s="630"/>
      <c r="DK9" s="630"/>
      <c r="DL9" s="630"/>
      <c r="DM9" s="630"/>
      <c r="DN9" s="630"/>
      <c r="DO9" s="630"/>
      <c r="DP9" s="630"/>
      <c r="DQ9" s="630"/>
      <c r="DR9" s="630"/>
      <c r="DS9" s="630"/>
      <c r="DT9" s="630"/>
      <c r="DU9" s="630"/>
      <c r="DV9" s="630"/>
      <c r="DW9" s="630"/>
      <c r="DX9" s="630"/>
      <c r="DY9" s="630"/>
      <c r="DZ9" s="630"/>
      <c r="EA9" s="630"/>
      <c r="EB9" s="630"/>
      <c r="EC9" s="630"/>
      <c r="ED9" s="630"/>
      <c r="EE9" s="630"/>
      <c r="EF9" s="630"/>
      <c r="EG9" s="630"/>
      <c r="EH9" s="630"/>
      <c r="EI9" s="630"/>
      <c r="EJ9" s="630"/>
      <c r="EK9" s="630"/>
      <c r="EL9" s="630"/>
      <c r="EM9" s="630"/>
      <c r="EN9" s="630"/>
      <c r="EO9" s="630"/>
      <c r="EP9" s="630"/>
      <c r="EQ9" s="630"/>
      <c r="ER9" s="630"/>
      <c r="ES9" s="630"/>
      <c r="ET9" s="630"/>
      <c r="EU9" s="633"/>
      <c r="EV9" s="630"/>
      <c r="EW9" s="630"/>
      <c r="EX9" s="630"/>
      <c r="EY9" s="630"/>
      <c r="EZ9" s="630"/>
      <c r="FA9" s="630"/>
      <c r="FB9" s="630"/>
      <c r="FC9" s="630"/>
      <c r="FD9" s="630"/>
      <c r="FE9" s="630"/>
      <c r="FF9" s="630"/>
      <c r="FG9" s="630"/>
      <c r="FH9" s="630"/>
      <c r="FI9" s="630"/>
      <c r="FJ9" s="630"/>
      <c r="FK9" s="630"/>
      <c r="FL9" s="630"/>
      <c r="FM9" s="630"/>
      <c r="FN9" s="630"/>
      <c r="FO9" s="630"/>
      <c r="FP9" s="630"/>
      <c r="FQ9" s="630"/>
      <c r="FR9" s="630"/>
      <c r="FS9" s="630"/>
      <c r="FT9" s="630"/>
      <c r="FU9" s="630"/>
      <c r="FV9" s="630"/>
      <c r="FW9" s="630"/>
      <c r="FX9" s="630"/>
      <c r="FY9" s="630"/>
      <c r="FZ9" s="630"/>
      <c r="GA9" s="630"/>
      <c r="GB9" s="630"/>
      <c r="GC9" s="630"/>
      <c r="GD9" s="630"/>
      <c r="GE9" s="630"/>
      <c r="GF9" s="630"/>
      <c r="GG9" s="630"/>
      <c r="GH9" s="630"/>
      <c r="GI9" s="630"/>
      <c r="GJ9" s="630"/>
      <c r="GK9" s="630"/>
      <c r="GL9" s="630"/>
      <c r="GM9" s="630"/>
      <c r="GN9" s="630"/>
      <c r="GO9" s="630"/>
      <c r="GP9" s="630"/>
      <c r="GQ9" s="630"/>
      <c r="GR9" s="630"/>
      <c r="GS9" s="630"/>
      <c r="GT9" s="630"/>
      <c r="GU9" s="630"/>
      <c r="GV9" s="630"/>
      <c r="GW9" s="630"/>
      <c r="GX9" s="630"/>
      <c r="GY9" s="630"/>
      <c r="GZ9" s="630"/>
      <c r="HA9" s="630"/>
      <c r="HB9" s="630"/>
      <c r="HC9" s="630"/>
      <c r="HD9" s="630"/>
      <c r="HE9" s="630"/>
      <c r="HF9" s="630"/>
      <c r="HG9" s="630"/>
      <c r="HH9" s="630"/>
      <c r="HI9" s="630"/>
      <c r="HJ9" s="630"/>
      <c r="HK9" s="630"/>
      <c r="HL9" s="630"/>
      <c r="HM9" s="630"/>
      <c r="HN9" s="630"/>
      <c r="HO9" s="630"/>
      <c r="HP9" s="630"/>
      <c r="HQ9" s="630"/>
      <c r="HR9" s="630"/>
      <c r="HS9" s="630"/>
      <c r="HT9" s="630"/>
      <c r="HU9" s="630"/>
      <c r="HV9" s="630"/>
      <c r="HW9" s="630"/>
      <c r="HX9" s="630"/>
      <c r="HY9" s="630"/>
      <c r="HZ9" s="630"/>
      <c r="IA9" s="630"/>
      <c r="IB9" s="630"/>
      <c r="IC9" s="630"/>
      <c r="ID9" s="630"/>
      <c r="IE9" s="630"/>
      <c r="IF9" s="630"/>
      <c r="IG9" s="630"/>
      <c r="IH9" s="630"/>
      <c r="II9" s="630"/>
      <c r="IJ9" s="630"/>
      <c r="IK9" s="630"/>
      <c r="IL9" s="630"/>
      <c r="IM9" s="630"/>
      <c r="IN9" s="630"/>
      <c r="IO9" s="630"/>
      <c r="IP9" s="630"/>
      <c r="IQ9" s="630"/>
      <c r="IR9" s="630"/>
      <c r="IS9" s="630"/>
      <c r="IT9" s="630"/>
      <c r="IU9" s="630"/>
      <c r="IV9" s="630"/>
      <c r="IW9" s="630"/>
      <c r="IX9" s="630"/>
      <c r="IY9" s="630"/>
      <c r="IZ9" s="630"/>
      <c r="JA9" s="630"/>
      <c r="JB9" s="630"/>
      <c r="JC9" s="630"/>
      <c r="JD9" s="630"/>
      <c r="JE9" s="630"/>
      <c r="JF9" s="630"/>
      <c r="JG9" s="630"/>
      <c r="JH9" s="630"/>
      <c r="JI9" s="630"/>
      <c r="JJ9" s="630"/>
      <c r="JK9" s="630"/>
      <c r="JL9" s="630"/>
      <c r="JM9" s="630"/>
      <c r="JN9" s="630"/>
      <c r="JO9" s="630"/>
      <c r="JP9" s="630"/>
      <c r="JQ9" s="630"/>
      <c r="JR9" s="630"/>
      <c r="JS9" s="630"/>
      <c r="JT9" s="630"/>
      <c r="JU9" s="630"/>
      <c r="JV9" s="630"/>
      <c r="JW9" s="630"/>
      <c r="JX9" s="630"/>
      <c r="JY9" s="630"/>
      <c r="JZ9" s="630"/>
      <c r="KA9" s="630"/>
      <c r="KB9" s="630"/>
      <c r="KC9" s="630"/>
      <c r="KD9" s="630"/>
      <c r="KE9" s="630"/>
      <c r="KF9" s="630"/>
      <c r="KG9" s="630"/>
      <c r="KH9" s="630"/>
      <c r="KI9" s="630"/>
      <c r="KJ9" s="630"/>
      <c r="KK9" s="630"/>
      <c r="KL9" s="630"/>
      <c r="KM9" s="630"/>
      <c r="KN9" s="630"/>
      <c r="KO9" s="630"/>
      <c r="KP9" s="630"/>
      <c r="KQ9" s="630"/>
      <c r="KR9" s="630"/>
      <c r="KS9" s="630"/>
      <c r="KT9" s="630"/>
      <c r="KU9" s="630"/>
      <c r="KV9" s="630"/>
      <c r="KW9" s="630"/>
      <c r="KX9" s="630"/>
      <c r="KY9" s="630"/>
      <c r="KZ9" s="630"/>
      <c r="LA9" s="630"/>
      <c r="LB9" s="630"/>
      <c r="LC9" s="630"/>
      <c r="LD9" s="630"/>
      <c r="LE9" s="630"/>
      <c r="LF9" s="630"/>
      <c r="LG9" s="630"/>
      <c r="LH9" s="630"/>
      <c r="LI9" s="630"/>
      <c r="LJ9" s="630"/>
      <c r="LK9" s="630"/>
      <c r="LL9" s="630"/>
      <c r="LM9" s="630"/>
      <c r="LN9" s="630"/>
      <c r="LO9" s="630"/>
      <c r="LP9" s="630"/>
      <c r="LQ9" s="630"/>
      <c r="LR9" s="630"/>
      <c r="LS9" s="630"/>
      <c r="LT9" s="630"/>
      <c r="LU9" s="630"/>
      <c r="LV9" s="630"/>
      <c r="LW9" s="630"/>
      <c r="LX9" s="630"/>
      <c r="LY9" s="630"/>
      <c r="LZ9" s="630"/>
      <c r="MA9" s="630"/>
      <c r="MB9" s="630"/>
      <c r="MC9" s="630"/>
      <c r="MD9" s="630"/>
      <c r="ME9" s="630"/>
      <c r="MF9" s="630"/>
      <c r="MG9" s="630"/>
      <c r="MH9" s="630"/>
      <c r="MI9" s="630"/>
      <c r="MJ9" s="630"/>
      <c r="MK9" s="630"/>
      <c r="ML9" s="630"/>
      <c r="MM9" s="630"/>
      <c r="MN9" s="630"/>
      <c r="MO9" s="630"/>
      <c r="MP9" s="630"/>
      <c r="MQ9" s="630"/>
      <c r="MR9" s="630"/>
      <c r="MS9" s="630"/>
      <c r="MT9" s="630"/>
      <c r="MU9" s="630"/>
      <c r="MV9" s="630"/>
      <c r="MW9" s="630"/>
      <c r="MX9" s="630"/>
      <c r="MY9" s="630"/>
      <c r="MZ9" s="630"/>
      <c r="NA9" s="630"/>
      <c r="NB9" s="630"/>
      <c r="NC9" s="630"/>
      <c r="ND9" s="630"/>
      <c r="NE9" s="630"/>
      <c r="NF9" s="630"/>
      <c r="NG9" s="630"/>
      <c r="NH9" s="630"/>
      <c r="NI9" s="630"/>
      <c r="NJ9" s="630"/>
      <c r="NK9" s="630"/>
      <c r="NL9" s="630"/>
      <c r="NM9" s="630"/>
      <c r="NN9" s="630"/>
      <c r="NO9" s="630"/>
      <c r="NP9" s="630"/>
      <c r="NQ9" s="630"/>
      <c r="NR9" s="630"/>
      <c r="NS9" s="630"/>
      <c r="NT9" s="630"/>
      <c r="NU9" s="630"/>
      <c r="NV9" s="630"/>
      <c r="NW9" s="630"/>
      <c r="NX9" s="630"/>
      <c r="NY9" s="630"/>
      <c r="NZ9" s="630"/>
      <c r="OA9" s="630"/>
      <c r="OB9" s="630"/>
      <c r="OC9" s="630"/>
      <c r="OD9" s="630"/>
      <c r="OE9" s="630"/>
      <c r="OF9" s="630"/>
      <c r="OG9" s="630"/>
      <c r="OH9" s="630"/>
      <c r="OI9" s="630"/>
      <c r="OJ9" s="630"/>
      <c r="OK9" s="630"/>
      <c r="OL9" s="630"/>
      <c r="OM9" s="630"/>
      <c r="ON9" s="630"/>
      <c r="OO9" s="630"/>
      <c r="OP9" s="630"/>
      <c r="OQ9" s="630"/>
      <c r="OR9" s="630"/>
      <c r="OS9" s="630"/>
      <c r="OT9" s="630"/>
      <c r="OU9" s="630"/>
      <c r="OV9" s="630"/>
      <c r="OW9" s="630"/>
      <c r="OX9" s="630"/>
      <c r="OY9" s="630"/>
      <c r="OZ9" s="630"/>
      <c r="PA9" s="630"/>
      <c r="PB9" s="630"/>
      <c r="PC9" s="630"/>
      <c r="PD9" s="630"/>
      <c r="PE9" s="630"/>
      <c r="PF9" s="630"/>
      <c r="PG9" s="630"/>
      <c r="PH9" s="630"/>
      <c r="PI9" s="630"/>
      <c r="PJ9" s="630"/>
      <c r="PK9" s="630"/>
      <c r="PL9" s="630"/>
      <c r="PM9" s="630"/>
      <c r="PN9" s="630"/>
      <c r="PO9" s="630"/>
      <c r="PP9" s="630"/>
      <c r="PQ9" s="630"/>
      <c r="PR9" s="630"/>
      <c r="PS9" s="630"/>
      <c r="PT9" s="630"/>
      <c r="PU9" s="630"/>
      <c r="PV9" s="630"/>
      <c r="PW9" s="630"/>
      <c r="PX9" s="630"/>
      <c r="PY9" s="630"/>
      <c r="PZ9" s="617"/>
      <c r="QA9" s="617"/>
      <c r="QB9" s="617"/>
      <c r="QC9" s="617"/>
      <c r="QD9" s="617"/>
      <c r="QE9" s="617"/>
      <c r="QF9" s="617"/>
      <c r="QG9" s="617"/>
      <c r="QH9" s="617"/>
      <c r="QI9" s="617"/>
      <c r="QJ9" s="617"/>
      <c r="QK9" s="617"/>
      <c r="QL9" s="617"/>
      <c r="QM9" s="617"/>
      <c r="QN9" s="617"/>
      <c r="QO9" s="617"/>
      <c r="QP9" s="617"/>
      <c r="QQ9" s="617"/>
      <c r="QR9" s="617"/>
      <c r="QS9" s="617"/>
      <c r="QT9" s="617"/>
      <c r="QU9" s="617"/>
      <c r="QV9" s="617"/>
      <c r="QW9" s="617"/>
      <c r="QX9" s="617"/>
      <c r="QY9" s="617"/>
      <c r="QZ9" s="617"/>
      <c r="RA9" s="617"/>
      <c r="RB9" s="617"/>
      <c r="RC9" s="617"/>
      <c r="RD9" s="617"/>
      <c r="RE9" s="617"/>
      <c r="RF9" s="617"/>
      <c r="RG9" s="617"/>
      <c r="RH9" s="617"/>
      <c r="RI9" s="617"/>
      <c r="RJ9" s="617"/>
      <c r="RK9" s="617"/>
      <c r="RL9" s="617"/>
      <c r="RM9" s="617"/>
      <c r="RN9" s="617"/>
      <c r="RO9" s="617"/>
      <c r="RP9" s="617"/>
      <c r="RQ9" s="617"/>
      <c r="RR9" s="617"/>
      <c r="RS9" s="617"/>
      <c r="RT9" s="617"/>
      <c r="RU9" s="617"/>
      <c r="RV9" s="617"/>
      <c r="RW9" s="617"/>
      <c r="RX9" s="617"/>
      <c r="RY9" s="617"/>
      <c r="RZ9" s="617"/>
      <c r="SA9" s="617"/>
      <c r="SB9" s="617"/>
      <c r="SC9" s="617"/>
      <c r="SD9" s="617"/>
      <c r="SE9" s="617"/>
      <c r="SF9" s="617"/>
      <c r="SG9" s="617"/>
      <c r="SH9" s="617"/>
      <c r="SI9" s="617"/>
      <c r="SJ9" s="617"/>
      <c r="SK9" s="617"/>
      <c r="SL9" s="617"/>
      <c r="SM9" s="617"/>
      <c r="SN9" s="617"/>
      <c r="SO9" s="617"/>
    </row>
    <row r="10" spans="1:509" s="614" customFormat="1" ht="30" customHeight="1">
      <c r="J10" s="620"/>
      <c r="M10" s="1372" t="s">
        <v>22</v>
      </c>
      <c r="N10" s="1373"/>
      <c r="O10" s="621"/>
      <c r="P10" s="621"/>
      <c r="Q10" s="621"/>
      <c r="R10" s="621"/>
      <c r="S10" s="621"/>
      <c r="T10" s="621"/>
      <c r="U10" s="621"/>
      <c r="V10" s="621"/>
      <c r="W10" s="621"/>
      <c r="X10" s="621"/>
      <c r="Y10" s="621"/>
      <c r="Z10" s="621"/>
      <c r="AA10" s="621"/>
      <c r="AB10" s="621"/>
      <c r="AC10" s="621"/>
      <c r="AD10" s="621"/>
      <c r="AE10" s="621"/>
      <c r="AF10" s="621"/>
      <c r="AG10" s="621"/>
      <c r="AH10" s="621"/>
      <c r="AI10" s="621"/>
      <c r="AJ10" s="621"/>
      <c r="AK10" s="621"/>
      <c r="AL10" s="621"/>
      <c r="AM10" s="621"/>
      <c r="AN10" s="621"/>
      <c r="AO10" s="621"/>
      <c r="AP10" s="621"/>
      <c r="AQ10" s="621"/>
      <c r="AR10" s="621"/>
      <c r="AS10" s="621"/>
      <c r="AT10" s="621"/>
      <c r="AU10" s="621"/>
      <c r="AV10" s="621"/>
      <c r="AW10" s="621"/>
      <c r="AX10" s="621"/>
      <c r="AY10" s="621"/>
      <c r="AZ10" s="621"/>
      <c r="BA10" s="621"/>
      <c r="BB10" s="621"/>
      <c r="BC10" s="621"/>
      <c r="BD10" s="621"/>
      <c r="BE10" s="621"/>
      <c r="BF10" s="621"/>
      <c r="BG10" s="621"/>
      <c r="BH10" s="621"/>
      <c r="BI10" s="621"/>
      <c r="BJ10" s="621"/>
      <c r="BK10" s="621"/>
      <c r="BL10" s="621"/>
      <c r="BM10" s="621"/>
      <c r="BN10" s="621"/>
      <c r="BO10" s="621"/>
      <c r="BP10" s="621"/>
      <c r="BQ10" s="621"/>
      <c r="BR10" s="621"/>
      <c r="BS10" s="621"/>
      <c r="BT10" s="621"/>
      <c r="BU10" s="621"/>
      <c r="BV10" s="621"/>
      <c r="BW10" s="621"/>
      <c r="BX10" s="621"/>
      <c r="BY10" s="621"/>
      <c r="BZ10" s="621"/>
      <c r="CA10" s="621"/>
      <c r="CB10" s="621"/>
      <c r="CC10" s="621"/>
      <c r="CD10" s="621"/>
      <c r="CE10" s="621"/>
      <c r="CF10" s="621"/>
      <c r="CG10" s="621"/>
      <c r="CH10" s="621"/>
      <c r="CI10" s="621"/>
      <c r="CJ10" s="621"/>
      <c r="CK10" s="621"/>
      <c r="CL10" s="621"/>
      <c r="CM10" s="621"/>
      <c r="CN10" s="621"/>
      <c r="CO10" s="621"/>
      <c r="CP10" s="621"/>
      <c r="CQ10" s="621"/>
      <c r="CR10" s="621"/>
      <c r="CS10" s="621"/>
      <c r="CT10" s="621"/>
      <c r="CU10" s="621"/>
      <c r="CV10" s="621"/>
      <c r="CW10" s="621"/>
      <c r="CX10" s="621"/>
      <c r="CY10" s="621"/>
      <c r="CZ10" s="621"/>
      <c r="DA10" s="621"/>
      <c r="DB10" s="621"/>
      <c r="DC10" s="621"/>
      <c r="DD10" s="621"/>
      <c r="DE10" s="621"/>
      <c r="DF10" s="621"/>
      <c r="DG10" s="621"/>
      <c r="DH10" s="621"/>
      <c r="DI10" s="621"/>
      <c r="DJ10" s="621"/>
      <c r="DK10" s="621"/>
      <c r="DL10" s="621"/>
      <c r="DM10" s="621"/>
      <c r="DN10" s="621"/>
      <c r="DO10" s="621"/>
      <c r="DP10" s="621"/>
      <c r="DQ10" s="621"/>
      <c r="DR10" s="621"/>
      <c r="DS10" s="621"/>
      <c r="DT10" s="621"/>
      <c r="DU10" s="621"/>
      <c r="DV10" s="621"/>
      <c r="DW10" s="621"/>
      <c r="DX10" s="621"/>
      <c r="DY10" s="621"/>
      <c r="DZ10" s="621"/>
      <c r="EA10" s="621"/>
      <c r="EB10" s="621"/>
      <c r="EC10" s="621"/>
      <c r="ED10" s="621"/>
      <c r="EE10" s="621"/>
      <c r="EF10" s="621"/>
      <c r="EG10" s="621"/>
      <c r="EH10" s="621"/>
      <c r="EI10" s="621"/>
      <c r="EJ10" s="621"/>
      <c r="EK10" s="621"/>
      <c r="EL10" s="621"/>
      <c r="EM10" s="621"/>
      <c r="EN10" s="621"/>
      <c r="EO10" s="621"/>
      <c r="EP10" s="621"/>
      <c r="EQ10" s="621"/>
      <c r="ER10" s="621"/>
      <c r="ES10" s="621"/>
      <c r="ET10" s="621"/>
      <c r="EU10" s="621"/>
      <c r="EV10" s="621"/>
      <c r="EW10" s="621"/>
      <c r="EX10" s="621"/>
      <c r="EY10" s="622" t="s">
        <v>23</v>
      </c>
      <c r="EZ10" s="623"/>
      <c r="FA10" s="623"/>
      <c r="FB10" s="623"/>
      <c r="FC10" s="623"/>
      <c r="FD10" s="623"/>
      <c r="FE10" s="623"/>
      <c r="FF10" s="623"/>
      <c r="FG10" s="623"/>
      <c r="FH10" s="623"/>
      <c r="FI10" s="623"/>
      <c r="FJ10" s="623"/>
      <c r="FK10" s="623"/>
      <c r="FL10" s="623"/>
      <c r="FM10" s="623"/>
      <c r="FN10" s="623"/>
      <c r="FO10" s="623"/>
      <c r="FP10" s="623"/>
      <c r="FQ10" s="623"/>
      <c r="FR10" s="623"/>
      <c r="FS10" s="623"/>
      <c r="FT10" s="623"/>
      <c r="FU10" s="623"/>
      <c r="FV10" s="623"/>
      <c r="FW10" s="623"/>
      <c r="FX10" s="623"/>
      <c r="FY10" s="623"/>
      <c r="FZ10" s="623"/>
      <c r="GA10" s="623"/>
      <c r="GB10" s="623"/>
      <c r="GC10" s="623"/>
      <c r="GD10" s="623"/>
      <c r="GE10" s="623"/>
      <c r="GF10" s="623"/>
      <c r="GG10" s="623"/>
      <c r="GH10" s="623"/>
      <c r="GI10" s="623"/>
      <c r="GJ10" s="623"/>
      <c r="GK10" s="623"/>
      <c r="GL10" s="623"/>
      <c r="GM10" s="623"/>
      <c r="GN10" s="623"/>
      <c r="GO10" s="623"/>
      <c r="GP10" s="623"/>
      <c r="GQ10" s="623"/>
      <c r="GR10" s="623"/>
      <c r="GS10" s="623"/>
      <c r="GT10" s="623"/>
      <c r="GU10" s="623"/>
      <c r="GV10" s="623"/>
      <c r="GW10" s="623"/>
      <c r="GX10" s="623"/>
      <c r="GY10" s="623"/>
      <c r="GZ10" s="623"/>
      <c r="HA10" s="623"/>
      <c r="HB10" s="623"/>
      <c r="HC10" s="623"/>
      <c r="HD10" s="623"/>
      <c r="HE10" s="623"/>
      <c r="HF10" s="623"/>
      <c r="HG10" s="623"/>
      <c r="HH10" s="623"/>
      <c r="HI10" s="623"/>
      <c r="HJ10" s="623"/>
      <c r="HK10" s="623"/>
      <c r="HL10" s="623"/>
      <c r="HM10" s="623"/>
      <c r="HN10" s="623"/>
      <c r="HO10" s="623"/>
      <c r="HP10" s="623"/>
      <c r="HQ10" s="623"/>
      <c r="HR10" s="623"/>
      <c r="HS10" s="623"/>
      <c r="HT10" s="623"/>
      <c r="HU10" s="623"/>
      <c r="HV10" s="623"/>
      <c r="HW10" s="623"/>
      <c r="HX10" s="623"/>
      <c r="HY10" s="623"/>
      <c r="HZ10" s="623"/>
      <c r="IA10" s="623"/>
      <c r="IB10" s="623"/>
      <c r="IC10" s="623"/>
      <c r="ID10" s="623"/>
      <c r="IE10" s="623"/>
      <c r="IF10" s="623"/>
      <c r="IG10" s="623"/>
      <c r="IH10" s="623"/>
      <c r="II10" s="623"/>
      <c r="IJ10" s="623"/>
      <c r="IK10" s="623"/>
      <c r="IL10" s="623"/>
      <c r="IM10" s="623"/>
      <c r="IN10" s="623"/>
      <c r="IO10" s="623"/>
      <c r="IP10" s="623"/>
      <c r="IQ10" s="623"/>
      <c r="IR10" s="623"/>
      <c r="IS10" s="623"/>
      <c r="IT10" s="623"/>
      <c r="IU10" s="623"/>
      <c r="IV10" s="623"/>
      <c r="IW10" s="623"/>
      <c r="IX10" s="623"/>
      <c r="IY10" s="623"/>
      <c r="IZ10" s="623"/>
      <c r="JA10" s="623"/>
      <c r="JB10" s="623"/>
      <c r="JC10" s="623"/>
      <c r="JD10" s="623"/>
      <c r="JE10" s="623"/>
      <c r="JF10" s="623"/>
      <c r="JG10" s="623"/>
      <c r="JH10" s="623"/>
      <c r="JI10" s="623"/>
      <c r="JJ10" s="624" t="s">
        <v>24</v>
      </c>
      <c r="JK10" s="624"/>
      <c r="JL10" s="624"/>
      <c r="JM10" s="624"/>
      <c r="JN10" s="624"/>
      <c r="JO10" s="624"/>
      <c r="JP10" s="624"/>
      <c r="JQ10" s="624"/>
      <c r="JR10" s="624"/>
      <c r="JS10" s="624"/>
      <c r="JT10" s="624"/>
      <c r="JU10" s="624"/>
      <c r="JV10" s="624"/>
      <c r="JW10" s="624"/>
      <c r="JX10" s="624"/>
      <c r="JY10" s="624"/>
      <c r="JZ10" s="624"/>
      <c r="KA10" s="624"/>
      <c r="KB10" s="624"/>
      <c r="KC10" s="624"/>
      <c r="KD10" s="624"/>
      <c r="KE10" s="624"/>
      <c r="KF10" s="624"/>
      <c r="KG10" s="624"/>
      <c r="KH10" s="624"/>
      <c r="KI10" s="624"/>
      <c r="KJ10" s="624"/>
      <c r="KK10" s="624"/>
      <c r="KL10" s="624"/>
      <c r="KM10" s="624"/>
      <c r="KN10" s="624"/>
      <c r="KO10" s="624"/>
      <c r="KP10" s="624"/>
      <c r="KQ10" s="624"/>
      <c r="KR10" s="624"/>
      <c r="KS10" s="621"/>
      <c r="KT10" s="621"/>
      <c r="KU10" s="621"/>
      <c r="KV10" s="621"/>
      <c r="KW10" s="621"/>
      <c r="KX10" s="621"/>
      <c r="KY10" s="621"/>
      <c r="KZ10" s="621"/>
      <c r="LA10" s="621"/>
      <c r="LB10" s="621"/>
      <c r="LC10" s="621"/>
      <c r="LD10" s="621"/>
      <c r="LE10" s="621"/>
      <c r="LF10" s="621"/>
      <c r="LG10" s="621"/>
      <c r="LH10" s="621"/>
      <c r="LI10" s="621"/>
      <c r="LJ10" s="621"/>
      <c r="LK10" s="621"/>
      <c r="LL10" s="621"/>
      <c r="LM10" s="621"/>
      <c r="LN10" s="621"/>
      <c r="LO10" s="621"/>
      <c r="LP10" s="621"/>
      <c r="LQ10" s="621"/>
      <c r="LR10" s="621"/>
      <c r="LS10" s="621"/>
      <c r="LT10" s="621"/>
      <c r="LU10" s="621"/>
      <c r="LV10" s="621"/>
      <c r="LW10" s="621"/>
      <c r="LX10" s="621"/>
      <c r="LY10" s="621"/>
      <c r="LZ10" s="621"/>
      <c r="MA10" s="621"/>
      <c r="MB10" s="621"/>
      <c r="MC10" s="621"/>
      <c r="MD10" s="621"/>
      <c r="ME10" s="621"/>
      <c r="MF10" s="621"/>
      <c r="MG10" s="621"/>
      <c r="MH10" s="621"/>
      <c r="MI10" s="621"/>
      <c r="MJ10" s="621"/>
      <c r="MK10" s="621"/>
      <c r="ML10" s="621"/>
      <c r="MM10" s="621"/>
      <c r="MN10" s="621"/>
      <c r="MO10" s="621"/>
      <c r="MP10" s="621"/>
      <c r="MQ10" s="621"/>
      <c r="MR10" s="621"/>
      <c r="MS10" s="621"/>
      <c r="MT10" s="621"/>
      <c r="MU10" s="621"/>
      <c r="MV10" s="621"/>
      <c r="MW10" s="621"/>
      <c r="MX10" s="621"/>
      <c r="MY10" s="621"/>
      <c r="MZ10" s="621"/>
      <c r="NA10" s="621"/>
      <c r="NB10" s="621"/>
      <c r="NC10" s="621"/>
      <c r="ND10" s="621"/>
      <c r="NE10" s="621"/>
      <c r="NF10" s="621"/>
      <c r="NG10" s="621"/>
      <c r="NH10" s="621"/>
      <c r="NI10" s="621"/>
      <c r="NJ10" s="621"/>
      <c r="NK10" s="621"/>
      <c r="NL10" s="621"/>
      <c r="NM10" s="621"/>
      <c r="NN10" s="621"/>
      <c r="NO10" s="621"/>
      <c r="NP10" s="621"/>
      <c r="NQ10" s="621"/>
      <c r="NR10" s="621"/>
      <c r="NS10" s="621"/>
      <c r="NT10" s="621"/>
      <c r="NU10" s="621"/>
      <c r="NV10" s="621"/>
      <c r="NW10" s="621"/>
      <c r="NX10" s="621"/>
      <c r="NY10" s="621"/>
      <c r="NZ10" s="621"/>
      <c r="OA10" s="621"/>
      <c r="OB10" s="621"/>
      <c r="OC10" s="621"/>
      <c r="OD10" s="621"/>
      <c r="OE10" s="621"/>
      <c r="OF10" s="621"/>
      <c r="OG10" s="621"/>
      <c r="OH10" s="621"/>
      <c r="OI10" s="621"/>
      <c r="OJ10" s="621"/>
      <c r="OK10" s="621"/>
      <c r="OL10" s="621"/>
      <c r="OM10" s="621"/>
      <c r="ON10" s="621"/>
      <c r="OO10" s="621"/>
      <c r="OP10" s="621"/>
      <c r="OQ10" s="621"/>
      <c r="OR10" s="621"/>
      <c r="OS10" s="621"/>
      <c r="OT10" s="621"/>
      <c r="OU10" s="621"/>
      <c r="OV10" s="621"/>
      <c r="OW10" s="621"/>
      <c r="OX10" s="621"/>
      <c r="OY10" s="621"/>
      <c r="OZ10" s="621"/>
      <c r="PA10" s="621"/>
      <c r="PB10" s="621"/>
      <c r="PC10" s="621"/>
      <c r="PD10" s="621"/>
      <c r="PE10" s="621"/>
      <c r="PF10" s="621"/>
      <c r="PG10" s="621"/>
      <c r="PH10" s="621"/>
      <c r="PI10" s="621"/>
      <c r="PJ10" s="621"/>
      <c r="PK10" s="621"/>
      <c r="PL10" s="621"/>
      <c r="PM10" s="621"/>
      <c r="PN10" s="621"/>
      <c r="PO10" s="621"/>
      <c r="PP10" s="621"/>
      <c r="PQ10" s="621"/>
      <c r="PR10" s="621"/>
      <c r="PS10" s="621"/>
      <c r="PT10" s="621"/>
      <c r="PU10" s="621"/>
      <c r="PV10" s="621"/>
      <c r="PW10" s="621"/>
      <c r="PX10" s="621"/>
      <c r="PY10" s="621"/>
      <c r="PZ10" s="621"/>
      <c r="QA10" s="621"/>
      <c r="QB10" s="621"/>
      <c r="QC10" s="621"/>
      <c r="QD10" s="621"/>
      <c r="QE10" s="621"/>
      <c r="QF10" s="621"/>
      <c r="QG10" s="621"/>
      <c r="QH10" s="621"/>
      <c r="QI10" s="621"/>
      <c r="QJ10" s="621"/>
      <c r="QK10" s="621"/>
      <c r="QL10" s="621"/>
      <c r="QM10" s="621"/>
      <c r="QN10" s="621"/>
      <c r="QO10" s="621"/>
      <c r="QP10" s="621"/>
      <c r="QQ10" s="621"/>
      <c r="QR10" s="621"/>
      <c r="QS10" s="621"/>
      <c r="QT10" s="621"/>
      <c r="QU10" s="621"/>
      <c r="QV10" s="621"/>
      <c r="QW10" s="621"/>
      <c r="QX10" s="621"/>
      <c r="QY10" s="621"/>
      <c r="QZ10" s="621"/>
      <c r="RA10" s="621"/>
      <c r="RB10" s="621"/>
      <c r="RC10" s="621"/>
      <c r="RD10" s="621"/>
      <c r="RE10" s="621"/>
      <c r="RF10" s="621"/>
      <c r="RG10" s="621"/>
      <c r="RH10" s="621"/>
      <c r="RI10" s="621"/>
      <c r="RJ10" s="621"/>
      <c r="RK10" s="621"/>
      <c r="RL10" s="621"/>
      <c r="RM10" s="621"/>
      <c r="RN10" s="621"/>
      <c r="RO10" s="621"/>
      <c r="RP10" s="621"/>
      <c r="RQ10" s="621"/>
      <c r="RR10" s="621"/>
      <c r="RS10" s="621"/>
      <c r="RT10" s="621"/>
      <c r="RU10" s="621"/>
      <c r="RV10" s="621"/>
      <c r="RW10" s="621"/>
      <c r="RX10" s="621"/>
      <c r="RY10" s="621"/>
      <c r="RZ10" s="621"/>
      <c r="SA10" s="621"/>
      <c r="SB10" s="621"/>
      <c r="SC10" s="621"/>
      <c r="SD10" s="621"/>
      <c r="SE10" s="621"/>
      <c r="SF10" s="621"/>
      <c r="SG10" s="621"/>
      <c r="SH10" s="621"/>
      <c r="SI10" s="621"/>
      <c r="SJ10" s="621"/>
      <c r="SK10" s="621"/>
      <c r="SL10" s="621"/>
      <c r="SM10" s="621"/>
      <c r="SN10" s="621"/>
      <c r="SO10" s="621"/>
    </row>
    <row r="11" spans="1:509" s="614" customFormat="1" ht="30" customHeight="1">
      <c r="J11" s="620"/>
      <c r="M11" s="1372"/>
      <c r="N11" s="1373"/>
      <c r="O11" s="621"/>
      <c r="P11" s="621"/>
      <c r="Q11" s="621"/>
      <c r="R11" s="621"/>
      <c r="S11" s="621"/>
      <c r="T11" s="621"/>
      <c r="U11" s="621"/>
      <c r="V11" s="621"/>
      <c r="W11" s="621"/>
      <c r="X11" s="621"/>
      <c r="Y11" s="621"/>
      <c r="Z11" s="621"/>
      <c r="AA11" s="621"/>
      <c r="AB11" s="621"/>
      <c r="AC11" s="621"/>
      <c r="AD11" s="621"/>
      <c r="AE11" s="621"/>
      <c r="AF11" s="621"/>
      <c r="AG11" s="621"/>
      <c r="AH11" s="621"/>
      <c r="AI11" s="621"/>
      <c r="AJ11" s="621"/>
      <c r="AK11" s="621"/>
      <c r="AL11" s="621"/>
      <c r="AM11" s="621"/>
      <c r="AN11" s="621"/>
      <c r="AO11" s="621"/>
      <c r="AP11" s="621"/>
      <c r="AQ11" s="621"/>
      <c r="AR11" s="621"/>
      <c r="AS11" s="621"/>
      <c r="AT11" s="621"/>
      <c r="AU11" s="621"/>
      <c r="AV11" s="621"/>
      <c r="AW11" s="621"/>
      <c r="AX11" s="621"/>
      <c r="AY11" s="621"/>
      <c r="AZ11" s="621"/>
      <c r="BA11" s="621"/>
      <c r="BB11" s="621"/>
      <c r="BC11" s="621"/>
      <c r="BD11" s="621"/>
      <c r="BE11" s="621"/>
      <c r="BF11" s="621"/>
      <c r="BG11" s="621"/>
      <c r="BH11" s="621"/>
      <c r="BI11" s="621"/>
      <c r="BJ11" s="621"/>
      <c r="BK11" s="621"/>
      <c r="BL11" s="621"/>
      <c r="BM11" s="621"/>
      <c r="BN11" s="621"/>
      <c r="BO11" s="621"/>
      <c r="BP11" s="621"/>
      <c r="BQ11" s="621"/>
      <c r="BR11" s="621"/>
      <c r="BS11" s="621"/>
      <c r="BT11" s="621"/>
      <c r="BU11" s="621"/>
      <c r="BV11" s="621"/>
      <c r="BW11" s="621"/>
      <c r="BX11" s="621"/>
      <c r="BY11" s="621"/>
      <c r="BZ11" s="621"/>
      <c r="CA11" s="621"/>
      <c r="CB11" s="621"/>
      <c r="CC11" s="621"/>
      <c r="CD11" s="621"/>
      <c r="CE11" s="621"/>
      <c r="CF11" s="621"/>
      <c r="CG11" s="621"/>
      <c r="CH11" s="621"/>
      <c r="CI11" s="621"/>
      <c r="CJ11" s="621"/>
      <c r="CK11" s="621"/>
      <c r="CL11" s="621"/>
      <c r="CM11" s="621"/>
      <c r="CN11" s="621"/>
      <c r="CO11" s="621"/>
      <c r="CP11" s="621"/>
      <c r="CQ11" s="621"/>
      <c r="CR11" s="621"/>
      <c r="CS11" s="621"/>
      <c r="CT11" s="621"/>
      <c r="CU11" s="621"/>
      <c r="CV11" s="621"/>
      <c r="CW11" s="621"/>
      <c r="CX11" s="621"/>
      <c r="CY11" s="621"/>
      <c r="CZ11" s="621"/>
      <c r="DA11" s="621"/>
      <c r="DB11" s="621"/>
      <c r="DC11" s="621"/>
      <c r="DD11" s="621"/>
      <c r="DE11" s="621"/>
      <c r="DF11" s="621"/>
      <c r="DG11" s="621"/>
      <c r="DH11" s="621"/>
      <c r="DI11" s="621"/>
      <c r="DJ11" s="621"/>
      <c r="DK11" s="621"/>
      <c r="DL11" s="621"/>
      <c r="DM11" s="621"/>
      <c r="DN11" s="621"/>
      <c r="DO11" s="621"/>
      <c r="DP11" s="621"/>
      <c r="DQ11" s="621"/>
      <c r="DR11" s="621"/>
      <c r="DS11" s="621"/>
      <c r="DT11" s="621"/>
      <c r="DU11" s="621"/>
      <c r="DV11" s="621"/>
      <c r="DW11" s="621"/>
      <c r="DX11" s="621"/>
      <c r="DY11" s="621"/>
      <c r="DZ11" s="621"/>
      <c r="EA11" s="621"/>
      <c r="EB11" s="621"/>
      <c r="EC11" s="621"/>
      <c r="ED11" s="621"/>
      <c r="EE11" s="621"/>
      <c r="EF11" s="621"/>
      <c r="EG11" s="621"/>
      <c r="EH11" s="621"/>
      <c r="EI11" s="621"/>
      <c r="EJ11" s="621"/>
      <c r="EK11" s="621"/>
      <c r="EL11" s="621"/>
      <c r="EM11" s="621"/>
      <c r="EN11" s="621"/>
      <c r="EO11" s="621"/>
      <c r="EP11" s="621"/>
      <c r="EQ11" s="621"/>
      <c r="ER11" s="621"/>
      <c r="ES11" s="621"/>
      <c r="ET11" s="625" t="s">
        <v>25</v>
      </c>
      <c r="EU11" s="626"/>
      <c r="EV11" s="626"/>
      <c r="EW11" s="626"/>
      <c r="EX11" s="626"/>
      <c r="EY11" s="626"/>
      <c r="EZ11" s="626"/>
      <c r="FA11" s="626"/>
      <c r="FB11" s="626"/>
      <c r="FC11" s="626"/>
      <c r="FD11" s="626"/>
      <c r="FE11" s="626"/>
      <c r="FF11" s="626"/>
      <c r="FG11" s="626"/>
      <c r="FH11" s="626"/>
      <c r="FI11" s="626"/>
      <c r="FJ11" s="626"/>
      <c r="FK11" s="626"/>
      <c r="FL11" s="626"/>
      <c r="FM11" s="626"/>
      <c r="FN11" s="626"/>
      <c r="FO11" s="626"/>
      <c r="FP11" s="626"/>
      <c r="FQ11" s="626"/>
      <c r="FR11" s="626"/>
      <c r="FS11" s="626"/>
      <c r="FT11" s="626"/>
      <c r="FU11" s="626"/>
      <c r="FV11" s="626"/>
      <c r="FW11" s="626"/>
      <c r="FX11" s="626"/>
      <c r="FY11" s="626"/>
      <c r="FZ11" s="626"/>
      <c r="GA11" s="626"/>
      <c r="GB11" s="626"/>
      <c r="GC11" s="626"/>
      <c r="GD11" s="626"/>
      <c r="GE11" s="626"/>
      <c r="GF11" s="626"/>
      <c r="GG11" s="626"/>
      <c r="GH11" s="626"/>
      <c r="GI11" s="626"/>
      <c r="GJ11" s="626"/>
      <c r="GK11" s="626"/>
      <c r="GL11" s="626"/>
      <c r="GM11" s="626"/>
      <c r="GN11" s="626"/>
      <c r="GO11" s="626"/>
      <c r="GP11" s="626"/>
      <c r="GQ11" s="626"/>
      <c r="GR11" s="626"/>
      <c r="GS11" s="626"/>
      <c r="GT11" s="626"/>
      <c r="GU11" s="626"/>
      <c r="GV11" s="626"/>
      <c r="GW11" s="626"/>
      <c r="GX11" s="626"/>
      <c r="GY11" s="626"/>
      <c r="GZ11" s="626"/>
      <c r="HA11" s="626"/>
      <c r="HB11" s="626"/>
      <c r="HC11" s="626"/>
      <c r="HD11" s="626"/>
      <c r="HE11" s="626"/>
      <c r="HF11" s="626"/>
      <c r="HG11" s="626"/>
      <c r="HH11" s="626"/>
      <c r="HI11" s="626"/>
      <c r="HJ11" s="626"/>
      <c r="HK11" s="626"/>
      <c r="HL11" s="626"/>
      <c r="HM11" s="626"/>
      <c r="HN11" s="626"/>
      <c r="HO11" s="626"/>
      <c r="HP11" s="626"/>
      <c r="HQ11" s="626"/>
      <c r="HR11" s="626"/>
      <c r="HS11" s="626"/>
      <c r="HT11" s="626"/>
      <c r="HU11" s="626"/>
      <c r="HV11" s="626"/>
      <c r="HW11" s="626"/>
      <c r="HX11" s="626"/>
      <c r="HY11" s="626"/>
      <c r="HZ11" s="626"/>
      <c r="IA11" s="626"/>
      <c r="IB11" s="626"/>
      <c r="IC11" s="626"/>
      <c r="ID11" s="626"/>
      <c r="IE11" s="626"/>
      <c r="IF11" s="626"/>
      <c r="IG11" s="626"/>
      <c r="IH11" s="626"/>
      <c r="II11" s="626"/>
      <c r="IJ11" s="626"/>
      <c r="IK11" s="626"/>
      <c r="IL11" s="626"/>
      <c r="IM11" s="626"/>
      <c r="IN11" s="626"/>
      <c r="IO11" s="626"/>
      <c r="IP11" s="626"/>
      <c r="IQ11" s="626"/>
      <c r="IR11" s="626"/>
      <c r="IS11" s="626"/>
      <c r="IT11" s="626"/>
      <c r="IU11" s="626"/>
      <c r="IV11" s="626"/>
      <c r="IW11" s="626"/>
      <c r="IX11" s="626"/>
      <c r="IY11" s="626"/>
      <c r="IZ11" s="626"/>
      <c r="JA11" s="626"/>
      <c r="JB11" s="626"/>
      <c r="JC11" s="626"/>
      <c r="JD11" s="626"/>
      <c r="JE11" s="626"/>
      <c r="JF11" s="626"/>
      <c r="JG11" s="626"/>
      <c r="JH11" s="626"/>
      <c r="JI11" s="626"/>
      <c r="JJ11" s="626"/>
      <c r="JK11" s="626"/>
      <c r="JL11" s="626"/>
      <c r="JM11" s="626"/>
      <c r="JN11" s="626"/>
      <c r="JO11" s="626"/>
      <c r="JP11" s="626"/>
      <c r="JQ11" s="626"/>
      <c r="JR11" s="626"/>
      <c r="JS11" s="626"/>
      <c r="JT11" s="626"/>
      <c r="JU11" s="626"/>
      <c r="JV11" s="626"/>
      <c r="JW11" s="626"/>
      <c r="JX11" s="626"/>
      <c r="JY11" s="626"/>
      <c r="JZ11" s="626"/>
      <c r="KA11" s="626"/>
      <c r="KB11" s="626"/>
      <c r="KC11" s="626"/>
      <c r="KD11" s="621"/>
      <c r="KE11" s="621"/>
      <c r="KF11" s="621"/>
      <c r="KG11" s="621"/>
      <c r="KH11" s="621"/>
      <c r="KI11" s="621"/>
      <c r="KJ11" s="621"/>
      <c r="KK11" s="621"/>
      <c r="KL11" s="621"/>
      <c r="KM11" s="621"/>
      <c r="KN11" s="621"/>
      <c r="KO11" s="621"/>
      <c r="KP11" s="621"/>
      <c r="KQ11" s="621"/>
      <c r="KR11" s="621"/>
      <c r="KS11" s="621"/>
      <c r="KT11" s="621"/>
      <c r="KU11" s="621"/>
      <c r="KV11" s="621"/>
      <c r="KW11" s="621"/>
      <c r="KX11" s="621"/>
      <c r="KY11" s="621"/>
      <c r="KZ11" s="621"/>
      <c r="LA11" s="621"/>
      <c r="LB11" s="621"/>
      <c r="LC11" s="621"/>
      <c r="LD11" s="621"/>
      <c r="LE11" s="621"/>
      <c r="LF11" s="621"/>
      <c r="LG11" s="621"/>
      <c r="LH11" s="621"/>
      <c r="LI11" s="621"/>
      <c r="LJ11" s="621"/>
      <c r="LK11" s="621"/>
      <c r="LL11" s="621"/>
      <c r="LM11" s="621"/>
      <c r="LN11" s="621"/>
      <c r="LO11" s="621"/>
      <c r="LP11" s="621"/>
      <c r="LQ11" s="621"/>
      <c r="LR11" s="621"/>
      <c r="LS11" s="621"/>
      <c r="LT11" s="621"/>
      <c r="LU11" s="621"/>
      <c r="LV11" s="621"/>
      <c r="LW11" s="621"/>
      <c r="LX11" s="621"/>
      <c r="LY11" s="621"/>
      <c r="LZ11" s="621"/>
      <c r="MA11" s="621"/>
      <c r="MB11" s="621"/>
      <c r="MC11" s="621"/>
      <c r="MD11" s="621"/>
      <c r="ME11" s="621"/>
      <c r="MF11" s="621"/>
      <c r="MG11" s="621"/>
      <c r="MH11" s="621"/>
      <c r="MI11" s="621"/>
      <c r="MJ11" s="621"/>
      <c r="MK11" s="621"/>
      <c r="ML11" s="621"/>
      <c r="MM11" s="621"/>
      <c r="MN11" s="621"/>
      <c r="MO11" s="621"/>
      <c r="MP11" s="621"/>
      <c r="MQ11" s="621"/>
      <c r="MR11" s="621"/>
      <c r="MS11" s="621"/>
      <c r="MT11" s="621"/>
      <c r="MU11" s="621"/>
      <c r="MV11" s="621"/>
      <c r="MW11" s="621"/>
      <c r="MX11" s="621"/>
      <c r="MY11" s="621"/>
      <c r="MZ11" s="621"/>
      <c r="NA11" s="621"/>
      <c r="NB11" s="621"/>
      <c r="NC11" s="621"/>
      <c r="ND11" s="621"/>
      <c r="NE11" s="621"/>
      <c r="NF11" s="621"/>
      <c r="NG11" s="621"/>
      <c r="NH11" s="621"/>
      <c r="NI11" s="621"/>
      <c r="NJ11" s="621"/>
      <c r="NK11" s="621"/>
      <c r="NL11" s="621"/>
      <c r="NM11" s="621"/>
      <c r="NN11" s="621"/>
      <c r="NO11" s="621"/>
      <c r="NP11" s="621"/>
      <c r="NQ11" s="621"/>
      <c r="NR11" s="621"/>
      <c r="NS11" s="621"/>
      <c r="NT11" s="621"/>
      <c r="NU11" s="621"/>
      <c r="NV11" s="621"/>
      <c r="NW11" s="621"/>
      <c r="NX11" s="621"/>
      <c r="NY11" s="621"/>
      <c r="NZ11" s="621"/>
      <c r="OA11" s="621"/>
      <c r="OB11" s="621"/>
      <c r="OC11" s="621"/>
      <c r="OD11" s="621"/>
      <c r="OE11" s="621"/>
      <c r="OF11" s="621"/>
      <c r="OG11" s="621"/>
      <c r="OH11" s="621"/>
      <c r="OI11" s="621"/>
      <c r="OJ11" s="621"/>
      <c r="OK11" s="621"/>
      <c r="OL11" s="621"/>
      <c r="OM11" s="621"/>
      <c r="ON11" s="621"/>
      <c r="OO11" s="621"/>
      <c r="OP11" s="621"/>
      <c r="OQ11" s="621"/>
      <c r="OR11" s="621"/>
      <c r="OS11" s="621"/>
      <c r="OT11" s="621"/>
      <c r="OU11" s="621"/>
      <c r="OV11" s="621"/>
      <c r="OW11" s="621"/>
      <c r="OX11" s="621"/>
      <c r="OY11" s="621"/>
      <c r="OZ11" s="621"/>
      <c r="PA11" s="621"/>
      <c r="PB11" s="621"/>
      <c r="PC11" s="621"/>
      <c r="PD11" s="621"/>
      <c r="PE11" s="621"/>
      <c r="PF11" s="621"/>
      <c r="PG11" s="621"/>
      <c r="PH11" s="621"/>
      <c r="PI11" s="621"/>
      <c r="PJ11" s="621"/>
      <c r="PK11" s="621"/>
      <c r="PL11" s="621"/>
      <c r="PM11" s="621"/>
      <c r="PN11" s="621"/>
      <c r="PO11" s="621"/>
      <c r="PP11" s="621"/>
      <c r="PQ11" s="621"/>
      <c r="PR11" s="621"/>
      <c r="PS11" s="621"/>
      <c r="PT11" s="621"/>
      <c r="PU11" s="621"/>
      <c r="PV11" s="621"/>
      <c r="PW11" s="621"/>
      <c r="PX11" s="621"/>
      <c r="PY11" s="621"/>
      <c r="PZ11" s="621"/>
      <c r="QA11" s="621"/>
      <c r="QB11" s="621"/>
      <c r="QC11" s="621"/>
      <c r="QD11" s="621"/>
      <c r="QE11" s="621"/>
      <c r="QF11" s="621"/>
      <c r="QG11" s="621"/>
      <c r="QH11" s="621"/>
      <c r="QI11" s="621"/>
      <c r="QJ11" s="621"/>
      <c r="QK11" s="621"/>
      <c r="QL11" s="621"/>
      <c r="QM11" s="621"/>
      <c r="QN11" s="621"/>
      <c r="QO11" s="621"/>
      <c r="QP11" s="621"/>
      <c r="QQ11" s="621"/>
      <c r="QR11" s="621"/>
      <c r="QS11" s="621"/>
      <c r="QT11" s="621"/>
      <c r="QU11" s="621"/>
      <c r="QV11" s="621"/>
      <c r="QW11" s="621"/>
      <c r="QX11" s="621"/>
      <c r="QY11" s="621"/>
      <c r="QZ11" s="621"/>
      <c r="RA11" s="621"/>
      <c r="RB11" s="621"/>
      <c r="RC11" s="621"/>
      <c r="RD11" s="621"/>
      <c r="RE11" s="621"/>
      <c r="RF11" s="621"/>
      <c r="RG11" s="621"/>
      <c r="RH11" s="621"/>
      <c r="RI11" s="621"/>
      <c r="RJ11" s="621"/>
      <c r="RK11" s="621"/>
      <c r="RL11" s="621"/>
      <c r="RM11" s="621"/>
      <c r="RN11" s="621"/>
      <c r="RO11" s="621"/>
      <c r="RP11" s="621"/>
      <c r="RQ11" s="621"/>
      <c r="RR11" s="621"/>
      <c r="RS11" s="621"/>
      <c r="RT11" s="621"/>
      <c r="RU11" s="621"/>
      <c r="RV11" s="621"/>
      <c r="RW11" s="621"/>
      <c r="RX11" s="621"/>
      <c r="RY11" s="621"/>
      <c r="RZ11" s="621"/>
      <c r="SA11" s="621"/>
      <c r="SB11" s="621"/>
      <c r="SC11" s="621"/>
      <c r="SD11" s="621"/>
      <c r="SE11" s="621"/>
      <c r="SF11" s="621"/>
      <c r="SG11" s="621"/>
      <c r="SH11" s="621"/>
      <c r="SI11" s="621"/>
      <c r="SJ11" s="621"/>
      <c r="SK11" s="621"/>
      <c r="SL11" s="621"/>
      <c r="SM11" s="621"/>
      <c r="SN11" s="621"/>
      <c r="SO11" s="621"/>
    </row>
    <row r="12" spans="1:509" s="614" customFormat="1" ht="30" customHeight="1">
      <c r="J12" s="578"/>
      <c r="K12" s="578"/>
      <c r="L12" s="578"/>
      <c r="M12" s="1372"/>
      <c r="N12" s="1373"/>
      <c r="O12" s="621"/>
      <c r="P12" s="621"/>
      <c r="Q12" s="621"/>
      <c r="R12" s="621"/>
      <c r="S12" s="621"/>
      <c r="T12" s="621"/>
      <c r="U12" s="621"/>
      <c r="V12" s="621"/>
      <c r="W12" s="621"/>
      <c r="X12" s="621"/>
      <c r="Y12" s="621"/>
      <c r="Z12" s="621"/>
      <c r="AA12" s="621"/>
      <c r="AB12" s="621"/>
      <c r="AC12" s="621"/>
      <c r="AD12" s="621"/>
      <c r="AE12" s="621"/>
      <c r="AF12" s="621"/>
      <c r="AG12" s="621"/>
      <c r="AH12" s="621"/>
      <c r="AI12" s="621"/>
      <c r="AJ12" s="621"/>
      <c r="AK12" s="621"/>
      <c r="AL12" s="621"/>
      <c r="AM12" s="621"/>
      <c r="AN12" s="621"/>
      <c r="AO12" s="621"/>
      <c r="AP12" s="621"/>
      <c r="AQ12" s="621"/>
      <c r="AR12" s="621"/>
      <c r="AS12" s="621"/>
      <c r="AT12" s="621"/>
      <c r="AU12" s="621"/>
      <c r="AV12" s="621"/>
      <c r="AW12" s="621"/>
      <c r="AX12" s="621"/>
      <c r="AY12" s="621"/>
      <c r="AZ12" s="621"/>
      <c r="BA12" s="621"/>
      <c r="BB12" s="621"/>
      <c r="BC12" s="621"/>
      <c r="BD12" s="621"/>
      <c r="BE12" s="621"/>
      <c r="BF12" s="621"/>
      <c r="BG12" s="621"/>
      <c r="BH12" s="621"/>
      <c r="BI12" s="621"/>
      <c r="BJ12" s="621"/>
      <c r="BK12" s="621"/>
      <c r="BL12" s="621"/>
      <c r="BM12" s="621"/>
      <c r="BN12" s="621"/>
      <c r="BO12" s="621"/>
      <c r="BP12" s="621"/>
      <c r="BQ12" s="621"/>
      <c r="BR12" s="621"/>
      <c r="BS12" s="621"/>
      <c r="BT12" s="621"/>
      <c r="BU12" s="621"/>
      <c r="BV12" s="621"/>
      <c r="BW12" s="621"/>
      <c r="BX12" s="621"/>
      <c r="BY12" s="621"/>
      <c r="BZ12" s="621"/>
      <c r="CA12" s="621"/>
      <c r="CB12" s="621"/>
      <c r="CC12" s="621"/>
      <c r="CD12" s="621"/>
      <c r="CE12" s="621"/>
      <c r="CF12" s="621"/>
      <c r="CG12" s="621"/>
      <c r="CH12" s="621"/>
      <c r="CI12" s="621"/>
      <c r="CJ12" s="621"/>
      <c r="CK12" s="621"/>
      <c r="CL12" s="621"/>
      <c r="CM12" s="621"/>
      <c r="CN12" s="621"/>
      <c r="CO12" s="621"/>
      <c r="CP12" s="621"/>
      <c r="CQ12" s="621"/>
      <c r="CR12" s="621"/>
      <c r="CS12" s="621"/>
      <c r="CT12" s="621"/>
      <c r="CU12" s="621"/>
      <c r="CV12" s="621"/>
      <c r="CW12" s="621"/>
      <c r="CX12" s="621"/>
      <c r="CY12" s="621"/>
      <c r="CZ12" s="621"/>
      <c r="DA12" s="621"/>
      <c r="DB12" s="621"/>
      <c r="DC12" s="621"/>
      <c r="DD12" s="621"/>
      <c r="DE12" s="621"/>
      <c r="DF12" s="621"/>
      <c r="DG12" s="621"/>
      <c r="DH12" s="621"/>
      <c r="DI12" s="621"/>
      <c r="DJ12" s="621"/>
      <c r="DK12" s="621"/>
      <c r="DL12" s="621"/>
      <c r="DM12" s="621"/>
      <c r="DN12" s="621"/>
      <c r="DO12" s="621"/>
      <c r="DP12" s="622" t="s">
        <v>26</v>
      </c>
      <c r="DQ12" s="623"/>
      <c r="DR12" s="623"/>
      <c r="DS12" s="623"/>
      <c r="DT12" s="623"/>
      <c r="DU12" s="623"/>
      <c r="DV12" s="623"/>
      <c r="DW12" s="623"/>
      <c r="DX12" s="623"/>
      <c r="DY12" s="623"/>
      <c r="DZ12" s="623"/>
      <c r="EA12" s="623"/>
      <c r="EB12" s="623"/>
      <c r="EC12" s="623"/>
      <c r="ED12" s="623"/>
      <c r="EE12" s="623"/>
      <c r="EF12" s="623"/>
      <c r="EG12" s="623"/>
      <c r="EH12" s="623"/>
      <c r="EI12" s="623"/>
      <c r="EJ12" s="623"/>
      <c r="EK12" s="623"/>
      <c r="EL12" s="623"/>
      <c r="EM12" s="623"/>
      <c r="EN12" s="623"/>
      <c r="EO12" s="623"/>
      <c r="EP12" s="623"/>
      <c r="EQ12" s="623"/>
      <c r="ER12" s="623"/>
      <c r="ES12" s="623"/>
      <c r="ET12" s="623"/>
      <c r="EU12" s="623"/>
      <c r="EV12" s="623"/>
      <c r="EW12" s="623"/>
      <c r="EX12" s="623"/>
      <c r="EY12" s="623"/>
      <c r="EZ12" s="623"/>
      <c r="FA12" s="623"/>
      <c r="FB12" s="623"/>
      <c r="FC12" s="623"/>
      <c r="FD12" s="623"/>
      <c r="FE12" s="623"/>
      <c r="FF12" s="623"/>
      <c r="FG12" s="623"/>
      <c r="FH12" s="623"/>
      <c r="FI12" s="623"/>
      <c r="FJ12" s="623"/>
      <c r="FK12" s="623"/>
      <c r="FL12" s="623"/>
      <c r="FM12" s="623"/>
      <c r="FN12" s="623"/>
      <c r="FO12" s="623"/>
      <c r="FP12" s="623"/>
      <c r="FQ12" s="623"/>
      <c r="FR12" s="623"/>
      <c r="FS12" s="623"/>
      <c r="FT12" s="623"/>
      <c r="FU12" s="623"/>
      <c r="FV12" s="623"/>
      <c r="FW12" s="623"/>
      <c r="FX12" s="623"/>
      <c r="FY12" s="623"/>
      <c r="FZ12" s="623"/>
      <c r="GA12" s="623"/>
      <c r="GB12" s="623"/>
      <c r="GC12" s="623"/>
      <c r="GD12" s="623"/>
      <c r="GE12" s="623"/>
      <c r="GF12" s="623"/>
      <c r="GG12" s="623"/>
      <c r="GH12" s="623"/>
      <c r="GI12" s="623"/>
      <c r="GJ12" s="623"/>
      <c r="GK12" s="623"/>
      <c r="GL12" s="623"/>
      <c r="GM12" s="623"/>
      <c r="GN12" s="623"/>
      <c r="GO12" s="623"/>
      <c r="GP12" s="623"/>
      <c r="GQ12" s="623"/>
      <c r="GR12" s="623"/>
      <c r="GS12" s="623"/>
      <c r="GT12" s="623"/>
      <c r="GU12" s="623"/>
      <c r="GV12" s="623"/>
      <c r="GW12" s="623"/>
      <c r="GX12" s="623"/>
      <c r="GY12" s="623"/>
      <c r="GZ12" s="623"/>
      <c r="HA12" s="623"/>
      <c r="HB12" s="623"/>
      <c r="HC12" s="623"/>
      <c r="HD12" s="623"/>
      <c r="HE12" s="623"/>
      <c r="HF12" s="623"/>
      <c r="HG12" s="623"/>
      <c r="HH12" s="623"/>
      <c r="HI12" s="623"/>
      <c r="HJ12" s="623"/>
      <c r="HK12" s="623"/>
      <c r="HL12" s="623"/>
      <c r="HM12" s="623"/>
      <c r="HN12" s="623"/>
      <c r="HO12" s="623"/>
      <c r="HP12" s="623"/>
      <c r="HQ12" s="623"/>
      <c r="HR12" s="623"/>
      <c r="HS12" s="623"/>
      <c r="HT12" s="623"/>
      <c r="HU12" s="623"/>
      <c r="HV12" s="623"/>
      <c r="HW12" s="623"/>
      <c r="HX12" s="623"/>
      <c r="HY12" s="623"/>
      <c r="HZ12" s="623"/>
      <c r="IA12" s="623"/>
      <c r="IB12" s="623"/>
      <c r="IC12" s="623"/>
      <c r="ID12" s="623"/>
      <c r="IE12" s="623"/>
      <c r="IF12" s="623"/>
      <c r="IG12" s="623"/>
      <c r="IH12" s="623"/>
      <c r="II12" s="623"/>
      <c r="IJ12" s="623"/>
      <c r="IK12" s="623"/>
      <c r="IL12" s="623"/>
      <c r="IM12" s="623"/>
      <c r="IN12" s="623"/>
      <c r="IO12" s="623"/>
      <c r="IP12" s="623"/>
      <c r="IQ12" s="623"/>
      <c r="IR12" s="623"/>
      <c r="IS12" s="623"/>
      <c r="IT12" s="623"/>
      <c r="IU12" s="621"/>
      <c r="IV12" s="621"/>
      <c r="IW12" s="621"/>
      <c r="IX12" s="621"/>
      <c r="IY12" s="621"/>
      <c r="IZ12" s="621"/>
      <c r="JA12" s="621"/>
      <c r="JB12" s="621"/>
      <c r="JC12" s="621"/>
      <c r="JD12" s="621"/>
      <c r="JE12" s="621"/>
      <c r="JF12" s="621"/>
      <c r="JG12" s="621"/>
      <c r="JH12" s="621"/>
      <c r="JI12" s="621"/>
      <c r="JJ12" s="621"/>
      <c r="JK12" s="621"/>
      <c r="JL12" s="621"/>
      <c r="JM12" s="621"/>
      <c r="JN12" s="621"/>
      <c r="JO12" s="621"/>
      <c r="JP12" s="621"/>
      <c r="JQ12" s="621"/>
      <c r="JR12" s="621"/>
      <c r="JS12" s="621"/>
      <c r="JT12" s="621"/>
      <c r="JU12" s="621"/>
      <c r="JV12" s="621"/>
      <c r="JW12" s="621"/>
      <c r="JX12" s="621"/>
      <c r="JY12" s="621"/>
      <c r="JZ12" s="621"/>
      <c r="KA12" s="621"/>
      <c r="KB12" s="621"/>
      <c r="KC12" s="621"/>
      <c r="KD12" s="621"/>
      <c r="KE12" s="621"/>
      <c r="KF12" s="621"/>
      <c r="KG12" s="621"/>
      <c r="KH12" s="621"/>
      <c r="KI12" s="621"/>
      <c r="KJ12" s="621"/>
      <c r="KK12" s="621"/>
      <c r="KL12" s="621"/>
      <c r="KM12" s="621"/>
      <c r="KN12" s="621"/>
      <c r="KO12" s="621"/>
      <c r="KP12" s="621"/>
      <c r="KQ12" s="621"/>
      <c r="KR12" s="621"/>
      <c r="KS12" s="621"/>
      <c r="KT12" s="621"/>
      <c r="KU12" s="621"/>
      <c r="KV12" s="621"/>
      <c r="KW12" s="621"/>
      <c r="KX12" s="621"/>
      <c r="KY12" s="621"/>
      <c r="KZ12" s="621"/>
      <c r="LA12" s="621"/>
      <c r="LB12" s="621"/>
      <c r="LC12" s="621"/>
      <c r="LD12" s="621"/>
      <c r="LE12" s="621"/>
      <c r="LF12" s="621"/>
      <c r="LG12" s="621"/>
      <c r="LH12" s="621"/>
      <c r="LI12" s="621"/>
      <c r="LJ12" s="621"/>
      <c r="LK12" s="621"/>
      <c r="LL12" s="621"/>
      <c r="LM12" s="621"/>
      <c r="LN12" s="621"/>
      <c r="LO12" s="621"/>
      <c r="LP12" s="621"/>
      <c r="LQ12" s="621"/>
      <c r="LR12" s="621"/>
      <c r="LS12" s="621"/>
      <c r="LT12" s="621"/>
      <c r="LU12" s="621"/>
      <c r="LV12" s="621"/>
      <c r="LW12" s="621"/>
      <c r="LX12" s="621"/>
      <c r="LY12" s="621"/>
      <c r="LZ12" s="621"/>
      <c r="MA12" s="621"/>
      <c r="MB12" s="621"/>
      <c r="MC12" s="621"/>
      <c r="MD12" s="621"/>
      <c r="ME12" s="621"/>
      <c r="MF12" s="621"/>
      <c r="MG12" s="621"/>
      <c r="MH12" s="621"/>
      <c r="MI12" s="621"/>
      <c r="MJ12" s="621"/>
      <c r="MK12" s="621"/>
      <c r="ML12" s="621"/>
      <c r="MM12" s="621"/>
      <c r="MN12" s="621"/>
      <c r="MO12" s="621"/>
      <c r="MP12" s="621"/>
      <c r="MQ12" s="621"/>
      <c r="MR12" s="621"/>
      <c r="MS12" s="621"/>
      <c r="MT12" s="621"/>
      <c r="MU12" s="621"/>
      <c r="MV12" s="621"/>
      <c r="MW12" s="621"/>
      <c r="MX12" s="621"/>
      <c r="MY12" s="621"/>
      <c r="MZ12" s="621"/>
      <c r="NA12" s="621"/>
      <c r="NB12" s="621"/>
      <c r="NC12" s="621"/>
      <c r="ND12" s="621"/>
      <c r="NE12" s="621"/>
      <c r="NF12" s="621"/>
      <c r="NG12" s="621"/>
      <c r="NH12" s="621"/>
      <c r="NI12" s="621"/>
      <c r="NJ12" s="621"/>
      <c r="NK12" s="621"/>
      <c r="NL12" s="621"/>
      <c r="NM12" s="621"/>
      <c r="NN12" s="621"/>
      <c r="NO12" s="621"/>
      <c r="NP12" s="621"/>
      <c r="NQ12" s="621"/>
      <c r="NR12" s="621"/>
      <c r="NS12" s="621"/>
      <c r="NT12" s="621"/>
      <c r="NU12" s="621"/>
      <c r="NV12" s="621"/>
      <c r="NW12" s="621"/>
      <c r="NX12" s="621"/>
      <c r="NY12" s="621"/>
      <c r="NZ12" s="621"/>
      <c r="OA12" s="621"/>
      <c r="OB12" s="621"/>
      <c r="OC12" s="621"/>
      <c r="OD12" s="621"/>
      <c r="OE12" s="621"/>
      <c r="OF12" s="621"/>
      <c r="OG12" s="621"/>
      <c r="OH12" s="621"/>
      <c r="OI12" s="621"/>
      <c r="OJ12" s="621"/>
      <c r="OK12" s="621"/>
      <c r="OL12" s="621"/>
      <c r="OM12" s="621"/>
      <c r="ON12" s="621"/>
      <c r="OO12" s="621"/>
      <c r="OP12" s="621"/>
      <c r="OQ12" s="621"/>
      <c r="OR12" s="621"/>
      <c r="OS12" s="621"/>
      <c r="OT12" s="621"/>
      <c r="OU12" s="621"/>
      <c r="OV12" s="621"/>
      <c r="OW12" s="621"/>
      <c r="OX12" s="621"/>
      <c r="OY12" s="621"/>
      <c r="OZ12" s="621"/>
      <c r="PA12" s="621"/>
      <c r="PB12" s="621"/>
      <c r="PC12" s="621"/>
      <c r="PD12" s="621"/>
      <c r="PE12" s="621"/>
      <c r="PF12" s="621"/>
      <c r="PG12" s="621"/>
      <c r="PH12" s="621"/>
      <c r="PI12" s="621"/>
      <c r="PJ12" s="621"/>
      <c r="PK12" s="621"/>
      <c r="PL12" s="621"/>
      <c r="PM12" s="621"/>
      <c r="PN12" s="621"/>
      <c r="PO12" s="621"/>
      <c r="PP12" s="621"/>
      <c r="PQ12" s="621"/>
      <c r="PR12" s="621"/>
      <c r="PS12" s="621"/>
      <c r="PT12" s="621"/>
      <c r="PU12" s="621"/>
      <c r="PV12" s="621"/>
      <c r="PW12" s="621"/>
      <c r="PX12" s="621"/>
      <c r="PY12" s="621"/>
      <c r="PZ12" s="621"/>
      <c r="QA12" s="621"/>
      <c r="QB12" s="621"/>
      <c r="QC12" s="621"/>
      <c r="QD12" s="621"/>
      <c r="QE12" s="621"/>
      <c r="QF12" s="621"/>
      <c r="QG12" s="621"/>
      <c r="QH12" s="621"/>
      <c r="QI12" s="621"/>
      <c r="QJ12" s="621"/>
      <c r="QK12" s="621"/>
      <c r="QL12" s="621"/>
      <c r="QM12" s="621"/>
      <c r="QN12" s="621"/>
      <c r="QO12" s="621"/>
      <c r="QP12" s="621"/>
      <c r="QQ12" s="621"/>
      <c r="QR12" s="621"/>
      <c r="QS12" s="621"/>
      <c r="QT12" s="621"/>
      <c r="QU12" s="621"/>
      <c r="QV12" s="621"/>
      <c r="QW12" s="621"/>
      <c r="QX12" s="621"/>
      <c r="QY12" s="621"/>
      <c r="QZ12" s="621"/>
      <c r="RA12" s="621"/>
      <c r="RB12" s="621"/>
      <c r="RC12" s="621"/>
      <c r="RD12" s="621"/>
      <c r="RE12" s="621"/>
      <c r="RF12" s="621"/>
      <c r="RG12" s="621"/>
      <c r="RH12" s="621"/>
      <c r="RI12" s="621"/>
      <c r="RJ12" s="621"/>
      <c r="RK12" s="621"/>
      <c r="RL12" s="621"/>
      <c r="RM12" s="621"/>
      <c r="RN12" s="621"/>
      <c r="RO12" s="621"/>
      <c r="RP12" s="621"/>
      <c r="RQ12" s="621"/>
      <c r="RR12" s="621"/>
      <c r="RS12" s="621"/>
      <c r="RT12" s="621"/>
      <c r="RU12" s="621"/>
      <c r="RV12" s="621"/>
      <c r="RW12" s="621"/>
      <c r="RX12" s="621"/>
      <c r="RY12" s="621"/>
      <c r="RZ12" s="621"/>
      <c r="SA12" s="621"/>
      <c r="SB12" s="621"/>
      <c r="SC12" s="621"/>
      <c r="SD12" s="621"/>
      <c r="SE12" s="621"/>
      <c r="SF12" s="621"/>
      <c r="SG12" s="621"/>
      <c r="SH12" s="621"/>
      <c r="SI12" s="621"/>
      <c r="SJ12" s="621"/>
      <c r="SK12" s="621"/>
      <c r="SL12" s="621"/>
      <c r="SM12" s="621"/>
      <c r="SN12" s="621"/>
      <c r="SO12" s="621"/>
    </row>
    <row r="13" spans="1:509" ht="20.5" customHeight="1">
      <c r="CQ13" s="465" t="s">
        <v>27</v>
      </c>
      <c r="DP13" s="465" t="s">
        <v>27</v>
      </c>
      <c r="FK13" s="465" t="s">
        <v>27</v>
      </c>
      <c r="HM13" s="465" t="s">
        <v>27</v>
      </c>
      <c r="HN13" s="465" t="s">
        <v>27</v>
      </c>
      <c r="HO13" s="465" t="s">
        <v>27</v>
      </c>
      <c r="HP13" s="465" t="s">
        <v>27</v>
      </c>
      <c r="IK13" s="465" t="s">
        <v>27</v>
      </c>
      <c r="IL13" s="465" t="s">
        <v>27</v>
      </c>
      <c r="MQ13" s="465" t="s">
        <v>27</v>
      </c>
      <c r="NQ13" s="465" t="s">
        <v>27</v>
      </c>
      <c r="PJ13" s="465" t="s">
        <v>27</v>
      </c>
    </row>
    <row r="14" spans="1:509" ht="20.5" customHeight="1">
      <c r="CQ14" s="465" t="s">
        <v>27</v>
      </c>
      <c r="DP14" s="465" t="s">
        <v>27</v>
      </c>
      <c r="FK14" s="465" t="s">
        <v>27</v>
      </c>
      <c r="HM14" s="465" t="s">
        <v>27</v>
      </c>
      <c r="HN14" s="465" t="s">
        <v>27</v>
      </c>
      <c r="HO14" s="465" t="s">
        <v>27</v>
      </c>
      <c r="HP14" s="465" t="s">
        <v>27</v>
      </c>
      <c r="IK14" s="465" t="s">
        <v>27</v>
      </c>
      <c r="IL14" s="465" t="s">
        <v>27</v>
      </c>
      <c r="MQ14" s="465" t="s">
        <v>27</v>
      </c>
      <c r="NQ14" s="465" t="s">
        <v>27</v>
      </c>
      <c r="PJ14" s="465" t="s">
        <v>27</v>
      </c>
    </row>
    <row r="15" spans="1:509" ht="20.5" customHeight="1">
      <c r="B15" s="289"/>
      <c r="C15" s="258"/>
      <c r="D15" s="258"/>
      <c r="E15" s="258"/>
      <c r="F15" s="258"/>
      <c r="G15" s="258"/>
      <c r="H15" s="258"/>
      <c r="I15" s="258"/>
      <c r="J15" s="258"/>
      <c r="K15" s="258"/>
      <c r="L15" s="258"/>
      <c r="M15" s="258"/>
      <c r="N15" s="273"/>
      <c r="O15" s="273"/>
      <c r="P15" s="273"/>
      <c r="Q15" s="272"/>
      <c r="CQ15" s="465" t="s">
        <v>27</v>
      </c>
      <c r="DP15" s="465" t="s">
        <v>27</v>
      </c>
      <c r="FK15" s="465" t="s">
        <v>27</v>
      </c>
      <c r="HM15" s="465" t="s">
        <v>27</v>
      </c>
      <c r="HN15" s="465" t="s">
        <v>27</v>
      </c>
      <c r="HO15" s="465" t="s">
        <v>27</v>
      </c>
      <c r="HP15" s="465" t="s">
        <v>27</v>
      </c>
      <c r="IK15" s="465" t="s">
        <v>27</v>
      </c>
      <c r="IL15" s="465" t="s">
        <v>27</v>
      </c>
      <c r="MQ15" s="465" t="s">
        <v>27</v>
      </c>
      <c r="NQ15" s="465" t="s">
        <v>27</v>
      </c>
      <c r="PJ15" s="465" t="s">
        <v>27</v>
      </c>
    </row>
    <row r="16" spans="1:509" ht="20.5" customHeight="1">
      <c r="B16" s="268"/>
      <c r="C16" s="276" t="s">
        <v>40</v>
      </c>
      <c r="D16" s="269"/>
      <c r="E16" s="269"/>
      <c r="F16" s="269"/>
      <c r="G16" s="269"/>
      <c r="H16" s="269"/>
      <c r="I16" s="269"/>
      <c r="J16" s="269"/>
      <c r="K16" s="269"/>
      <c r="L16" s="269"/>
      <c r="M16" s="269"/>
      <c r="N16" s="269"/>
      <c r="O16" s="269"/>
      <c r="P16" s="269"/>
      <c r="Q16" s="280"/>
      <c r="Y16" s="562" t="s">
        <v>173</v>
      </c>
      <c r="Z16" s="562"/>
      <c r="AA16" s="562"/>
      <c r="AB16" s="562"/>
      <c r="AC16" s="562"/>
      <c r="AD16" s="562"/>
      <c r="AE16" s="562"/>
      <c r="AF16" s="562"/>
      <c r="CQ16" s="465" t="s">
        <v>27</v>
      </c>
      <c r="DP16" s="465" t="s">
        <v>27</v>
      </c>
      <c r="FK16" s="465" t="s">
        <v>27</v>
      </c>
      <c r="HM16" s="465" t="s">
        <v>27</v>
      </c>
      <c r="HN16" s="465" t="s">
        <v>27</v>
      </c>
      <c r="HO16" s="465" t="s">
        <v>27</v>
      </c>
      <c r="HP16" s="465" t="s">
        <v>27</v>
      </c>
      <c r="IK16" s="465" t="s">
        <v>27</v>
      </c>
      <c r="IL16" s="465" t="s">
        <v>27</v>
      </c>
      <c r="MQ16" s="465" t="s">
        <v>27</v>
      </c>
      <c r="NQ16" s="465" t="s">
        <v>27</v>
      </c>
      <c r="PJ16" s="465" t="s">
        <v>27</v>
      </c>
    </row>
    <row r="17" spans="2:426" ht="20.5" customHeight="1">
      <c r="B17" s="268"/>
      <c r="C17" s="285" t="s">
        <v>30</v>
      </c>
      <c r="D17" s="255" t="s">
        <v>42</v>
      </c>
      <c r="E17" s="255"/>
      <c r="F17" s="234"/>
      <c r="G17" s="234"/>
      <c r="H17" s="234"/>
      <c r="I17" s="234"/>
      <c r="J17" s="234"/>
      <c r="K17" s="234"/>
      <c r="L17" s="234"/>
      <c r="M17" s="234"/>
      <c r="N17" s="234"/>
      <c r="O17" s="234"/>
      <c r="P17" s="234"/>
      <c r="Q17" s="280"/>
      <c r="AD17" s="563" t="s">
        <v>30</v>
      </c>
      <c r="AE17" s="563" t="s">
        <v>30</v>
      </c>
      <c r="AF17" s="563" t="s">
        <v>30</v>
      </c>
      <c r="AG17" s="563" t="s">
        <v>30</v>
      </c>
      <c r="AH17" s="563" t="s">
        <v>30</v>
      </c>
      <c r="AI17" s="563" t="s">
        <v>30</v>
      </c>
      <c r="AJ17" s="563" t="s">
        <v>30</v>
      </c>
      <c r="AK17" s="563" t="s">
        <v>30</v>
      </c>
      <c r="AL17" s="563" t="s">
        <v>30</v>
      </c>
      <c r="AM17" s="563" t="s">
        <v>30</v>
      </c>
      <c r="AN17" s="563" t="s">
        <v>30</v>
      </c>
      <c r="AO17" s="563" t="s">
        <v>30</v>
      </c>
      <c r="AP17" s="563" t="s">
        <v>30</v>
      </c>
      <c r="AQ17" s="563" t="s">
        <v>30</v>
      </c>
      <c r="AR17" s="563" t="s">
        <v>30</v>
      </c>
      <c r="AS17" s="564" t="s">
        <v>31</v>
      </c>
      <c r="AT17" s="564" t="s">
        <v>31</v>
      </c>
      <c r="AU17" s="564" t="s">
        <v>31</v>
      </c>
      <c r="AV17" s="564" t="s">
        <v>31</v>
      </c>
      <c r="AW17" s="564" t="s">
        <v>31</v>
      </c>
      <c r="AX17" s="564" t="s">
        <v>31</v>
      </c>
      <c r="AY17" s="564" t="s">
        <v>31</v>
      </c>
      <c r="AZ17" s="564" t="s">
        <v>31</v>
      </c>
      <c r="BA17" s="564" t="s">
        <v>31</v>
      </c>
      <c r="BB17" s="564" t="s">
        <v>31</v>
      </c>
      <c r="BC17" s="564" t="s">
        <v>31</v>
      </c>
      <c r="BD17" s="564" t="s">
        <v>31</v>
      </c>
      <c r="BE17" s="564" t="s">
        <v>31</v>
      </c>
      <c r="BF17" s="564" t="s">
        <v>31</v>
      </c>
      <c r="BG17" s="564" t="s">
        <v>31</v>
      </c>
      <c r="BH17" s="564" t="s">
        <v>31</v>
      </c>
      <c r="BI17" s="564" t="s">
        <v>31</v>
      </c>
      <c r="BJ17" s="564" t="s">
        <v>31</v>
      </c>
      <c r="BK17" s="564" t="s">
        <v>31</v>
      </c>
      <c r="BL17" s="564" t="s">
        <v>31</v>
      </c>
      <c r="BM17" s="565" t="s">
        <v>32</v>
      </c>
      <c r="BN17" s="565" t="s">
        <v>32</v>
      </c>
      <c r="BO17" s="565" t="s">
        <v>32</v>
      </c>
      <c r="BP17" s="565" t="s">
        <v>32</v>
      </c>
      <c r="BQ17" s="565" t="s">
        <v>32</v>
      </c>
      <c r="BR17" s="565" t="s">
        <v>32</v>
      </c>
      <c r="BS17" s="565" t="s">
        <v>32</v>
      </c>
      <c r="BT17" s="565" t="s">
        <v>32</v>
      </c>
      <c r="BU17" s="565" t="s">
        <v>32</v>
      </c>
      <c r="BV17" s="565" t="s">
        <v>32</v>
      </c>
      <c r="BW17" s="565" t="s">
        <v>32</v>
      </c>
      <c r="BX17" s="565" t="s">
        <v>32</v>
      </c>
      <c r="BY17" s="565" t="s">
        <v>32</v>
      </c>
      <c r="BZ17" s="565" t="s">
        <v>32</v>
      </c>
      <c r="CA17" s="565" t="s">
        <v>32</v>
      </c>
      <c r="CB17" s="565" t="s">
        <v>32</v>
      </c>
      <c r="CC17" s="565" t="s">
        <v>32</v>
      </c>
      <c r="CD17" s="565" t="s">
        <v>32</v>
      </c>
      <c r="CE17" s="565" t="s">
        <v>32</v>
      </c>
      <c r="CF17" s="565" t="s">
        <v>32</v>
      </c>
      <c r="CG17" s="566" t="s">
        <v>33</v>
      </c>
      <c r="CH17" s="566" t="s">
        <v>33</v>
      </c>
      <c r="CI17" s="566" t="s">
        <v>33</v>
      </c>
      <c r="CJ17" s="566" t="s">
        <v>33</v>
      </c>
      <c r="CK17" s="566" t="s">
        <v>33</v>
      </c>
      <c r="CL17" s="442" t="s">
        <v>39</v>
      </c>
      <c r="CM17" s="442" t="s">
        <v>39</v>
      </c>
      <c r="CN17" s="442" t="s">
        <v>39</v>
      </c>
      <c r="CO17" s="442" t="s">
        <v>39</v>
      </c>
      <c r="CP17" s="442" t="s">
        <v>39</v>
      </c>
      <c r="CQ17" s="442" t="s">
        <v>39</v>
      </c>
      <c r="DP17" s="465" t="s">
        <v>27</v>
      </c>
      <c r="FK17" s="465" t="s">
        <v>27</v>
      </c>
      <c r="HM17" s="465" t="s">
        <v>27</v>
      </c>
      <c r="HN17" s="465" t="s">
        <v>27</v>
      </c>
      <c r="HO17" s="465" t="s">
        <v>27</v>
      </c>
      <c r="HP17" s="465" t="s">
        <v>27</v>
      </c>
      <c r="IK17" s="465" t="s">
        <v>27</v>
      </c>
      <c r="IL17" s="465" t="s">
        <v>27</v>
      </c>
      <c r="MQ17" s="465" t="s">
        <v>27</v>
      </c>
      <c r="NQ17" s="465" t="s">
        <v>27</v>
      </c>
      <c r="PJ17" s="465" t="s">
        <v>27</v>
      </c>
    </row>
    <row r="18" spans="2:426" ht="20.5" customHeight="1">
      <c r="B18" s="282"/>
      <c r="C18" s="284" t="s">
        <v>31</v>
      </c>
      <c r="D18" s="255" t="s">
        <v>43</v>
      </c>
      <c r="E18" s="255"/>
      <c r="F18" s="234"/>
      <c r="G18" s="234"/>
      <c r="H18" s="234"/>
      <c r="I18" s="234"/>
      <c r="J18" s="234"/>
      <c r="K18" s="234"/>
      <c r="L18" s="234"/>
      <c r="M18" s="234"/>
      <c r="N18" s="234"/>
      <c r="O18" s="234"/>
      <c r="P18" s="234"/>
      <c r="Q18" s="280"/>
      <c r="CQ18" s="465" t="s">
        <v>27</v>
      </c>
      <c r="DP18" s="465" t="s">
        <v>27</v>
      </c>
      <c r="FK18" s="465" t="s">
        <v>27</v>
      </c>
      <c r="HM18" s="465" t="s">
        <v>27</v>
      </c>
      <c r="HN18" s="465" t="s">
        <v>27</v>
      </c>
      <c r="HO18" s="465" t="s">
        <v>27</v>
      </c>
      <c r="HP18" s="465" t="s">
        <v>27</v>
      </c>
      <c r="IK18" s="465" t="s">
        <v>27</v>
      </c>
      <c r="IL18" s="465" t="s">
        <v>27</v>
      </c>
      <c r="MQ18" s="465" t="s">
        <v>27</v>
      </c>
      <c r="NQ18" s="465" t="s">
        <v>27</v>
      </c>
      <c r="PJ18" s="465" t="s">
        <v>27</v>
      </c>
    </row>
    <row r="19" spans="2:426" ht="20.5" customHeight="1">
      <c r="B19" s="282"/>
      <c r="C19" s="283" t="s">
        <v>32</v>
      </c>
      <c r="D19" s="255" t="s">
        <v>44</v>
      </c>
      <c r="E19" s="255"/>
      <c r="F19" s="234"/>
      <c r="G19" s="234"/>
      <c r="H19" s="234"/>
      <c r="I19" s="234"/>
      <c r="J19" s="234"/>
      <c r="K19" s="255"/>
      <c r="L19" s="234"/>
      <c r="M19" s="234"/>
      <c r="N19" s="234"/>
      <c r="O19" s="234"/>
      <c r="P19" s="234"/>
      <c r="Q19" s="280"/>
      <c r="AZ19" s="546"/>
      <c r="BA19" s="546"/>
      <c r="CK19" s="546"/>
      <c r="CL19" s="546"/>
      <c r="CN19" s="546"/>
      <c r="CO19" s="546"/>
      <c r="CP19" s="546"/>
      <c r="CQ19" s="465" t="s">
        <v>27</v>
      </c>
      <c r="DP19" s="465" t="s">
        <v>27</v>
      </c>
      <c r="FK19" s="465" t="s">
        <v>27</v>
      </c>
      <c r="HM19" s="465" t="s">
        <v>27</v>
      </c>
      <c r="HN19" s="465" t="s">
        <v>27</v>
      </c>
      <c r="HO19" s="465" t="s">
        <v>27</v>
      </c>
      <c r="HP19" s="465" t="s">
        <v>27</v>
      </c>
      <c r="IK19" s="465" t="s">
        <v>27</v>
      </c>
      <c r="IL19" s="465" t="s">
        <v>27</v>
      </c>
      <c r="MQ19" s="465" t="s">
        <v>27</v>
      </c>
      <c r="NQ19" s="465" t="s">
        <v>27</v>
      </c>
      <c r="PJ19" s="465" t="s">
        <v>27</v>
      </c>
    </row>
    <row r="20" spans="2:426" ht="20.5" customHeight="1">
      <c r="B20" s="282"/>
      <c r="C20" s="281" t="s">
        <v>33</v>
      </c>
      <c r="D20" s="255" t="s">
        <v>53</v>
      </c>
      <c r="E20" s="255"/>
      <c r="F20" s="234"/>
      <c r="G20" s="234"/>
      <c r="H20" s="234"/>
      <c r="I20" s="234"/>
      <c r="J20" s="234"/>
      <c r="K20" s="234"/>
      <c r="L20" s="234"/>
      <c r="M20" s="234"/>
      <c r="N20" s="234"/>
      <c r="O20" s="234"/>
      <c r="P20" s="234"/>
      <c r="Q20" s="280"/>
      <c r="AZ20" s="546"/>
      <c r="BA20" s="546"/>
      <c r="BB20" s="546"/>
      <c r="BC20" s="546"/>
      <c r="BD20" s="546"/>
      <c r="BE20" s="546"/>
      <c r="BF20" s="546"/>
      <c r="BG20" s="546"/>
      <c r="BH20" s="546"/>
      <c r="BI20" s="546"/>
      <c r="BJ20" s="546"/>
      <c r="BK20" s="546"/>
      <c r="BL20" s="546"/>
      <c r="BM20" s="546"/>
      <c r="BN20" s="546"/>
      <c r="BO20" s="546"/>
      <c r="BP20" s="546"/>
      <c r="BQ20" s="546"/>
      <c r="BR20" s="546"/>
      <c r="BS20" s="546"/>
      <c r="BT20" s="546"/>
      <c r="BU20" s="546"/>
      <c r="BV20" s="546"/>
      <c r="BW20" s="546"/>
      <c r="BX20" s="546"/>
      <c r="BY20" s="546"/>
      <c r="BZ20" s="546"/>
      <c r="CA20" s="546"/>
      <c r="CB20" s="546"/>
      <c r="CC20" s="546"/>
      <c r="CD20" s="546"/>
      <c r="CE20" s="546"/>
      <c r="CF20" s="546"/>
      <c r="CG20" s="546"/>
      <c r="CH20" s="546"/>
      <c r="CI20" s="546"/>
      <c r="CJ20" s="546"/>
      <c r="CK20" s="546"/>
      <c r="CL20" s="546"/>
      <c r="CM20" s="546"/>
      <c r="CN20" s="546"/>
      <c r="CO20" s="546"/>
      <c r="CP20" s="546"/>
      <c r="CQ20" s="465" t="s">
        <v>27</v>
      </c>
      <c r="DP20" s="465" t="s">
        <v>27</v>
      </c>
      <c r="FK20" s="465" t="s">
        <v>27</v>
      </c>
      <c r="HM20" s="465" t="s">
        <v>27</v>
      </c>
      <c r="HN20" s="465" t="s">
        <v>27</v>
      </c>
      <c r="HO20" s="465" t="s">
        <v>27</v>
      </c>
      <c r="HP20" s="465" t="s">
        <v>27</v>
      </c>
      <c r="IK20" s="465" t="s">
        <v>27</v>
      </c>
      <c r="IL20" s="465" t="s">
        <v>27</v>
      </c>
      <c r="MQ20" s="465" t="s">
        <v>27</v>
      </c>
      <c r="NQ20" s="465" t="s">
        <v>27</v>
      </c>
      <c r="PJ20" s="465" t="s">
        <v>27</v>
      </c>
    </row>
    <row r="21" spans="2:426" ht="20.5" customHeight="1">
      <c r="B21" s="279"/>
      <c r="C21" s="256"/>
      <c r="D21" s="256"/>
      <c r="E21" s="256"/>
      <c r="F21" s="256"/>
      <c r="G21" s="256"/>
      <c r="H21" s="256"/>
      <c r="I21" s="256"/>
      <c r="J21" s="256"/>
      <c r="K21" s="256"/>
      <c r="L21" s="256"/>
      <c r="M21" s="256"/>
      <c r="N21" s="256"/>
      <c r="O21" s="256"/>
      <c r="P21" s="256"/>
      <c r="Q21" s="278"/>
      <c r="CQ21" s="465" t="s">
        <v>27</v>
      </c>
      <c r="DP21" s="465" t="s">
        <v>27</v>
      </c>
      <c r="FK21" s="465" t="s">
        <v>27</v>
      </c>
      <c r="HM21" s="465" t="s">
        <v>27</v>
      </c>
      <c r="HN21" s="465" t="s">
        <v>27</v>
      </c>
      <c r="HO21" s="465" t="s">
        <v>27</v>
      </c>
      <c r="HP21" s="465" t="s">
        <v>27</v>
      </c>
      <c r="IK21" s="465" t="s">
        <v>27</v>
      </c>
      <c r="IL21" s="465" t="s">
        <v>27</v>
      </c>
      <c r="MQ21" s="465" t="s">
        <v>27</v>
      </c>
      <c r="NQ21" s="465" t="s">
        <v>27</v>
      </c>
      <c r="PJ21" s="465" t="s">
        <v>27</v>
      </c>
    </row>
    <row r="22" spans="2:426" ht="20.5" customHeight="1">
      <c r="CQ22" s="465" t="s">
        <v>27</v>
      </c>
      <c r="DP22" s="465" t="s">
        <v>27</v>
      </c>
      <c r="FK22" s="465" t="s">
        <v>27</v>
      </c>
      <c r="HM22" s="465" t="s">
        <v>27</v>
      </c>
      <c r="HN22" s="465" t="s">
        <v>27</v>
      </c>
      <c r="HO22" s="465" t="s">
        <v>27</v>
      </c>
      <c r="HP22" s="465" t="s">
        <v>27</v>
      </c>
      <c r="IK22" s="465" t="s">
        <v>27</v>
      </c>
      <c r="IL22" s="465" t="s">
        <v>27</v>
      </c>
      <c r="MQ22" s="465" t="s">
        <v>27</v>
      </c>
      <c r="NQ22" s="465" t="s">
        <v>27</v>
      </c>
      <c r="PJ22" s="465" t="s">
        <v>27</v>
      </c>
    </row>
    <row r="23" spans="2:426" ht="20.5" customHeight="1">
      <c r="CQ23" s="465" t="s">
        <v>27</v>
      </c>
      <c r="CY23" s="546"/>
      <c r="CZ23" s="546"/>
      <c r="DA23" s="546"/>
      <c r="DB23" s="546"/>
      <c r="DC23" s="546"/>
      <c r="DD23" s="546"/>
      <c r="DE23" s="546"/>
      <c r="DF23" s="546"/>
      <c r="DG23" s="546"/>
      <c r="DH23" s="546"/>
      <c r="DI23" s="546"/>
      <c r="DJ23" s="546"/>
      <c r="DK23" s="546"/>
      <c r="DL23" s="546"/>
      <c r="DM23" s="546"/>
      <c r="DN23" s="546"/>
      <c r="DO23" s="546"/>
      <c r="DP23" s="465" t="s">
        <v>27</v>
      </c>
      <c r="DQ23" s="546"/>
      <c r="DR23" s="546"/>
      <c r="DS23" s="546"/>
      <c r="DT23" s="546"/>
      <c r="DU23" s="546"/>
      <c r="DV23" s="546"/>
      <c r="DW23" s="546"/>
      <c r="DX23" s="546"/>
      <c r="ED23" s="546"/>
      <c r="EE23" s="546"/>
      <c r="EF23" s="546"/>
      <c r="EG23" s="546"/>
      <c r="EH23" s="546"/>
      <c r="EI23" s="546"/>
      <c r="EJ23" s="546"/>
      <c r="EK23" s="546"/>
      <c r="EL23" s="546"/>
      <c r="EM23" s="546"/>
      <c r="EN23" s="546"/>
      <c r="EO23" s="546"/>
      <c r="FK23" s="465" t="s">
        <v>27</v>
      </c>
      <c r="HM23" s="465" t="s">
        <v>27</v>
      </c>
      <c r="HN23" s="465" t="s">
        <v>27</v>
      </c>
      <c r="HO23" s="465" t="s">
        <v>27</v>
      </c>
      <c r="HP23" s="465" t="s">
        <v>27</v>
      </c>
      <c r="IK23" s="465" t="s">
        <v>27</v>
      </c>
      <c r="IL23" s="465" t="s">
        <v>27</v>
      </c>
      <c r="JU23" s="586" t="s">
        <v>100</v>
      </c>
      <c r="JV23" s="587"/>
      <c r="JW23" s="587"/>
      <c r="JX23" s="587"/>
      <c r="JY23" s="587"/>
      <c r="JZ23" s="587"/>
      <c r="KA23" s="587"/>
      <c r="KB23" s="587"/>
      <c r="KC23" s="587"/>
      <c r="KD23" s="587"/>
      <c r="KE23" s="587"/>
      <c r="KF23" s="587"/>
      <c r="KG23" s="587"/>
      <c r="KH23" s="587"/>
      <c r="KI23" s="587"/>
      <c r="KJ23" s="587"/>
      <c r="KK23" s="587"/>
      <c r="KL23" s="587"/>
      <c r="KM23" s="587"/>
      <c r="KN23" s="587"/>
      <c r="KO23" s="587"/>
      <c r="KP23" s="587"/>
      <c r="KQ23" s="587"/>
      <c r="KR23" s="587"/>
      <c r="KS23" s="587"/>
      <c r="KT23" s="587"/>
      <c r="KU23" s="587"/>
      <c r="KV23" s="587"/>
      <c r="KW23" s="587"/>
      <c r="KX23" s="587"/>
      <c r="KY23" s="588" t="s">
        <v>101</v>
      </c>
      <c r="KZ23" s="589"/>
      <c r="LA23" s="589"/>
      <c r="LB23" s="589"/>
      <c r="LC23" s="589"/>
      <c r="LD23" s="589"/>
      <c r="LE23" s="589"/>
      <c r="LF23" s="589"/>
      <c r="LG23" s="589"/>
      <c r="LH23" s="589"/>
      <c r="LI23" s="589"/>
      <c r="LJ23" s="589"/>
      <c r="LK23" s="589"/>
      <c r="LL23" s="589"/>
      <c r="LM23" s="589"/>
      <c r="LN23" s="589"/>
      <c r="LO23" s="589"/>
      <c r="LP23" s="589"/>
      <c r="LQ23" s="589"/>
      <c r="LR23" s="589"/>
      <c r="LS23" s="589"/>
      <c r="LT23" s="589"/>
      <c r="LU23" s="589"/>
      <c r="LV23" s="589"/>
      <c r="LW23" s="589"/>
      <c r="LX23" s="589"/>
      <c r="LY23" s="589"/>
      <c r="LZ23" s="589"/>
      <c r="MA23" s="589"/>
      <c r="MB23" s="589"/>
      <c r="MC23" s="590" t="s">
        <v>102</v>
      </c>
      <c r="MD23" s="591"/>
      <c r="ME23" s="591"/>
      <c r="MF23" s="591"/>
      <c r="MG23" s="591"/>
      <c r="MH23" s="591"/>
      <c r="MI23" s="591"/>
      <c r="MJ23" s="591"/>
      <c r="MK23" s="591"/>
      <c r="ML23" s="591"/>
      <c r="MM23" s="591"/>
      <c r="MN23" s="591"/>
      <c r="MO23" s="591"/>
      <c r="MP23" s="591"/>
      <c r="MQ23" s="465" t="s">
        <v>27</v>
      </c>
      <c r="MR23" s="591"/>
      <c r="MS23" s="591"/>
      <c r="MT23" s="591"/>
      <c r="MU23" s="591"/>
      <c r="MV23" s="591"/>
      <c r="MW23" s="591"/>
      <c r="MX23" s="578"/>
      <c r="MY23" s="578"/>
      <c r="MZ23" s="578"/>
      <c r="NA23" s="578"/>
      <c r="NB23" s="578"/>
      <c r="NC23" s="578"/>
      <c r="ND23" s="578"/>
      <c r="NE23" s="578"/>
      <c r="NF23" s="578"/>
      <c r="NG23" s="578"/>
      <c r="NH23" s="578"/>
      <c r="NI23" s="578"/>
      <c r="NJ23" s="578"/>
      <c r="NK23" s="578"/>
      <c r="NL23" s="578"/>
      <c r="NM23" s="578"/>
      <c r="NN23" s="578"/>
      <c r="NO23" s="578"/>
      <c r="NQ23" s="465" t="s">
        <v>27</v>
      </c>
      <c r="PJ23" s="465" t="s">
        <v>27</v>
      </c>
    </row>
    <row r="24" spans="2:426" ht="20.5" customHeight="1">
      <c r="B24" s="234"/>
      <c r="C24" s="234"/>
      <c r="D24" s="234"/>
      <c r="E24" s="234"/>
      <c r="F24" s="234"/>
      <c r="G24" s="234"/>
      <c r="H24" s="234"/>
      <c r="I24" s="234"/>
      <c r="J24" s="234"/>
      <c r="K24" s="234"/>
      <c r="L24" s="234"/>
      <c r="M24" s="234"/>
      <c r="N24" s="234"/>
      <c r="O24" s="234"/>
      <c r="P24" s="234"/>
      <c r="Q24" s="234"/>
      <c r="CQ24" s="465" t="s">
        <v>27</v>
      </c>
      <c r="CY24" s="546"/>
      <c r="CZ24" s="546"/>
      <c r="DA24" s="546"/>
      <c r="DB24" s="546"/>
      <c r="DC24" s="546"/>
      <c r="DD24" s="546"/>
      <c r="DE24" s="546"/>
      <c r="DF24" s="546"/>
      <c r="DG24" s="546"/>
      <c r="DH24" s="546"/>
      <c r="DI24" s="546"/>
      <c r="DJ24" s="546"/>
      <c r="DK24" s="546"/>
      <c r="DL24" s="546"/>
      <c r="DM24" s="546"/>
      <c r="DN24" s="546"/>
      <c r="DO24" s="546"/>
      <c r="DP24" s="465" t="s">
        <v>27</v>
      </c>
      <c r="DQ24" s="546"/>
      <c r="DR24" s="546"/>
      <c r="DS24" s="546"/>
      <c r="DT24" s="546"/>
      <c r="DU24" s="546"/>
      <c r="DV24" s="546"/>
      <c r="DW24" s="546"/>
      <c r="DX24" s="546"/>
      <c r="DY24" s="546"/>
      <c r="DZ24" s="546"/>
      <c r="EA24" s="546"/>
      <c r="EB24" s="546"/>
      <c r="EC24" s="546"/>
      <c r="ED24" s="546"/>
      <c r="EE24" s="546"/>
      <c r="EF24" s="546"/>
      <c r="EG24" s="546"/>
      <c r="EH24" s="546"/>
      <c r="EI24" s="546"/>
      <c r="EJ24" s="546"/>
      <c r="EK24" s="546"/>
      <c r="EL24" s="546"/>
      <c r="EM24" s="546"/>
      <c r="EN24" s="546"/>
      <c r="EO24" s="546"/>
      <c r="FK24" s="465" t="s">
        <v>27</v>
      </c>
      <c r="GL24" s="546"/>
      <c r="GM24" s="546"/>
      <c r="GN24" s="546"/>
      <c r="GO24" s="546"/>
      <c r="GP24" s="546"/>
      <c r="GQ24" s="546"/>
      <c r="GR24" s="546"/>
      <c r="GS24" s="546"/>
      <c r="GT24" s="546"/>
      <c r="GU24" s="546"/>
      <c r="GV24" s="546"/>
      <c r="GW24" s="546"/>
      <c r="GX24" s="546"/>
      <c r="GY24" s="546"/>
      <c r="GZ24" s="546"/>
      <c r="HA24" s="546"/>
      <c r="HB24" s="546"/>
      <c r="HC24" s="546"/>
      <c r="HD24" s="546"/>
      <c r="HE24" s="546"/>
      <c r="HF24" s="546"/>
      <c r="HG24" s="546"/>
      <c r="HH24" s="546"/>
      <c r="HI24" s="546"/>
      <c r="HJ24" s="546"/>
      <c r="HK24" s="546"/>
      <c r="HL24" s="546"/>
      <c r="HM24" s="465" t="s">
        <v>27</v>
      </c>
      <c r="HN24" s="465" t="s">
        <v>27</v>
      </c>
      <c r="HO24" s="465" t="s">
        <v>27</v>
      </c>
      <c r="HP24" s="465" t="s">
        <v>27</v>
      </c>
      <c r="HQ24" s="546"/>
      <c r="HR24" s="546"/>
      <c r="HS24" s="546"/>
      <c r="HT24" s="546"/>
      <c r="HU24" s="546"/>
      <c r="HV24" s="546"/>
      <c r="HW24" s="546"/>
      <c r="HX24" s="546"/>
      <c r="HY24" s="546"/>
      <c r="HZ24" s="546"/>
      <c r="IA24" s="546"/>
      <c r="IB24" s="546"/>
      <c r="IC24" s="546"/>
      <c r="ID24" s="546"/>
      <c r="IE24" s="546"/>
      <c r="IF24" s="546"/>
      <c r="IG24" s="546"/>
      <c r="IH24" s="546"/>
      <c r="II24" s="546"/>
      <c r="IJ24" s="546"/>
      <c r="IK24" s="465" t="s">
        <v>27</v>
      </c>
      <c r="IL24" s="465" t="s">
        <v>27</v>
      </c>
      <c r="IM24" s="546"/>
      <c r="IN24" s="234"/>
      <c r="IO24" s="234"/>
      <c r="IP24" s="234"/>
      <c r="IQ24" s="234"/>
      <c r="IR24" s="234"/>
      <c r="IS24" s="234"/>
      <c r="IT24" s="234"/>
      <c r="IU24" s="234"/>
      <c r="IV24" s="234"/>
      <c r="IW24" s="234"/>
      <c r="IX24" s="234"/>
      <c r="IY24" s="234"/>
      <c r="IZ24" s="234"/>
      <c r="JA24" s="234"/>
      <c r="JB24" s="234"/>
      <c r="JC24" s="234"/>
      <c r="JD24" s="234"/>
      <c r="JE24" s="234"/>
      <c r="JF24" s="234"/>
      <c r="JG24" s="234"/>
      <c r="JU24" s="578"/>
      <c r="JV24" s="578"/>
      <c r="JW24" s="578"/>
      <c r="JX24" s="578"/>
      <c r="JY24" s="578"/>
      <c r="JZ24" s="578"/>
      <c r="KA24" s="578"/>
      <c r="KB24" s="578"/>
      <c r="KC24" s="578"/>
      <c r="KD24" s="578"/>
      <c r="KE24" s="578"/>
      <c r="KF24" s="578"/>
      <c r="KG24" s="578"/>
      <c r="KH24" s="578"/>
      <c r="KI24" s="578"/>
      <c r="KJ24" s="578"/>
      <c r="KK24" s="578"/>
      <c r="KL24" s="578"/>
      <c r="KM24" s="578"/>
      <c r="KN24" s="578"/>
      <c r="KO24" s="578"/>
      <c r="KP24" s="578"/>
      <c r="KQ24" s="578"/>
      <c r="KR24" s="578"/>
      <c r="KS24" s="578"/>
      <c r="KT24" s="578"/>
      <c r="KU24" s="578"/>
      <c r="KV24" s="578"/>
      <c r="KW24" s="578"/>
      <c r="KX24" s="578"/>
      <c r="KY24" s="578"/>
      <c r="KZ24" s="578"/>
      <c r="LA24" s="578"/>
      <c r="LB24" s="578"/>
      <c r="LC24" s="578"/>
      <c r="LD24" s="578"/>
      <c r="LE24" s="578"/>
      <c r="LF24" s="578"/>
      <c r="LG24" s="578"/>
      <c r="LH24" s="578"/>
      <c r="LI24" s="578"/>
      <c r="LJ24" s="578"/>
      <c r="LK24" s="578"/>
      <c r="LL24" s="578"/>
      <c r="LM24" s="578"/>
      <c r="LN24" s="578"/>
      <c r="LO24" s="578"/>
      <c r="LP24" s="578"/>
      <c r="LQ24" s="578"/>
      <c r="LR24" s="578"/>
      <c r="LS24" s="578"/>
      <c r="LT24" s="578"/>
      <c r="LU24" s="578"/>
      <c r="LV24" s="578"/>
      <c r="LW24" s="578"/>
      <c r="LX24" s="578"/>
      <c r="LY24" s="578"/>
      <c r="LZ24" s="578"/>
      <c r="MA24" s="578"/>
      <c r="MB24" s="578"/>
      <c r="MC24" s="578"/>
      <c r="MD24" s="578"/>
      <c r="ME24" s="578"/>
      <c r="MF24" s="578"/>
      <c r="MG24" s="578"/>
      <c r="MH24" s="578"/>
      <c r="MI24" s="578"/>
      <c r="MJ24" s="578"/>
      <c r="MK24" s="578"/>
      <c r="ML24" s="578"/>
      <c r="MM24" s="578"/>
      <c r="MN24" s="578"/>
      <c r="MO24" s="578"/>
      <c r="MP24" s="578"/>
      <c r="MQ24" s="465" t="s">
        <v>27</v>
      </c>
      <c r="MR24" s="578"/>
      <c r="MS24" s="578"/>
      <c r="MT24" s="578"/>
      <c r="MU24" s="578"/>
      <c r="MV24" s="592" t="s">
        <v>106</v>
      </c>
      <c r="MW24" s="592"/>
      <c r="MX24" s="592"/>
      <c r="MY24" s="592"/>
      <c r="MZ24" s="592"/>
      <c r="NA24" s="592"/>
      <c r="NB24" s="592"/>
      <c r="NC24" s="592"/>
      <c r="ND24" s="592"/>
      <c r="NE24" s="592"/>
      <c r="NF24" s="592"/>
      <c r="NG24" s="592"/>
      <c r="NH24" s="592"/>
      <c r="NI24" s="592"/>
      <c r="NJ24" s="592"/>
      <c r="NK24" s="592"/>
      <c r="NL24" s="592"/>
      <c r="NM24" s="592"/>
      <c r="NN24" s="576"/>
      <c r="NO24" s="576"/>
      <c r="NP24" s="576"/>
      <c r="NQ24" s="465" t="s">
        <v>27</v>
      </c>
      <c r="NR24" s="576"/>
      <c r="NS24" s="576"/>
      <c r="NT24" s="576"/>
      <c r="NU24" s="576"/>
      <c r="NV24" s="576"/>
      <c r="NW24" s="576"/>
      <c r="NX24" s="576"/>
      <c r="NY24" s="576"/>
      <c r="NZ24" s="576"/>
      <c r="OA24" s="576"/>
      <c r="OB24" s="576"/>
      <c r="OC24" s="576"/>
      <c r="OD24" s="576"/>
      <c r="OE24" s="576"/>
      <c r="PJ24" s="465" t="s">
        <v>27</v>
      </c>
    </row>
    <row r="25" spans="2:426" ht="20.5" customHeight="1">
      <c r="B25" s="289"/>
      <c r="C25" s="258"/>
      <c r="D25" s="258"/>
      <c r="E25" s="258"/>
      <c r="F25" s="258"/>
      <c r="G25" s="258"/>
      <c r="H25" s="258"/>
      <c r="I25" s="258"/>
      <c r="J25" s="258"/>
      <c r="K25" s="258"/>
      <c r="L25" s="258"/>
      <c r="M25" s="258"/>
      <c r="N25" s="258"/>
      <c r="O25" s="258"/>
      <c r="P25" s="258"/>
      <c r="Q25" s="288"/>
      <c r="CP25" s="567" t="s">
        <v>34</v>
      </c>
      <c r="CQ25" s="465" t="s">
        <v>27</v>
      </c>
      <c r="CR25" s="425" t="s">
        <v>35</v>
      </c>
      <c r="CS25" s="425" t="s">
        <v>35</v>
      </c>
      <c r="CT25" s="425" t="s">
        <v>35</v>
      </c>
      <c r="CU25" s="425" t="s">
        <v>35</v>
      </c>
      <c r="CV25" s="425" t="s">
        <v>35</v>
      </c>
      <c r="CW25" s="425" t="s">
        <v>35</v>
      </c>
      <c r="CX25" s="425" t="s">
        <v>35</v>
      </c>
      <c r="CY25" s="425" t="s">
        <v>35</v>
      </c>
      <c r="CZ25" s="425" t="s">
        <v>35</v>
      </c>
      <c r="DA25" s="425" t="s">
        <v>35</v>
      </c>
      <c r="DB25" s="427" t="s">
        <v>36</v>
      </c>
      <c r="DC25" s="427" t="s">
        <v>36</v>
      </c>
      <c r="DD25" s="427" t="s">
        <v>36</v>
      </c>
      <c r="DE25" s="427" t="s">
        <v>36</v>
      </c>
      <c r="DF25" s="427" t="s">
        <v>36</v>
      </c>
      <c r="DG25" s="427" t="s">
        <v>36</v>
      </c>
      <c r="DH25" s="427" t="s">
        <v>36</v>
      </c>
      <c r="DI25" s="427" t="s">
        <v>36</v>
      </c>
      <c r="DJ25" s="427" t="s">
        <v>36</v>
      </c>
      <c r="DK25" s="427" t="s">
        <v>36</v>
      </c>
      <c r="DL25" s="426" t="s">
        <v>37</v>
      </c>
      <c r="DM25" s="426" t="s">
        <v>37</v>
      </c>
      <c r="DN25" s="426" t="s">
        <v>37</v>
      </c>
      <c r="DO25" s="426" t="s">
        <v>37</v>
      </c>
      <c r="DP25" s="465" t="s">
        <v>27</v>
      </c>
      <c r="DQ25" s="426" t="s">
        <v>37</v>
      </c>
      <c r="DR25" s="426" t="s">
        <v>37</v>
      </c>
      <c r="DS25" s="426" t="s">
        <v>37</v>
      </c>
      <c r="DT25" s="426" t="s">
        <v>37</v>
      </c>
      <c r="DU25" s="426" t="s">
        <v>37</v>
      </c>
      <c r="DV25" s="426" t="s">
        <v>37</v>
      </c>
      <c r="DW25" s="428" t="s">
        <v>38</v>
      </c>
      <c r="DX25" s="428" t="s">
        <v>38</v>
      </c>
      <c r="DY25" s="428" t="s">
        <v>38</v>
      </c>
      <c r="DZ25" s="428" t="s">
        <v>38</v>
      </c>
      <c r="EA25" s="428" t="s">
        <v>38</v>
      </c>
      <c r="EB25" s="428" t="s">
        <v>38</v>
      </c>
      <c r="EC25" s="428" t="s">
        <v>38</v>
      </c>
      <c r="ED25" s="428" t="s">
        <v>38</v>
      </c>
      <c r="EE25" s="428" t="s">
        <v>38</v>
      </c>
      <c r="EF25" s="428" t="s">
        <v>38</v>
      </c>
      <c r="EG25" s="428" t="s">
        <v>38</v>
      </c>
      <c r="EH25" s="428" t="s">
        <v>38</v>
      </c>
      <c r="EI25" s="428" t="s">
        <v>38</v>
      </c>
      <c r="EJ25" s="428" t="s">
        <v>38</v>
      </c>
      <c r="EK25" s="428" t="s">
        <v>38</v>
      </c>
      <c r="FK25" s="465" t="s">
        <v>27</v>
      </c>
      <c r="GL25" s="546"/>
      <c r="GM25" s="546"/>
      <c r="GN25" s="546"/>
      <c r="GO25" s="546"/>
      <c r="GP25" s="546"/>
      <c r="GQ25" s="546"/>
      <c r="GR25" s="546"/>
      <c r="GS25" s="546"/>
      <c r="GT25" s="546"/>
      <c r="GU25" s="546"/>
      <c r="GV25" s="546"/>
      <c r="GW25" s="546"/>
      <c r="GX25" s="546"/>
      <c r="GY25" s="546"/>
      <c r="GZ25" s="546"/>
      <c r="HA25" s="546"/>
      <c r="HB25" s="546"/>
      <c r="HC25" s="546"/>
      <c r="HD25" s="546"/>
      <c r="HE25" s="546"/>
      <c r="HF25" s="546"/>
      <c r="HG25" s="546"/>
      <c r="HH25" s="546"/>
      <c r="HI25" s="546"/>
      <c r="HJ25" s="546"/>
      <c r="HK25" s="546"/>
      <c r="HL25" s="546"/>
      <c r="HM25" s="465" t="s">
        <v>27</v>
      </c>
      <c r="HN25" s="465" t="s">
        <v>27</v>
      </c>
      <c r="HO25" s="465" t="s">
        <v>27</v>
      </c>
      <c r="HP25" s="465" t="s">
        <v>27</v>
      </c>
      <c r="HQ25" s="546"/>
      <c r="HR25" s="546"/>
      <c r="HS25" s="546"/>
      <c r="HT25" s="546"/>
      <c r="HU25" s="546"/>
      <c r="HV25" s="546"/>
      <c r="HW25" s="546"/>
      <c r="HX25" s="546"/>
      <c r="HY25" s="546"/>
      <c r="HZ25" s="546"/>
      <c r="IA25" s="546"/>
      <c r="IB25" s="546"/>
      <c r="IC25" s="546"/>
      <c r="ID25" s="546"/>
      <c r="IE25" s="546"/>
      <c r="IF25" s="546"/>
      <c r="IG25" s="546"/>
      <c r="IH25" s="546"/>
      <c r="II25" s="546"/>
      <c r="IJ25" s="546"/>
      <c r="IK25" s="465" t="s">
        <v>27</v>
      </c>
      <c r="IL25" s="465" t="s">
        <v>27</v>
      </c>
      <c r="IM25" s="546"/>
      <c r="MQ25" s="465" t="s">
        <v>27</v>
      </c>
      <c r="NQ25" s="465" t="s">
        <v>27</v>
      </c>
      <c r="PJ25" s="465" t="s">
        <v>27</v>
      </c>
    </row>
    <row r="26" spans="2:426" ht="20.5" customHeight="1">
      <c r="B26" s="282"/>
      <c r="C26" s="276" t="s">
        <v>58</v>
      </c>
      <c r="D26" s="269"/>
      <c r="E26" s="269"/>
      <c r="F26" s="269"/>
      <c r="G26" s="269"/>
      <c r="H26" s="269"/>
      <c r="I26" s="269"/>
      <c r="J26" s="269"/>
      <c r="K26" s="269"/>
      <c r="L26" s="269"/>
      <c r="M26" s="269"/>
      <c r="N26" s="269"/>
      <c r="O26" s="269"/>
      <c r="P26" s="269"/>
      <c r="Q26" s="280"/>
      <c r="CQ26" s="465" t="s">
        <v>27</v>
      </c>
      <c r="CR26" s="546"/>
      <c r="CS26" s="546"/>
      <c r="CT26" s="546"/>
      <c r="CU26" s="546"/>
      <c r="CV26" s="546"/>
      <c r="DA26" s="567" t="s">
        <v>41</v>
      </c>
      <c r="DB26" s="425" t="s">
        <v>35</v>
      </c>
      <c r="DC26" s="425" t="s">
        <v>35</v>
      </c>
      <c r="DD26" s="425" t="s">
        <v>35</v>
      </c>
      <c r="DE26" s="425" t="s">
        <v>35</v>
      </c>
      <c r="DF26" s="425" t="s">
        <v>35</v>
      </c>
      <c r="DG26" s="425" t="s">
        <v>35</v>
      </c>
      <c r="DH26" s="425" t="s">
        <v>35</v>
      </c>
      <c r="DI26" s="425" t="s">
        <v>35</v>
      </c>
      <c r="DJ26" s="425" t="s">
        <v>35</v>
      </c>
      <c r="DK26" s="425" t="s">
        <v>35</v>
      </c>
      <c r="DL26" s="427" t="s">
        <v>36</v>
      </c>
      <c r="DM26" s="427" t="s">
        <v>36</v>
      </c>
      <c r="DN26" s="427" t="s">
        <v>36</v>
      </c>
      <c r="DO26" s="427" t="s">
        <v>36</v>
      </c>
      <c r="DP26" s="465" t="s">
        <v>27</v>
      </c>
      <c r="DQ26" s="427" t="s">
        <v>36</v>
      </c>
      <c r="DR26" s="427" t="s">
        <v>36</v>
      </c>
      <c r="DS26" s="427" t="s">
        <v>36</v>
      </c>
      <c r="DT26" s="427" t="s">
        <v>36</v>
      </c>
      <c r="DU26" s="427" t="s">
        <v>36</v>
      </c>
      <c r="DV26" s="427" t="s">
        <v>36</v>
      </c>
      <c r="DW26" s="426" t="s">
        <v>37</v>
      </c>
      <c r="DX26" s="426" t="s">
        <v>37</v>
      </c>
      <c r="DY26" s="426" t="s">
        <v>37</v>
      </c>
      <c r="DZ26" s="426" t="s">
        <v>37</v>
      </c>
      <c r="EA26" s="426" t="s">
        <v>37</v>
      </c>
      <c r="EB26" s="426" t="s">
        <v>37</v>
      </c>
      <c r="EC26" s="426" t="s">
        <v>37</v>
      </c>
      <c r="ED26" s="426" t="s">
        <v>37</v>
      </c>
      <c r="EE26" s="426" t="s">
        <v>37</v>
      </c>
      <c r="EF26" s="426" t="s">
        <v>37</v>
      </c>
      <c r="EG26" s="428" t="s">
        <v>38</v>
      </c>
      <c r="EH26" s="428" t="s">
        <v>38</v>
      </c>
      <c r="EI26" s="428" t="s">
        <v>38</v>
      </c>
      <c r="EJ26" s="428" t="s">
        <v>38</v>
      </c>
      <c r="EK26" s="428" t="s">
        <v>38</v>
      </c>
      <c r="EL26" s="428" t="s">
        <v>38</v>
      </c>
      <c r="EM26" s="428" t="s">
        <v>38</v>
      </c>
      <c r="EN26" s="428" t="s">
        <v>38</v>
      </c>
      <c r="EO26" s="428" t="s">
        <v>38</v>
      </c>
      <c r="EP26" s="428" t="s">
        <v>38</v>
      </c>
      <c r="EQ26" s="428" t="s">
        <v>38</v>
      </c>
      <c r="ER26" s="428" t="s">
        <v>38</v>
      </c>
      <c r="ES26" s="428" t="s">
        <v>38</v>
      </c>
      <c r="ET26" s="428" t="s">
        <v>38</v>
      </c>
      <c r="EU26" s="428" t="s">
        <v>38</v>
      </c>
      <c r="EV26" s="442" t="s">
        <v>39</v>
      </c>
      <c r="EW26" s="442" t="s">
        <v>39</v>
      </c>
      <c r="EX26" s="442" t="s">
        <v>39</v>
      </c>
      <c r="FK26" s="465" t="s">
        <v>27</v>
      </c>
      <c r="HA26" s="546"/>
      <c r="HB26" s="546"/>
      <c r="HC26" s="546"/>
      <c r="HD26" s="546"/>
      <c r="HE26" s="546"/>
      <c r="HF26" s="546"/>
      <c r="HG26" s="546"/>
      <c r="HH26" s="546"/>
      <c r="HI26" s="546"/>
      <c r="HJ26" s="546"/>
      <c r="HK26" s="546"/>
      <c r="HL26" s="546"/>
      <c r="HM26" s="465" t="s">
        <v>27</v>
      </c>
      <c r="HN26" s="465" t="s">
        <v>27</v>
      </c>
      <c r="HO26" s="465" t="s">
        <v>27</v>
      </c>
      <c r="HP26" s="465" t="s">
        <v>27</v>
      </c>
      <c r="HQ26" s="546"/>
      <c r="HR26" s="546"/>
      <c r="HS26" s="546"/>
      <c r="HT26" s="546"/>
      <c r="HU26" s="546"/>
      <c r="HV26" s="546"/>
      <c r="HW26" s="546"/>
      <c r="HX26" s="546"/>
      <c r="HY26" s="546"/>
      <c r="HZ26" s="580" t="s">
        <v>104</v>
      </c>
      <c r="IA26" s="581"/>
      <c r="IB26" s="581"/>
      <c r="IC26" s="581"/>
      <c r="ID26" s="581"/>
      <c r="IE26" s="581"/>
      <c r="IF26" s="581"/>
      <c r="IG26" s="581"/>
      <c r="IH26" s="581"/>
      <c r="II26" s="581"/>
      <c r="IJ26" s="581"/>
      <c r="IK26" s="465" t="s">
        <v>27</v>
      </c>
      <c r="IL26" s="465" t="s">
        <v>27</v>
      </c>
      <c r="IM26" s="581"/>
      <c r="IN26" s="581"/>
      <c r="IO26" s="581"/>
      <c r="IP26" s="581"/>
      <c r="IQ26" s="581"/>
      <c r="IR26" s="581"/>
      <c r="IS26" s="581"/>
      <c r="IT26" s="581"/>
      <c r="IU26" s="582"/>
      <c r="IV26" s="580" t="s">
        <v>105</v>
      </c>
      <c r="IW26" s="581"/>
      <c r="IX26" s="581"/>
      <c r="IY26" s="581"/>
      <c r="IZ26" s="581"/>
      <c r="JA26" s="581"/>
      <c r="JB26" s="581"/>
      <c r="JC26" s="581"/>
      <c r="JD26" s="581"/>
      <c r="JE26" s="581"/>
      <c r="JF26" s="581"/>
      <c r="JG26" s="581"/>
      <c r="JH26" s="581"/>
      <c r="JI26" s="581"/>
      <c r="JJ26" s="581"/>
      <c r="JK26" s="581"/>
      <c r="JL26" s="581"/>
      <c r="JM26" s="581"/>
      <c r="JN26" s="581"/>
      <c r="JO26" s="582"/>
      <c r="JP26" s="578"/>
      <c r="JQ26" s="578"/>
      <c r="JR26" s="578"/>
      <c r="JS26" s="578"/>
      <c r="JT26" s="578"/>
      <c r="JU26" s="578"/>
      <c r="JV26" s="578"/>
      <c r="JW26" s="578"/>
      <c r="JX26" s="578"/>
      <c r="JY26" s="578"/>
      <c r="JZ26" s="578"/>
      <c r="KA26" s="578"/>
      <c r="KB26" s="578"/>
      <c r="KC26" s="578"/>
      <c r="KD26" s="578"/>
      <c r="KE26" s="578"/>
      <c r="MQ26" s="465" t="s">
        <v>27</v>
      </c>
      <c r="NQ26" s="465" t="s">
        <v>27</v>
      </c>
      <c r="PJ26" s="465" t="s">
        <v>27</v>
      </c>
    </row>
    <row r="27" spans="2:426" ht="20.5" customHeight="1">
      <c r="B27" s="282"/>
      <c r="C27" s="425" t="s">
        <v>35</v>
      </c>
      <c r="D27" s="255" t="s">
        <v>60</v>
      </c>
      <c r="E27" s="255"/>
      <c r="F27" s="234"/>
      <c r="G27" s="234"/>
      <c r="H27" s="234"/>
      <c r="I27" s="234"/>
      <c r="J27" s="234"/>
      <c r="K27" s="234"/>
      <c r="L27" s="234"/>
      <c r="M27" s="234"/>
      <c r="N27" s="234"/>
      <c r="O27" s="234"/>
      <c r="P27" s="234"/>
      <c r="Q27" s="280"/>
      <c r="CQ27" s="465" t="s">
        <v>27</v>
      </c>
      <c r="DP27" s="465" t="s">
        <v>27</v>
      </c>
      <c r="FK27" s="465" t="s">
        <v>27</v>
      </c>
      <c r="GL27" s="546"/>
      <c r="GM27" s="546"/>
      <c r="GN27" s="546"/>
      <c r="GO27" s="546"/>
      <c r="GP27" s="546"/>
      <c r="GQ27" s="546"/>
      <c r="GR27" s="546"/>
      <c r="GS27" s="546"/>
      <c r="GT27" s="546"/>
      <c r="GU27" s="546"/>
      <c r="GV27" s="546"/>
      <c r="GW27" s="546"/>
      <c r="GX27" s="546"/>
      <c r="GY27" s="546"/>
      <c r="GZ27" s="546"/>
      <c r="HA27" s="546"/>
      <c r="HB27" s="546"/>
      <c r="HC27" s="546"/>
      <c r="HD27" s="546"/>
      <c r="HE27" s="546"/>
      <c r="HF27" s="546"/>
      <c r="HG27" s="546"/>
      <c r="HH27" s="546"/>
      <c r="HI27" s="546"/>
      <c r="HJ27" s="546"/>
      <c r="HK27" s="546"/>
      <c r="HL27" s="546"/>
      <c r="HM27" s="465" t="s">
        <v>27</v>
      </c>
      <c r="HN27" s="465" t="s">
        <v>27</v>
      </c>
      <c r="HO27" s="465" t="s">
        <v>27</v>
      </c>
      <c r="HP27" s="465" t="s">
        <v>27</v>
      </c>
      <c r="HQ27" s="546"/>
      <c r="HR27" s="546"/>
      <c r="HS27" s="546"/>
      <c r="HT27" s="546"/>
      <c r="HU27" s="546"/>
      <c r="HV27" s="546"/>
      <c r="HW27" s="546"/>
      <c r="HX27" s="546"/>
      <c r="HY27" s="546"/>
      <c r="HZ27" s="579"/>
      <c r="IA27" s="579"/>
      <c r="IB27" s="579"/>
      <c r="IC27" s="578"/>
      <c r="ID27" s="579"/>
      <c r="IE27" s="579"/>
      <c r="IF27" s="579"/>
      <c r="IG27" s="578"/>
      <c r="IH27" s="578"/>
      <c r="II27" s="578"/>
      <c r="IJ27" s="578"/>
      <c r="IK27" s="465" t="s">
        <v>27</v>
      </c>
      <c r="IL27" s="465" t="s">
        <v>27</v>
      </c>
      <c r="IM27" s="578"/>
      <c r="IN27" s="578"/>
      <c r="IO27" s="578"/>
      <c r="IP27" s="578"/>
      <c r="IQ27" s="578"/>
      <c r="IR27" s="578"/>
      <c r="IS27" s="578"/>
      <c r="IT27" s="578"/>
      <c r="IU27" s="578"/>
      <c r="IV27" s="583" t="s">
        <v>108</v>
      </c>
      <c r="IW27" s="584"/>
      <c r="IX27" s="584"/>
      <c r="IY27" s="584"/>
      <c r="IZ27" s="584"/>
      <c r="JA27" s="584"/>
      <c r="JB27" s="584"/>
      <c r="JC27" s="584"/>
      <c r="JD27" s="584"/>
      <c r="JE27" s="584"/>
      <c r="JF27" s="584"/>
      <c r="JG27" s="584"/>
      <c r="JH27" s="584"/>
      <c r="JI27" s="584"/>
      <c r="JJ27" s="585"/>
      <c r="JK27" s="578"/>
      <c r="JL27" s="578"/>
      <c r="JM27" s="578"/>
      <c r="JN27" s="578"/>
      <c r="JO27" s="578"/>
      <c r="JP27" s="583" t="s">
        <v>174</v>
      </c>
      <c r="JQ27" s="584"/>
      <c r="JR27" s="584"/>
      <c r="JS27" s="584"/>
      <c r="JT27" s="584"/>
      <c r="JU27" s="584"/>
      <c r="JV27" s="584"/>
      <c r="JW27" s="584"/>
      <c r="JX27" s="584"/>
      <c r="JY27" s="584"/>
      <c r="JZ27" s="584"/>
      <c r="KA27" s="584"/>
      <c r="KB27" s="584"/>
      <c r="KC27" s="584"/>
      <c r="KD27" s="585"/>
      <c r="KE27" s="578"/>
      <c r="MQ27" s="465" t="s">
        <v>27</v>
      </c>
      <c r="NQ27" s="465" t="s">
        <v>27</v>
      </c>
      <c r="PJ27" s="465" t="s">
        <v>27</v>
      </c>
    </row>
    <row r="28" spans="2:426" ht="20.5" customHeight="1">
      <c r="B28" s="282"/>
      <c r="C28" s="427" t="s">
        <v>36</v>
      </c>
      <c r="D28" s="255" t="s">
        <v>62</v>
      </c>
      <c r="E28" s="234"/>
      <c r="F28" s="234"/>
      <c r="G28" s="234"/>
      <c r="H28" s="234"/>
      <c r="I28" s="234"/>
      <c r="J28" s="234"/>
      <c r="K28" s="234"/>
      <c r="L28" s="234"/>
      <c r="M28" s="234"/>
      <c r="N28" s="234"/>
      <c r="O28" s="234"/>
      <c r="P28" s="234"/>
      <c r="Q28" s="280"/>
      <c r="CQ28" s="465" t="s">
        <v>27</v>
      </c>
      <c r="DP28" s="465" t="s">
        <v>27</v>
      </c>
      <c r="FK28" s="465" t="s">
        <v>27</v>
      </c>
      <c r="GL28" s="546"/>
      <c r="GM28" s="546"/>
      <c r="GN28" s="546"/>
      <c r="GO28" s="546"/>
      <c r="GP28" s="546"/>
      <c r="GQ28" s="546"/>
      <c r="GR28" s="546"/>
      <c r="GS28" s="546"/>
      <c r="GT28" s="546"/>
      <c r="GU28" s="546"/>
      <c r="GV28" s="546"/>
      <c r="GW28" s="546"/>
      <c r="GX28" s="546"/>
      <c r="GY28" s="546"/>
      <c r="GZ28" s="546"/>
      <c r="HA28" s="546"/>
      <c r="HB28" s="546"/>
      <c r="HC28" s="546"/>
      <c r="HD28" s="546"/>
      <c r="HE28" s="546"/>
      <c r="HF28" s="546"/>
      <c r="HG28" s="546"/>
      <c r="HH28" s="546"/>
      <c r="HI28" s="546"/>
      <c r="HJ28" s="546"/>
      <c r="HK28" s="546"/>
      <c r="HL28" s="546"/>
      <c r="HM28" s="465" t="s">
        <v>27</v>
      </c>
      <c r="HN28" s="465" t="s">
        <v>27</v>
      </c>
      <c r="HO28" s="465" t="s">
        <v>27</v>
      </c>
      <c r="HP28" s="465" t="s">
        <v>27</v>
      </c>
      <c r="HQ28" s="546"/>
      <c r="HR28" s="546"/>
      <c r="HS28" s="546"/>
      <c r="HT28" s="546"/>
      <c r="HU28" s="546"/>
      <c r="HV28" s="546"/>
      <c r="HW28" s="546"/>
      <c r="HX28" s="546"/>
      <c r="HY28" s="546"/>
      <c r="HZ28" s="579"/>
      <c r="IA28" s="579"/>
      <c r="IB28" s="579"/>
      <c r="IC28" s="578"/>
      <c r="ID28" s="579"/>
      <c r="IE28" s="579"/>
      <c r="IF28" s="579"/>
      <c r="IG28" s="578"/>
      <c r="IH28" s="578"/>
      <c r="II28" s="578"/>
      <c r="IJ28" s="578"/>
      <c r="IK28" s="465" t="s">
        <v>27</v>
      </c>
      <c r="IL28" s="465" t="s">
        <v>27</v>
      </c>
      <c r="IM28" s="578"/>
      <c r="IN28" s="578"/>
      <c r="IO28" s="578"/>
      <c r="IP28" s="578"/>
      <c r="IQ28" s="578"/>
      <c r="IR28" s="578"/>
      <c r="IS28" s="578"/>
      <c r="IT28" s="578"/>
      <c r="IU28" s="578"/>
      <c r="IV28" s="578"/>
      <c r="IW28" s="578"/>
      <c r="IX28" s="578"/>
      <c r="IY28" s="578"/>
      <c r="IZ28" s="578"/>
      <c r="JA28" s="578"/>
      <c r="JB28" s="578"/>
      <c r="JC28" s="578"/>
      <c r="JD28" s="578"/>
      <c r="JE28" s="578"/>
      <c r="JF28" s="578"/>
      <c r="JG28" s="578"/>
      <c r="JH28" s="578"/>
      <c r="JI28" s="578"/>
      <c r="JJ28" s="578"/>
      <c r="JK28" s="578"/>
      <c r="JL28" s="578"/>
      <c r="JM28" s="578"/>
      <c r="JN28" s="578"/>
      <c r="JO28" s="578"/>
      <c r="JP28" s="578"/>
      <c r="JQ28" s="578"/>
      <c r="JR28" s="578"/>
      <c r="JS28" s="578"/>
      <c r="JT28" s="578"/>
      <c r="JU28" s="578"/>
      <c r="JV28" s="578"/>
      <c r="JW28" s="578"/>
      <c r="JX28" s="578"/>
      <c r="JY28" s="578"/>
      <c r="JZ28" s="578"/>
      <c r="KA28" s="578"/>
      <c r="KB28" s="578"/>
      <c r="KC28" s="578"/>
      <c r="KD28" s="578"/>
      <c r="KE28" s="578"/>
      <c r="MQ28" s="465" t="s">
        <v>27</v>
      </c>
      <c r="NQ28" s="465" t="s">
        <v>27</v>
      </c>
      <c r="PJ28" s="465" t="s">
        <v>27</v>
      </c>
    </row>
    <row r="29" spans="2:426" ht="20.5" customHeight="1">
      <c r="B29" s="282"/>
      <c r="C29" s="426" t="s">
        <v>37</v>
      </c>
      <c r="D29" s="255" t="s">
        <v>64</v>
      </c>
      <c r="E29" s="255"/>
      <c r="F29" s="234"/>
      <c r="G29" s="234"/>
      <c r="H29" s="234"/>
      <c r="I29" s="234"/>
      <c r="J29" s="234"/>
      <c r="K29" s="234"/>
      <c r="L29" s="234"/>
      <c r="M29" s="234"/>
      <c r="N29" s="234"/>
      <c r="O29" s="234"/>
      <c r="P29" s="234"/>
      <c r="Q29" s="280"/>
      <c r="CQ29" s="465" t="s">
        <v>27</v>
      </c>
      <c r="DP29" s="465" t="s">
        <v>27</v>
      </c>
      <c r="FK29" s="465" t="s">
        <v>27</v>
      </c>
      <c r="HM29" s="465" t="s">
        <v>27</v>
      </c>
      <c r="HN29" s="465" t="s">
        <v>27</v>
      </c>
      <c r="HO29" s="465" t="s">
        <v>27</v>
      </c>
      <c r="HP29" s="465" t="s">
        <v>27</v>
      </c>
      <c r="HZ29" s="578"/>
      <c r="IA29" s="578"/>
      <c r="IB29" s="578"/>
      <c r="IC29" s="578"/>
      <c r="ID29" s="578"/>
      <c r="IE29" s="578"/>
      <c r="IF29" s="578"/>
      <c r="IG29" s="578"/>
      <c r="IH29" s="578"/>
      <c r="II29" s="578"/>
      <c r="IJ29" s="578"/>
      <c r="IK29" s="465" t="s">
        <v>27</v>
      </c>
      <c r="IL29" s="465" t="s">
        <v>27</v>
      </c>
      <c r="IM29" s="578"/>
      <c r="IN29" s="578"/>
      <c r="IO29" s="578"/>
      <c r="IP29" s="578"/>
      <c r="IQ29" s="578"/>
      <c r="IR29" s="578"/>
      <c r="IS29" s="578"/>
      <c r="IT29" s="578"/>
      <c r="IU29" s="578"/>
      <c r="IV29" s="578"/>
      <c r="IW29" s="578"/>
      <c r="IX29" s="578"/>
      <c r="IY29" s="578"/>
      <c r="IZ29" s="578"/>
      <c r="JA29" s="578"/>
      <c r="JB29" s="578"/>
      <c r="JC29" s="578"/>
      <c r="JD29" s="578"/>
      <c r="JE29" s="578"/>
      <c r="JF29" s="578"/>
      <c r="JG29" s="578"/>
      <c r="JH29" s="578"/>
      <c r="JI29" s="578"/>
      <c r="JJ29" s="578"/>
      <c r="JK29" s="578"/>
      <c r="JL29" s="578"/>
      <c r="JM29" s="578"/>
      <c r="JN29" s="578"/>
      <c r="JO29" s="578"/>
      <c r="JP29" s="578"/>
      <c r="JQ29" s="578"/>
      <c r="JR29" s="578"/>
      <c r="JS29" s="578"/>
      <c r="JT29" s="578"/>
      <c r="JU29" s="578"/>
      <c r="JV29" s="578"/>
      <c r="JW29" s="578"/>
      <c r="JX29" s="578"/>
      <c r="JY29" s="578"/>
      <c r="JZ29" s="578"/>
      <c r="KA29" s="578"/>
      <c r="KB29" s="578"/>
      <c r="KC29" s="578"/>
      <c r="KD29" s="578"/>
      <c r="KE29" s="578"/>
      <c r="MQ29" s="465" t="s">
        <v>27</v>
      </c>
      <c r="NQ29" s="465" t="s">
        <v>27</v>
      </c>
      <c r="PJ29" s="465" t="s">
        <v>27</v>
      </c>
    </row>
    <row r="30" spans="2:426" ht="20.5" customHeight="1">
      <c r="B30" s="282"/>
      <c r="C30" s="428" t="s">
        <v>38</v>
      </c>
      <c r="D30" s="255" t="s">
        <v>66</v>
      </c>
      <c r="E30" s="255"/>
      <c r="F30" s="234"/>
      <c r="G30" s="234"/>
      <c r="H30" s="234"/>
      <c r="I30" s="234"/>
      <c r="J30" s="234"/>
      <c r="K30" s="234"/>
      <c r="L30" s="234"/>
      <c r="M30" s="234"/>
      <c r="N30" s="234"/>
      <c r="O30" s="234"/>
      <c r="P30" s="234"/>
      <c r="Q30" s="280"/>
      <c r="CQ30" s="465" t="s">
        <v>27</v>
      </c>
      <c r="DP30" s="465" t="s">
        <v>27</v>
      </c>
      <c r="FK30" s="465" t="s">
        <v>27</v>
      </c>
      <c r="HM30" s="465" t="s">
        <v>27</v>
      </c>
      <c r="HN30" s="465" t="s">
        <v>27</v>
      </c>
      <c r="HO30" s="465" t="s">
        <v>27</v>
      </c>
      <c r="HP30" s="465" t="s">
        <v>27</v>
      </c>
      <c r="IK30" s="465" t="s">
        <v>27</v>
      </c>
      <c r="IL30" s="465" t="s">
        <v>27</v>
      </c>
      <c r="MQ30" s="465" t="s">
        <v>27</v>
      </c>
      <c r="NQ30" s="465" t="s">
        <v>27</v>
      </c>
      <c r="PJ30" s="465" t="s">
        <v>27</v>
      </c>
    </row>
    <row r="31" spans="2:426" ht="20.5" customHeight="1">
      <c r="B31" s="282"/>
      <c r="C31" s="442" t="s">
        <v>39</v>
      </c>
      <c r="D31" s="255" t="s">
        <v>68</v>
      </c>
      <c r="E31" s="255"/>
      <c r="F31" s="234"/>
      <c r="G31" s="234"/>
      <c r="H31" s="234"/>
      <c r="I31" s="234"/>
      <c r="J31" s="234"/>
      <c r="K31" s="234"/>
      <c r="L31" s="234"/>
      <c r="M31" s="234"/>
      <c r="N31" s="234"/>
      <c r="O31" s="234"/>
      <c r="P31" s="234"/>
      <c r="Q31" s="280"/>
      <c r="CQ31" s="465" t="s">
        <v>27</v>
      </c>
      <c r="DP31" s="465" t="s">
        <v>27</v>
      </c>
      <c r="FK31" s="465" t="s">
        <v>27</v>
      </c>
      <c r="HM31" s="465" t="s">
        <v>27</v>
      </c>
      <c r="HN31" s="465" t="s">
        <v>27</v>
      </c>
      <c r="HO31" s="465" t="s">
        <v>27</v>
      </c>
      <c r="HP31" s="465" t="s">
        <v>27</v>
      </c>
      <c r="IK31" s="465" t="s">
        <v>27</v>
      </c>
      <c r="IL31" s="465" t="s">
        <v>27</v>
      </c>
      <c r="MQ31" s="465" t="s">
        <v>27</v>
      </c>
      <c r="NQ31" s="465" t="s">
        <v>27</v>
      </c>
      <c r="PJ31" s="465" t="s">
        <v>27</v>
      </c>
    </row>
    <row r="32" spans="2:426" ht="20.5" customHeight="1">
      <c r="B32" s="279"/>
      <c r="C32" s="256"/>
      <c r="D32" s="256"/>
      <c r="E32" s="256"/>
      <c r="F32" s="256"/>
      <c r="G32" s="256"/>
      <c r="H32" s="256"/>
      <c r="I32" s="256"/>
      <c r="J32" s="256"/>
      <c r="K32" s="256"/>
      <c r="L32" s="256"/>
      <c r="M32" s="256"/>
      <c r="N32" s="256"/>
      <c r="O32" s="256"/>
      <c r="P32" s="256"/>
      <c r="Q32" s="278"/>
      <c r="CQ32" s="465" t="s">
        <v>27</v>
      </c>
      <c r="DP32" s="465" t="s">
        <v>27</v>
      </c>
      <c r="ES32" s="567" t="s">
        <v>46</v>
      </c>
      <c r="ET32" s="417" t="s">
        <v>47</v>
      </c>
      <c r="EU32" s="417" t="s">
        <v>47</v>
      </c>
      <c r="EV32" s="417" t="s">
        <v>47</v>
      </c>
      <c r="EW32" s="417" t="s">
        <v>47</v>
      </c>
      <c r="EX32" s="417" t="s">
        <v>47</v>
      </c>
      <c r="EY32" s="417" t="s">
        <v>47</v>
      </c>
      <c r="EZ32" s="417" t="s">
        <v>47</v>
      </c>
      <c r="FA32" s="417" t="s">
        <v>47</v>
      </c>
      <c r="FB32" s="417" t="s">
        <v>47</v>
      </c>
      <c r="FC32" s="417" t="s">
        <v>47</v>
      </c>
      <c r="FD32" s="417" t="s">
        <v>47</v>
      </c>
      <c r="FE32" s="417" t="s">
        <v>47</v>
      </c>
      <c r="FF32" s="417" t="s">
        <v>47</v>
      </c>
      <c r="FG32" s="417" t="s">
        <v>47</v>
      </c>
      <c r="FH32" s="417" t="s">
        <v>47</v>
      </c>
      <c r="FI32" s="287" t="s">
        <v>48</v>
      </c>
      <c r="FJ32" s="287" t="s">
        <v>48</v>
      </c>
      <c r="FK32" s="465" t="s">
        <v>27</v>
      </c>
      <c r="FL32" s="287" t="s">
        <v>48</v>
      </c>
      <c r="FM32" s="287" t="s">
        <v>48</v>
      </c>
      <c r="FN32" s="287" t="s">
        <v>48</v>
      </c>
      <c r="FO32" s="287" t="s">
        <v>48</v>
      </c>
      <c r="FP32" s="287" t="s">
        <v>48</v>
      </c>
      <c r="FQ32" s="287" t="s">
        <v>48</v>
      </c>
      <c r="FR32" s="287" t="s">
        <v>48</v>
      </c>
      <c r="FS32" s="287" t="s">
        <v>48</v>
      </c>
      <c r="FT32" s="418" t="s">
        <v>49</v>
      </c>
      <c r="FU32" s="418" t="s">
        <v>49</v>
      </c>
      <c r="FV32" s="418" t="s">
        <v>49</v>
      </c>
      <c r="FW32" s="418" t="s">
        <v>49</v>
      </c>
      <c r="FX32" s="418" t="s">
        <v>49</v>
      </c>
      <c r="FY32" s="286" t="s">
        <v>50</v>
      </c>
      <c r="FZ32" s="286" t="s">
        <v>50</v>
      </c>
      <c r="GA32" s="286" t="s">
        <v>50</v>
      </c>
      <c r="GB32" s="286" t="s">
        <v>50</v>
      </c>
      <c r="GC32" s="286" t="s">
        <v>50</v>
      </c>
      <c r="GD32" s="286" t="s">
        <v>50</v>
      </c>
      <c r="GE32" s="286" t="s">
        <v>50</v>
      </c>
      <c r="GF32" s="286" t="s">
        <v>50</v>
      </c>
      <c r="GG32" s="286" t="s">
        <v>50</v>
      </c>
      <c r="GH32" s="286" t="s">
        <v>50</v>
      </c>
      <c r="HM32" s="465" t="s">
        <v>27</v>
      </c>
      <c r="HN32" s="465" t="s">
        <v>27</v>
      </c>
      <c r="HO32" s="465" t="s">
        <v>27</v>
      </c>
      <c r="HP32" s="465" t="s">
        <v>27</v>
      </c>
      <c r="IK32" s="465" t="s">
        <v>27</v>
      </c>
      <c r="IL32" s="465" t="s">
        <v>27</v>
      </c>
      <c r="MQ32" s="465" t="s">
        <v>27</v>
      </c>
      <c r="NQ32" s="465" t="s">
        <v>27</v>
      </c>
      <c r="PJ32" s="465" t="s">
        <v>27</v>
      </c>
    </row>
    <row r="33" spans="2:439" ht="20.5" customHeight="1">
      <c r="CQ33" s="465" t="s">
        <v>27</v>
      </c>
      <c r="DP33" s="465" t="s">
        <v>27</v>
      </c>
      <c r="EX33" s="567" t="s">
        <v>54</v>
      </c>
      <c r="EY33" s="417" t="s">
        <v>47</v>
      </c>
      <c r="EZ33" s="417" t="s">
        <v>47</v>
      </c>
      <c r="FA33" s="417" t="s">
        <v>47</v>
      </c>
      <c r="FB33" s="417" t="s">
        <v>47</v>
      </c>
      <c r="FC33" s="417" t="s">
        <v>47</v>
      </c>
      <c r="FD33" s="417" t="s">
        <v>47</v>
      </c>
      <c r="FE33" s="417" t="s">
        <v>47</v>
      </c>
      <c r="FF33" s="417" t="s">
        <v>47</v>
      </c>
      <c r="FG33" s="417" t="s">
        <v>47</v>
      </c>
      <c r="FH33" s="417" t="s">
        <v>47</v>
      </c>
      <c r="FI33" s="417" t="s">
        <v>47</v>
      </c>
      <c r="FJ33" s="417" t="s">
        <v>47</v>
      </c>
      <c r="FK33" s="465" t="s">
        <v>27</v>
      </c>
      <c r="FL33" s="417" t="s">
        <v>47</v>
      </c>
      <c r="FM33" s="417" t="s">
        <v>47</v>
      </c>
      <c r="FN33" s="417" t="s">
        <v>47</v>
      </c>
      <c r="FO33" s="287" t="s">
        <v>48</v>
      </c>
      <c r="FP33" s="287" t="s">
        <v>48</v>
      </c>
      <c r="FQ33" s="287" t="s">
        <v>48</v>
      </c>
      <c r="FR33" s="287" t="s">
        <v>48</v>
      </c>
      <c r="FS33" s="287" t="s">
        <v>48</v>
      </c>
      <c r="FT33" s="287" t="s">
        <v>48</v>
      </c>
      <c r="FU33" s="287" t="s">
        <v>48</v>
      </c>
      <c r="FV33" s="287" t="s">
        <v>48</v>
      </c>
      <c r="FW33" s="287" t="s">
        <v>48</v>
      </c>
      <c r="FX33" s="287" t="s">
        <v>48</v>
      </c>
      <c r="FY33" s="418" t="s">
        <v>49</v>
      </c>
      <c r="FZ33" s="418" t="s">
        <v>49</v>
      </c>
      <c r="GA33" s="418" t="s">
        <v>49</v>
      </c>
      <c r="GB33" s="418" t="s">
        <v>49</v>
      </c>
      <c r="GC33" s="418" t="s">
        <v>49</v>
      </c>
      <c r="GD33" s="286" t="s">
        <v>50</v>
      </c>
      <c r="GE33" s="286" t="s">
        <v>50</v>
      </c>
      <c r="GF33" s="286" t="s">
        <v>50</v>
      </c>
      <c r="GG33" s="286" t="s">
        <v>50</v>
      </c>
      <c r="GH33" s="286" t="s">
        <v>50</v>
      </c>
      <c r="GI33" s="286" t="s">
        <v>50</v>
      </c>
      <c r="GJ33" s="286" t="s">
        <v>50</v>
      </c>
      <c r="GK33" s="286" t="s">
        <v>50</v>
      </c>
      <c r="GL33" s="286" t="s">
        <v>50</v>
      </c>
      <c r="GM33" s="286" t="s">
        <v>50</v>
      </c>
      <c r="HM33" s="465" t="s">
        <v>27</v>
      </c>
      <c r="HN33" s="465" t="s">
        <v>27</v>
      </c>
      <c r="HO33" s="465" t="s">
        <v>27</v>
      </c>
      <c r="HP33" s="465" t="s">
        <v>27</v>
      </c>
      <c r="IK33" s="465" t="s">
        <v>27</v>
      </c>
      <c r="IL33" s="465" t="s">
        <v>27</v>
      </c>
      <c r="MQ33" s="465" t="s">
        <v>27</v>
      </c>
      <c r="NQ33" s="465" t="s">
        <v>27</v>
      </c>
      <c r="PJ33" s="465" t="s">
        <v>27</v>
      </c>
    </row>
    <row r="34" spans="2:439" ht="20.5" customHeight="1">
      <c r="CQ34" s="465" t="s">
        <v>27</v>
      </c>
      <c r="DP34" s="465" t="s">
        <v>27</v>
      </c>
      <c r="FC34" s="567" t="s">
        <v>55</v>
      </c>
      <c r="FD34" s="417" t="s">
        <v>47</v>
      </c>
      <c r="FE34" s="417" t="s">
        <v>47</v>
      </c>
      <c r="FF34" s="417" t="s">
        <v>47</v>
      </c>
      <c r="FG34" s="417" t="s">
        <v>47</v>
      </c>
      <c r="FH34" s="417" t="s">
        <v>47</v>
      </c>
      <c r="FI34" s="417" t="s">
        <v>47</v>
      </c>
      <c r="FJ34" s="417" t="s">
        <v>47</v>
      </c>
      <c r="FK34" s="465" t="s">
        <v>27</v>
      </c>
      <c r="FL34" s="417" t="s">
        <v>47</v>
      </c>
      <c r="FM34" s="417" t="s">
        <v>47</v>
      </c>
      <c r="FN34" s="417" t="s">
        <v>47</v>
      </c>
      <c r="FO34" s="417" t="s">
        <v>47</v>
      </c>
      <c r="FP34" s="417" t="s">
        <v>47</v>
      </c>
      <c r="FQ34" s="417" t="s">
        <v>47</v>
      </c>
      <c r="FR34" s="417" t="s">
        <v>47</v>
      </c>
      <c r="FS34" s="417" t="s">
        <v>47</v>
      </c>
      <c r="FT34" s="287" t="s">
        <v>48</v>
      </c>
      <c r="FU34" s="287" t="s">
        <v>48</v>
      </c>
      <c r="FV34" s="287" t="s">
        <v>48</v>
      </c>
      <c r="FW34" s="287" t="s">
        <v>48</v>
      </c>
      <c r="FX34" s="287" t="s">
        <v>48</v>
      </c>
      <c r="FY34" s="287" t="s">
        <v>48</v>
      </c>
      <c r="FZ34" s="287" t="s">
        <v>48</v>
      </c>
      <c r="GA34" s="287" t="s">
        <v>48</v>
      </c>
      <c r="GB34" s="287" t="s">
        <v>48</v>
      </c>
      <c r="GC34" s="287" t="s">
        <v>48</v>
      </c>
      <c r="GD34" s="418" t="s">
        <v>49</v>
      </c>
      <c r="GE34" s="418" t="s">
        <v>49</v>
      </c>
      <c r="GF34" s="418" t="s">
        <v>49</v>
      </c>
      <c r="GG34" s="418" t="s">
        <v>49</v>
      </c>
      <c r="GH34" s="418" t="s">
        <v>49</v>
      </c>
      <c r="GI34" s="286" t="s">
        <v>50</v>
      </c>
      <c r="GJ34" s="286" t="s">
        <v>50</v>
      </c>
      <c r="GK34" s="286" t="s">
        <v>50</v>
      </c>
      <c r="GL34" s="286" t="s">
        <v>50</v>
      </c>
      <c r="GM34" s="286" t="s">
        <v>50</v>
      </c>
      <c r="GN34" s="286" t="s">
        <v>50</v>
      </c>
      <c r="GO34" s="286" t="s">
        <v>50</v>
      </c>
      <c r="GP34" s="286" t="s">
        <v>50</v>
      </c>
      <c r="GQ34" s="286" t="s">
        <v>50</v>
      </c>
      <c r="GR34" s="286" t="s">
        <v>50</v>
      </c>
      <c r="HM34" s="465" t="s">
        <v>27</v>
      </c>
      <c r="HN34" s="465" t="s">
        <v>27</v>
      </c>
      <c r="HO34" s="465" t="s">
        <v>27</v>
      </c>
      <c r="HP34" s="465" t="s">
        <v>27</v>
      </c>
      <c r="IK34" s="465" t="s">
        <v>27</v>
      </c>
      <c r="IL34" s="465" t="s">
        <v>27</v>
      </c>
      <c r="MQ34" s="465" t="s">
        <v>27</v>
      </c>
      <c r="NQ34" s="465" t="s">
        <v>27</v>
      </c>
      <c r="PJ34" s="465" t="s">
        <v>27</v>
      </c>
    </row>
    <row r="35" spans="2:439" ht="20.5" customHeight="1">
      <c r="CQ35" s="465" t="s">
        <v>27</v>
      </c>
      <c r="DP35" s="465" t="s">
        <v>27</v>
      </c>
      <c r="FH35" s="567" t="s">
        <v>56</v>
      </c>
      <c r="FI35" s="417" t="s">
        <v>47</v>
      </c>
      <c r="FJ35" s="417" t="s">
        <v>47</v>
      </c>
      <c r="FK35" s="465" t="s">
        <v>27</v>
      </c>
      <c r="FL35" s="417" t="s">
        <v>47</v>
      </c>
      <c r="FM35" s="417" t="s">
        <v>47</v>
      </c>
      <c r="FN35" s="417" t="s">
        <v>47</v>
      </c>
      <c r="FO35" s="417" t="s">
        <v>47</v>
      </c>
      <c r="FP35" s="417" t="s">
        <v>47</v>
      </c>
      <c r="FQ35" s="417" t="s">
        <v>47</v>
      </c>
      <c r="FR35" s="417" t="s">
        <v>47</v>
      </c>
      <c r="FS35" s="417" t="s">
        <v>47</v>
      </c>
      <c r="FT35" s="417" t="s">
        <v>47</v>
      </c>
      <c r="FU35" s="417" t="s">
        <v>47</v>
      </c>
      <c r="FV35" s="417" t="s">
        <v>47</v>
      </c>
      <c r="FW35" s="417" t="s">
        <v>47</v>
      </c>
      <c r="FX35" s="417" t="s">
        <v>47</v>
      </c>
      <c r="FY35" s="287" t="s">
        <v>48</v>
      </c>
      <c r="FZ35" s="287" t="s">
        <v>48</v>
      </c>
      <c r="GA35" s="287" t="s">
        <v>48</v>
      </c>
      <c r="GB35" s="287" t="s">
        <v>48</v>
      </c>
      <c r="GC35" s="287" t="s">
        <v>48</v>
      </c>
      <c r="GD35" s="287" t="s">
        <v>48</v>
      </c>
      <c r="GE35" s="287" t="s">
        <v>48</v>
      </c>
      <c r="GF35" s="287" t="s">
        <v>48</v>
      </c>
      <c r="GG35" s="287" t="s">
        <v>48</v>
      </c>
      <c r="GH35" s="287" t="s">
        <v>48</v>
      </c>
      <c r="GI35" s="418" t="s">
        <v>49</v>
      </c>
      <c r="GJ35" s="418" t="s">
        <v>49</v>
      </c>
      <c r="GK35" s="418" t="s">
        <v>49</v>
      </c>
      <c r="GL35" s="418" t="s">
        <v>49</v>
      </c>
      <c r="GM35" s="418" t="s">
        <v>49</v>
      </c>
      <c r="GN35" s="286" t="s">
        <v>50</v>
      </c>
      <c r="GO35" s="286" t="s">
        <v>50</v>
      </c>
      <c r="GP35" s="286" t="s">
        <v>50</v>
      </c>
      <c r="GQ35" s="286" t="s">
        <v>50</v>
      </c>
      <c r="GR35" s="286" t="s">
        <v>50</v>
      </c>
      <c r="GS35" s="286" t="s">
        <v>50</v>
      </c>
      <c r="GT35" s="286" t="s">
        <v>50</v>
      </c>
      <c r="GU35" s="286" t="s">
        <v>50</v>
      </c>
      <c r="GV35" s="286" t="s">
        <v>50</v>
      </c>
      <c r="GW35" s="286" t="s">
        <v>50</v>
      </c>
      <c r="HM35" s="465" t="s">
        <v>27</v>
      </c>
      <c r="HN35" s="465" t="s">
        <v>27</v>
      </c>
      <c r="HO35" s="465" t="s">
        <v>27</v>
      </c>
      <c r="HP35" s="465" t="s">
        <v>27</v>
      </c>
      <c r="IK35" s="465" t="s">
        <v>27</v>
      </c>
      <c r="IL35" s="465" t="s">
        <v>27</v>
      </c>
      <c r="MQ35" s="465" t="s">
        <v>27</v>
      </c>
      <c r="NQ35" s="465" t="s">
        <v>27</v>
      </c>
      <c r="PJ35" s="465" t="s">
        <v>27</v>
      </c>
    </row>
    <row r="36" spans="2:439" ht="20.5" customHeight="1">
      <c r="B36" s="274"/>
      <c r="C36" s="273"/>
      <c r="D36" s="273"/>
      <c r="E36" s="273"/>
      <c r="F36" s="273"/>
      <c r="G36" s="273"/>
      <c r="H36" s="273"/>
      <c r="I36" s="273"/>
      <c r="J36" s="273"/>
      <c r="K36" s="273"/>
      <c r="L36" s="273"/>
      <c r="M36" s="273"/>
      <c r="N36" s="273"/>
      <c r="O36" s="273"/>
      <c r="P36" s="273"/>
      <c r="Q36" s="272"/>
      <c r="CQ36" s="465" t="s">
        <v>27</v>
      </c>
      <c r="DP36" s="465" t="s">
        <v>27</v>
      </c>
      <c r="FK36" s="465" t="s">
        <v>27</v>
      </c>
      <c r="FN36" s="567" t="s">
        <v>57</v>
      </c>
      <c r="FO36" s="417" t="s">
        <v>47</v>
      </c>
      <c r="FP36" s="417" t="s">
        <v>47</v>
      </c>
      <c r="FQ36" s="417" t="s">
        <v>47</v>
      </c>
      <c r="FR36" s="417" t="s">
        <v>47</v>
      </c>
      <c r="FS36" s="417" t="s">
        <v>47</v>
      </c>
      <c r="FT36" s="417" t="s">
        <v>47</v>
      </c>
      <c r="FU36" s="417" t="s">
        <v>47</v>
      </c>
      <c r="FV36" s="417" t="s">
        <v>47</v>
      </c>
      <c r="FW36" s="417" t="s">
        <v>47</v>
      </c>
      <c r="FX36" s="417" t="s">
        <v>47</v>
      </c>
      <c r="FY36" s="417" t="s">
        <v>47</v>
      </c>
      <c r="FZ36" s="417" t="s">
        <v>47</v>
      </c>
      <c r="GA36" s="417" t="s">
        <v>47</v>
      </c>
      <c r="GB36" s="417" t="s">
        <v>47</v>
      </c>
      <c r="GC36" s="417" t="s">
        <v>47</v>
      </c>
      <c r="GD36" s="287" t="s">
        <v>48</v>
      </c>
      <c r="GE36" s="287" t="s">
        <v>48</v>
      </c>
      <c r="GF36" s="287" t="s">
        <v>48</v>
      </c>
      <c r="GG36" s="287" t="s">
        <v>48</v>
      </c>
      <c r="GH36" s="287" t="s">
        <v>48</v>
      </c>
      <c r="GI36" s="287" t="s">
        <v>48</v>
      </c>
      <c r="GJ36" s="287" t="s">
        <v>48</v>
      </c>
      <c r="GK36" s="287" t="s">
        <v>48</v>
      </c>
      <c r="GL36" s="287" t="s">
        <v>48</v>
      </c>
      <c r="GM36" s="287" t="s">
        <v>48</v>
      </c>
      <c r="GN36" s="418" t="s">
        <v>49</v>
      </c>
      <c r="GO36" s="418" t="s">
        <v>49</v>
      </c>
      <c r="GP36" s="418" t="s">
        <v>49</v>
      </c>
      <c r="GQ36" s="418" t="s">
        <v>49</v>
      </c>
      <c r="GR36" s="418" t="s">
        <v>49</v>
      </c>
      <c r="GS36" s="286" t="s">
        <v>50</v>
      </c>
      <c r="GT36" s="286" t="s">
        <v>50</v>
      </c>
      <c r="GU36" s="286" t="s">
        <v>50</v>
      </c>
      <c r="GV36" s="286" t="s">
        <v>50</v>
      </c>
      <c r="GW36" s="286" t="s">
        <v>50</v>
      </c>
      <c r="GX36" s="286" t="s">
        <v>50</v>
      </c>
      <c r="GY36" s="286" t="s">
        <v>50</v>
      </c>
      <c r="GZ36" s="286" t="s">
        <v>50</v>
      </c>
      <c r="HA36" s="286" t="s">
        <v>50</v>
      </c>
      <c r="HB36" s="286" t="s">
        <v>50</v>
      </c>
      <c r="HM36" s="465" t="s">
        <v>27</v>
      </c>
      <c r="HN36" s="465" t="s">
        <v>27</v>
      </c>
      <c r="HO36" s="465" t="s">
        <v>27</v>
      </c>
      <c r="HP36" s="465" t="s">
        <v>27</v>
      </c>
      <c r="IK36" s="465" t="s">
        <v>27</v>
      </c>
      <c r="IL36" s="465" t="s">
        <v>27</v>
      </c>
      <c r="MQ36" s="465" t="s">
        <v>27</v>
      </c>
      <c r="NQ36" s="465" t="s">
        <v>27</v>
      </c>
      <c r="PJ36" s="465" t="s">
        <v>27</v>
      </c>
    </row>
    <row r="37" spans="2:439" ht="20.5" customHeight="1">
      <c r="B37" s="268"/>
      <c r="C37" s="424" t="s">
        <v>71</v>
      </c>
      <c r="D37" s="424"/>
      <c r="E37" s="424"/>
      <c r="F37" s="424"/>
      <c r="G37" s="424"/>
      <c r="H37" s="424"/>
      <c r="I37" s="424"/>
      <c r="J37" s="424"/>
      <c r="K37" s="424"/>
      <c r="L37" s="424"/>
      <c r="M37" s="424"/>
      <c r="N37" s="424"/>
      <c r="O37" s="424"/>
      <c r="P37" s="424"/>
      <c r="Q37" s="267"/>
      <c r="CQ37" s="465" t="s">
        <v>27</v>
      </c>
      <c r="DP37" s="465" t="s">
        <v>27</v>
      </c>
      <c r="FK37" s="465" t="s">
        <v>27</v>
      </c>
      <c r="FS37" s="567" t="s">
        <v>59</v>
      </c>
      <c r="FT37" s="417" t="s">
        <v>47</v>
      </c>
      <c r="FU37" s="417" t="s">
        <v>47</v>
      </c>
      <c r="FV37" s="417" t="s">
        <v>47</v>
      </c>
      <c r="FW37" s="417" t="s">
        <v>47</v>
      </c>
      <c r="FX37" s="417" t="s">
        <v>47</v>
      </c>
      <c r="FY37" s="417" t="s">
        <v>47</v>
      </c>
      <c r="FZ37" s="417" t="s">
        <v>47</v>
      </c>
      <c r="GA37" s="417" t="s">
        <v>47</v>
      </c>
      <c r="GB37" s="417" t="s">
        <v>47</v>
      </c>
      <c r="GC37" s="417" t="s">
        <v>47</v>
      </c>
      <c r="GD37" s="417" t="s">
        <v>47</v>
      </c>
      <c r="GE37" s="417" t="s">
        <v>47</v>
      </c>
      <c r="GF37" s="417" t="s">
        <v>47</v>
      </c>
      <c r="GG37" s="417" t="s">
        <v>47</v>
      </c>
      <c r="GH37" s="417" t="s">
        <v>47</v>
      </c>
      <c r="GI37" s="287" t="s">
        <v>48</v>
      </c>
      <c r="GJ37" s="287" t="s">
        <v>48</v>
      </c>
      <c r="GK37" s="287" t="s">
        <v>48</v>
      </c>
      <c r="GL37" s="287" t="s">
        <v>48</v>
      </c>
      <c r="GM37" s="287" t="s">
        <v>48</v>
      </c>
      <c r="GN37" s="287" t="s">
        <v>48</v>
      </c>
      <c r="GO37" s="287" t="s">
        <v>48</v>
      </c>
      <c r="GP37" s="287" t="s">
        <v>48</v>
      </c>
      <c r="GQ37" s="287" t="s">
        <v>48</v>
      </c>
      <c r="GR37" s="287" t="s">
        <v>48</v>
      </c>
      <c r="GS37" s="418" t="s">
        <v>49</v>
      </c>
      <c r="GT37" s="418" t="s">
        <v>49</v>
      </c>
      <c r="GU37" s="418" t="s">
        <v>49</v>
      </c>
      <c r="GV37" s="418" t="s">
        <v>49</v>
      </c>
      <c r="GW37" s="418" t="s">
        <v>49</v>
      </c>
      <c r="GX37" s="286" t="s">
        <v>50</v>
      </c>
      <c r="GY37" s="286" t="s">
        <v>50</v>
      </c>
      <c r="GZ37" s="286" t="s">
        <v>50</v>
      </c>
      <c r="HA37" s="286" t="s">
        <v>50</v>
      </c>
      <c r="HB37" s="286" t="s">
        <v>50</v>
      </c>
      <c r="HC37" s="286" t="s">
        <v>50</v>
      </c>
      <c r="HD37" s="286" t="s">
        <v>50</v>
      </c>
      <c r="HE37" s="286" t="s">
        <v>50</v>
      </c>
      <c r="HF37" s="286" t="s">
        <v>50</v>
      </c>
      <c r="HG37" s="286" t="s">
        <v>50</v>
      </c>
      <c r="HM37" s="465" t="s">
        <v>27</v>
      </c>
      <c r="HN37" s="465" t="s">
        <v>27</v>
      </c>
      <c r="HO37" s="465" t="s">
        <v>27</v>
      </c>
      <c r="HP37" s="465" t="s">
        <v>27</v>
      </c>
      <c r="IK37" s="465" t="s">
        <v>27</v>
      </c>
      <c r="IL37" s="465" t="s">
        <v>27</v>
      </c>
      <c r="MQ37" s="465" t="s">
        <v>27</v>
      </c>
      <c r="NQ37" s="465" t="s">
        <v>27</v>
      </c>
      <c r="PJ37" s="465" t="s">
        <v>27</v>
      </c>
    </row>
    <row r="38" spans="2:439" ht="20.5" customHeight="1">
      <c r="B38" s="268"/>
      <c r="C38" s="417" t="s">
        <v>47</v>
      </c>
      <c r="D38" s="255" t="s">
        <v>72</v>
      </c>
      <c r="E38" s="234"/>
      <c r="F38" s="234"/>
      <c r="G38" s="234"/>
      <c r="H38" s="234"/>
      <c r="I38" s="234"/>
      <c r="J38" s="234"/>
      <c r="K38" s="234"/>
      <c r="L38" s="234"/>
      <c r="M38" s="234"/>
      <c r="N38" s="234"/>
      <c r="O38" s="234"/>
      <c r="P38" s="234"/>
      <c r="Q38" s="267"/>
      <c r="CQ38" s="465" t="s">
        <v>27</v>
      </c>
      <c r="DP38" s="465" t="s">
        <v>27</v>
      </c>
      <c r="FK38" s="465" t="s">
        <v>27</v>
      </c>
      <c r="FX38" s="567" t="s">
        <v>61</v>
      </c>
      <c r="FY38" s="417" t="s">
        <v>47</v>
      </c>
      <c r="FZ38" s="417" t="s">
        <v>47</v>
      </c>
      <c r="GA38" s="417" t="s">
        <v>47</v>
      </c>
      <c r="GB38" s="417" t="s">
        <v>47</v>
      </c>
      <c r="GC38" s="417" t="s">
        <v>47</v>
      </c>
      <c r="GD38" s="417" t="s">
        <v>47</v>
      </c>
      <c r="GE38" s="417" t="s">
        <v>47</v>
      </c>
      <c r="GF38" s="417" t="s">
        <v>47</v>
      </c>
      <c r="GG38" s="417" t="s">
        <v>47</v>
      </c>
      <c r="GH38" s="417" t="s">
        <v>47</v>
      </c>
      <c r="GI38" s="417" t="s">
        <v>47</v>
      </c>
      <c r="GJ38" s="417" t="s">
        <v>47</v>
      </c>
      <c r="GK38" s="417" t="s">
        <v>47</v>
      </c>
      <c r="GL38" s="417" t="s">
        <v>47</v>
      </c>
      <c r="GM38" s="417" t="s">
        <v>47</v>
      </c>
      <c r="GN38" s="287" t="s">
        <v>48</v>
      </c>
      <c r="GO38" s="287" t="s">
        <v>48</v>
      </c>
      <c r="GP38" s="287" t="s">
        <v>48</v>
      </c>
      <c r="GQ38" s="287" t="s">
        <v>48</v>
      </c>
      <c r="GR38" s="287" t="s">
        <v>48</v>
      </c>
      <c r="GS38" s="287" t="s">
        <v>48</v>
      </c>
      <c r="GT38" s="287" t="s">
        <v>48</v>
      </c>
      <c r="GU38" s="287" t="s">
        <v>48</v>
      </c>
      <c r="GV38" s="287" t="s">
        <v>48</v>
      </c>
      <c r="GW38" s="287" t="s">
        <v>48</v>
      </c>
      <c r="GX38" s="418" t="s">
        <v>49</v>
      </c>
      <c r="GY38" s="418" t="s">
        <v>49</v>
      </c>
      <c r="GZ38" s="418" t="s">
        <v>49</v>
      </c>
      <c r="HA38" s="418" t="s">
        <v>49</v>
      </c>
      <c r="HB38" s="418" t="s">
        <v>49</v>
      </c>
      <c r="HC38" s="286" t="s">
        <v>50</v>
      </c>
      <c r="HD38" s="286" t="s">
        <v>50</v>
      </c>
      <c r="HE38" s="286" t="s">
        <v>50</v>
      </c>
      <c r="HF38" s="286" t="s">
        <v>50</v>
      </c>
      <c r="HG38" s="286" t="s">
        <v>50</v>
      </c>
      <c r="HH38" s="286" t="s">
        <v>50</v>
      </c>
      <c r="HI38" s="286" t="s">
        <v>50</v>
      </c>
      <c r="HJ38" s="286" t="s">
        <v>50</v>
      </c>
      <c r="HK38" s="286" t="s">
        <v>50</v>
      </c>
      <c r="HL38" s="286" t="s">
        <v>50</v>
      </c>
      <c r="HM38" s="465" t="s">
        <v>27</v>
      </c>
      <c r="HN38" s="465" t="s">
        <v>27</v>
      </c>
      <c r="HO38" s="465" t="s">
        <v>27</v>
      </c>
      <c r="HP38" s="465" t="s">
        <v>27</v>
      </c>
      <c r="IK38" s="465" t="s">
        <v>27</v>
      </c>
      <c r="IL38" s="465" t="s">
        <v>27</v>
      </c>
      <c r="MQ38" s="465" t="s">
        <v>27</v>
      </c>
      <c r="NQ38" s="465" t="s">
        <v>27</v>
      </c>
      <c r="PJ38" s="465" t="s">
        <v>27</v>
      </c>
    </row>
    <row r="39" spans="2:439" ht="20.5" customHeight="1">
      <c r="B39" s="268"/>
      <c r="C39" s="287" t="s">
        <v>48</v>
      </c>
      <c r="D39" s="255" t="s">
        <v>74</v>
      </c>
      <c r="E39" s="255"/>
      <c r="F39" s="234"/>
      <c r="G39" s="234"/>
      <c r="H39" s="234"/>
      <c r="I39" s="234"/>
      <c r="J39" s="234"/>
      <c r="K39" s="234"/>
      <c r="L39" s="234"/>
      <c r="M39" s="234"/>
      <c r="N39" s="234"/>
      <c r="O39" s="234"/>
      <c r="P39" s="234"/>
      <c r="Q39" s="267"/>
      <c r="CQ39" s="465" t="s">
        <v>27</v>
      </c>
      <c r="DP39" s="465" t="s">
        <v>27</v>
      </c>
      <c r="FK39" s="465" t="s">
        <v>27</v>
      </c>
      <c r="GC39" s="567" t="s">
        <v>63</v>
      </c>
      <c r="GD39" s="417" t="s">
        <v>47</v>
      </c>
      <c r="GE39" s="417" t="s">
        <v>47</v>
      </c>
      <c r="GF39" s="417" t="s">
        <v>47</v>
      </c>
      <c r="GG39" s="417" t="s">
        <v>47</v>
      </c>
      <c r="GH39" s="417" t="s">
        <v>47</v>
      </c>
      <c r="GI39" s="417" t="s">
        <v>47</v>
      </c>
      <c r="GJ39" s="417" t="s">
        <v>47</v>
      </c>
      <c r="GK39" s="417" t="s">
        <v>47</v>
      </c>
      <c r="GL39" s="417" t="s">
        <v>47</v>
      </c>
      <c r="GM39" s="417" t="s">
        <v>47</v>
      </c>
      <c r="GN39" s="417" t="s">
        <v>47</v>
      </c>
      <c r="GO39" s="417" t="s">
        <v>47</v>
      </c>
      <c r="GP39" s="417" t="s">
        <v>47</v>
      </c>
      <c r="GQ39" s="417" t="s">
        <v>47</v>
      </c>
      <c r="GR39" s="417" t="s">
        <v>47</v>
      </c>
      <c r="GS39" s="287" t="s">
        <v>48</v>
      </c>
      <c r="GT39" s="287" t="s">
        <v>48</v>
      </c>
      <c r="GU39" s="287" t="s">
        <v>48</v>
      </c>
      <c r="GV39" s="287" t="s">
        <v>48</v>
      </c>
      <c r="GW39" s="287" t="s">
        <v>48</v>
      </c>
      <c r="GX39" s="287" t="s">
        <v>48</v>
      </c>
      <c r="GY39" s="287" t="s">
        <v>48</v>
      </c>
      <c r="GZ39" s="287" t="s">
        <v>48</v>
      </c>
      <c r="HA39" s="287" t="s">
        <v>48</v>
      </c>
      <c r="HB39" s="287" t="s">
        <v>48</v>
      </c>
      <c r="HC39" s="418" t="s">
        <v>49</v>
      </c>
      <c r="HD39" s="418" t="s">
        <v>49</v>
      </c>
      <c r="HE39" s="418" t="s">
        <v>49</v>
      </c>
      <c r="HF39" s="418" t="s">
        <v>49</v>
      </c>
      <c r="HG39" s="418" t="s">
        <v>49</v>
      </c>
      <c r="HH39" s="286" t="s">
        <v>50</v>
      </c>
      <c r="HI39" s="286" t="s">
        <v>50</v>
      </c>
      <c r="HJ39" s="286" t="s">
        <v>50</v>
      </c>
      <c r="HK39" s="286" t="s">
        <v>50</v>
      </c>
      <c r="HL39" s="286" t="s">
        <v>50</v>
      </c>
      <c r="HM39" s="465" t="s">
        <v>27</v>
      </c>
      <c r="HN39" s="465" t="s">
        <v>27</v>
      </c>
      <c r="HO39" s="465" t="s">
        <v>27</v>
      </c>
      <c r="HP39" s="465" t="s">
        <v>27</v>
      </c>
      <c r="HQ39" s="286" t="s">
        <v>50</v>
      </c>
      <c r="HR39" s="286" t="s">
        <v>50</v>
      </c>
      <c r="HS39" s="286" t="s">
        <v>50</v>
      </c>
      <c r="HT39" s="286" t="s">
        <v>50</v>
      </c>
      <c r="HU39" s="286" t="s">
        <v>50</v>
      </c>
      <c r="IK39" s="465" t="s">
        <v>27</v>
      </c>
      <c r="IL39" s="465" t="s">
        <v>27</v>
      </c>
      <c r="MQ39" s="465" t="s">
        <v>27</v>
      </c>
      <c r="NQ39" s="465" t="s">
        <v>27</v>
      </c>
      <c r="PJ39" s="465" t="s">
        <v>27</v>
      </c>
    </row>
    <row r="40" spans="2:439" ht="20.5" customHeight="1">
      <c r="B40" s="268"/>
      <c r="C40" s="418" t="s">
        <v>49</v>
      </c>
      <c r="D40" s="255" t="s">
        <v>76</v>
      </c>
      <c r="E40" s="255"/>
      <c r="F40" s="234"/>
      <c r="G40" s="234"/>
      <c r="H40" s="234"/>
      <c r="I40" s="234"/>
      <c r="J40" s="234"/>
      <c r="K40" s="234"/>
      <c r="L40" s="234"/>
      <c r="M40" s="234"/>
      <c r="N40" s="234"/>
      <c r="O40" s="234"/>
      <c r="P40" s="234"/>
      <c r="Q40" s="267"/>
      <c r="X40" s="1374" t="s">
        <v>172</v>
      </c>
      <c r="CQ40" s="465" t="s">
        <v>27</v>
      </c>
      <c r="DP40" s="465" t="s">
        <v>27</v>
      </c>
      <c r="FK40" s="465" t="s">
        <v>27</v>
      </c>
      <c r="GH40" s="567" t="s">
        <v>65</v>
      </c>
      <c r="GI40" s="417" t="s">
        <v>47</v>
      </c>
      <c r="GJ40" s="417" t="s">
        <v>47</v>
      </c>
      <c r="GK40" s="417" t="s">
        <v>47</v>
      </c>
      <c r="GL40" s="417" t="s">
        <v>47</v>
      </c>
      <c r="GM40" s="417" t="s">
        <v>47</v>
      </c>
      <c r="GN40" s="417" t="s">
        <v>47</v>
      </c>
      <c r="GO40" s="417" t="s">
        <v>47</v>
      </c>
      <c r="GP40" s="417" t="s">
        <v>47</v>
      </c>
      <c r="GQ40" s="417" t="s">
        <v>47</v>
      </c>
      <c r="GR40" s="417" t="s">
        <v>47</v>
      </c>
      <c r="GS40" s="417" t="s">
        <v>47</v>
      </c>
      <c r="GT40" s="417" t="s">
        <v>47</v>
      </c>
      <c r="GU40" s="417" t="s">
        <v>47</v>
      </c>
      <c r="GV40" s="417" t="s">
        <v>47</v>
      </c>
      <c r="GW40" s="417" t="s">
        <v>47</v>
      </c>
      <c r="GX40" s="287" t="s">
        <v>48</v>
      </c>
      <c r="GY40" s="287" t="s">
        <v>48</v>
      </c>
      <c r="GZ40" s="287" t="s">
        <v>48</v>
      </c>
      <c r="HA40" s="287" t="s">
        <v>48</v>
      </c>
      <c r="HB40" s="287" t="s">
        <v>48</v>
      </c>
      <c r="HC40" s="287" t="s">
        <v>48</v>
      </c>
      <c r="HD40" s="287" t="s">
        <v>48</v>
      </c>
      <c r="HE40" s="287" t="s">
        <v>48</v>
      </c>
      <c r="HF40" s="287" t="s">
        <v>48</v>
      </c>
      <c r="HG40" s="287" t="s">
        <v>48</v>
      </c>
      <c r="HH40" s="418" t="s">
        <v>49</v>
      </c>
      <c r="HI40" s="418" t="s">
        <v>49</v>
      </c>
      <c r="HJ40" s="418" t="s">
        <v>49</v>
      </c>
      <c r="HK40" s="418" t="s">
        <v>49</v>
      </c>
      <c r="HL40" s="418" t="s">
        <v>49</v>
      </c>
      <c r="HM40" s="465" t="s">
        <v>27</v>
      </c>
      <c r="HN40" s="465" t="s">
        <v>27</v>
      </c>
      <c r="HO40" s="465" t="s">
        <v>27</v>
      </c>
      <c r="HP40" s="465" t="s">
        <v>27</v>
      </c>
      <c r="HQ40" s="286" t="s">
        <v>50</v>
      </c>
      <c r="HR40" s="286" t="s">
        <v>50</v>
      </c>
      <c r="HS40" s="286" t="s">
        <v>50</v>
      </c>
      <c r="HT40" s="286" t="s">
        <v>50</v>
      </c>
      <c r="HU40" s="286" t="s">
        <v>50</v>
      </c>
      <c r="HV40" s="286" t="s">
        <v>50</v>
      </c>
      <c r="HW40" s="286" t="s">
        <v>50</v>
      </c>
      <c r="HX40" s="286" t="s">
        <v>50</v>
      </c>
      <c r="HY40" s="286" t="s">
        <v>50</v>
      </c>
      <c r="HZ40" s="286" t="s">
        <v>50</v>
      </c>
      <c r="IK40" s="465" t="s">
        <v>27</v>
      </c>
      <c r="IL40" s="465" t="s">
        <v>27</v>
      </c>
      <c r="MQ40" s="465" t="s">
        <v>27</v>
      </c>
      <c r="NQ40" s="465" t="s">
        <v>27</v>
      </c>
      <c r="PC40" s="1374" t="s">
        <v>51</v>
      </c>
      <c r="PJ40" s="465" t="s">
        <v>27</v>
      </c>
      <c r="PW40" s="1374" t="s">
        <v>52</v>
      </c>
    </row>
    <row r="41" spans="2:439" ht="20.5" customHeight="1">
      <c r="B41" s="268"/>
      <c r="C41" s="286" t="s">
        <v>50</v>
      </c>
      <c r="D41" s="255" t="s">
        <v>62</v>
      </c>
      <c r="E41" s="255"/>
      <c r="F41" s="234"/>
      <c r="G41" s="234"/>
      <c r="H41" s="234"/>
      <c r="I41" s="234"/>
      <c r="J41" s="234"/>
      <c r="K41" s="234"/>
      <c r="L41" s="234"/>
      <c r="M41" s="234"/>
      <c r="N41" s="234"/>
      <c r="O41" s="234"/>
      <c r="P41" s="234"/>
      <c r="Q41" s="267"/>
      <c r="X41" s="1374"/>
      <c r="CQ41" s="465" t="s">
        <v>27</v>
      </c>
      <c r="DP41" s="465" t="s">
        <v>27</v>
      </c>
      <c r="FK41" s="465" t="s">
        <v>27</v>
      </c>
      <c r="GM41" s="567" t="s">
        <v>67</v>
      </c>
      <c r="GN41" s="417" t="s">
        <v>47</v>
      </c>
      <c r="GO41" s="417" t="s">
        <v>47</v>
      </c>
      <c r="GP41" s="417" t="s">
        <v>47</v>
      </c>
      <c r="GQ41" s="417" t="s">
        <v>47</v>
      </c>
      <c r="GR41" s="417" t="s">
        <v>47</v>
      </c>
      <c r="GS41" s="417" t="s">
        <v>47</v>
      </c>
      <c r="GT41" s="417" t="s">
        <v>47</v>
      </c>
      <c r="GU41" s="417" t="s">
        <v>47</v>
      </c>
      <c r="GV41" s="417" t="s">
        <v>47</v>
      </c>
      <c r="GW41" s="417" t="s">
        <v>47</v>
      </c>
      <c r="GX41" s="417" t="s">
        <v>47</v>
      </c>
      <c r="GY41" s="417" t="s">
        <v>47</v>
      </c>
      <c r="GZ41" s="417" t="s">
        <v>47</v>
      </c>
      <c r="HA41" s="417" t="s">
        <v>47</v>
      </c>
      <c r="HB41" s="417" t="s">
        <v>47</v>
      </c>
      <c r="HC41" s="287" t="s">
        <v>48</v>
      </c>
      <c r="HD41" s="287" t="s">
        <v>48</v>
      </c>
      <c r="HE41" s="287" t="s">
        <v>48</v>
      </c>
      <c r="HF41" s="287" t="s">
        <v>48</v>
      </c>
      <c r="HG41" s="287" t="s">
        <v>48</v>
      </c>
      <c r="HH41" s="287" t="s">
        <v>48</v>
      </c>
      <c r="HI41" s="287" t="s">
        <v>48</v>
      </c>
      <c r="HJ41" s="287" t="s">
        <v>48</v>
      </c>
      <c r="HK41" s="287" t="s">
        <v>48</v>
      </c>
      <c r="HL41" s="287" t="s">
        <v>48</v>
      </c>
      <c r="HM41" s="465" t="s">
        <v>27</v>
      </c>
      <c r="HN41" s="465" t="s">
        <v>27</v>
      </c>
      <c r="HO41" s="465" t="s">
        <v>27</v>
      </c>
      <c r="HP41" s="465" t="s">
        <v>27</v>
      </c>
      <c r="HQ41" s="418" t="s">
        <v>49</v>
      </c>
      <c r="HR41" s="418" t="s">
        <v>49</v>
      </c>
      <c r="HS41" s="418" t="s">
        <v>49</v>
      </c>
      <c r="HT41" s="418" t="s">
        <v>49</v>
      </c>
      <c r="HU41" s="418" t="s">
        <v>49</v>
      </c>
      <c r="HV41" s="286" t="s">
        <v>50</v>
      </c>
      <c r="HW41" s="286" t="s">
        <v>50</v>
      </c>
      <c r="HX41" s="286" t="s">
        <v>50</v>
      </c>
      <c r="HY41" s="286" t="s">
        <v>50</v>
      </c>
      <c r="HZ41" s="286" t="s">
        <v>50</v>
      </c>
      <c r="IA41" s="286" t="s">
        <v>50</v>
      </c>
      <c r="IB41" s="286" t="s">
        <v>50</v>
      </c>
      <c r="IC41" s="286" t="s">
        <v>50</v>
      </c>
      <c r="ID41" s="286" t="s">
        <v>50</v>
      </c>
      <c r="IE41" s="286" t="s">
        <v>50</v>
      </c>
      <c r="IF41" s="442" t="s">
        <v>39</v>
      </c>
      <c r="IG41" s="442" t="s">
        <v>39</v>
      </c>
      <c r="IH41" s="442" t="s">
        <v>39</v>
      </c>
      <c r="II41" s="442" t="s">
        <v>39</v>
      </c>
      <c r="IJ41" s="442" t="s">
        <v>39</v>
      </c>
      <c r="IK41" s="442" t="s">
        <v>39</v>
      </c>
      <c r="IL41" s="442" t="s">
        <v>39</v>
      </c>
      <c r="IM41" s="442" t="s">
        <v>39</v>
      </c>
      <c r="IN41" s="442" t="s">
        <v>39</v>
      </c>
      <c r="IO41" s="442" t="s">
        <v>39</v>
      </c>
      <c r="IP41" s="442" t="s">
        <v>39</v>
      </c>
      <c r="IQ41" s="442" t="s">
        <v>39</v>
      </c>
      <c r="MQ41" s="465" t="s">
        <v>27</v>
      </c>
      <c r="NQ41" s="465" t="s">
        <v>27</v>
      </c>
      <c r="PC41" s="1374"/>
      <c r="PJ41" s="465" t="s">
        <v>27</v>
      </c>
      <c r="PW41" s="1374"/>
    </row>
    <row r="42" spans="2:439" ht="20.5" customHeight="1">
      <c r="B42" s="266"/>
      <c r="C42" s="265"/>
      <c r="D42" s="265"/>
      <c r="E42" s="265"/>
      <c r="F42" s="265"/>
      <c r="G42" s="265"/>
      <c r="H42" s="265"/>
      <c r="I42" s="265"/>
      <c r="J42" s="265"/>
      <c r="K42" s="265"/>
      <c r="L42" s="265"/>
      <c r="M42" s="265"/>
      <c r="N42" s="265"/>
      <c r="O42" s="265"/>
      <c r="P42" s="265"/>
      <c r="Q42" s="264"/>
      <c r="X42" s="1374"/>
      <c r="CQ42" s="465" t="s">
        <v>27</v>
      </c>
      <c r="DP42" s="465" t="s">
        <v>27</v>
      </c>
      <c r="FK42" s="465" t="s">
        <v>27</v>
      </c>
      <c r="HM42" s="465" t="s">
        <v>27</v>
      </c>
      <c r="HN42" s="465" t="s">
        <v>27</v>
      </c>
      <c r="HO42" s="465" t="s">
        <v>27</v>
      </c>
      <c r="HP42" s="465" t="s">
        <v>27</v>
      </c>
      <c r="IK42" s="465" t="s">
        <v>27</v>
      </c>
      <c r="IL42" s="465" t="s">
        <v>27</v>
      </c>
      <c r="MQ42" s="465" t="s">
        <v>27</v>
      </c>
      <c r="NQ42" s="465" t="s">
        <v>27</v>
      </c>
      <c r="PC42" s="1374"/>
      <c r="PJ42" s="465" t="s">
        <v>27</v>
      </c>
      <c r="PW42" s="1374"/>
    </row>
    <row r="43" spans="2:439" ht="20.5" customHeight="1">
      <c r="X43" s="1374"/>
      <c r="CQ43" s="465" t="s">
        <v>27</v>
      </c>
      <c r="DP43" s="465" t="s">
        <v>27</v>
      </c>
      <c r="FK43" s="465" t="s">
        <v>27</v>
      </c>
      <c r="HM43" s="465" t="s">
        <v>27</v>
      </c>
      <c r="HN43" s="465" t="s">
        <v>27</v>
      </c>
      <c r="HO43" s="465" t="s">
        <v>27</v>
      </c>
      <c r="HP43" s="465" t="s">
        <v>27</v>
      </c>
      <c r="IK43" s="465" t="s">
        <v>27</v>
      </c>
      <c r="IL43" s="465" t="s">
        <v>27</v>
      </c>
      <c r="MQ43" s="465" t="s">
        <v>27</v>
      </c>
      <c r="NQ43" s="465" t="s">
        <v>27</v>
      </c>
      <c r="PC43" s="1374"/>
      <c r="PJ43" s="465" t="s">
        <v>27</v>
      </c>
      <c r="PW43" s="1374"/>
    </row>
    <row r="44" spans="2:439" ht="20.5" customHeight="1">
      <c r="X44" s="1374"/>
      <c r="CQ44" s="465" t="s">
        <v>27</v>
      </c>
      <c r="DP44" s="465" t="s">
        <v>27</v>
      </c>
      <c r="FK44" s="465" t="s">
        <v>27</v>
      </c>
      <c r="HM44" s="465" t="s">
        <v>27</v>
      </c>
      <c r="HN44" s="465" t="s">
        <v>27</v>
      </c>
      <c r="HO44" s="465" t="s">
        <v>27</v>
      </c>
      <c r="HP44" s="465" t="s">
        <v>27</v>
      </c>
      <c r="IK44" s="465" t="s">
        <v>27</v>
      </c>
      <c r="IL44" s="465" t="s">
        <v>27</v>
      </c>
      <c r="MQ44" s="465" t="s">
        <v>27</v>
      </c>
      <c r="NQ44" s="465" t="s">
        <v>27</v>
      </c>
      <c r="PC44" s="1374"/>
      <c r="PJ44" s="465" t="s">
        <v>27</v>
      </c>
      <c r="PW44" s="1374"/>
    </row>
    <row r="45" spans="2:439" ht="20.5" customHeight="1">
      <c r="X45" s="1374"/>
      <c r="CQ45" s="465" t="s">
        <v>27</v>
      </c>
      <c r="DP45" s="465" t="s">
        <v>27</v>
      </c>
      <c r="FK45" s="465" t="s">
        <v>27</v>
      </c>
      <c r="HM45" s="465" t="s">
        <v>27</v>
      </c>
      <c r="HN45" s="465" t="s">
        <v>27</v>
      </c>
      <c r="HO45" s="465" t="s">
        <v>27</v>
      </c>
      <c r="HP45" s="465" t="s">
        <v>27</v>
      </c>
      <c r="IK45" s="465" t="s">
        <v>27</v>
      </c>
      <c r="IL45" s="465" t="s">
        <v>27</v>
      </c>
      <c r="MQ45" s="465" t="s">
        <v>27</v>
      </c>
      <c r="NQ45" s="465" t="s">
        <v>27</v>
      </c>
      <c r="PC45" s="1374"/>
      <c r="PJ45" s="465" t="s">
        <v>27</v>
      </c>
      <c r="PW45" s="1374"/>
    </row>
    <row r="46" spans="2:439" ht="20.5" customHeight="1">
      <c r="B46" s="274"/>
      <c r="C46" s="273"/>
      <c r="D46" s="273"/>
      <c r="E46" s="273"/>
      <c r="F46" s="273"/>
      <c r="G46" s="273"/>
      <c r="H46" s="273"/>
      <c r="I46" s="273"/>
      <c r="J46" s="273"/>
      <c r="K46" s="273"/>
      <c r="L46" s="273"/>
      <c r="M46" s="273"/>
      <c r="N46" s="273"/>
      <c r="O46" s="273"/>
      <c r="P46" s="273"/>
      <c r="Q46" s="272"/>
      <c r="X46" s="1374"/>
      <c r="CQ46" s="465" t="s">
        <v>27</v>
      </c>
      <c r="DP46" s="465" t="s">
        <v>27</v>
      </c>
      <c r="FK46" s="465" t="s">
        <v>27</v>
      </c>
      <c r="HM46" s="465" t="s">
        <v>27</v>
      </c>
      <c r="HN46" s="465" t="s">
        <v>27</v>
      </c>
      <c r="HO46" s="465" t="s">
        <v>27</v>
      </c>
      <c r="HP46" s="465" t="s">
        <v>27</v>
      </c>
      <c r="IK46" s="465" t="s">
        <v>27</v>
      </c>
      <c r="IL46" s="465" t="s">
        <v>27</v>
      </c>
      <c r="IQ46" s="547" t="s">
        <v>69</v>
      </c>
      <c r="IR46" s="548">
        <v>1</v>
      </c>
      <c r="IS46" s="548">
        <v>1</v>
      </c>
      <c r="IT46" s="548">
        <v>1</v>
      </c>
      <c r="IU46" s="549">
        <v>2</v>
      </c>
      <c r="IV46" s="549">
        <v>2</v>
      </c>
      <c r="IW46" s="549">
        <v>2</v>
      </c>
      <c r="IX46" s="550">
        <v>3</v>
      </c>
      <c r="IY46" s="550">
        <v>3</v>
      </c>
      <c r="IZ46" s="550">
        <v>3</v>
      </c>
      <c r="JA46" s="551">
        <v>4</v>
      </c>
      <c r="JB46" s="551">
        <v>4</v>
      </c>
      <c r="JC46" s="551">
        <v>4</v>
      </c>
      <c r="JD46" s="552">
        <v>5</v>
      </c>
      <c r="JE46" s="552">
        <v>5</v>
      </c>
      <c r="JF46" s="552">
        <v>5</v>
      </c>
      <c r="JG46" s="553">
        <v>6</v>
      </c>
      <c r="JH46" s="553">
        <v>6</v>
      </c>
      <c r="JI46" s="553">
        <v>6</v>
      </c>
      <c r="JJ46" s="554" t="s">
        <v>39</v>
      </c>
      <c r="JK46" s="554" t="s">
        <v>39</v>
      </c>
      <c r="JL46" s="554" t="s">
        <v>39</v>
      </c>
      <c r="JM46" s="555">
        <v>7</v>
      </c>
      <c r="JN46" s="555">
        <v>7</v>
      </c>
      <c r="JO46" s="555">
        <v>7</v>
      </c>
      <c r="JP46" s="230">
        <v>8</v>
      </c>
      <c r="JQ46" s="230">
        <v>8</v>
      </c>
      <c r="JR46" s="230">
        <v>8</v>
      </c>
      <c r="JS46" s="554" t="s">
        <v>39</v>
      </c>
      <c r="JT46" s="554" t="s">
        <v>39</v>
      </c>
      <c r="JU46" s="554" t="s">
        <v>39</v>
      </c>
      <c r="JV46" s="556">
        <v>9</v>
      </c>
      <c r="JW46" s="556">
        <v>9</v>
      </c>
      <c r="JX46" s="556">
        <v>9</v>
      </c>
      <c r="JY46" s="557">
        <v>10</v>
      </c>
      <c r="JZ46" s="557">
        <v>10</v>
      </c>
      <c r="KA46" s="557">
        <v>10</v>
      </c>
      <c r="KB46" s="558">
        <v>11</v>
      </c>
      <c r="KC46" s="558">
        <v>11</v>
      </c>
      <c r="KD46" s="558">
        <v>11</v>
      </c>
      <c r="KE46" s="559">
        <v>12</v>
      </c>
      <c r="KF46" s="559">
        <v>12</v>
      </c>
      <c r="KG46" s="559">
        <v>12</v>
      </c>
      <c r="KH46" s="560">
        <v>13</v>
      </c>
      <c r="KI46" s="560">
        <v>13</v>
      </c>
      <c r="KJ46" s="560">
        <v>13</v>
      </c>
      <c r="KK46" s="554" t="s">
        <v>39</v>
      </c>
      <c r="KL46" s="554" t="s">
        <v>39</v>
      </c>
      <c r="KM46" s="554" t="s">
        <v>39</v>
      </c>
      <c r="KN46" s="228">
        <v>14</v>
      </c>
      <c r="KO46" s="228">
        <v>14</v>
      </c>
      <c r="KP46" s="228">
        <v>14</v>
      </c>
      <c r="KQ46" s="229">
        <v>15</v>
      </c>
      <c r="KR46" s="229">
        <v>15</v>
      </c>
      <c r="KS46" s="229">
        <v>15</v>
      </c>
      <c r="MQ46" s="465" t="s">
        <v>27</v>
      </c>
      <c r="NQ46" s="465" t="s">
        <v>27</v>
      </c>
      <c r="PC46" s="1374"/>
      <c r="PJ46" s="465" t="s">
        <v>27</v>
      </c>
      <c r="PW46" s="1374"/>
    </row>
    <row r="47" spans="2:439" ht="20.5" customHeight="1">
      <c r="B47" s="268"/>
      <c r="C47" s="276" t="s">
        <v>103</v>
      </c>
      <c r="D47" s="290"/>
      <c r="E47" s="290"/>
      <c r="F47" s="290"/>
      <c r="G47" s="290"/>
      <c r="H47" s="290"/>
      <c r="I47" s="290"/>
      <c r="J47" s="290"/>
      <c r="K47" s="290"/>
      <c r="L47" s="290"/>
      <c r="M47" s="290"/>
      <c r="N47" s="290"/>
      <c r="O47" s="290"/>
      <c r="P47" s="290"/>
      <c r="Q47" s="267"/>
      <c r="X47" s="1374"/>
      <c r="CQ47" s="465" t="s">
        <v>27</v>
      </c>
      <c r="DP47" s="465" t="s">
        <v>27</v>
      </c>
      <c r="FK47" s="465" t="s">
        <v>27</v>
      </c>
      <c r="HM47" s="465" t="s">
        <v>27</v>
      </c>
      <c r="HN47" s="465" t="s">
        <v>27</v>
      </c>
      <c r="HO47" s="465" t="s">
        <v>27</v>
      </c>
      <c r="HP47" s="465" t="s">
        <v>27</v>
      </c>
      <c r="IK47" s="465" t="s">
        <v>27</v>
      </c>
      <c r="IL47" s="465" t="s">
        <v>27</v>
      </c>
      <c r="IT47" s="547" t="s">
        <v>70</v>
      </c>
      <c r="IU47" s="548">
        <v>1</v>
      </c>
      <c r="IV47" s="548">
        <v>1</v>
      </c>
      <c r="IW47" s="548">
        <v>1</v>
      </c>
      <c r="IX47" s="549">
        <v>2</v>
      </c>
      <c r="IY47" s="549">
        <v>2</v>
      </c>
      <c r="IZ47" s="549">
        <v>2</v>
      </c>
      <c r="JA47" s="550">
        <v>3</v>
      </c>
      <c r="JB47" s="550">
        <v>3</v>
      </c>
      <c r="JC47" s="550">
        <v>3</v>
      </c>
      <c r="JD47" s="551">
        <v>4</v>
      </c>
      <c r="JE47" s="551">
        <v>4</v>
      </c>
      <c r="JF47" s="551">
        <v>4</v>
      </c>
      <c r="JG47" s="552">
        <v>5</v>
      </c>
      <c r="JH47" s="552">
        <v>5</v>
      </c>
      <c r="JI47" s="552">
        <v>5</v>
      </c>
      <c r="JJ47" s="553">
        <v>6</v>
      </c>
      <c r="JK47" s="553">
        <v>6</v>
      </c>
      <c r="JL47" s="553">
        <v>6</v>
      </c>
      <c r="JM47" s="554" t="s">
        <v>39</v>
      </c>
      <c r="JN47" s="554" t="s">
        <v>39</v>
      </c>
      <c r="JO47" s="554" t="s">
        <v>39</v>
      </c>
      <c r="JP47" s="555">
        <v>7</v>
      </c>
      <c r="JQ47" s="555">
        <v>7</v>
      </c>
      <c r="JR47" s="555">
        <v>7</v>
      </c>
      <c r="JS47" s="230">
        <v>8</v>
      </c>
      <c r="JT47" s="230">
        <v>8</v>
      </c>
      <c r="JU47" s="230">
        <v>8</v>
      </c>
      <c r="JV47" s="554" t="s">
        <v>39</v>
      </c>
      <c r="JW47" s="554" t="s">
        <v>39</v>
      </c>
      <c r="JX47" s="554" t="s">
        <v>39</v>
      </c>
      <c r="JY47" s="556">
        <v>9</v>
      </c>
      <c r="JZ47" s="556">
        <v>9</v>
      </c>
      <c r="KA47" s="556">
        <v>9</v>
      </c>
      <c r="KB47" s="557">
        <v>10</v>
      </c>
      <c r="KC47" s="557">
        <v>10</v>
      </c>
      <c r="KD47" s="557">
        <v>10</v>
      </c>
      <c r="KE47" s="558">
        <v>11</v>
      </c>
      <c r="KF47" s="558">
        <v>11</v>
      </c>
      <c r="KG47" s="558">
        <v>11</v>
      </c>
      <c r="KH47" s="559">
        <v>12</v>
      </c>
      <c r="KI47" s="559">
        <v>12</v>
      </c>
      <c r="KJ47" s="559">
        <v>12</v>
      </c>
      <c r="KK47" s="560">
        <v>13</v>
      </c>
      <c r="KL47" s="560">
        <v>13</v>
      </c>
      <c r="KM47" s="560">
        <v>13</v>
      </c>
      <c r="KN47" s="554" t="s">
        <v>39</v>
      </c>
      <c r="KO47" s="554" t="s">
        <v>39</v>
      </c>
      <c r="KP47" s="554" t="s">
        <v>39</v>
      </c>
      <c r="KQ47" s="228">
        <v>14</v>
      </c>
      <c r="KR47" s="228">
        <v>14</v>
      </c>
      <c r="KS47" s="228">
        <v>14</v>
      </c>
      <c r="KT47" s="229">
        <v>15</v>
      </c>
      <c r="KU47" s="229">
        <v>15</v>
      </c>
      <c r="KV47" s="229">
        <v>15</v>
      </c>
      <c r="MQ47" s="465" t="s">
        <v>27</v>
      </c>
      <c r="NQ47" s="465" t="s">
        <v>27</v>
      </c>
      <c r="PC47" s="1374"/>
      <c r="PJ47" s="465" t="s">
        <v>27</v>
      </c>
      <c r="PW47" s="1374"/>
    </row>
    <row r="48" spans="2:439" ht="20.5" customHeight="1">
      <c r="B48" s="268"/>
      <c r="C48" s="208">
        <v>1</v>
      </c>
      <c r="D48" s="255" t="s">
        <v>107</v>
      </c>
      <c r="E48" s="255"/>
      <c r="F48" s="234"/>
      <c r="G48" s="234"/>
      <c r="H48" s="234"/>
      <c r="I48" s="234"/>
      <c r="J48" s="234"/>
      <c r="K48" s="234"/>
      <c r="L48" s="234"/>
      <c r="M48" s="234"/>
      <c r="N48" s="234"/>
      <c r="O48" s="234"/>
      <c r="P48" s="234"/>
      <c r="Q48" s="267"/>
      <c r="X48" s="1374"/>
      <c r="CQ48" s="465" t="s">
        <v>27</v>
      </c>
      <c r="DP48" s="465" t="s">
        <v>27</v>
      </c>
      <c r="FK48" s="465" t="s">
        <v>27</v>
      </c>
      <c r="HM48" s="465" t="s">
        <v>27</v>
      </c>
      <c r="HN48" s="465" t="s">
        <v>27</v>
      </c>
      <c r="HO48" s="465" t="s">
        <v>27</v>
      </c>
      <c r="HP48" s="465" t="s">
        <v>27</v>
      </c>
      <c r="IK48" s="465" t="s">
        <v>27</v>
      </c>
      <c r="IL48" s="465" t="s">
        <v>27</v>
      </c>
      <c r="IT48" s="561"/>
      <c r="IU48" s="561"/>
      <c r="IV48" s="561"/>
      <c r="IW48" s="547" t="s">
        <v>175</v>
      </c>
      <c r="IX48" s="548">
        <v>1</v>
      </c>
      <c r="IY48" s="548">
        <v>1</v>
      </c>
      <c r="IZ48" s="548">
        <v>1</v>
      </c>
      <c r="JA48" s="549">
        <v>2</v>
      </c>
      <c r="JB48" s="549">
        <v>2</v>
      </c>
      <c r="JC48" s="549">
        <v>2</v>
      </c>
      <c r="JD48" s="550">
        <v>3</v>
      </c>
      <c r="JE48" s="550">
        <v>3</v>
      </c>
      <c r="JF48" s="550">
        <v>3</v>
      </c>
      <c r="JG48" s="551">
        <v>4</v>
      </c>
      <c r="JH48" s="551">
        <v>4</v>
      </c>
      <c r="JI48" s="551">
        <v>4</v>
      </c>
      <c r="JJ48" s="552">
        <v>5</v>
      </c>
      <c r="JK48" s="552">
        <v>5</v>
      </c>
      <c r="JL48" s="552">
        <v>5</v>
      </c>
      <c r="JM48" s="553">
        <v>6</v>
      </c>
      <c r="JN48" s="553">
        <v>6</v>
      </c>
      <c r="JO48" s="553">
        <v>6</v>
      </c>
      <c r="JP48" s="554" t="s">
        <v>39</v>
      </c>
      <c r="JQ48" s="554" t="s">
        <v>39</v>
      </c>
      <c r="JR48" s="554" t="s">
        <v>39</v>
      </c>
      <c r="JS48" s="555">
        <v>7</v>
      </c>
      <c r="JT48" s="555">
        <v>7</v>
      </c>
      <c r="JU48" s="555">
        <v>7</v>
      </c>
      <c r="JV48" s="230">
        <v>8</v>
      </c>
      <c r="JW48" s="230">
        <v>8</v>
      </c>
      <c r="JX48" s="230">
        <v>8</v>
      </c>
      <c r="JY48" s="554" t="s">
        <v>39</v>
      </c>
      <c r="JZ48" s="554" t="s">
        <v>39</v>
      </c>
      <c r="KA48" s="554" t="s">
        <v>39</v>
      </c>
      <c r="KB48" s="556">
        <v>9</v>
      </c>
      <c r="KC48" s="556">
        <v>9</v>
      </c>
      <c r="KD48" s="556">
        <v>9</v>
      </c>
      <c r="KE48" s="557">
        <v>10</v>
      </c>
      <c r="KF48" s="557">
        <v>10</v>
      </c>
      <c r="KG48" s="557">
        <v>10</v>
      </c>
      <c r="KH48" s="558">
        <v>11</v>
      </c>
      <c r="KI48" s="558">
        <v>11</v>
      </c>
      <c r="KJ48" s="558">
        <v>11</v>
      </c>
      <c r="KK48" s="559">
        <v>12</v>
      </c>
      <c r="KL48" s="559">
        <v>12</v>
      </c>
      <c r="KM48" s="559">
        <v>12</v>
      </c>
      <c r="KN48" s="560">
        <v>13</v>
      </c>
      <c r="KO48" s="560">
        <v>13</v>
      </c>
      <c r="KP48" s="560">
        <v>13</v>
      </c>
      <c r="KQ48" s="554" t="s">
        <v>39</v>
      </c>
      <c r="KR48" s="554" t="s">
        <v>39</v>
      </c>
      <c r="KS48" s="554" t="s">
        <v>39</v>
      </c>
      <c r="KT48" s="228">
        <v>14</v>
      </c>
      <c r="KU48" s="228">
        <v>14</v>
      </c>
      <c r="KV48" s="228">
        <v>14</v>
      </c>
      <c r="KW48" s="229">
        <v>15</v>
      </c>
      <c r="KX48" s="229">
        <v>15</v>
      </c>
      <c r="KY48" s="229">
        <v>15</v>
      </c>
      <c r="MQ48" s="465" t="s">
        <v>27</v>
      </c>
      <c r="NQ48" s="465" t="s">
        <v>27</v>
      </c>
      <c r="PC48" s="1374"/>
      <c r="PJ48" s="465" t="s">
        <v>27</v>
      </c>
      <c r="PW48" s="1374"/>
    </row>
    <row r="49" spans="2:439" ht="20.5" customHeight="1">
      <c r="B49" s="268"/>
      <c r="C49" s="210">
        <v>2</v>
      </c>
      <c r="D49" s="255" t="s">
        <v>110</v>
      </c>
      <c r="E49" s="255"/>
      <c r="F49" s="234"/>
      <c r="G49" s="234"/>
      <c r="H49" s="234"/>
      <c r="I49" s="234"/>
      <c r="J49" s="234"/>
      <c r="K49" s="234"/>
      <c r="L49" s="234"/>
      <c r="M49" s="234"/>
      <c r="N49" s="234"/>
      <c r="O49" s="234"/>
      <c r="P49" s="234"/>
      <c r="Q49" s="267"/>
      <c r="X49" s="1374"/>
      <c r="CQ49" s="465" t="s">
        <v>27</v>
      </c>
      <c r="DP49" s="465" t="s">
        <v>27</v>
      </c>
      <c r="FK49" s="465" t="s">
        <v>27</v>
      </c>
      <c r="HM49" s="465" t="s">
        <v>27</v>
      </c>
      <c r="HN49" s="465" t="s">
        <v>27</v>
      </c>
      <c r="HO49" s="465" t="s">
        <v>27</v>
      </c>
      <c r="HP49" s="465" t="s">
        <v>27</v>
      </c>
      <c r="IK49" s="465" t="s">
        <v>27</v>
      </c>
      <c r="IL49" s="465" t="s">
        <v>27</v>
      </c>
      <c r="MQ49" s="465" t="s">
        <v>27</v>
      </c>
      <c r="NQ49" s="465" t="s">
        <v>27</v>
      </c>
      <c r="PC49" s="1374"/>
      <c r="PJ49" s="465" t="s">
        <v>27</v>
      </c>
      <c r="PW49" s="1374"/>
    </row>
    <row r="50" spans="2:439" ht="20.5" customHeight="1">
      <c r="B50" s="268"/>
      <c r="C50" s="211">
        <v>3</v>
      </c>
      <c r="D50" s="255" t="s">
        <v>111</v>
      </c>
      <c r="E50" s="255"/>
      <c r="F50" s="234"/>
      <c r="G50" s="234"/>
      <c r="H50" s="234"/>
      <c r="I50" s="234"/>
      <c r="J50" s="234"/>
      <c r="K50" s="234"/>
      <c r="L50" s="234"/>
      <c r="M50" s="234"/>
      <c r="N50" s="234"/>
      <c r="O50" s="234"/>
      <c r="P50" s="234"/>
      <c r="Q50" s="267"/>
      <c r="X50" s="1374"/>
      <c r="CQ50" s="465" t="s">
        <v>27</v>
      </c>
      <c r="DP50" s="465" t="s">
        <v>27</v>
      </c>
      <c r="FK50" s="465" t="s">
        <v>27</v>
      </c>
      <c r="HM50" s="465" t="s">
        <v>27</v>
      </c>
      <c r="HN50" s="465" t="s">
        <v>27</v>
      </c>
      <c r="HO50" s="465" t="s">
        <v>27</v>
      </c>
      <c r="HP50" s="465" t="s">
        <v>27</v>
      </c>
      <c r="IK50" s="465" t="s">
        <v>27</v>
      </c>
      <c r="IL50" s="465" t="s">
        <v>27</v>
      </c>
      <c r="MQ50" s="465" t="s">
        <v>27</v>
      </c>
      <c r="NQ50" s="465" t="s">
        <v>27</v>
      </c>
      <c r="PC50" s="1374"/>
      <c r="PJ50" s="465" t="s">
        <v>27</v>
      </c>
      <c r="PW50" s="1374"/>
    </row>
    <row r="51" spans="2:439" ht="20.5" customHeight="1">
      <c r="B51" s="268"/>
      <c r="C51" s="212">
        <v>4</v>
      </c>
      <c r="D51" s="255" t="s">
        <v>112</v>
      </c>
      <c r="E51" s="255"/>
      <c r="F51" s="234"/>
      <c r="G51" s="234"/>
      <c r="H51" s="234"/>
      <c r="I51" s="234"/>
      <c r="J51" s="234"/>
      <c r="K51" s="234"/>
      <c r="L51" s="234"/>
      <c r="M51" s="234"/>
      <c r="N51" s="234"/>
      <c r="O51" s="234"/>
      <c r="P51" s="234"/>
      <c r="Q51" s="267"/>
      <c r="X51" s="1374"/>
      <c r="CQ51" s="465" t="s">
        <v>27</v>
      </c>
      <c r="DP51" s="465" t="s">
        <v>27</v>
      </c>
      <c r="FK51" s="465" t="s">
        <v>27</v>
      </c>
      <c r="HM51" s="465" t="s">
        <v>27</v>
      </c>
      <c r="HN51" s="465" t="s">
        <v>27</v>
      </c>
      <c r="HO51" s="465" t="s">
        <v>27</v>
      </c>
      <c r="HP51" s="465" t="s">
        <v>27</v>
      </c>
      <c r="IK51" s="465" t="s">
        <v>27</v>
      </c>
      <c r="IL51" s="465" t="s">
        <v>27</v>
      </c>
      <c r="IZ51" s="547" t="s">
        <v>73</v>
      </c>
      <c r="JA51" s="548">
        <v>1</v>
      </c>
      <c r="JB51" s="548">
        <v>1</v>
      </c>
      <c r="JC51" s="548">
        <v>1</v>
      </c>
      <c r="JD51" s="549">
        <v>2</v>
      </c>
      <c r="JE51" s="549">
        <v>2</v>
      </c>
      <c r="JF51" s="549">
        <v>2</v>
      </c>
      <c r="JG51" s="550">
        <v>3</v>
      </c>
      <c r="JH51" s="550">
        <v>3</v>
      </c>
      <c r="JI51" s="550">
        <v>3</v>
      </c>
      <c r="JJ51" s="551">
        <v>4</v>
      </c>
      <c r="JK51" s="551">
        <v>4</v>
      </c>
      <c r="JL51" s="551">
        <v>4</v>
      </c>
      <c r="JM51" s="552">
        <v>5</v>
      </c>
      <c r="JN51" s="552">
        <v>5</v>
      </c>
      <c r="JO51" s="552">
        <v>5</v>
      </c>
      <c r="JP51" s="553">
        <v>6</v>
      </c>
      <c r="JQ51" s="553">
        <v>6</v>
      </c>
      <c r="JR51" s="553">
        <v>6</v>
      </c>
      <c r="JS51" s="554" t="s">
        <v>39</v>
      </c>
      <c r="JT51" s="554" t="s">
        <v>39</v>
      </c>
      <c r="JU51" s="554" t="s">
        <v>39</v>
      </c>
      <c r="JV51" s="555">
        <v>7</v>
      </c>
      <c r="JW51" s="555">
        <v>7</v>
      </c>
      <c r="JX51" s="555">
        <v>7</v>
      </c>
      <c r="JY51" s="230">
        <v>8</v>
      </c>
      <c r="JZ51" s="230">
        <v>8</v>
      </c>
      <c r="KA51" s="230">
        <v>8</v>
      </c>
      <c r="KB51" s="554" t="s">
        <v>39</v>
      </c>
      <c r="KC51" s="554" t="s">
        <v>39</v>
      </c>
      <c r="KD51" s="554" t="s">
        <v>39</v>
      </c>
      <c r="KE51" s="556">
        <v>9</v>
      </c>
      <c r="KF51" s="556">
        <v>9</v>
      </c>
      <c r="KG51" s="556">
        <v>9</v>
      </c>
      <c r="KH51" s="557">
        <v>10</v>
      </c>
      <c r="KI51" s="557">
        <v>10</v>
      </c>
      <c r="KJ51" s="557">
        <v>10</v>
      </c>
      <c r="KK51" s="558">
        <v>11</v>
      </c>
      <c r="KL51" s="558">
        <v>11</v>
      </c>
      <c r="KM51" s="558">
        <v>11</v>
      </c>
      <c r="KN51" s="559">
        <v>12</v>
      </c>
      <c r="KO51" s="559">
        <v>12</v>
      </c>
      <c r="KP51" s="559">
        <v>12</v>
      </c>
      <c r="KQ51" s="560">
        <v>13</v>
      </c>
      <c r="KR51" s="560">
        <v>13</v>
      </c>
      <c r="KS51" s="560">
        <v>13</v>
      </c>
      <c r="KT51" s="554" t="s">
        <v>39</v>
      </c>
      <c r="KU51" s="554" t="s">
        <v>39</v>
      </c>
      <c r="KV51" s="554" t="s">
        <v>39</v>
      </c>
      <c r="KW51" s="228">
        <v>14</v>
      </c>
      <c r="KX51" s="228">
        <v>14</v>
      </c>
      <c r="KY51" s="228">
        <v>14</v>
      </c>
      <c r="KZ51" s="229">
        <v>15</v>
      </c>
      <c r="LA51" s="229">
        <v>15</v>
      </c>
      <c r="LB51" s="229">
        <v>15</v>
      </c>
      <c r="MQ51" s="465" t="s">
        <v>27</v>
      </c>
      <c r="NQ51" s="465" t="s">
        <v>27</v>
      </c>
      <c r="PC51" s="1374"/>
      <c r="PJ51" s="465" t="s">
        <v>27</v>
      </c>
      <c r="PW51" s="1374"/>
    </row>
    <row r="52" spans="2:439" ht="20.5" customHeight="1">
      <c r="B52" s="268"/>
      <c r="C52" s="215">
        <v>5</v>
      </c>
      <c r="D52" s="255" t="s">
        <v>114</v>
      </c>
      <c r="E52" s="255"/>
      <c r="F52" s="234"/>
      <c r="G52" s="234"/>
      <c r="H52" s="234"/>
      <c r="I52" s="234"/>
      <c r="J52" s="234"/>
      <c r="K52" s="234"/>
      <c r="L52" s="234"/>
      <c r="M52" s="234"/>
      <c r="N52" s="234"/>
      <c r="O52" s="234"/>
      <c r="P52" s="234"/>
      <c r="Q52" s="267"/>
      <c r="X52" s="1374"/>
      <c r="CQ52" s="465" t="s">
        <v>27</v>
      </c>
      <c r="DP52" s="465" t="s">
        <v>27</v>
      </c>
      <c r="FK52" s="465" t="s">
        <v>27</v>
      </c>
      <c r="HM52" s="465" t="s">
        <v>27</v>
      </c>
      <c r="HN52" s="465" t="s">
        <v>27</v>
      </c>
      <c r="HO52" s="465" t="s">
        <v>27</v>
      </c>
      <c r="HP52" s="465" t="s">
        <v>27</v>
      </c>
      <c r="IK52" s="465" t="s">
        <v>27</v>
      </c>
      <c r="IL52" s="465" t="s">
        <v>27</v>
      </c>
      <c r="JC52" s="547" t="s">
        <v>75</v>
      </c>
      <c r="JD52" s="548">
        <v>1</v>
      </c>
      <c r="JE52" s="548">
        <v>1</v>
      </c>
      <c r="JF52" s="548">
        <v>1</v>
      </c>
      <c r="JG52" s="549">
        <v>2</v>
      </c>
      <c r="JH52" s="549">
        <v>2</v>
      </c>
      <c r="JI52" s="549">
        <v>2</v>
      </c>
      <c r="JJ52" s="550">
        <v>3</v>
      </c>
      <c r="JK52" s="550">
        <v>3</v>
      </c>
      <c r="JL52" s="550">
        <v>3</v>
      </c>
      <c r="JM52" s="551">
        <v>4</v>
      </c>
      <c r="JN52" s="551">
        <v>4</v>
      </c>
      <c r="JO52" s="551">
        <v>4</v>
      </c>
      <c r="JP52" s="552">
        <v>5</v>
      </c>
      <c r="JQ52" s="552">
        <v>5</v>
      </c>
      <c r="JR52" s="552">
        <v>5</v>
      </c>
      <c r="JS52" s="553">
        <v>6</v>
      </c>
      <c r="JT52" s="553">
        <v>6</v>
      </c>
      <c r="JU52" s="553">
        <v>6</v>
      </c>
      <c r="JV52" s="554" t="s">
        <v>39</v>
      </c>
      <c r="JW52" s="554" t="s">
        <v>39</v>
      </c>
      <c r="JX52" s="554" t="s">
        <v>39</v>
      </c>
      <c r="JY52" s="555">
        <v>7</v>
      </c>
      <c r="JZ52" s="555">
        <v>7</v>
      </c>
      <c r="KA52" s="555">
        <v>7</v>
      </c>
      <c r="KB52" s="230">
        <v>8</v>
      </c>
      <c r="KC52" s="230">
        <v>8</v>
      </c>
      <c r="KD52" s="230">
        <v>8</v>
      </c>
      <c r="KE52" s="554" t="s">
        <v>39</v>
      </c>
      <c r="KF52" s="554" t="s">
        <v>39</v>
      </c>
      <c r="KG52" s="554" t="s">
        <v>39</v>
      </c>
      <c r="KH52" s="556">
        <v>9</v>
      </c>
      <c r="KI52" s="556">
        <v>9</v>
      </c>
      <c r="KJ52" s="556">
        <v>9</v>
      </c>
      <c r="KK52" s="557">
        <v>10</v>
      </c>
      <c r="KL52" s="557">
        <v>10</v>
      </c>
      <c r="KM52" s="557">
        <v>10</v>
      </c>
      <c r="KN52" s="558">
        <v>11</v>
      </c>
      <c r="KO52" s="558">
        <v>11</v>
      </c>
      <c r="KP52" s="558">
        <v>11</v>
      </c>
      <c r="KQ52" s="559">
        <v>12</v>
      </c>
      <c r="KR52" s="559">
        <v>12</v>
      </c>
      <c r="KS52" s="559">
        <v>12</v>
      </c>
      <c r="KT52" s="560">
        <v>13</v>
      </c>
      <c r="KU52" s="560">
        <v>13</v>
      </c>
      <c r="KV52" s="560">
        <v>13</v>
      </c>
      <c r="KW52" s="554" t="s">
        <v>39</v>
      </c>
      <c r="KX52" s="554" t="s">
        <v>39</v>
      </c>
      <c r="KY52" s="554" t="s">
        <v>39</v>
      </c>
      <c r="KZ52" s="228">
        <v>14</v>
      </c>
      <c r="LA52" s="228">
        <v>14</v>
      </c>
      <c r="LB52" s="228">
        <v>14</v>
      </c>
      <c r="LC52" s="229">
        <v>15</v>
      </c>
      <c r="LD52" s="229">
        <v>15</v>
      </c>
      <c r="LE52" s="229">
        <v>15</v>
      </c>
      <c r="MQ52" s="465" t="s">
        <v>27</v>
      </c>
      <c r="NQ52" s="465" t="s">
        <v>27</v>
      </c>
      <c r="PC52" s="1374"/>
      <c r="PJ52" s="465" t="s">
        <v>27</v>
      </c>
      <c r="PW52" s="1374"/>
    </row>
    <row r="53" spans="2:439" ht="20.5" customHeight="1">
      <c r="B53" s="268"/>
      <c r="C53" s="216">
        <v>6</v>
      </c>
      <c r="D53" s="255" t="s">
        <v>116</v>
      </c>
      <c r="E53" s="255"/>
      <c r="F53" s="234"/>
      <c r="G53" s="234"/>
      <c r="H53" s="234"/>
      <c r="I53" s="234"/>
      <c r="J53" s="234"/>
      <c r="K53" s="234"/>
      <c r="L53" s="234"/>
      <c r="M53" s="234"/>
      <c r="N53" s="234"/>
      <c r="O53" s="234"/>
      <c r="P53" s="234"/>
      <c r="Q53" s="267"/>
      <c r="X53" s="1374"/>
      <c r="CQ53" s="465" t="s">
        <v>27</v>
      </c>
      <c r="DP53" s="465" t="s">
        <v>27</v>
      </c>
      <c r="FK53" s="465" t="s">
        <v>27</v>
      </c>
      <c r="HM53" s="465" t="s">
        <v>27</v>
      </c>
      <c r="HN53" s="465" t="s">
        <v>27</v>
      </c>
      <c r="HO53" s="465" t="s">
        <v>27</v>
      </c>
      <c r="HP53" s="465" t="s">
        <v>27</v>
      </c>
      <c r="IK53" s="465" t="s">
        <v>27</v>
      </c>
      <c r="IL53" s="465" t="s">
        <v>27</v>
      </c>
      <c r="JC53" s="561"/>
      <c r="JD53" s="561"/>
      <c r="JE53" s="561"/>
      <c r="JF53" s="547" t="s">
        <v>77</v>
      </c>
      <c r="JG53" s="548">
        <v>1</v>
      </c>
      <c r="JH53" s="548">
        <v>1</v>
      </c>
      <c r="JI53" s="548">
        <v>1</v>
      </c>
      <c r="JJ53" s="549">
        <v>2</v>
      </c>
      <c r="JK53" s="549">
        <v>2</v>
      </c>
      <c r="JL53" s="549">
        <v>2</v>
      </c>
      <c r="JM53" s="550">
        <v>3</v>
      </c>
      <c r="JN53" s="550">
        <v>3</v>
      </c>
      <c r="JO53" s="550">
        <v>3</v>
      </c>
      <c r="JP53" s="551">
        <v>4</v>
      </c>
      <c r="JQ53" s="551">
        <v>4</v>
      </c>
      <c r="JR53" s="551">
        <v>4</v>
      </c>
      <c r="JS53" s="552">
        <v>5</v>
      </c>
      <c r="JT53" s="552">
        <v>5</v>
      </c>
      <c r="JU53" s="552">
        <v>5</v>
      </c>
      <c r="JV53" s="553">
        <v>6</v>
      </c>
      <c r="JW53" s="553">
        <v>6</v>
      </c>
      <c r="JX53" s="553">
        <v>6</v>
      </c>
      <c r="JY53" s="554" t="s">
        <v>39</v>
      </c>
      <c r="JZ53" s="554" t="s">
        <v>39</v>
      </c>
      <c r="KA53" s="554" t="s">
        <v>39</v>
      </c>
      <c r="KB53" s="555">
        <v>7</v>
      </c>
      <c r="KC53" s="555">
        <v>7</v>
      </c>
      <c r="KD53" s="555">
        <v>7</v>
      </c>
      <c r="KE53" s="230">
        <v>8</v>
      </c>
      <c r="KF53" s="230">
        <v>8</v>
      </c>
      <c r="KG53" s="230">
        <v>8</v>
      </c>
      <c r="KH53" s="554" t="s">
        <v>39</v>
      </c>
      <c r="KI53" s="554" t="s">
        <v>39</v>
      </c>
      <c r="KJ53" s="554" t="s">
        <v>39</v>
      </c>
      <c r="KK53" s="556">
        <v>9</v>
      </c>
      <c r="KL53" s="556">
        <v>9</v>
      </c>
      <c r="KM53" s="556">
        <v>9</v>
      </c>
      <c r="KN53" s="557">
        <v>10</v>
      </c>
      <c r="KO53" s="557">
        <v>10</v>
      </c>
      <c r="KP53" s="557">
        <v>10</v>
      </c>
      <c r="KQ53" s="558">
        <v>11</v>
      </c>
      <c r="KR53" s="558">
        <v>11</v>
      </c>
      <c r="KS53" s="558">
        <v>11</v>
      </c>
      <c r="KT53" s="559">
        <v>12</v>
      </c>
      <c r="KU53" s="559">
        <v>12</v>
      </c>
      <c r="KV53" s="559">
        <v>12</v>
      </c>
      <c r="KW53" s="560">
        <v>13</v>
      </c>
      <c r="KX53" s="560">
        <v>13</v>
      </c>
      <c r="KY53" s="560">
        <v>13</v>
      </c>
      <c r="KZ53" s="554" t="s">
        <v>39</v>
      </c>
      <c r="LA53" s="554" t="s">
        <v>39</v>
      </c>
      <c r="LB53" s="554" t="s">
        <v>39</v>
      </c>
      <c r="LC53" s="228">
        <v>14</v>
      </c>
      <c r="LD53" s="228">
        <v>14</v>
      </c>
      <c r="LE53" s="228">
        <v>14</v>
      </c>
      <c r="LF53" s="229">
        <v>15</v>
      </c>
      <c r="LG53" s="229">
        <v>15</v>
      </c>
      <c r="LH53" s="229">
        <v>15</v>
      </c>
      <c r="MQ53" s="465" t="s">
        <v>27</v>
      </c>
      <c r="NQ53" s="465" t="s">
        <v>27</v>
      </c>
      <c r="PC53" s="1374"/>
      <c r="PJ53" s="465" t="s">
        <v>27</v>
      </c>
      <c r="PW53" s="1374"/>
    </row>
    <row r="54" spans="2:439" ht="20.5" customHeight="1">
      <c r="B54" s="268"/>
      <c r="C54" s="217">
        <v>7</v>
      </c>
      <c r="D54" s="255" t="s">
        <v>119</v>
      </c>
      <c r="E54" s="255"/>
      <c r="F54" s="234"/>
      <c r="G54" s="234"/>
      <c r="H54" s="234"/>
      <c r="I54" s="234"/>
      <c r="J54" s="234"/>
      <c r="K54" s="234"/>
      <c r="L54" s="234"/>
      <c r="M54" s="234"/>
      <c r="N54" s="234"/>
      <c r="O54" s="234"/>
      <c r="P54" s="234"/>
      <c r="Q54" s="267"/>
      <c r="X54" s="1374"/>
      <c r="CQ54" s="465" t="s">
        <v>27</v>
      </c>
      <c r="DP54" s="465" t="s">
        <v>27</v>
      </c>
      <c r="FK54" s="465" t="s">
        <v>27</v>
      </c>
      <c r="HM54" s="465" t="s">
        <v>27</v>
      </c>
      <c r="HN54" s="465" t="s">
        <v>27</v>
      </c>
      <c r="HO54" s="465" t="s">
        <v>27</v>
      </c>
      <c r="HP54" s="465" t="s">
        <v>27</v>
      </c>
      <c r="IK54" s="465" t="s">
        <v>27</v>
      </c>
      <c r="IL54" s="465" t="s">
        <v>27</v>
      </c>
      <c r="JC54" s="561"/>
      <c r="JD54" s="561"/>
      <c r="JE54" s="561"/>
      <c r="JF54" s="561"/>
      <c r="JG54" s="561"/>
      <c r="JH54" s="561"/>
      <c r="JI54" s="547" t="s">
        <v>78</v>
      </c>
      <c r="JJ54" s="548">
        <v>1</v>
      </c>
      <c r="JK54" s="548">
        <v>1</v>
      </c>
      <c r="JL54" s="548">
        <v>1</v>
      </c>
      <c r="JM54" s="549">
        <v>2</v>
      </c>
      <c r="JN54" s="549">
        <v>2</v>
      </c>
      <c r="JO54" s="549">
        <v>2</v>
      </c>
      <c r="JP54" s="550">
        <v>3</v>
      </c>
      <c r="JQ54" s="550">
        <v>3</v>
      </c>
      <c r="JR54" s="550">
        <v>3</v>
      </c>
      <c r="JS54" s="551">
        <v>4</v>
      </c>
      <c r="JT54" s="551">
        <v>4</v>
      </c>
      <c r="JU54" s="551">
        <v>4</v>
      </c>
      <c r="JV54" s="552">
        <v>5</v>
      </c>
      <c r="JW54" s="552">
        <v>5</v>
      </c>
      <c r="JX54" s="552">
        <v>5</v>
      </c>
      <c r="JY54" s="553">
        <v>6</v>
      </c>
      <c r="JZ54" s="553">
        <v>6</v>
      </c>
      <c r="KA54" s="553">
        <v>6</v>
      </c>
      <c r="KB54" s="554" t="s">
        <v>39</v>
      </c>
      <c r="KC54" s="554" t="s">
        <v>39</v>
      </c>
      <c r="KD54" s="554" t="s">
        <v>39</v>
      </c>
      <c r="KE54" s="555">
        <v>7</v>
      </c>
      <c r="KF54" s="555">
        <v>7</v>
      </c>
      <c r="KG54" s="555">
        <v>7</v>
      </c>
      <c r="KH54" s="230">
        <v>8</v>
      </c>
      <c r="KI54" s="230">
        <v>8</v>
      </c>
      <c r="KJ54" s="230">
        <v>8</v>
      </c>
      <c r="KK54" s="554" t="s">
        <v>39</v>
      </c>
      <c r="KL54" s="554" t="s">
        <v>39</v>
      </c>
      <c r="KM54" s="554" t="s">
        <v>39</v>
      </c>
      <c r="KN54" s="556">
        <v>9</v>
      </c>
      <c r="KO54" s="556">
        <v>9</v>
      </c>
      <c r="KP54" s="556">
        <v>9</v>
      </c>
      <c r="KQ54" s="557">
        <v>10</v>
      </c>
      <c r="KR54" s="557">
        <v>10</v>
      </c>
      <c r="KS54" s="557">
        <v>10</v>
      </c>
      <c r="KT54" s="558">
        <v>11</v>
      </c>
      <c r="KU54" s="558">
        <v>11</v>
      </c>
      <c r="KV54" s="558">
        <v>11</v>
      </c>
      <c r="KW54" s="559">
        <v>12</v>
      </c>
      <c r="KX54" s="559">
        <v>12</v>
      </c>
      <c r="KY54" s="559">
        <v>12</v>
      </c>
      <c r="KZ54" s="560">
        <v>13</v>
      </c>
      <c r="LA54" s="560">
        <v>13</v>
      </c>
      <c r="LB54" s="560">
        <v>13</v>
      </c>
      <c r="LC54" s="554" t="s">
        <v>39</v>
      </c>
      <c r="LD54" s="554" t="s">
        <v>39</v>
      </c>
      <c r="LE54" s="554" t="s">
        <v>39</v>
      </c>
      <c r="LF54" s="228">
        <v>14</v>
      </c>
      <c r="LG54" s="228">
        <v>14</v>
      </c>
      <c r="LH54" s="228">
        <v>14</v>
      </c>
      <c r="LI54" s="229">
        <v>15</v>
      </c>
      <c r="LJ54" s="229">
        <v>15</v>
      </c>
      <c r="LK54" s="229">
        <v>15</v>
      </c>
      <c r="MQ54" s="465" t="s">
        <v>27</v>
      </c>
      <c r="NQ54" s="465" t="s">
        <v>27</v>
      </c>
      <c r="PC54" s="1374"/>
      <c r="PJ54" s="465" t="s">
        <v>27</v>
      </c>
      <c r="PW54" s="1374"/>
    </row>
    <row r="55" spans="2:439" ht="20.5" customHeight="1">
      <c r="B55" s="268"/>
      <c r="C55" s="204">
        <v>8</v>
      </c>
      <c r="D55" s="255" t="s">
        <v>122</v>
      </c>
      <c r="E55" s="255"/>
      <c r="F55" s="234"/>
      <c r="G55" s="234"/>
      <c r="H55" s="234"/>
      <c r="I55" s="234"/>
      <c r="J55" s="234"/>
      <c r="K55" s="234"/>
      <c r="L55" s="234"/>
      <c r="M55" s="234"/>
      <c r="N55" s="234"/>
      <c r="O55" s="234"/>
      <c r="P55" s="234"/>
      <c r="Q55" s="267"/>
      <c r="X55" s="1374"/>
      <c r="CQ55" s="465" t="s">
        <v>27</v>
      </c>
      <c r="DP55" s="465" t="s">
        <v>27</v>
      </c>
      <c r="FK55" s="465" t="s">
        <v>27</v>
      </c>
      <c r="HM55" s="465" t="s">
        <v>27</v>
      </c>
      <c r="HN55" s="465" t="s">
        <v>27</v>
      </c>
      <c r="HO55" s="465" t="s">
        <v>27</v>
      </c>
      <c r="HP55" s="465" t="s">
        <v>27</v>
      </c>
      <c r="IK55" s="465" t="s">
        <v>27</v>
      </c>
      <c r="IL55" s="465" t="s">
        <v>27</v>
      </c>
      <c r="JC55" s="561"/>
      <c r="JD55" s="561"/>
      <c r="JE55" s="561"/>
      <c r="JF55" s="561"/>
      <c r="JG55" s="561"/>
      <c r="JH55" s="561"/>
      <c r="JI55" s="561"/>
      <c r="JJ55" s="561"/>
      <c r="JK55" s="561"/>
      <c r="JL55" s="547" t="s">
        <v>79</v>
      </c>
      <c r="JM55" s="548">
        <v>1</v>
      </c>
      <c r="JN55" s="548">
        <v>1</v>
      </c>
      <c r="JO55" s="548">
        <v>1</v>
      </c>
      <c r="JP55" s="549">
        <v>2</v>
      </c>
      <c r="JQ55" s="549">
        <v>2</v>
      </c>
      <c r="JR55" s="549">
        <v>2</v>
      </c>
      <c r="JS55" s="550">
        <v>3</v>
      </c>
      <c r="JT55" s="550">
        <v>3</v>
      </c>
      <c r="JU55" s="550">
        <v>3</v>
      </c>
      <c r="JV55" s="551">
        <v>4</v>
      </c>
      <c r="JW55" s="551">
        <v>4</v>
      </c>
      <c r="JX55" s="551">
        <v>4</v>
      </c>
      <c r="JY55" s="552">
        <v>5</v>
      </c>
      <c r="JZ55" s="552">
        <v>5</v>
      </c>
      <c r="KA55" s="552">
        <v>5</v>
      </c>
      <c r="KB55" s="553">
        <v>6</v>
      </c>
      <c r="KC55" s="553">
        <v>6</v>
      </c>
      <c r="KD55" s="553">
        <v>6</v>
      </c>
      <c r="KE55" s="554" t="s">
        <v>39</v>
      </c>
      <c r="KF55" s="554" t="s">
        <v>39</v>
      </c>
      <c r="KG55" s="554" t="s">
        <v>39</v>
      </c>
      <c r="KH55" s="555">
        <v>7</v>
      </c>
      <c r="KI55" s="555">
        <v>7</v>
      </c>
      <c r="KJ55" s="555">
        <v>7</v>
      </c>
      <c r="KK55" s="230">
        <v>8</v>
      </c>
      <c r="KL55" s="230">
        <v>8</v>
      </c>
      <c r="KM55" s="230">
        <v>8</v>
      </c>
      <c r="KN55" s="554" t="s">
        <v>39</v>
      </c>
      <c r="KO55" s="554" t="s">
        <v>39</v>
      </c>
      <c r="KP55" s="554" t="s">
        <v>39</v>
      </c>
      <c r="KQ55" s="556">
        <v>9</v>
      </c>
      <c r="KR55" s="556">
        <v>9</v>
      </c>
      <c r="KS55" s="556">
        <v>9</v>
      </c>
      <c r="KT55" s="557">
        <v>10</v>
      </c>
      <c r="KU55" s="557">
        <v>10</v>
      </c>
      <c r="KV55" s="557">
        <v>10</v>
      </c>
      <c r="KW55" s="558">
        <v>11</v>
      </c>
      <c r="KX55" s="558">
        <v>11</v>
      </c>
      <c r="KY55" s="558">
        <v>11</v>
      </c>
      <c r="KZ55" s="559">
        <v>12</v>
      </c>
      <c r="LA55" s="559">
        <v>12</v>
      </c>
      <c r="LB55" s="559">
        <v>12</v>
      </c>
      <c r="LC55" s="560">
        <v>13</v>
      </c>
      <c r="LD55" s="560">
        <v>13</v>
      </c>
      <c r="LE55" s="560">
        <v>13</v>
      </c>
      <c r="LF55" s="554" t="s">
        <v>39</v>
      </c>
      <c r="LG55" s="554" t="s">
        <v>39</v>
      </c>
      <c r="LH55" s="554" t="s">
        <v>39</v>
      </c>
      <c r="LI55" s="228">
        <v>14</v>
      </c>
      <c r="LJ55" s="228">
        <v>14</v>
      </c>
      <c r="LK55" s="228">
        <v>14</v>
      </c>
      <c r="LL55" s="229">
        <v>15</v>
      </c>
      <c r="LM55" s="229">
        <v>15</v>
      </c>
      <c r="LN55" s="229">
        <v>15</v>
      </c>
      <c r="MQ55" s="465" t="s">
        <v>27</v>
      </c>
      <c r="NQ55" s="465" t="s">
        <v>27</v>
      </c>
      <c r="PC55" s="1374"/>
      <c r="PJ55" s="465" t="s">
        <v>27</v>
      </c>
      <c r="PW55" s="1374"/>
    </row>
    <row r="56" spans="2:439" ht="20.5" customHeight="1">
      <c r="B56" s="268"/>
      <c r="C56" s="220">
        <v>9</v>
      </c>
      <c r="D56" s="255" t="s">
        <v>125</v>
      </c>
      <c r="E56" s="255"/>
      <c r="F56" s="234"/>
      <c r="G56" s="234"/>
      <c r="H56" s="234"/>
      <c r="I56" s="234"/>
      <c r="J56" s="234"/>
      <c r="K56" s="234"/>
      <c r="L56" s="234"/>
      <c r="M56" s="234"/>
      <c r="N56" s="234"/>
      <c r="O56" s="234"/>
      <c r="P56" s="234"/>
      <c r="Q56" s="267"/>
      <c r="X56" s="1374"/>
      <c r="CQ56" s="465" t="s">
        <v>27</v>
      </c>
      <c r="DP56" s="465" t="s">
        <v>27</v>
      </c>
      <c r="FK56" s="465" t="s">
        <v>27</v>
      </c>
      <c r="HM56" s="465" t="s">
        <v>27</v>
      </c>
      <c r="HN56" s="465" t="s">
        <v>27</v>
      </c>
      <c r="HO56" s="465" t="s">
        <v>27</v>
      </c>
      <c r="HP56" s="465" t="s">
        <v>27</v>
      </c>
      <c r="IK56" s="465" t="s">
        <v>27</v>
      </c>
      <c r="IL56" s="465" t="s">
        <v>27</v>
      </c>
      <c r="JL56" s="561"/>
      <c r="JM56" s="561"/>
      <c r="JN56" s="561"/>
      <c r="JO56" s="547" t="s">
        <v>176</v>
      </c>
      <c r="JP56" s="548">
        <v>1</v>
      </c>
      <c r="JQ56" s="548">
        <v>1</v>
      </c>
      <c r="JR56" s="548">
        <v>1</v>
      </c>
      <c r="JS56" s="549">
        <v>2</v>
      </c>
      <c r="JT56" s="549">
        <v>2</v>
      </c>
      <c r="JU56" s="549">
        <v>2</v>
      </c>
      <c r="JV56" s="550">
        <v>3</v>
      </c>
      <c r="JW56" s="550">
        <v>3</v>
      </c>
      <c r="JX56" s="550">
        <v>3</v>
      </c>
      <c r="JY56" s="551">
        <v>4</v>
      </c>
      <c r="JZ56" s="551">
        <v>4</v>
      </c>
      <c r="KA56" s="551">
        <v>4</v>
      </c>
      <c r="KB56" s="552">
        <v>5</v>
      </c>
      <c r="KC56" s="552">
        <v>5</v>
      </c>
      <c r="KD56" s="552">
        <v>5</v>
      </c>
      <c r="KE56" s="553">
        <v>6</v>
      </c>
      <c r="KF56" s="553">
        <v>6</v>
      </c>
      <c r="KG56" s="553">
        <v>6</v>
      </c>
      <c r="KH56" s="554" t="s">
        <v>39</v>
      </c>
      <c r="KI56" s="554" t="s">
        <v>39</v>
      </c>
      <c r="KJ56" s="554" t="s">
        <v>39</v>
      </c>
      <c r="KK56" s="555">
        <v>7</v>
      </c>
      <c r="KL56" s="555">
        <v>7</v>
      </c>
      <c r="KM56" s="555">
        <v>7</v>
      </c>
      <c r="KN56" s="230">
        <v>8</v>
      </c>
      <c r="KO56" s="230">
        <v>8</v>
      </c>
      <c r="KP56" s="230">
        <v>8</v>
      </c>
      <c r="KQ56" s="554" t="s">
        <v>39</v>
      </c>
      <c r="KR56" s="554" t="s">
        <v>39</v>
      </c>
      <c r="KS56" s="554" t="s">
        <v>39</v>
      </c>
      <c r="KT56" s="556">
        <v>9</v>
      </c>
      <c r="KU56" s="556">
        <v>9</v>
      </c>
      <c r="KV56" s="556">
        <v>9</v>
      </c>
      <c r="KW56" s="557">
        <v>10</v>
      </c>
      <c r="KX56" s="557">
        <v>10</v>
      </c>
      <c r="KY56" s="557">
        <v>10</v>
      </c>
      <c r="KZ56" s="558">
        <v>11</v>
      </c>
      <c r="LA56" s="558">
        <v>11</v>
      </c>
      <c r="LB56" s="558">
        <v>11</v>
      </c>
      <c r="LC56" s="559">
        <v>12</v>
      </c>
      <c r="LD56" s="559">
        <v>12</v>
      </c>
      <c r="LE56" s="559">
        <v>12</v>
      </c>
      <c r="LF56" s="560">
        <v>13</v>
      </c>
      <c r="LG56" s="560">
        <v>13</v>
      </c>
      <c r="LH56" s="560">
        <v>13</v>
      </c>
      <c r="LI56" s="554" t="s">
        <v>39</v>
      </c>
      <c r="LJ56" s="554" t="s">
        <v>39</v>
      </c>
      <c r="LK56" s="554" t="s">
        <v>39</v>
      </c>
      <c r="LL56" s="228">
        <v>14</v>
      </c>
      <c r="LM56" s="228">
        <v>14</v>
      </c>
      <c r="LN56" s="228">
        <v>14</v>
      </c>
      <c r="LO56" s="229">
        <v>15</v>
      </c>
      <c r="LP56" s="229">
        <v>15</v>
      </c>
      <c r="LQ56" s="229">
        <v>15</v>
      </c>
      <c r="MQ56" s="465" t="s">
        <v>27</v>
      </c>
      <c r="NQ56" s="465" t="s">
        <v>27</v>
      </c>
      <c r="PC56" s="1374"/>
      <c r="PJ56" s="465" t="s">
        <v>27</v>
      </c>
      <c r="PW56" s="1374"/>
    </row>
    <row r="57" spans="2:439" ht="20.5" customHeight="1">
      <c r="B57" s="268"/>
      <c r="C57" s="223">
        <v>10</v>
      </c>
      <c r="D57" s="255" t="s">
        <v>128</v>
      </c>
      <c r="E57" s="255"/>
      <c r="F57" s="234"/>
      <c r="G57" s="234"/>
      <c r="H57" s="234"/>
      <c r="I57" s="234"/>
      <c r="J57" s="234"/>
      <c r="K57" s="234"/>
      <c r="L57" s="234"/>
      <c r="M57" s="234"/>
      <c r="N57" s="234"/>
      <c r="O57" s="234"/>
      <c r="P57" s="234"/>
      <c r="Q57" s="267"/>
      <c r="X57" s="1374"/>
      <c r="CQ57" s="465" t="s">
        <v>27</v>
      </c>
      <c r="DP57" s="465" t="s">
        <v>27</v>
      </c>
      <c r="FK57" s="465" t="s">
        <v>27</v>
      </c>
      <c r="HM57" s="465" t="s">
        <v>27</v>
      </c>
      <c r="HN57" s="465" t="s">
        <v>27</v>
      </c>
      <c r="HO57" s="465" t="s">
        <v>27</v>
      </c>
      <c r="HP57" s="465" t="s">
        <v>27</v>
      </c>
      <c r="IK57" s="465" t="s">
        <v>27</v>
      </c>
      <c r="IL57" s="465" t="s">
        <v>27</v>
      </c>
      <c r="JN57" s="561"/>
      <c r="JO57" s="561"/>
      <c r="JP57" s="561"/>
      <c r="JQ57" s="561"/>
      <c r="JR57" s="547" t="s">
        <v>177</v>
      </c>
      <c r="JS57" s="548">
        <v>1</v>
      </c>
      <c r="JT57" s="548">
        <v>1</v>
      </c>
      <c r="JU57" s="548">
        <v>1</v>
      </c>
      <c r="JV57" s="549">
        <v>2</v>
      </c>
      <c r="JW57" s="549">
        <v>2</v>
      </c>
      <c r="JX57" s="549">
        <v>2</v>
      </c>
      <c r="JY57" s="550">
        <v>3</v>
      </c>
      <c r="JZ57" s="550">
        <v>3</v>
      </c>
      <c r="KA57" s="550">
        <v>3</v>
      </c>
      <c r="KB57" s="551">
        <v>4</v>
      </c>
      <c r="KC57" s="551">
        <v>4</v>
      </c>
      <c r="KD57" s="551">
        <v>4</v>
      </c>
      <c r="KE57" s="552">
        <v>5</v>
      </c>
      <c r="KF57" s="552">
        <v>5</v>
      </c>
      <c r="KG57" s="552">
        <v>5</v>
      </c>
      <c r="KH57" s="553">
        <v>6</v>
      </c>
      <c r="KI57" s="553">
        <v>6</v>
      </c>
      <c r="KJ57" s="553">
        <v>6</v>
      </c>
      <c r="KK57" s="554" t="s">
        <v>39</v>
      </c>
      <c r="KL57" s="554" t="s">
        <v>39</v>
      </c>
      <c r="KM57" s="554" t="s">
        <v>39</v>
      </c>
      <c r="KN57" s="555">
        <v>7</v>
      </c>
      <c r="KO57" s="555">
        <v>7</v>
      </c>
      <c r="KP57" s="555">
        <v>7</v>
      </c>
      <c r="KQ57" s="230">
        <v>8</v>
      </c>
      <c r="KR57" s="230">
        <v>8</v>
      </c>
      <c r="KS57" s="230">
        <v>8</v>
      </c>
      <c r="KT57" s="554" t="s">
        <v>39</v>
      </c>
      <c r="KU57" s="554" t="s">
        <v>39</v>
      </c>
      <c r="KV57" s="554" t="s">
        <v>39</v>
      </c>
      <c r="KW57" s="556">
        <v>9</v>
      </c>
      <c r="KX57" s="556">
        <v>9</v>
      </c>
      <c r="KY57" s="556">
        <v>9</v>
      </c>
      <c r="KZ57" s="557">
        <v>10</v>
      </c>
      <c r="LA57" s="557">
        <v>10</v>
      </c>
      <c r="LB57" s="557">
        <v>10</v>
      </c>
      <c r="LC57" s="558">
        <v>11</v>
      </c>
      <c r="LD57" s="558">
        <v>11</v>
      </c>
      <c r="LE57" s="558">
        <v>11</v>
      </c>
      <c r="LF57" s="559">
        <v>12</v>
      </c>
      <c r="LG57" s="559">
        <v>12</v>
      </c>
      <c r="LH57" s="559">
        <v>12</v>
      </c>
      <c r="LI57" s="560">
        <v>13</v>
      </c>
      <c r="LJ57" s="560">
        <v>13</v>
      </c>
      <c r="LK57" s="560">
        <v>13</v>
      </c>
      <c r="LL57" s="554" t="s">
        <v>39</v>
      </c>
      <c r="LM57" s="554" t="s">
        <v>39</v>
      </c>
      <c r="LN57" s="554" t="s">
        <v>39</v>
      </c>
      <c r="LO57" s="228">
        <v>14</v>
      </c>
      <c r="LP57" s="228">
        <v>14</v>
      </c>
      <c r="LQ57" s="228">
        <v>14</v>
      </c>
      <c r="LR57" s="229">
        <v>15</v>
      </c>
      <c r="LS57" s="229">
        <v>15</v>
      </c>
      <c r="LT57" s="229">
        <v>15</v>
      </c>
      <c r="MQ57" s="465" t="s">
        <v>27</v>
      </c>
      <c r="NQ57" s="465" t="s">
        <v>27</v>
      </c>
      <c r="PC57" s="1374"/>
      <c r="PJ57" s="465" t="s">
        <v>27</v>
      </c>
      <c r="PW57" s="1374"/>
    </row>
    <row r="58" spans="2:439" ht="20.5" customHeight="1">
      <c r="B58" s="268"/>
      <c r="C58" s="225">
        <v>11</v>
      </c>
      <c r="D58" s="255" t="s">
        <v>130</v>
      </c>
      <c r="E58" s="255"/>
      <c r="F58" s="234"/>
      <c r="G58" s="234"/>
      <c r="H58" s="234"/>
      <c r="I58" s="234"/>
      <c r="J58" s="234"/>
      <c r="K58" s="234"/>
      <c r="L58" s="234"/>
      <c r="M58" s="234"/>
      <c r="N58" s="234"/>
      <c r="O58" s="234"/>
      <c r="P58" s="234"/>
      <c r="Q58" s="267"/>
      <c r="X58" s="1374"/>
      <c r="CQ58" s="465" t="s">
        <v>27</v>
      </c>
      <c r="DP58" s="465" t="s">
        <v>27</v>
      </c>
      <c r="FK58" s="465" t="s">
        <v>27</v>
      </c>
      <c r="HM58" s="465" t="s">
        <v>27</v>
      </c>
      <c r="HN58" s="465" t="s">
        <v>27</v>
      </c>
      <c r="HO58" s="465" t="s">
        <v>27</v>
      </c>
      <c r="HP58" s="465" t="s">
        <v>27</v>
      </c>
      <c r="IK58" s="465" t="s">
        <v>27</v>
      </c>
      <c r="IL58" s="465" t="s">
        <v>27</v>
      </c>
      <c r="JP58" s="561"/>
      <c r="JQ58" s="561"/>
      <c r="JR58" s="561"/>
      <c r="JS58" s="561"/>
      <c r="JT58" s="561"/>
      <c r="JU58" s="547" t="s">
        <v>178</v>
      </c>
      <c r="JV58" s="548">
        <v>1</v>
      </c>
      <c r="JW58" s="548">
        <v>1</v>
      </c>
      <c r="JX58" s="548">
        <v>1</v>
      </c>
      <c r="JY58" s="549">
        <v>2</v>
      </c>
      <c r="JZ58" s="549">
        <v>2</v>
      </c>
      <c r="KA58" s="549">
        <v>2</v>
      </c>
      <c r="KB58" s="550">
        <v>3</v>
      </c>
      <c r="KC58" s="550">
        <v>3</v>
      </c>
      <c r="KD58" s="550">
        <v>3</v>
      </c>
      <c r="KE58" s="551">
        <v>4</v>
      </c>
      <c r="KF58" s="551">
        <v>4</v>
      </c>
      <c r="KG58" s="551">
        <v>4</v>
      </c>
      <c r="KH58" s="552">
        <v>5</v>
      </c>
      <c r="KI58" s="552">
        <v>5</v>
      </c>
      <c r="KJ58" s="552">
        <v>5</v>
      </c>
      <c r="KK58" s="553">
        <v>6</v>
      </c>
      <c r="KL58" s="553">
        <v>6</v>
      </c>
      <c r="KM58" s="553">
        <v>6</v>
      </c>
      <c r="KN58" s="554" t="s">
        <v>39</v>
      </c>
      <c r="KO58" s="554" t="s">
        <v>39</v>
      </c>
      <c r="KP58" s="554" t="s">
        <v>39</v>
      </c>
      <c r="KQ58" s="555">
        <v>7</v>
      </c>
      <c r="KR58" s="555">
        <v>7</v>
      </c>
      <c r="KS58" s="555">
        <v>7</v>
      </c>
      <c r="KT58" s="230">
        <v>8</v>
      </c>
      <c r="KU58" s="230">
        <v>8</v>
      </c>
      <c r="KV58" s="230">
        <v>8</v>
      </c>
      <c r="KW58" s="554" t="s">
        <v>39</v>
      </c>
      <c r="KX58" s="554" t="s">
        <v>39</v>
      </c>
      <c r="KY58" s="554" t="s">
        <v>39</v>
      </c>
      <c r="KZ58" s="556">
        <v>9</v>
      </c>
      <c r="LA58" s="556">
        <v>9</v>
      </c>
      <c r="LB58" s="556">
        <v>9</v>
      </c>
      <c r="LC58" s="557">
        <v>10</v>
      </c>
      <c r="LD58" s="557">
        <v>10</v>
      </c>
      <c r="LE58" s="557">
        <v>10</v>
      </c>
      <c r="LF58" s="558">
        <v>11</v>
      </c>
      <c r="LG58" s="558">
        <v>11</v>
      </c>
      <c r="LH58" s="558">
        <v>11</v>
      </c>
      <c r="LI58" s="559">
        <v>12</v>
      </c>
      <c r="LJ58" s="559">
        <v>12</v>
      </c>
      <c r="LK58" s="559">
        <v>12</v>
      </c>
      <c r="LL58" s="560">
        <v>13</v>
      </c>
      <c r="LM58" s="560">
        <v>13</v>
      </c>
      <c r="LN58" s="560">
        <v>13</v>
      </c>
      <c r="LO58" s="554" t="s">
        <v>39</v>
      </c>
      <c r="LP58" s="554" t="s">
        <v>39</v>
      </c>
      <c r="LQ58" s="554" t="s">
        <v>39</v>
      </c>
      <c r="LR58" s="228">
        <v>14</v>
      </c>
      <c r="LS58" s="228">
        <v>14</v>
      </c>
      <c r="LT58" s="228">
        <v>14</v>
      </c>
      <c r="LU58" s="229">
        <v>15</v>
      </c>
      <c r="LV58" s="229">
        <v>15</v>
      </c>
      <c r="LW58" s="229">
        <v>15</v>
      </c>
      <c r="MQ58" s="465" t="s">
        <v>27</v>
      </c>
      <c r="NQ58" s="465" t="s">
        <v>27</v>
      </c>
      <c r="PC58" s="1374"/>
      <c r="PJ58" s="465" t="s">
        <v>27</v>
      </c>
      <c r="PW58" s="1374"/>
    </row>
    <row r="59" spans="2:439" ht="20.5" customHeight="1">
      <c r="B59" s="268"/>
      <c r="C59" s="226">
        <v>12</v>
      </c>
      <c r="D59" s="255" t="s">
        <v>132</v>
      </c>
      <c r="E59" s="255"/>
      <c r="F59" s="234"/>
      <c r="G59" s="234"/>
      <c r="H59" s="234"/>
      <c r="I59" s="234"/>
      <c r="J59" s="234"/>
      <c r="K59" s="234"/>
      <c r="L59" s="234"/>
      <c r="M59" s="234"/>
      <c r="N59" s="234"/>
      <c r="O59" s="234"/>
      <c r="P59" s="234"/>
      <c r="Q59" s="267"/>
      <c r="X59" s="1374"/>
      <c r="CQ59" s="465" t="s">
        <v>27</v>
      </c>
      <c r="DP59" s="465" t="s">
        <v>27</v>
      </c>
      <c r="FK59" s="465" t="s">
        <v>27</v>
      </c>
      <c r="HM59" s="465" t="s">
        <v>27</v>
      </c>
      <c r="HN59" s="465" t="s">
        <v>27</v>
      </c>
      <c r="HO59" s="465" t="s">
        <v>27</v>
      </c>
      <c r="HP59" s="465" t="s">
        <v>27</v>
      </c>
      <c r="IK59" s="465" t="s">
        <v>27</v>
      </c>
      <c r="IL59" s="465" t="s">
        <v>27</v>
      </c>
      <c r="JP59" s="561"/>
      <c r="JQ59" s="561"/>
      <c r="JR59" s="561"/>
      <c r="JS59" s="561"/>
      <c r="JT59" s="561"/>
      <c r="JU59" s="561"/>
      <c r="JV59" s="561"/>
      <c r="JW59" s="561"/>
      <c r="JX59" s="547" t="s">
        <v>179</v>
      </c>
      <c r="JY59" s="548">
        <v>1</v>
      </c>
      <c r="JZ59" s="548">
        <v>1</v>
      </c>
      <c r="KA59" s="548">
        <v>1</v>
      </c>
      <c r="KB59" s="549">
        <v>2</v>
      </c>
      <c r="KC59" s="549">
        <v>2</v>
      </c>
      <c r="KD59" s="549">
        <v>2</v>
      </c>
      <c r="KE59" s="550">
        <v>3</v>
      </c>
      <c r="KF59" s="550">
        <v>3</v>
      </c>
      <c r="KG59" s="550">
        <v>3</v>
      </c>
      <c r="KH59" s="551">
        <v>4</v>
      </c>
      <c r="KI59" s="551">
        <v>4</v>
      </c>
      <c r="KJ59" s="551">
        <v>4</v>
      </c>
      <c r="KK59" s="552">
        <v>5</v>
      </c>
      <c r="KL59" s="552">
        <v>5</v>
      </c>
      <c r="KM59" s="552">
        <v>5</v>
      </c>
      <c r="KN59" s="553">
        <v>6</v>
      </c>
      <c r="KO59" s="553">
        <v>6</v>
      </c>
      <c r="KP59" s="553">
        <v>6</v>
      </c>
      <c r="KQ59" s="554" t="s">
        <v>39</v>
      </c>
      <c r="KR59" s="554" t="s">
        <v>39</v>
      </c>
      <c r="KS59" s="554" t="s">
        <v>39</v>
      </c>
      <c r="KT59" s="555">
        <v>7</v>
      </c>
      <c r="KU59" s="555">
        <v>7</v>
      </c>
      <c r="KV59" s="555">
        <v>7</v>
      </c>
      <c r="KW59" s="230">
        <v>8</v>
      </c>
      <c r="KX59" s="230">
        <v>8</v>
      </c>
      <c r="KY59" s="230">
        <v>8</v>
      </c>
      <c r="KZ59" s="554" t="s">
        <v>39</v>
      </c>
      <c r="LA59" s="554" t="s">
        <v>39</v>
      </c>
      <c r="LB59" s="554" t="s">
        <v>39</v>
      </c>
      <c r="LC59" s="556">
        <v>9</v>
      </c>
      <c r="LD59" s="556">
        <v>9</v>
      </c>
      <c r="LE59" s="556">
        <v>9</v>
      </c>
      <c r="LF59" s="557">
        <v>10</v>
      </c>
      <c r="LG59" s="557">
        <v>10</v>
      </c>
      <c r="LH59" s="557">
        <v>10</v>
      </c>
      <c r="LI59" s="558">
        <v>11</v>
      </c>
      <c r="LJ59" s="558">
        <v>11</v>
      </c>
      <c r="LK59" s="558">
        <v>11</v>
      </c>
      <c r="LL59" s="559">
        <v>12</v>
      </c>
      <c r="LM59" s="559">
        <v>12</v>
      </c>
      <c r="LN59" s="559">
        <v>12</v>
      </c>
      <c r="LO59" s="560">
        <v>13</v>
      </c>
      <c r="LP59" s="560">
        <v>13</v>
      </c>
      <c r="LQ59" s="560">
        <v>13</v>
      </c>
      <c r="LR59" s="554" t="s">
        <v>39</v>
      </c>
      <c r="LS59" s="554" t="s">
        <v>39</v>
      </c>
      <c r="LT59" s="554" t="s">
        <v>39</v>
      </c>
      <c r="LU59" s="228">
        <v>14</v>
      </c>
      <c r="LV59" s="228">
        <v>14</v>
      </c>
      <c r="LW59" s="228">
        <v>14</v>
      </c>
      <c r="LX59" s="229">
        <v>15</v>
      </c>
      <c r="LY59" s="229">
        <v>15</v>
      </c>
      <c r="LZ59" s="229">
        <v>15</v>
      </c>
      <c r="MG59" s="261"/>
      <c r="MH59" s="261"/>
      <c r="MI59" s="261"/>
      <c r="MJ59" s="261"/>
      <c r="MK59" s="261"/>
      <c r="ML59" s="261"/>
      <c r="MM59" s="261"/>
      <c r="MN59" s="261"/>
      <c r="MO59" s="261"/>
      <c r="MP59" s="261"/>
      <c r="MQ59" s="465" t="s">
        <v>27</v>
      </c>
      <c r="MR59" s="261"/>
      <c r="MS59" s="261"/>
      <c r="MT59" s="261"/>
      <c r="MU59" s="261"/>
      <c r="MV59" s="261"/>
      <c r="NQ59" s="465" t="s">
        <v>27</v>
      </c>
      <c r="PC59" s="1374"/>
      <c r="PJ59" s="465" t="s">
        <v>27</v>
      </c>
      <c r="PW59" s="1374"/>
    </row>
    <row r="60" spans="2:439" ht="20.5" customHeight="1">
      <c r="B60" s="268"/>
      <c r="C60" s="227">
        <v>13</v>
      </c>
      <c r="D60" s="255" t="s">
        <v>134</v>
      </c>
      <c r="E60" s="255"/>
      <c r="F60" s="234"/>
      <c r="G60" s="234"/>
      <c r="H60" s="234"/>
      <c r="I60" s="234"/>
      <c r="J60" s="234"/>
      <c r="K60" s="234"/>
      <c r="L60" s="234"/>
      <c r="M60" s="234"/>
      <c r="N60" s="234"/>
      <c r="O60" s="234"/>
      <c r="P60" s="234"/>
      <c r="Q60" s="267"/>
      <c r="X60" s="1374"/>
      <c r="CQ60" s="465" t="s">
        <v>27</v>
      </c>
      <c r="DP60" s="465" t="s">
        <v>27</v>
      </c>
      <c r="FK60" s="465" t="s">
        <v>27</v>
      </c>
      <c r="HM60" s="465" t="s">
        <v>27</v>
      </c>
      <c r="HN60" s="465" t="s">
        <v>27</v>
      </c>
      <c r="HO60" s="465" t="s">
        <v>27</v>
      </c>
      <c r="HP60" s="465" t="s">
        <v>27</v>
      </c>
      <c r="IK60" s="465" t="s">
        <v>27</v>
      </c>
      <c r="IL60" s="465" t="s">
        <v>27</v>
      </c>
      <c r="JP60" s="561"/>
      <c r="JQ60" s="561"/>
      <c r="JR60" s="561"/>
      <c r="JS60" s="561"/>
      <c r="JT60" s="561"/>
      <c r="JU60" s="561"/>
      <c r="JV60" s="561"/>
      <c r="JW60" s="561"/>
      <c r="JX60" s="561"/>
      <c r="JY60" s="561"/>
      <c r="JZ60" s="561"/>
      <c r="KA60" s="547" t="s">
        <v>180</v>
      </c>
      <c r="KB60" s="548">
        <v>1</v>
      </c>
      <c r="KC60" s="548">
        <v>1</v>
      </c>
      <c r="KD60" s="548">
        <v>1</v>
      </c>
      <c r="KE60" s="549">
        <v>2</v>
      </c>
      <c r="KF60" s="549">
        <v>2</v>
      </c>
      <c r="KG60" s="549">
        <v>2</v>
      </c>
      <c r="KH60" s="550">
        <v>3</v>
      </c>
      <c r="KI60" s="550">
        <v>3</v>
      </c>
      <c r="KJ60" s="550">
        <v>3</v>
      </c>
      <c r="KK60" s="551">
        <v>4</v>
      </c>
      <c r="KL60" s="551">
        <v>4</v>
      </c>
      <c r="KM60" s="551">
        <v>4</v>
      </c>
      <c r="KN60" s="552">
        <v>5</v>
      </c>
      <c r="KO60" s="552">
        <v>5</v>
      </c>
      <c r="KP60" s="552">
        <v>5</v>
      </c>
      <c r="KQ60" s="553">
        <v>6</v>
      </c>
      <c r="KR60" s="553">
        <v>6</v>
      </c>
      <c r="KS60" s="553">
        <v>6</v>
      </c>
      <c r="KT60" s="554" t="s">
        <v>39</v>
      </c>
      <c r="KU60" s="554" t="s">
        <v>39</v>
      </c>
      <c r="KV60" s="554" t="s">
        <v>39</v>
      </c>
      <c r="KW60" s="555">
        <v>7</v>
      </c>
      <c r="KX60" s="555">
        <v>7</v>
      </c>
      <c r="KY60" s="555">
        <v>7</v>
      </c>
      <c r="KZ60" s="230">
        <v>8</v>
      </c>
      <c r="LA60" s="230">
        <v>8</v>
      </c>
      <c r="LB60" s="230">
        <v>8</v>
      </c>
      <c r="LC60" s="554" t="s">
        <v>39</v>
      </c>
      <c r="LD60" s="554" t="s">
        <v>39</v>
      </c>
      <c r="LE60" s="554" t="s">
        <v>39</v>
      </c>
      <c r="LF60" s="556">
        <v>9</v>
      </c>
      <c r="LG60" s="556">
        <v>9</v>
      </c>
      <c r="LH60" s="556">
        <v>9</v>
      </c>
      <c r="LI60" s="557">
        <v>10</v>
      </c>
      <c r="LJ60" s="557">
        <v>10</v>
      </c>
      <c r="LK60" s="557">
        <v>10</v>
      </c>
      <c r="LL60" s="558">
        <v>11</v>
      </c>
      <c r="LM60" s="558">
        <v>11</v>
      </c>
      <c r="LN60" s="558">
        <v>11</v>
      </c>
      <c r="LO60" s="559">
        <v>12</v>
      </c>
      <c r="LP60" s="559">
        <v>12</v>
      </c>
      <c r="LQ60" s="559">
        <v>12</v>
      </c>
      <c r="LR60" s="560">
        <v>13</v>
      </c>
      <c r="LS60" s="560">
        <v>13</v>
      </c>
      <c r="LT60" s="560">
        <v>13</v>
      </c>
      <c r="LU60" s="554" t="s">
        <v>39</v>
      </c>
      <c r="LV60" s="554" t="s">
        <v>39</v>
      </c>
      <c r="LW60" s="554" t="s">
        <v>39</v>
      </c>
      <c r="LX60" s="228">
        <v>14</v>
      </c>
      <c r="LY60" s="228">
        <v>14</v>
      </c>
      <c r="LZ60" s="228">
        <v>14</v>
      </c>
      <c r="MA60" s="229">
        <v>15</v>
      </c>
      <c r="MB60" s="229">
        <v>15</v>
      </c>
      <c r="MC60" s="229">
        <v>15</v>
      </c>
      <c r="MQ60" s="465" t="s">
        <v>27</v>
      </c>
      <c r="NQ60" s="465" t="s">
        <v>27</v>
      </c>
      <c r="PC60" s="1374"/>
      <c r="PJ60" s="465" t="s">
        <v>27</v>
      </c>
      <c r="PW60" s="1374"/>
    </row>
    <row r="61" spans="2:439" ht="20.5" customHeight="1">
      <c r="B61" s="268"/>
      <c r="C61" s="228">
        <v>14</v>
      </c>
      <c r="D61" s="255" t="s">
        <v>136</v>
      </c>
      <c r="E61" s="255"/>
      <c r="F61" s="234"/>
      <c r="G61" s="234"/>
      <c r="H61" s="234"/>
      <c r="I61" s="234"/>
      <c r="J61" s="234"/>
      <c r="K61" s="234"/>
      <c r="L61" s="234"/>
      <c r="M61" s="234"/>
      <c r="N61" s="234"/>
      <c r="O61" s="234"/>
      <c r="P61" s="234"/>
      <c r="Q61" s="267"/>
      <c r="X61" s="1374"/>
      <c r="CQ61" s="465" t="s">
        <v>27</v>
      </c>
      <c r="DP61" s="465" t="s">
        <v>27</v>
      </c>
      <c r="FK61" s="465" t="s">
        <v>27</v>
      </c>
      <c r="HM61" s="465" t="s">
        <v>27</v>
      </c>
      <c r="HN61" s="465" t="s">
        <v>27</v>
      </c>
      <c r="HO61" s="465" t="s">
        <v>27</v>
      </c>
      <c r="HP61" s="465" t="s">
        <v>27</v>
      </c>
      <c r="IK61" s="465" t="s">
        <v>27</v>
      </c>
      <c r="IL61" s="465" t="s">
        <v>27</v>
      </c>
      <c r="JV61" s="561"/>
      <c r="JW61" s="561"/>
      <c r="JX61" s="561"/>
      <c r="JY61" s="561"/>
      <c r="JZ61" s="561"/>
      <c r="KA61" s="561"/>
      <c r="KB61" s="561"/>
      <c r="KC61" s="561"/>
      <c r="KD61" s="547" t="s">
        <v>181</v>
      </c>
      <c r="KE61" s="548">
        <v>1</v>
      </c>
      <c r="KF61" s="548">
        <v>1</v>
      </c>
      <c r="KG61" s="548">
        <v>1</v>
      </c>
      <c r="KH61" s="549">
        <v>2</v>
      </c>
      <c r="KI61" s="549">
        <v>2</v>
      </c>
      <c r="KJ61" s="549">
        <v>2</v>
      </c>
      <c r="KK61" s="550">
        <v>3</v>
      </c>
      <c r="KL61" s="550">
        <v>3</v>
      </c>
      <c r="KM61" s="550">
        <v>3</v>
      </c>
      <c r="KN61" s="551">
        <v>4</v>
      </c>
      <c r="KO61" s="551">
        <v>4</v>
      </c>
      <c r="KP61" s="551">
        <v>4</v>
      </c>
      <c r="KQ61" s="552">
        <v>5</v>
      </c>
      <c r="KR61" s="552">
        <v>5</v>
      </c>
      <c r="KS61" s="552">
        <v>5</v>
      </c>
      <c r="KT61" s="553">
        <v>6</v>
      </c>
      <c r="KU61" s="553">
        <v>6</v>
      </c>
      <c r="KV61" s="553">
        <v>6</v>
      </c>
      <c r="KW61" s="554" t="s">
        <v>39</v>
      </c>
      <c r="KX61" s="554" t="s">
        <v>39</v>
      </c>
      <c r="KY61" s="554" t="s">
        <v>39</v>
      </c>
      <c r="KZ61" s="555">
        <v>7</v>
      </c>
      <c r="LA61" s="555">
        <v>7</v>
      </c>
      <c r="LB61" s="555">
        <v>7</v>
      </c>
      <c r="LC61" s="230">
        <v>8</v>
      </c>
      <c r="LD61" s="230">
        <v>8</v>
      </c>
      <c r="LE61" s="230">
        <v>8</v>
      </c>
      <c r="LF61" s="554" t="s">
        <v>39</v>
      </c>
      <c r="LG61" s="554" t="s">
        <v>39</v>
      </c>
      <c r="LH61" s="554" t="s">
        <v>39</v>
      </c>
      <c r="LI61" s="556">
        <v>9</v>
      </c>
      <c r="LJ61" s="556">
        <v>9</v>
      </c>
      <c r="LK61" s="556">
        <v>9</v>
      </c>
      <c r="LL61" s="557">
        <v>10</v>
      </c>
      <c r="LM61" s="557">
        <v>10</v>
      </c>
      <c r="LN61" s="557">
        <v>10</v>
      </c>
      <c r="LO61" s="558">
        <v>11</v>
      </c>
      <c r="LP61" s="558">
        <v>11</v>
      </c>
      <c r="LQ61" s="558">
        <v>11</v>
      </c>
      <c r="LR61" s="559">
        <v>12</v>
      </c>
      <c r="LS61" s="559">
        <v>12</v>
      </c>
      <c r="LT61" s="559">
        <v>12</v>
      </c>
      <c r="LU61" s="560">
        <v>13</v>
      </c>
      <c r="LV61" s="560">
        <v>13</v>
      </c>
      <c r="LW61" s="560">
        <v>13</v>
      </c>
      <c r="LX61" s="554" t="s">
        <v>39</v>
      </c>
      <c r="LY61" s="554" t="s">
        <v>39</v>
      </c>
      <c r="LZ61" s="554" t="s">
        <v>39</v>
      </c>
      <c r="MA61" s="228">
        <v>14</v>
      </c>
      <c r="MB61" s="228">
        <v>14</v>
      </c>
      <c r="MC61" s="228">
        <v>14</v>
      </c>
      <c r="MD61" s="229">
        <v>15</v>
      </c>
      <c r="ME61" s="229">
        <v>15</v>
      </c>
      <c r="MF61" s="229">
        <v>15</v>
      </c>
      <c r="MQ61" s="465" t="s">
        <v>27</v>
      </c>
      <c r="NQ61" s="465" t="s">
        <v>27</v>
      </c>
      <c r="PC61" s="1374"/>
      <c r="PJ61" s="465" t="s">
        <v>27</v>
      </c>
      <c r="PW61" s="1374"/>
    </row>
    <row r="62" spans="2:439" ht="20.5" customHeight="1">
      <c r="B62" s="268"/>
      <c r="C62" s="229">
        <v>15</v>
      </c>
      <c r="D62" s="255" t="s">
        <v>137</v>
      </c>
      <c r="E62" s="255"/>
      <c r="F62" s="234"/>
      <c r="G62" s="234"/>
      <c r="H62" s="234"/>
      <c r="I62" s="234"/>
      <c r="J62" s="234"/>
      <c r="K62" s="234"/>
      <c r="L62" s="234"/>
      <c r="M62" s="234"/>
      <c r="N62" s="234"/>
      <c r="O62" s="234"/>
      <c r="P62" s="234"/>
      <c r="Q62" s="267"/>
      <c r="X62" s="1374"/>
      <c r="CQ62" s="465" t="s">
        <v>27</v>
      </c>
      <c r="DP62" s="465" t="s">
        <v>27</v>
      </c>
      <c r="FK62" s="465" t="s">
        <v>27</v>
      </c>
      <c r="HM62" s="465" t="s">
        <v>27</v>
      </c>
      <c r="HN62" s="465" t="s">
        <v>27</v>
      </c>
      <c r="HO62" s="465" t="s">
        <v>27</v>
      </c>
      <c r="HP62" s="465" t="s">
        <v>27</v>
      </c>
      <c r="IK62" s="465" t="s">
        <v>27</v>
      </c>
      <c r="IL62" s="465" t="s">
        <v>27</v>
      </c>
      <c r="MQ62" s="465" t="s">
        <v>27</v>
      </c>
      <c r="NQ62" s="465" t="s">
        <v>27</v>
      </c>
      <c r="PC62" s="1374"/>
      <c r="PJ62" s="465" t="s">
        <v>27</v>
      </c>
      <c r="PW62" s="1374"/>
    </row>
    <row r="63" spans="2:439" ht="20.5" customHeight="1">
      <c r="B63" s="266"/>
      <c r="C63" s="265"/>
      <c r="D63" s="265"/>
      <c r="E63" s="265"/>
      <c r="F63" s="265"/>
      <c r="G63" s="265"/>
      <c r="H63" s="265"/>
      <c r="I63" s="265"/>
      <c r="J63" s="265"/>
      <c r="K63" s="265"/>
      <c r="L63" s="265"/>
      <c r="M63" s="265"/>
      <c r="N63" s="265"/>
      <c r="O63" s="265"/>
      <c r="P63" s="265"/>
      <c r="Q63" s="264"/>
      <c r="X63" s="1374"/>
      <c r="CQ63" s="465" t="s">
        <v>27</v>
      </c>
      <c r="DP63" s="465" t="s">
        <v>27</v>
      </c>
      <c r="FK63" s="465" t="s">
        <v>27</v>
      </c>
      <c r="HM63" s="465" t="s">
        <v>27</v>
      </c>
      <c r="HN63" s="465" t="s">
        <v>27</v>
      </c>
      <c r="HO63" s="465" t="s">
        <v>27</v>
      </c>
      <c r="HP63" s="465" t="s">
        <v>27</v>
      </c>
      <c r="IK63" s="465" t="s">
        <v>27</v>
      </c>
      <c r="IL63" s="465" t="s">
        <v>27</v>
      </c>
      <c r="MQ63" s="465" t="s">
        <v>27</v>
      </c>
      <c r="NQ63" s="465" t="s">
        <v>27</v>
      </c>
      <c r="PC63" s="1374"/>
      <c r="PJ63" s="465" t="s">
        <v>27</v>
      </c>
      <c r="PW63" s="1374"/>
    </row>
    <row r="64" spans="2:439" ht="20.5" customHeight="1">
      <c r="X64" s="1374"/>
      <c r="CQ64" s="465" t="s">
        <v>27</v>
      </c>
      <c r="DP64" s="465" t="s">
        <v>27</v>
      </c>
      <c r="FK64" s="465" t="s">
        <v>27</v>
      </c>
      <c r="HM64" s="465" t="s">
        <v>27</v>
      </c>
      <c r="HN64" s="465" t="s">
        <v>27</v>
      </c>
      <c r="HO64" s="465" t="s">
        <v>27</v>
      </c>
      <c r="HP64" s="465" t="s">
        <v>27</v>
      </c>
      <c r="IK64" s="465" t="s">
        <v>27</v>
      </c>
      <c r="IL64" s="465" t="s">
        <v>27</v>
      </c>
      <c r="KG64" s="547" t="s">
        <v>80</v>
      </c>
      <c r="KH64" s="548">
        <v>1</v>
      </c>
      <c r="KI64" s="548">
        <v>1</v>
      </c>
      <c r="KJ64" s="548">
        <v>1</v>
      </c>
      <c r="KK64" s="549">
        <v>2</v>
      </c>
      <c r="KL64" s="549">
        <v>2</v>
      </c>
      <c r="KM64" s="549">
        <v>2</v>
      </c>
      <c r="KN64" s="550">
        <v>3</v>
      </c>
      <c r="KO64" s="550">
        <v>3</v>
      </c>
      <c r="KP64" s="550">
        <v>3</v>
      </c>
      <c r="KQ64" s="551">
        <v>4</v>
      </c>
      <c r="KR64" s="551">
        <v>4</v>
      </c>
      <c r="KS64" s="551">
        <v>4</v>
      </c>
      <c r="KT64" s="552">
        <v>5</v>
      </c>
      <c r="KU64" s="552">
        <v>5</v>
      </c>
      <c r="KV64" s="552">
        <v>5</v>
      </c>
      <c r="KW64" s="553">
        <v>6</v>
      </c>
      <c r="KX64" s="553">
        <v>6</v>
      </c>
      <c r="KY64" s="553">
        <v>6</v>
      </c>
      <c r="KZ64" s="554" t="s">
        <v>39</v>
      </c>
      <c r="LA64" s="554" t="s">
        <v>39</v>
      </c>
      <c r="LB64" s="554" t="s">
        <v>39</v>
      </c>
      <c r="LC64" s="555">
        <v>7</v>
      </c>
      <c r="LD64" s="555">
        <v>7</v>
      </c>
      <c r="LE64" s="555">
        <v>7</v>
      </c>
      <c r="LF64" s="230">
        <v>8</v>
      </c>
      <c r="LG64" s="230">
        <v>8</v>
      </c>
      <c r="LH64" s="230">
        <v>8</v>
      </c>
      <c r="LI64" s="554" t="s">
        <v>39</v>
      </c>
      <c r="LJ64" s="554" t="s">
        <v>39</v>
      </c>
      <c r="LK64" s="554" t="s">
        <v>39</v>
      </c>
      <c r="LL64" s="556">
        <v>9</v>
      </c>
      <c r="LM64" s="556">
        <v>9</v>
      </c>
      <c r="LN64" s="556">
        <v>9</v>
      </c>
      <c r="LO64" s="557">
        <v>10</v>
      </c>
      <c r="LP64" s="557">
        <v>10</v>
      </c>
      <c r="LQ64" s="557">
        <v>10</v>
      </c>
      <c r="LR64" s="558">
        <v>11</v>
      </c>
      <c r="LS64" s="558">
        <v>11</v>
      </c>
      <c r="LT64" s="558">
        <v>11</v>
      </c>
      <c r="LU64" s="559">
        <v>12</v>
      </c>
      <c r="LV64" s="559">
        <v>12</v>
      </c>
      <c r="LW64" s="559">
        <v>12</v>
      </c>
      <c r="LX64" s="560">
        <v>13</v>
      </c>
      <c r="LY64" s="560">
        <v>13</v>
      </c>
      <c r="LZ64" s="560">
        <v>13</v>
      </c>
      <c r="MA64" s="554" t="s">
        <v>39</v>
      </c>
      <c r="MB64" s="554" t="s">
        <v>39</v>
      </c>
      <c r="MC64" s="554" t="s">
        <v>39</v>
      </c>
      <c r="MD64" s="228">
        <v>14</v>
      </c>
      <c r="ME64" s="228">
        <v>14</v>
      </c>
      <c r="MF64" s="228">
        <v>14</v>
      </c>
      <c r="MG64" s="229">
        <v>15</v>
      </c>
      <c r="MH64" s="229">
        <v>15</v>
      </c>
      <c r="MI64" s="229">
        <v>15</v>
      </c>
      <c r="MQ64" s="465" t="s">
        <v>27</v>
      </c>
      <c r="NQ64" s="465" t="s">
        <v>27</v>
      </c>
      <c r="PC64" s="1374"/>
      <c r="PJ64" s="465" t="s">
        <v>27</v>
      </c>
      <c r="PW64" s="1374"/>
    </row>
    <row r="65" spans="2:439" ht="20.5" customHeight="1">
      <c r="X65" s="1374"/>
      <c r="CQ65" s="465" t="s">
        <v>27</v>
      </c>
      <c r="DP65" s="465" t="s">
        <v>27</v>
      </c>
      <c r="FK65" s="465" t="s">
        <v>27</v>
      </c>
      <c r="HM65" s="465" t="s">
        <v>27</v>
      </c>
      <c r="HN65" s="465" t="s">
        <v>27</v>
      </c>
      <c r="HO65" s="465" t="s">
        <v>27</v>
      </c>
      <c r="HP65" s="465" t="s">
        <v>27</v>
      </c>
      <c r="IK65" s="465" t="s">
        <v>27</v>
      </c>
      <c r="IL65" s="465" t="s">
        <v>27</v>
      </c>
      <c r="KJ65" s="547" t="s">
        <v>81</v>
      </c>
      <c r="KK65" s="548">
        <v>1</v>
      </c>
      <c r="KL65" s="548">
        <v>1</v>
      </c>
      <c r="KM65" s="548">
        <v>1</v>
      </c>
      <c r="KN65" s="549">
        <v>2</v>
      </c>
      <c r="KO65" s="549">
        <v>2</v>
      </c>
      <c r="KP65" s="549">
        <v>2</v>
      </c>
      <c r="KQ65" s="550">
        <v>3</v>
      </c>
      <c r="KR65" s="550">
        <v>3</v>
      </c>
      <c r="KS65" s="550">
        <v>3</v>
      </c>
      <c r="KT65" s="551">
        <v>4</v>
      </c>
      <c r="KU65" s="551">
        <v>4</v>
      </c>
      <c r="KV65" s="551">
        <v>4</v>
      </c>
      <c r="KW65" s="552">
        <v>5</v>
      </c>
      <c r="KX65" s="552">
        <v>5</v>
      </c>
      <c r="KY65" s="552">
        <v>5</v>
      </c>
      <c r="KZ65" s="553">
        <v>6</v>
      </c>
      <c r="LA65" s="553">
        <v>6</v>
      </c>
      <c r="LB65" s="553">
        <v>6</v>
      </c>
      <c r="LC65" s="554" t="s">
        <v>39</v>
      </c>
      <c r="LD65" s="554" t="s">
        <v>39</v>
      </c>
      <c r="LE65" s="554" t="s">
        <v>39</v>
      </c>
      <c r="LF65" s="555">
        <v>7</v>
      </c>
      <c r="LG65" s="555">
        <v>7</v>
      </c>
      <c r="LH65" s="555">
        <v>7</v>
      </c>
      <c r="LI65" s="230">
        <v>8</v>
      </c>
      <c r="LJ65" s="230">
        <v>8</v>
      </c>
      <c r="LK65" s="230">
        <v>8</v>
      </c>
      <c r="LL65" s="554" t="s">
        <v>39</v>
      </c>
      <c r="LM65" s="554" t="s">
        <v>39</v>
      </c>
      <c r="LN65" s="554" t="s">
        <v>39</v>
      </c>
      <c r="LO65" s="556">
        <v>9</v>
      </c>
      <c r="LP65" s="556">
        <v>9</v>
      </c>
      <c r="LQ65" s="556">
        <v>9</v>
      </c>
      <c r="LR65" s="557">
        <v>10</v>
      </c>
      <c r="LS65" s="557">
        <v>10</v>
      </c>
      <c r="LT65" s="557">
        <v>10</v>
      </c>
      <c r="LU65" s="558">
        <v>11</v>
      </c>
      <c r="LV65" s="558">
        <v>11</v>
      </c>
      <c r="LW65" s="558">
        <v>11</v>
      </c>
      <c r="LX65" s="559">
        <v>12</v>
      </c>
      <c r="LY65" s="559">
        <v>12</v>
      </c>
      <c r="LZ65" s="559">
        <v>12</v>
      </c>
      <c r="MA65" s="560">
        <v>13</v>
      </c>
      <c r="MB65" s="560">
        <v>13</v>
      </c>
      <c r="MC65" s="560">
        <v>13</v>
      </c>
      <c r="MD65" s="554" t="s">
        <v>39</v>
      </c>
      <c r="ME65" s="554" t="s">
        <v>39</v>
      </c>
      <c r="MF65" s="554" t="s">
        <v>39</v>
      </c>
      <c r="MG65" s="228">
        <v>14</v>
      </c>
      <c r="MH65" s="228">
        <v>14</v>
      </c>
      <c r="MI65" s="228">
        <v>14</v>
      </c>
      <c r="MJ65" s="229">
        <v>15</v>
      </c>
      <c r="MK65" s="229">
        <v>15</v>
      </c>
      <c r="ML65" s="229">
        <v>15</v>
      </c>
      <c r="MQ65" s="465" t="s">
        <v>27</v>
      </c>
      <c r="NQ65" s="465" t="s">
        <v>27</v>
      </c>
      <c r="PC65" s="1374"/>
      <c r="PJ65" s="465" t="s">
        <v>27</v>
      </c>
      <c r="PW65" s="1374"/>
    </row>
    <row r="66" spans="2:439" ht="20.5" customHeight="1">
      <c r="X66" s="1374"/>
      <c r="CQ66" s="465" t="s">
        <v>27</v>
      </c>
      <c r="DP66" s="465" t="s">
        <v>27</v>
      </c>
      <c r="FK66" s="465" t="s">
        <v>27</v>
      </c>
      <c r="HM66" s="465" t="s">
        <v>27</v>
      </c>
      <c r="HN66" s="465" t="s">
        <v>27</v>
      </c>
      <c r="HO66" s="465" t="s">
        <v>27</v>
      </c>
      <c r="HP66" s="465" t="s">
        <v>27</v>
      </c>
      <c r="IK66" s="465" t="s">
        <v>27</v>
      </c>
      <c r="IL66" s="465" t="s">
        <v>27</v>
      </c>
      <c r="KM66" s="547" t="s">
        <v>83</v>
      </c>
      <c r="KN66" s="548">
        <v>1</v>
      </c>
      <c r="KO66" s="548">
        <v>1</v>
      </c>
      <c r="KP66" s="548">
        <v>1</v>
      </c>
      <c r="KQ66" s="549">
        <v>2</v>
      </c>
      <c r="KR66" s="549">
        <v>2</v>
      </c>
      <c r="KS66" s="549">
        <v>2</v>
      </c>
      <c r="KT66" s="550">
        <v>3</v>
      </c>
      <c r="KU66" s="550">
        <v>3</v>
      </c>
      <c r="KV66" s="550">
        <v>3</v>
      </c>
      <c r="KW66" s="551">
        <v>4</v>
      </c>
      <c r="KX66" s="551">
        <v>4</v>
      </c>
      <c r="KY66" s="551">
        <v>4</v>
      </c>
      <c r="KZ66" s="552">
        <v>5</v>
      </c>
      <c r="LA66" s="552">
        <v>5</v>
      </c>
      <c r="LB66" s="552">
        <v>5</v>
      </c>
      <c r="LC66" s="553">
        <v>6</v>
      </c>
      <c r="LD66" s="553">
        <v>6</v>
      </c>
      <c r="LE66" s="553">
        <v>6</v>
      </c>
      <c r="LF66" s="554" t="s">
        <v>39</v>
      </c>
      <c r="LG66" s="554" t="s">
        <v>39</v>
      </c>
      <c r="LH66" s="554" t="s">
        <v>39</v>
      </c>
      <c r="LI66" s="555">
        <v>7</v>
      </c>
      <c r="LJ66" s="555">
        <v>7</v>
      </c>
      <c r="LK66" s="555">
        <v>7</v>
      </c>
      <c r="LL66" s="230">
        <v>8</v>
      </c>
      <c r="LM66" s="230">
        <v>8</v>
      </c>
      <c r="LN66" s="230">
        <v>8</v>
      </c>
      <c r="LO66" s="554" t="s">
        <v>39</v>
      </c>
      <c r="LP66" s="554" t="s">
        <v>39</v>
      </c>
      <c r="LQ66" s="554" t="s">
        <v>39</v>
      </c>
      <c r="LR66" s="556">
        <v>9</v>
      </c>
      <c r="LS66" s="556">
        <v>9</v>
      </c>
      <c r="LT66" s="556">
        <v>9</v>
      </c>
      <c r="LU66" s="557">
        <v>10</v>
      </c>
      <c r="LV66" s="557">
        <v>10</v>
      </c>
      <c r="LW66" s="557">
        <v>10</v>
      </c>
      <c r="LX66" s="558">
        <v>11</v>
      </c>
      <c r="LY66" s="558">
        <v>11</v>
      </c>
      <c r="LZ66" s="558">
        <v>11</v>
      </c>
      <c r="MA66" s="559">
        <v>12</v>
      </c>
      <c r="MB66" s="559">
        <v>12</v>
      </c>
      <c r="MC66" s="559">
        <v>12</v>
      </c>
      <c r="MD66" s="560">
        <v>13</v>
      </c>
      <c r="ME66" s="560">
        <v>13</v>
      </c>
      <c r="MF66" s="560">
        <v>13</v>
      </c>
      <c r="MG66" s="554" t="s">
        <v>39</v>
      </c>
      <c r="MH66" s="554" t="s">
        <v>39</v>
      </c>
      <c r="MI66" s="554" t="s">
        <v>39</v>
      </c>
      <c r="MJ66" s="228">
        <v>14</v>
      </c>
      <c r="MK66" s="228">
        <v>14</v>
      </c>
      <c r="ML66" s="228">
        <v>14</v>
      </c>
      <c r="MM66" s="229">
        <v>15</v>
      </c>
      <c r="MN66" s="229">
        <v>15</v>
      </c>
      <c r="MO66" s="229">
        <v>15</v>
      </c>
      <c r="MQ66" s="465" t="s">
        <v>27</v>
      </c>
      <c r="NQ66" s="465" t="s">
        <v>27</v>
      </c>
      <c r="PC66" s="1374"/>
      <c r="PJ66" s="465" t="s">
        <v>27</v>
      </c>
      <c r="PW66" s="1374"/>
    </row>
    <row r="67" spans="2:439" ht="20.5" customHeight="1">
      <c r="X67" s="1374"/>
      <c r="CQ67" s="465" t="s">
        <v>27</v>
      </c>
      <c r="DP67" s="465" t="s">
        <v>27</v>
      </c>
      <c r="FK67" s="465" t="s">
        <v>27</v>
      </c>
      <c r="HM67" s="465" t="s">
        <v>27</v>
      </c>
      <c r="HN67" s="465" t="s">
        <v>27</v>
      </c>
      <c r="HO67" s="465" t="s">
        <v>27</v>
      </c>
      <c r="HP67" s="465" t="s">
        <v>27</v>
      </c>
      <c r="IK67" s="465" t="s">
        <v>27</v>
      </c>
      <c r="IL67" s="465" t="s">
        <v>27</v>
      </c>
      <c r="KP67" s="547" t="s">
        <v>182</v>
      </c>
      <c r="KQ67" s="548">
        <v>1</v>
      </c>
      <c r="KR67" s="548">
        <v>1</v>
      </c>
      <c r="KS67" s="548">
        <v>1</v>
      </c>
      <c r="KT67" s="549">
        <v>2</v>
      </c>
      <c r="KU67" s="549">
        <v>2</v>
      </c>
      <c r="KV67" s="549">
        <v>2</v>
      </c>
      <c r="KW67" s="550">
        <v>3</v>
      </c>
      <c r="KX67" s="550">
        <v>3</v>
      </c>
      <c r="KY67" s="550">
        <v>3</v>
      </c>
      <c r="KZ67" s="551">
        <v>4</v>
      </c>
      <c r="LA67" s="551">
        <v>4</v>
      </c>
      <c r="LB67" s="551">
        <v>4</v>
      </c>
      <c r="LC67" s="552">
        <v>5</v>
      </c>
      <c r="LD67" s="552">
        <v>5</v>
      </c>
      <c r="LE67" s="552">
        <v>5</v>
      </c>
      <c r="LF67" s="553">
        <v>6</v>
      </c>
      <c r="LG67" s="553">
        <v>6</v>
      </c>
      <c r="LH67" s="553">
        <v>6</v>
      </c>
      <c r="LI67" s="554" t="s">
        <v>39</v>
      </c>
      <c r="LJ67" s="554" t="s">
        <v>39</v>
      </c>
      <c r="LK67" s="554" t="s">
        <v>39</v>
      </c>
      <c r="LL67" s="555">
        <v>7</v>
      </c>
      <c r="LM67" s="555">
        <v>7</v>
      </c>
      <c r="LN67" s="555">
        <v>7</v>
      </c>
      <c r="LO67" s="230">
        <v>8</v>
      </c>
      <c r="LP67" s="230">
        <v>8</v>
      </c>
      <c r="LQ67" s="230">
        <v>8</v>
      </c>
      <c r="LR67" s="554" t="s">
        <v>39</v>
      </c>
      <c r="LS67" s="554" t="s">
        <v>39</v>
      </c>
      <c r="LT67" s="554" t="s">
        <v>39</v>
      </c>
      <c r="LU67" s="556">
        <v>9</v>
      </c>
      <c r="LV67" s="556">
        <v>9</v>
      </c>
      <c r="LW67" s="556">
        <v>9</v>
      </c>
      <c r="LX67" s="557">
        <v>10</v>
      </c>
      <c r="LY67" s="557">
        <v>10</v>
      </c>
      <c r="LZ67" s="557">
        <v>10</v>
      </c>
      <c r="MA67" s="558">
        <v>11</v>
      </c>
      <c r="MB67" s="558">
        <v>11</v>
      </c>
      <c r="MC67" s="558">
        <v>11</v>
      </c>
      <c r="MD67" s="559">
        <v>12</v>
      </c>
      <c r="ME67" s="559">
        <v>12</v>
      </c>
      <c r="MF67" s="559">
        <v>12</v>
      </c>
      <c r="MG67" s="560">
        <v>13</v>
      </c>
      <c r="MH67" s="560">
        <v>13</v>
      </c>
      <c r="MI67" s="560">
        <v>13</v>
      </c>
      <c r="MJ67" s="554" t="s">
        <v>39</v>
      </c>
      <c r="MK67" s="554" t="s">
        <v>39</v>
      </c>
      <c r="ML67" s="554" t="s">
        <v>39</v>
      </c>
      <c r="MM67" s="228">
        <v>14</v>
      </c>
      <c r="MN67" s="228">
        <v>14</v>
      </c>
      <c r="MO67" s="228">
        <v>14</v>
      </c>
      <c r="MP67" s="229">
        <v>15</v>
      </c>
      <c r="MQ67" s="465" t="s">
        <v>27</v>
      </c>
      <c r="MR67" s="229">
        <v>15</v>
      </c>
      <c r="MS67" s="229">
        <v>15</v>
      </c>
      <c r="NQ67" s="465" t="s">
        <v>27</v>
      </c>
      <c r="PC67" s="1374"/>
      <c r="PJ67" s="465" t="s">
        <v>27</v>
      </c>
      <c r="PW67" s="1374"/>
    </row>
    <row r="68" spans="2:439" ht="20.5" customHeight="1">
      <c r="X68" s="1374"/>
      <c r="CQ68" s="465" t="s">
        <v>27</v>
      </c>
      <c r="DP68" s="465" t="s">
        <v>27</v>
      </c>
      <c r="FK68" s="465" t="s">
        <v>27</v>
      </c>
      <c r="HM68" s="465" t="s">
        <v>27</v>
      </c>
      <c r="HN68" s="465" t="s">
        <v>27</v>
      </c>
      <c r="HO68" s="465" t="s">
        <v>27</v>
      </c>
      <c r="HP68" s="465" t="s">
        <v>27</v>
      </c>
      <c r="IK68" s="465" t="s">
        <v>27</v>
      </c>
      <c r="IL68" s="465" t="s">
        <v>27</v>
      </c>
      <c r="KO68" s="568"/>
      <c r="KP68" s="568"/>
      <c r="KQ68" s="569"/>
      <c r="KS68" s="547" t="s">
        <v>183</v>
      </c>
      <c r="KT68" s="548">
        <v>1</v>
      </c>
      <c r="KU68" s="548">
        <v>1</v>
      </c>
      <c r="KV68" s="548">
        <v>1</v>
      </c>
      <c r="KW68" s="549">
        <v>2</v>
      </c>
      <c r="KX68" s="549">
        <v>2</v>
      </c>
      <c r="KY68" s="549">
        <v>2</v>
      </c>
      <c r="KZ68" s="550">
        <v>3</v>
      </c>
      <c r="LA68" s="550">
        <v>3</v>
      </c>
      <c r="LB68" s="550">
        <v>3</v>
      </c>
      <c r="LC68" s="551">
        <v>4</v>
      </c>
      <c r="LD68" s="551">
        <v>4</v>
      </c>
      <c r="LE68" s="551">
        <v>4</v>
      </c>
      <c r="LF68" s="552">
        <v>5</v>
      </c>
      <c r="LG68" s="552">
        <v>5</v>
      </c>
      <c r="LH68" s="552">
        <v>5</v>
      </c>
      <c r="LI68" s="553">
        <v>6</v>
      </c>
      <c r="LJ68" s="553">
        <v>6</v>
      </c>
      <c r="LK68" s="553">
        <v>6</v>
      </c>
      <c r="LL68" s="554" t="s">
        <v>39</v>
      </c>
      <c r="LM68" s="554" t="s">
        <v>39</v>
      </c>
      <c r="LN68" s="554" t="s">
        <v>39</v>
      </c>
      <c r="LO68" s="555">
        <v>7</v>
      </c>
      <c r="LP68" s="555">
        <v>7</v>
      </c>
      <c r="LQ68" s="555">
        <v>7</v>
      </c>
      <c r="LR68" s="230">
        <v>8</v>
      </c>
      <c r="LS68" s="230">
        <v>8</v>
      </c>
      <c r="LT68" s="230">
        <v>8</v>
      </c>
      <c r="LU68" s="554" t="s">
        <v>39</v>
      </c>
      <c r="LV68" s="554" t="s">
        <v>39</v>
      </c>
      <c r="LW68" s="554" t="s">
        <v>39</v>
      </c>
      <c r="LX68" s="556">
        <v>9</v>
      </c>
      <c r="LY68" s="556">
        <v>9</v>
      </c>
      <c r="LZ68" s="556">
        <v>9</v>
      </c>
      <c r="MA68" s="557">
        <v>10</v>
      </c>
      <c r="MB68" s="557">
        <v>10</v>
      </c>
      <c r="MC68" s="557">
        <v>10</v>
      </c>
      <c r="MD68" s="558">
        <v>11</v>
      </c>
      <c r="ME68" s="558">
        <v>11</v>
      </c>
      <c r="MF68" s="558">
        <v>11</v>
      </c>
      <c r="MG68" s="559">
        <v>12</v>
      </c>
      <c r="MH68" s="559">
        <v>12</v>
      </c>
      <c r="MI68" s="559">
        <v>12</v>
      </c>
      <c r="MJ68" s="560">
        <v>13</v>
      </c>
      <c r="MK68" s="560">
        <v>13</v>
      </c>
      <c r="ML68" s="560">
        <v>13</v>
      </c>
      <c r="MM68" s="554" t="s">
        <v>39</v>
      </c>
      <c r="MN68" s="554" t="s">
        <v>39</v>
      </c>
      <c r="MO68" s="554" t="s">
        <v>39</v>
      </c>
      <c r="MP68" s="228">
        <v>14</v>
      </c>
      <c r="MQ68" s="465" t="s">
        <v>27</v>
      </c>
      <c r="MR68" s="228">
        <v>14</v>
      </c>
      <c r="MS68" s="228">
        <v>14</v>
      </c>
      <c r="MT68" s="229">
        <v>15</v>
      </c>
      <c r="MU68" s="229">
        <v>15</v>
      </c>
      <c r="MV68" s="229">
        <v>15</v>
      </c>
      <c r="NQ68" s="465" t="s">
        <v>27</v>
      </c>
      <c r="PC68" s="1374"/>
      <c r="PJ68" s="465" t="s">
        <v>27</v>
      </c>
      <c r="PW68" s="1374"/>
    </row>
    <row r="69" spans="2:439" ht="20.5" customHeight="1">
      <c r="X69" s="1374"/>
      <c r="CQ69" s="465" t="s">
        <v>27</v>
      </c>
      <c r="DP69" s="465" t="s">
        <v>27</v>
      </c>
      <c r="FK69" s="465" t="s">
        <v>27</v>
      </c>
      <c r="HM69" s="465" t="s">
        <v>27</v>
      </c>
      <c r="HN69" s="465" t="s">
        <v>27</v>
      </c>
      <c r="HO69" s="465" t="s">
        <v>27</v>
      </c>
      <c r="HP69" s="465" t="s">
        <v>27</v>
      </c>
      <c r="IK69" s="465" t="s">
        <v>27</v>
      </c>
      <c r="IL69" s="465" t="s">
        <v>27</v>
      </c>
      <c r="MQ69" s="465" t="s">
        <v>27</v>
      </c>
      <c r="NQ69" s="465" t="s">
        <v>27</v>
      </c>
      <c r="PC69" s="1374"/>
      <c r="PJ69" s="465" t="s">
        <v>27</v>
      </c>
      <c r="PW69" s="1374"/>
    </row>
    <row r="70" spans="2:439" ht="20.5" customHeight="1">
      <c r="CQ70" s="465" t="s">
        <v>27</v>
      </c>
      <c r="DP70" s="465" t="s">
        <v>27</v>
      </c>
      <c r="FK70" s="465" t="s">
        <v>27</v>
      </c>
      <c r="HM70" s="465" t="s">
        <v>27</v>
      </c>
      <c r="HN70" s="465" t="s">
        <v>27</v>
      </c>
      <c r="HO70" s="465" t="s">
        <v>27</v>
      </c>
      <c r="HP70" s="465" t="s">
        <v>27</v>
      </c>
      <c r="IK70" s="465" t="s">
        <v>27</v>
      </c>
      <c r="IL70" s="465" t="s">
        <v>27</v>
      </c>
      <c r="MQ70" s="465" t="s">
        <v>27</v>
      </c>
      <c r="NQ70" s="465" t="s">
        <v>27</v>
      </c>
      <c r="PJ70" s="465" t="s">
        <v>27</v>
      </c>
    </row>
    <row r="71" spans="2:439" ht="20.5" customHeight="1">
      <c r="CQ71" s="465" t="s">
        <v>27</v>
      </c>
      <c r="DP71" s="465" t="s">
        <v>27</v>
      </c>
      <c r="FK71" s="465" t="s">
        <v>27</v>
      </c>
      <c r="HM71" s="465" t="s">
        <v>27</v>
      </c>
      <c r="HN71" s="465" t="s">
        <v>27</v>
      </c>
      <c r="HO71" s="465" t="s">
        <v>27</v>
      </c>
      <c r="HP71" s="465" t="s">
        <v>27</v>
      </c>
      <c r="IK71" s="465" t="s">
        <v>27</v>
      </c>
      <c r="IL71" s="465" t="s">
        <v>27</v>
      </c>
      <c r="KV71" s="547" t="s">
        <v>87</v>
      </c>
      <c r="KW71" s="548">
        <v>1</v>
      </c>
      <c r="KX71" s="548">
        <v>1</v>
      </c>
      <c r="KY71" s="548">
        <v>1</v>
      </c>
      <c r="KZ71" s="549">
        <v>2</v>
      </c>
      <c r="LA71" s="549">
        <v>2</v>
      </c>
      <c r="LB71" s="549">
        <v>2</v>
      </c>
      <c r="LC71" s="550">
        <v>3</v>
      </c>
      <c r="LD71" s="550">
        <v>3</v>
      </c>
      <c r="LE71" s="550">
        <v>3</v>
      </c>
      <c r="LF71" s="551">
        <v>4</v>
      </c>
      <c r="LG71" s="551">
        <v>4</v>
      </c>
      <c r="LH71" s="551">
        <v>4</v>
      </c>
      <c r="LI71" s="552">
        <v>5</v>
      </c>
      <c r="LJ71" s="552">
        <v>5</v>
      </c>
      <c r="LK71" s="552">
        <v>5</v>
      </c>
      <c r="LL71" s="553">
        <v>6</v>
      </c>
      <c r="LM71" s="553">
        <v>6</v>
      </c>
      <c r="LN71" s="553">
        <v>6</v>
      </c>
      <c r="LO71" s="554" t="s">
        <v>39</v>
      </c>
      <c r="LP71" s="554" t="s">
        <v>39</v>
      </c>
      <c r="LQ71" s="554" t="s">
        <v>39</v>
      </c>
      <c r="LR71" s="555">
        <v>7</v>
      </c>
      <c r="LS71" s="555">
        <v>7</v>
      </c>
      <c r="LT71" s="555">
        <v>7</v>
      </c>
      <c r="LU71" s="230">
        <v>8</v>
      </c>
      <c r="LV71" s="230">
        <v>8</v>
      </c>
      <c r="LW71" s="230">
        <v>8</v>
      </c>
      <c r="LX71" s="554" t="s">
        <v>39</v>
      </c>
      <c r="LY71" s="554" t="s">
        <v>39</v>
      </c>
      <c r="LZ71" s="554" t="s">
        <v>39</v>
      </c>
      <c r="MA71" s="556">
        <v>9</v>
      </c>
      <c r="MB71" s="556">
        <v>9</v>
      </c>
      <c r="MC71" s="556">
        <v>9</v>
      </c>
      <c r="MD71" s="557">
        <v>10</v>
      </c>
      <c r="ME71" s="557">
        <v>10</v>
      </c>
      <c r="MF71" s="557">
        <v>10</v>
      </c>
      <c r="MG71" s="558">
        <v>11</v>
      </c>
      <c r="MH71" s="558">
        <v>11</v>
      </c>
      <c r="MI71" s="558">
        <v>11</v>
      </c>
      <c r="MJ71" s="559">
        <v>12</v>
      </c>
      <c r="MK71" s="559">
        <v>12</v>
      </c>
      <c r="ML71" s="559">
        <v>12</v>
      </c>
      <c r="MM71" s="560">
        <v>13</v>
      </c>
      <c r="MN71" s="560">
        <v>13</v>
      </c>
      <c r="MO71" s="560">
        <v>13</v>
      </c>
      <c r="MP71" s="554" t="s">
        <v>39</v>
      </c>
      <c r="MQ71" s="465" t="s">
        <v>27</v>
      </c>
      <c r="MR71" s="554" t="s">
        <v>39</v>
      </c>
      <c r="MS71" s="554" t="s">
        <v>39</v>
      </c>
      <c r="MT71" s="228">
        <v>14</v>
      </c>
      <c r="MU71" s="228">
        <v>14</v>
      </c>
      <c r="MV71" s="228">
        <v>14</v>
      </c>
      <c r="MW71" s="229">
        <v>15</v>
      </c>
      <c r="MX71" s="229">
        <v>15</v>
      </c>
      <c r="MY71" s="229">
        <v>15</v>
      </c>
      <c r="NQ71" s="465" t="s">
        <v>27</v>
      </c>
      <c r="PJ71" s="465" t="s">
        <v>27</v>
      </c>
    </row>
    <row r="72" spans="2:439" ht="20.5" customHeight="1">
      <c r="CQ72" s="465" t="s">
        <v>27</v>
      </c>
      <c r="DP72" s="465" t="s">
        <v>27</v>
      </c>
      <c r="FK72" s="465" t="s">
        <v>27</v>
      </c>
      <c r="HM72" s="465" t="s">
        <v>27</v>
      </c>
      <c r="HN72" s="465" t="s">
        <v>27</v>
      </c>
      <c r="HO72" s="465" t="s">
        <v>27</v>
      </c>
      <c r="HP72" s="465" t="s">
        <v>27</v>
      </c>
      <c r="IK72" s="465" t="s">
        <v>27</v>
      </c>
      <c r="IL72" s="465" t="s">
        <v>27</v>
      </c>
      <c r="KY72" s="547" t="s">
        <v>90</v>
      </c>
      <c r="KZ72" s="548">
        <v>1</v>
      </c>
      <c r="LA72" s="548">
        <v>1</v>
      </c>
      <c r="LB72" s="548">
        <v>1</v>
      </c>
      <c r="LC72" s="549">
        <v>2</v>
      </c>
      <c r="LD72" s="549">
        <v>2</v>
      </c>
      <c r="LE72" s="549">
        <v>2</v>
      </c>
      <c r="LF72" s="550">
        <v>3</v>
      </c>
      <c r="LG72" s="550">
        <v>3</v>
      </c>
      <c r="LH72" s="550">
        <v>3</v>
      </c>
      <c r="LI72" s="551">
        <v>4</v>
      </c>
      <c r="LJ72" s="551">
        <v>4</v>
      </c>
      <c r="LK72" s="551">
        <v>4</v>
      </c>
      <c r="LL72" s="552">
        <v>5</v>
      </c>
      <c r="LM72" s="552">
        <v>5</v>
      </c>
      <c r="LN72" s="552">
        <v>5</v>
      </c>
      <c r="LO72" s="553">
        <v>6</v>
      </c>
      <c r="LP72" s="553">
        <v>6</v>
      </c>
      <c r="LQ72" s="553">
        <v>6</v>
      </c>
      <c r="LR72" s="554" t="s">
        <v>39</v>
      </c>
      <c r="LS72" s="554" t="s">
        <v>39</v>
      </c>
      <c r="LT72" s="554" t="s">
        <v>39</v>
      </c>
      <c r="LU72" s="555">
        <v>7</v>
      </c>
      <c r="LV72" s="555">
        <v>7</v>
      </c>
      <c r="LW72" s="555">
        <v>7</v>
      </c>
      <c r="LX72" s="230">
        <v>8</v>
      </c>
      <c r="LY72" s="230">
        <v>8</v>
      </c>
      <c r="LZ72" s="230">
        <v>8</v>
      </c>
      <c r="MA72" s="554" t="s">
        <v>39</v>
      </c>
      <c r="MB72" s="554" t="s">
        <v>39</v>
      </c>
      <c r="MC72" s="554" t="s">
        <v>39</v>
      </c>
      <c r="MD72" s="556">
        <v>9</v>
      </c>
      <c r="ME72" s="556">
        <v>9</v>
      </c>
      <c r="MF72" s="556">
        <v>9</v>
      </c>
      <c r="MG72" s="557">
        <v>10</v>
      </c>
      <c r="MH72" s="557">
        <v>10</v>
      </c>
      <c r="MI72" s="557">
        <v>10</v>
      </c>
      <c r="MJ72" s="558">
        <v>11</v>
      </c>
      <c r="MK72" s="558">
        <v>11</v>
      </c>
      <c r="ML72" s="558">
        <v>11</v>
      </c>
      <c r="MM72" s="559">
        <v>12</v>
      </c>
      <c r="MN72" s="559">
        <v>12</v>
      </c>
      <c r="MO72" s="559">
        <v>12</v>
      </c>
      <c r="MP72" s="560">
        <v>13</v>
      </c>
      <c r="MQ72" s="465" t="s">
        <v>27</v>
      </c>
      <c r="MR72" s="560">
        <v>13</v>
      </c>
      <c r="MS72" s="560">
        <v>13</v>
      </c>
      <c r="MT72" s="554" t="s">
        <v>39</v>
      </c>
      <c r="MU72" s="554" t="s">
        <v>39</v>
      </c>
      <c r="MV72" s="554" t="s">
        <v>39</v>
      </c>
      <c r="MW72" s="228">
        <v>14</v>
      </c>
      <c r="MX72" s="228">
        <v>14</v>
      </c>
      <c r="MY72" s="228">
        <v>14</v>
      </c>
      <c r="MZ72" s="229">
        <v>15</v>
      </c>
      <c r="NA72" s="229">
        <v>15</v>
      </c>
      <c r="NB72" s="229">
        <v>15</v>
      </c>
      <c r="NQ72" s="465" t="s">
        <v>27</v>
      </c>
      <c r="PJ72" s="465" t="s">
        <v>27</v>
      </c>
    </row>
    <row r="73" spans="2:439" ht="20.5" customHeight="1">
      <c r="CQ73" s="465" t="s">
        <v>27</v>
      </c>
      <c r="DP73" s="465" t="s">
        <v>27</v>
      </c>
      <c r="FK73" s="465" t="s">
        <v>27</v>
      </c>
      <c r="HM73" s="465" t="s">
        <v>27</v>
      </c>
      <c r="HN73" s="465" t="s">
        <v>27</v>
      </c>
      <c r="HO73" s="465" t="s">
        <v>27</v>
      </c>
      <c r="HP73" s="465" t="s">
        <v>27</v>
      </c>
      <c r="IK73" s="465" t="s">
        <v>27</v>
      </c>
      <c r="IL73" s="465" t="s">
        <v>27</v>
      </c>
      <c r="LB73" s="547" t="s">
        <v>93</v>
      </c>
      <c r="LC73" s="548">
        <v>1</v>
      </c>
      <c r="LD73" s="548">
        <v>1</v>
      </c>
      <c r="LE73" s="548">
        <v>1</v>
      </c>
      <c r="LF73" s="549">
        <v>2</v>
      </c>
      <c r="LG73" s="549">
        <v>2</v>
      </c>
      <c r="LH73" s="549">
        <v>2</v>
      </c>
      <c r="LI73" s="550">
        <v>3</v>
      </c>
      <c r="LJ73" s="550">
        <v>3</v>
      </c>
      <c r="LK73" s="550">
        <v>3</v>
      </c>
      <c r="LL73" s="551">
        <v>4</v>
      </c>
      <c r="LM73" s="551">
        <v>4</v>
      </c>
      <c r="LN73" s="551">
        <v>4</v>
      </c>
      <c r="LO73" s="552">
        <v>5</v>
      </c>
      <c r="LP73" s="552">
        <v>5</v>
      </c>
      <c r="LQ73" s="552">
        <v>5</v>
      </c>
      <c r="LR73" s="553">
        <v>6</v>
      </c>
      <c r="LS73" s="553">
        <v>6</v>
      </c>
      <c r="LT73" s="553">
        <v>6</v>
      </c>
      <c r="LU73" s="554" t="s">
        <v>39</v>
      </c>
      <c r="LV73" s="554" t="s">
        <v>39</v>
      </c>
      <c r="LW73" s="554" t="s">
        <v>39</v>
      </c>
      <c r="LX73" s="555">
        <v>7</v>
      </c>
      <c r="LY73" s="555">
        <v>7</v>
      </c>
      <c r="LZ73" s="555">
        <v>7</v>
      </c>
      <c r="MA73" s="230">
        <v>8</v>
      </c>
      <c r="MB73" s="230">
        <v>8</v>
      </c>
      <c r="MC73" s="230">
        <v>8</v>
      </c>
      <c r="MD73" s="554" t="s">
        <v>39</v>
      </c>
      <c r="ME73" s="554" t="s">
        <v>39</v>
      </c>
      <c r="MF73" s="554" t="s">
        <v>39</v>
      </c>
      <c r="MG73" s="556">
        <v>9</v>
      </c>
      <c r="MH73" s="556">
        <v>9</v>
      </c>
      <c r="MI73" s="556">
        <v>9</v>
      </c>
      <c r="MJ73" s="557">
        <v>10</v>
      </c>
      <c r="MK73" s="557">
        <v>10</v>
      </c>
      <c r="ML73" s="557">
        <v>10</v>
      </c>
      <c r="MM73" s="558">
        <v>11</v>
      </c>
      <c r="MN73" s="558">
        <v>11</v>
      </c>
      <c r="MO73" s="558">
        <v>11</v>
      </c>
      <c r="MP73" s="559">
        <v>12</v>
      </c>
      <c r="MQ73" s="465" t="s">
        <v>27</v>
      </c>
      <c r="MR73" s="559">
        <v>12</v>
      </c>
      <c r="MS73" s="559">
        <v>12</v>
      </c>
      <c r="MT73" s="560">
        <v>13</v>
      </c>
      <c r="MU73" s="560">
        <v>13</v>
      </c>
      <c r="MV73" s="560">
        <v>13</v>
      </c>
      <c r="MW73" s="554" t="s">
        <v>39</v>
      </c>
      <c r="MX73" s="554" t="s">
        <v>39</v>
      </c>
      <c r="MY73" s="554" t="s">
        <v>39</v>
      </c>
      <c r="MZ73" s="228">
        <v>14</v>
      </c>
      <c r="NA73" s="228">
        <v>14</v>
      </c>
      <c r="NB73" s="228">
        <v>14</v>
      </c>
      <c r="NC73" s="229">
        <v>15</v>
      </c>
      <c r="ND73" s="229">
        <v>15</v>
      </c>
      <c r="NE73" s="229">
        <v>15</v>
      </c>
      <c r="NQ73" s="465" t="s">
        <v>27</v>
      </c>
      <c r="PJ73" s="465" t="s">
        <v>27</v>
      </c>
    </row>
    <row r="74" spans="2:439" ht="20.5" customHeight="1">
      <c r="B74" s="274"/>
      <c r="C74" s="273"/>
      <c r="D74" s="273"/>
      <c r="E74" s="273"/>
      <c r="F74" s="273"/>
      <c r="G74" s="273"/>
      <c r="H74" s="273"/>
      <c r="I74" s="273"/>
      <c r="J74" s="273"/>
      <c r="K74" s="273"/>
      <c r="L74" s="273"/>
      <c r="M74" s="273"/>
      <c r="N74" s="273"/>
      <c r="O74" s="273"/>
      <c r="P74" s="273"/>
      <c r="Q74" s="272"/>
      <c r="CQ74" s="465" t="s">
        <v>27</v>
      </c>
      <c r="DP74" s="465" t="s">
        <v>27</v>
      </c>
      <c r="FK74" s="465" t="s">
        <v>27</v>
      </c>
      <c r="HM74" s="465" t="s">
        <v>27</v>
      </c>
      <c r="HN74" s="465" t="s">
        <v>27</v>
      </c>
      <c r="HO74" s="465" t="s">
        <v>27</v>
      </c>
      <c r="HP74" s="465" t="s">
        <v>27</v>
      </c>
      <c r="IK74" s="465" t="s">
        <v>27</v>
      </c>
      <c r="IL74" s="465" t="s">
        <v>27</v>
      </c>
      <c r="LE74" s="547" t="s">
        <v>96</v>
      </c>
      <c r="LF74" s="548">
        <v>1</v>
      </c>
      <c r="LG74" s="548">
        <v>1</v>
      </c>
      <c r="LH74" s="548">
        <v>1</v>
      </c>
      <c r="LI74" s="549">
        <v>2</v>
      </c>
      <c r="LJ74" s="549">
        <v>2</v>
      </c>
      <c r="LK74" s="549">
        <v>2</v>
      </c>
      <c r="LL74" s="550">
        <v>3</v>
      </c>
      <c r="LM74" s="550">
        <v>3</v>
      </c>
      <c r="LN74" s="550">
        <v>3</v>
      </c>
      <c r="LO74" s="551">
        <v>4</v>
      </c>
      <c r="LP74" s="551">
        <v>4</v>
      </c>
      <c r="LQ74" s="551">
        <v>4</v>
      </c>
      <c r="LR74" s="552">
        <v>5</v>
      </c>
      <c r="LS74" s="552">
        <v>5</v>
      </c>
      <c r="LT74" s="552">
        <v>5</v>
      </c>
      <c r="LU74" s="553">
        <v>6</v>
      </c>
      <c r="LV74" s="553">
        <v>6</v>
      </c>
      <c r="LW74" s="553">
        <v>6</v>
      </c>
      <c r="LX74" s="554" t="s">
        <v>39</v>
      </c>
      <c r="LY74" s="554" t="s">
        <v>39</v>
      </c>
      <c r="LZ74" s="554" t="s">
        <v>39</v>
      </c>
      <c r="MA74" s="555">
        <v>7</v>
      </c>
      <c r="MB74" s="555">
        <v>7</v>
      </c>
      <c r="MC74" s="555">
        <v>7</v>
      </c>
      <c r="MD74" s="230">
        <v>8</v>
      </c>
      <c r="ME74" s="230">
        <v>8</v>
      </c>
      <c r="MF74" s="230">
        <v>8</v>
      </c>
      <c r="MG74" s="554" t="s">
        <v>39</v>
      </c>
      <c r="MH74" s="554" t="s">
        <v>39</v>
      </c>
      <c r="MI74" s="554" t="s">
        <v>39</v>
      </c>
      <c r="MJ74" s="556">
        <v>9</v>
      </c>
      <c r="MK74" s="556">
        <v>9</v>
      </c>
      <c r="ML74" s="556">
        <v>9</v>
      </c>
      <c r="MM74" s="557">
        <v>10</v>
      </c>
      <c r="MN74" s="557">
        <v>10</v>
      </c>
      <c r="MO74" s="557">
        <v>10</v>
      </c>
      <c r="MP74" s="558">
        <v>11</v>
      </c>
      <c r="MQ74" s="465" t="s">
        <v>27</v>
      </c>
      <c r="MR74" s="558">
        <v>11</v>
      </c>
      <c r="MS74" s="558">
        <v>11</v>
      </c>
      <c r="MT74" s="559">
        <v>12</v>
      </c>
      <c r="MU74" s="559">
        <v>12</v>
      </c>
      <c r="MV74" s="559">
        <v>12</v>
      </c>
      <c r="MW74" s="560">
        <v>13</v>
      </c>
      <c r="MX74" s="560">
        <v>13</v>
      </c>
      <c r="MY74" s="560">
        <v>13</v>
      </c>
      <c r="MZ74" s="554" t="s">
        <v>39</v>
      </c>
      <c r="NA74" s="554" t="s">
        <v>39</v>
      </c>
      <c r="NB74" s="554" t="s">
        <v>39</v>
      </c>
      <c r="NC74" s="228">
        <v>14</v>
      </c>
      <c r="ND74" s="228">
        <v>14</v>
      </c>
      <c r="NE74" s="228">
        <v>14</v>
      </c>
      <c r="NF74" s="229">
        <v>15</v>
      </c>
      <c r="NG74" s="229">
        <v>15</v>
      </c>
      <c r="NH74" s="229">
        <v>15</v>
      </c>
      <c r="NQ74" s="465" t="s">
        <v>27</v>
      </c>
      <c r="PJ74" s="465" t="s">
        <v>27</v>
      </c>
    </row>
    <row r="75" spans="2:439" ht="20.5" customHeight="1">
      <c r="B75" s="268"/>
      <c r="C75" s="424" t="s">
        <v>82</v>
      </c>
      <c r="D75" s="424"/>
      <c r="E75" s="424"/>
      <c r="F75" s="424"/>
      <c r="G75" s="424"/>
      <c r="H75" s="424"/>
      <c r="I75" s="424"/>
      <c r="J75" s="424"/>
      <c r="K75" s="424"/>
      <c r="L75" s="424"/>
      <c r="M75" s="424"/>
      <c r="N75" s="424"/>
      <c r="O75" s="424"/>
      <c r="P75" s="424"/>
      <c r="Q75" s="267"/>
      <c r="CQ75" s="465" t="s">
        <v>27</v>
      </c>
      <c r="DP75" s="465" t="s">
        <v>27</v>
      </c>
      <c r="FK75" s="465" t="s">
        <v>27</v>
      </c>
      <c r="HM75" s="465" t="s">
        <v>27</v>
      </c>
      <c r="HN75" s="465" t="s">
        <v>27</v>
      </c>
      <c r="HO75" s="465" t="s">
        <v>27</v>
      </c>
      <c r="HP75" s="465" t="s">
        <v>27</v>
      </c>
      <c r="IK75" s="465" t="s">
        <v>27</v>
      </c>
      <c r="IL75" s="465" t="s">
        <v>27</v>
      </c>
      <c r="LH75" s="547" t="s">
        <v>184</v>
      </c>
      <c r="LI75" s="548">
        <v>1</v>
      </c>
      <c r="LJ75" s="548">
        <v>1</v>
      </c>
      <c r="LK75" s="548">
        <v>1</v>
      </c>
      <c r="LL75" s="549">
        <v>2</v>
      </c>
      <c r="LM75" s="549">
        <v>2</v>
      </c>
      <c r="LN75" s="549">
        <v>2</v>
      </c>
      <c r="LO75" s="550">
        <v>3</v>
      </c>
      <c r="LP75" s="550">
        <v>3</v>
      </c>
      <c r="LQ75" s="550">
        <v>3</v>
      </c>
      <c r="LR75" s="551">
        <v>4</v>
      </c>
      <c r="LS75" s="551">
        <v>4</v>
      </c>
      <c r="LT75" s="551">
        <v>4</v>
      </c>
      <c r="LU75" s="552">
        <v>5</v>
      </c>
      <c r="LV75" s="552">
        <v>5</v>
      </c>
      <c r="LW75" s="552">
        <v>5</v>
      </c>
      <c r="LX75" s="553">
        <v>6</v>
      </c>
      <c r="LY75" s="553">
        <v>6</v>
      </c>
      <c r="LZ75" s="553">
        <v>6</v>
      </c>
      <c r="MA75" s="554" t="s">
        <v>39</v>
      </c>
      <c r="MB75" s="554" t="s">
        <v>39</v>
      </c>
      <c r="MC75" s="554" t="s">
        <v>39</v>
      </c>
      <c r="MD75" s="555">
        <v>7</v>
      </c>
      <c r="ME75" s="555">
        <v>7</v>
      </c>
      <c r="MF75" s="555">
        <v>7</v>
      </c>
      <c r="MG75" s="230">
        <v>8</v>
      </c>
      <c r="MH75" s="230">
        <v>8</v>
      </c>
      <c r="MI75" s="230">
        <v>8</v>
      </c>
      <c r="MJ75" s="554" t="s">
        <v>39</v>
      </c>
      <c r="MK75" s="554" t="s">
        <v>39</v>
      </c>
      <c r="ML75" s="554" t="s">
        <v>39</v>
      </c>
      <c r="MM75" s="556">
        <v>9</v>
      </c>
      <c r="MN75" s="556">
        <v>9</v>
      </c>
      <c r="MO75" s="556">
        <v>9</v>
      </c>
      <c r="MP75" s="557">
        <v>10</v>
      </c>
      <c r="MQ75" s="465" t="s">
        <v>27</v>
      </c>
      <c r="MR75" s="557">
        <v>10</v>
      </c>
      <c r="MS75" s="557">
        <v>10</v>
      </c>
      <c r="MT75" s="558">
        <v>11</v>
      </c>
      <c r="MU75" s="558">
        <v>11</v>
      </c>
      <c r="MV75" s="558">
        <v>11</v>
      </c>
      <c r="MW75" s="559">
        <v>12</v>
      </c>
      <c r="MX75" s="559">
        <v>12</v>
      </c>
      <c r="MY75" s="559">
        <v>12</v>
      </c>
      <c r="MZ75" s="560">
        <v>13</v>
      </c>
      <c r="NA75" s="560">
        <v>13</v>
      </c>
      <c r="NB75" s="560">
        <v>13</v>
      </c>
      <c r="NC75" s="554" t="s">
        <v>39</v>
      </c>
      <c r="ND75" s="554" t="s">
        <v>39</v>
      </c>
      <c r="NE75" s="554" t="s">
        <v>39</v>
      </c>
      <c r="NF75" s="228">
        <v>14</v>
      </c>
      <c r="NG75" s="228">
        <v>14</v>
      </c>
      <c r="NH75" s="228">
        <v>14</v>
      </c>
      <c r="NI75" s="229">
        <v>15</v>
      </c>
      <c r="NJ75" s="229">
        <v>15</v>
      </c>
      <c r="NK75" s="229">
        <v>15</v>
      </c>
      <c r="NQ75" s="465" t="s">
        <v>27</v>
      </c>
      <c r="PJ75" s="465" t="s">
        <v>27</v>
      </c>
    </row>
    <row r="76" spans="2:439" ht="20.5" customHeight="1">
      <c r="B76" s="268"/>
      <c r="C76" s="419" t="s">
        <v>84</v>
      </c>
      <c r="D76" s="255" t="s">
        <v>85</v>
      </c>
      <c r="E76" s="255"/>
      <c r="F76" s="234"/>
      <c r="G76" s="234"/>
      <c r="H76" s="234"/>
      <c r="I76" s="234"/>
      <c r="J76" s="234"/>
      <c r="K76" s="234"/>
      <c r="L76" s="234"/>
      <c r="M76" s="234"/>
      <c r="N76" s="234"/>
      <c r="O76" s="234"/>
      <c r="P76" s="234"/>
      <c r="Q76" s="267"/>
      <c r="CQ76" s="465" t="s">
        <v>27</v>
      </c>
      <c r="DO76" s="234"/>
      <c r="DP76" s="465" t="s">
        <v>27</v>
      </c>
      <c r="DQ76" s="234"/>
      <c r="DR76" s="234"/>
      <c r="DS76" s="234"/>
      <c r="DT76" s="234"/>
      <c r="DU76" s="234"/>
      <c r="DV76" s="234"/>
      <c r="DW76" s="234"/>
      <c r="DX76" s="234"/>
      <c r="DY76" s="234"/>
      <c r="DZ76" s="234"/>
      <c r="FK76" s="465" t="s">
        <v>27</v>
      </c>
      <c r="HM76" s="465" t="s">
        <v>27</v>
      </c>
      <c r="HN76" s="465" t="s">
        <v>27</v>
      </c>
      <c r="HO76" s="465" t="s">
        <v>27</v>
      </c>
      <c r="HP76" s="465" t="s">
        <v>27</v>
      </c>
      <c r="IK76" s="465" t="s">
        <v>27</v>
      </c>
      <c r="IL76" s="465" t="s">
        <v>27</v>
      </c>
      <c r="LK76" s="547" t="s">
        <v>185</v>
      </c>
      <c r="LL76" s="548">
        <v>1</v>
      </c>
      <c r="LM76" s="548">
        <v>1</v>
      </c>
      <c r="LN76" s="548">
        <v>1</v>
      </c>
      <c r="LO76" s="549">
        <v>2</v>
      </c>
      <c r="LP76" s="549">
        <v>2</v>
      </c>
      <c r="LQ76" s="549">
        <v>2</v>
      </c>
      <c r="LR76" s="550">
        <v>3</v>
      </c>
      <c r="LS76" s="550">
        <v>3</v>
      </c>
      <c r="LT76" s="550">
        <v>3</v>
      </c>
      <c r="LU76" s="551">
        <v>4</v>
      </c>
      <c r="LV76" s="551">
        <v>4</v>
      </c>
      <c r="LW76" s="551">
        <v>4</v>
      </c>
      <c r="LX76" s="552">
        <v>5</v>
      </c>
      <c r="LY76" s="552">
        <v>5</v>
      </c>
      <c r="LZ76" s="552">
        <v>5</v>
      </c>
      <c r="MA76" s="553">
        <v>6</v>
      </c>
      <c r="MB76" s="553">
        <v>6</v>
      </c>
      <c r="MC76" s="553">
        <v>6</v>
      </c>
      <c r="MD76" s="554" t="s">
        <v>39</v>
      </c>
      <c r="ME76" s="554" t="s">
        <v>39</v>
      </c>
      <c r="MF76" s="554" t="s">
        <v>39</v>
      </c>
      <c r="MG76" s="555">
        <v>7</v>
      </c>
      <c r="MH76" s="555">
        <v>7</v>
      </c>
      <c r="MI76" s="555">
        <v>7</v>
      </c>
      <c r="MJ76" s="230">
        <v>8</v>
      </c>
      <c r="MK76" s="230">
        <v>8</v>
      </c>
      <c r="ML76" s="230">
        <v>8</v>
      </c>
      <c r="MM76" s="554" t="s">
        <v>39</v>
      </c>
      <c r="MN76" s="554" t="s">
        <v>39</v>
      </c>
      <c r="MO76" s="554" t="s">
        <v>39</v>
      </c>
      <c r="MP76" s="556">
        <v>9</v>
      </c>
      <c r="MQ76" s="465" t="s">
        <v>27</v>
      </c>
      <c r="MR76" s="556">
        <v>9</v>
      </c>
      <c r="MS76" s="556">
        <v>9</v>
      </c>
      <c r="MT76" s="557">
        <v>10</v>
      </c>
      <c r="MU76" s="557">
        <v>10</v>
      </c>
      <c r="MV76" s="557">
        <v>10</v>
      </c>
      <c r="MW76" s="558">
        <v>11</v>
      </c>
      <c r="MX76" s="558">
        <v>11</v>
      </c>
      <c r="MY76" s="558">
        <v>11</v>
      </c>
      <c r="MZ76" s="559">
        <v>12</v>
      </c>
      <c r="NA76" s="559">
        <v>12</v>
      </c>
      <c r="NB76" s="559">
        <v>12</v>
      </c>
      <c r="NC76" s="560">
        <v>13</v>
      </c>
      <c r="ND76" s="560">
        <v>13</v>
      </c>
      <c r="NE76" s="560">
        <v>13</v>
      </c>
      <c r="NF76" s="554" t="s">
        <v>39</v>
      </c>
      <c r="NG76" s="554" t="s">
        <v>39</v>
      </c>
      <c r="NH76" s="554" t="s">
        <v>39</v>
      </c>
      <c r="NI76" s="228">
        <v>14</v>
      </c>
      <c r="NJ76" s="228">
        <v>14</v>
      </c>
      <c r="NK76" s="228">
        <v>14</v>
      </c>
      <c r="NL76" s="229">
        <v>15</v>
      </c>
      <c r="NM76" s="229">
        <v>15</v>
      </c>
      <c r="NN76" s="229">
        <v>15</v>
      </c>
      <c r="NQ76" s="465" t="s">
        <v>27</v>
      </c>
      <c r="PJ76" s="465" t="s">
        <v>27</v>
      </c>
    </row>
    <row r="77" spans="2:439" ht="20.5" customHeight="1">
      <c r="B77" s="268"/>
      <c r="C77" s="420" t="s">
        <v>39</v>
      </c>
      <c r="D77" s="255" t="s">
        <v>86</v>
      </c>
      <c r="E77" s="255"/>
      <c r="F77" s="234"/>
      <c r="G77" s="234"/>
      <c r="H77" s="234"/>
      <c r="I77" s="234"/>
      <c r="J77" s="234"/>
      <c r="K77" s="234"/>
      <c r="L77" s="234"/>
      <c r="M77" s="234"/>
      <c r="N77" s="234"/>
      <c r="O77" s="234"/>
      <c r="P77" s="234"/>
      <c r="Q77" s="267"/>
      <c r="CQ77" s="465" t="s">
        <v>27</v>
      </c>
      <c r="DP77" s="465" t="s">
        <v>27</v>
      </c>
      <c r="FK77" s="465" t="s">
        <v>27</v>
      </c>
      <c r="HM77" s="465" t="s">
        <v>27</v>
      </c>
      <c r="HN77" s="465" t="s">
        <v>27</v>
      </c>
      <c r="HO77" s="465" t="s">
        <v>27</v>
      </c>
      <c r="HP77" s="465" t="s">
        <v>27</v>
      </c>
      <c r="IK77" s="465" t="s">
        <v>27</v>
      </c>
      <c r="IL77" s="465" t="s">
        <v>27</v>
      </c>
      <c r="LN77" s="547" t="s">
        <v>186</v>
      </c>
      <c r="LO77" s="548">
        <v>1</v>
      </c>
      <c r="LP77" s="548">
        <v>1</v>
      </c>
      <c r="LQ77" s="548">
        <v>1</v>
      </c>
      <c r="LR77" s="549">
        <v>2</v>
      </c>
      <c r="LS77" s="549">
        <v>2</v>
      </c>
      <c r="LT77" s="549">
        <v>2</v>
      </c>
      <c r="LU77" s="550">
        <v>3</v>
      </c>
      <c r="LV77" s="550">
        <v>3</v>
      </c>
      <c r="LW77" s="550">
        <v>3</v>
      </c>
      <c r="LX77" s="551">
        <v>4</v>
      </c>
      <c r="LY77" s="551">
        <v>4</v>
      </c>
      <c r="LZ77" s="551">
        <v>4</v>
      </c>
      <c r="MA77" s="552">
        <v>5</v>
      </c>
      <c r="MB77" s="552">
        <v>5</v>
      </c>
      <c r="MC77" s="552">
        <v>5</v>
      </c>
      <c r="MD77" s="553">
        <v>6</v>
      </c>
      <c r="ME77" s="553">
        <v>6</v>
      </c>
      <c r="MF77" s="553">
        <v>6</v>
      </c>
      <c r="MG77" s="554" t="s">
        <v>39</v>
      </c>
      <c r="MH77" s="554" t="s">
        <v>39</v>
      </c>
      <c r="MI77" s="554" t="s">
        <v>39</v>
      </c>
      <c r="MJ77" s="555">
        <v>7</v>
      </c>
      <c r="MK77" s="555">
        <v>7</v>
      </c>
      <c r="ML77" s="555">
        <v>7</v>
      </c>
      <c r="MM77" s="230">
        <v>8</v>
      </c>
      <c r="MN77" s="230">
        <v>8</v>
      </c>
      <c r="MO77" s="230">
        <v>8</v>
      </c>
      <c r="MP77" s="554" t="s">
        <v>39</v>
      </c>
      <c r="MQ77" s="465" t="s">
        <v>27</v>
      </c>
      <c r="MR77" s="554" t="s">
        <v>39</v>
      </c>
      <c r="MS77" s="554" t="s">
        <v>39</v>
      </c>
      <c r="MT77" s="556">
        <v>9</v>
      </c>
      <c r="MU77" s="556">
        <v>9</v>
      </c>
      <c r="MV77" s="556">
        <v>9</v>
      </c>
      <c r="MW77" s="557">
        <v>10</v>
      </c>
      <c r="MX77" s="557">
        <v>10</v>
      </c>
      <c r="MY77" s="557">
        <v>10</v>
      </c>
      <c r="MZ77" s="558">
        <v>11</v>
      </c>
      <c r="NA77" s="558">
        <v>11</v>
      </c>
      <c r="NB77" s="558">
        <v>11</v>
      </c>
      <c r="NC77" s="559">
        <v>12</v>
      </c>
      <c r="ND77" s="559">
        <v>12</v>
      </c>
      <c r="NE77" s="559">
        <v>12</v>
      </c>
      <c r="NF77" s="560">
        <v>13</v>
      </c>
      <c r="NG77" s="560">
        <v>13</v>
      </c>
      <c r="NH77" s="560">
        <v>13</v>
      </c>
      <c r="NI77" s="554" t="s">
        <v>39</v>
      </c>
      <c r="NJ77" s="554" t="s">
        <v>39</v>
      </c>
      <c r="NK77" s="554" t="s">
        <v>39</v>
      </c>
      <c r="NL77" s="228">
        <v>14</v>
      </c>
      <c r="NM77" s="228">
        <v>14</v>
      </c>
      <c r="NN77" s="228">
        <v>14</v>
      </c>
      <c r="NO77" s="229">
        <v>15</v>
      </c>
      <c r="NP77" s="229">
        <v>15</v>
      </c>
      <c r="NQ77" s="465" t="s">
        <v>27</v>
      </c>
      <c r="NR77" s="229">
        <v>15</v>
      </c>
      <c r="PJ77" s="465" t="s">
        <v>27</v>
      </c>
    </row>
    <row r="78" spans="2:439" ht="20.5" customHeight="1">
      <c r="B78" s="268"/>
      <c r="C78" s="421" t="s">
        <v>88</v>
      </c>
      <c r="D78" s="255" t="s">
        <v>89</v>
      </c>
      <c r="E78" s="255"/>
      <c r="F78" s="234"/>
      <c r="G78" s="234"/>
      <c r="H78" s="234"/>
      <c r="I78" s="234"/>
      <c r="J78" s="234"/>
      <c r="K78" s="234"/>
      <c r="L78" s="234"/>
      <c r="M78" s="234"/>
      <c r="N78" s="234"/>
      <c r="O78" s="234"/>
      <c r="P78" s="234"/>
      <c r="Q78" s="267"/>
      <c r="CQ78" s="465" t="s">
        <v>27</v>
      </c>
      <c r="DP78" s="465" t="s">
        <v>27</v>
      </c>
      <c r="EQ78" s="234"/>
      <c r="ER78" s="234"/>
      <c r="ES78" s="234"/>
      <c r="ET78" s="234"/>
      <c r="FK78" s="465" t="s">
        <v>27</v>
      </c>
      <c r="HM78" s="465" t="s">
        <v>27</v>
      </c>
      <c r="HN78" s="465" t="s">
        <v>27</v>
      </c>
      <c r="HO78" s="465" t="s">
        <v>27</v>
      </c>
      <c r="HP78" s="465" t="s">
        <v>27</v>
      </c>
      <c r="IK78" s="465" t="s">
        <v>27</v>
      </c>
      <c r="IL78" s="465" t="s">
        <v>27</v>
      </c>
      <c r="LQ78" s="547" t="s">
        <v>187</v>
      </c>
      <c r="LR78" s="548">
        <v>1</v>
      </c>
      <c r="LS78" s="548">
        <v>1</v>
      </c>
      <c r="LT78" s="548">
        <v>1</v>
      </c>
      <c r="LU78" s="549">
        <v>2</v>
      </c>
      <c r="LV78" s="549">
        <v>2</v>
      </c>
      <c r="LW78" s="549">
        <v>2</v>
      </c>
      <c r="LX78" s="550">
        <v>3</v>
      </c>
      <c r="LY78" s="550">
        <v>3</v>
      </c>
      <c r="LZ78" s="550">
        <v>3</v>
      </c>
      <c r="MA78" s="551">
        <v>4</v>
      </c>
      <c r="MB78" s="551">
        <v>4</v>
      </c>
      <c r="MC78" s="551">
        <v>4</v>
      </c>
      <c r="MD78" s="552">
        <v>5</v>
      </c>
      <c r="ME78" s="552">
        <v>5</v>
      </c>
      <c r="MF78" s="552">
        <v>5</v>
      </c>
      <c r="MG78" s="553">
        <v>6</v>
      </c>
      <c r="MH78" s="553">
        <v>6</v>
      </c>
      <c r="MI78" s="553">
        <v>6</v>
      </c>
      <c r="MJ78" s="554" t="s">
        <v>39</v>
      </c>
      <c r="MK78" s="554" t="s">
        <v>39</v>
      </c>
      <c r="ML78" s="554" t="s">
        <v>39</v>
      </c>
      <c r="MM78" s="555">
        <v>7</v>
      </c>
      <c r="MN78" s="555">
        <v>7</v>
      </c>
      <c r="MO78" s="555">
        <v>7</v>
      </c>
      <c r="MP78" s="230">
        <v>8</v>
      </c>
      <c r="MQ78" s="465" t="s">
        <v>27</v>
      </c>
      <c r="MR78" s="230">
        <v>8</v>
      </c>
      <c r="MS78" s="230">
        <v>8</v>
      </c>
      <c r="MT78" s="554" t="s">
        <v>39</v>
      </c>
      <c r="MU78" s="554" t="s">
        <v>39</v>
      </c>
      <c r="MV78" s="554" t="s">
        <v>39</v>
      </c>
      <c r="MW78" s="556">
        <v>9</v>
      </c>
      <c r="MX78" s="556">
        <v>9</v>
      </c>
      <c r="MY78" s="556">
        <v>9</v>
      </c>
      <c r="MZ78" s="557">
        <v>10</v>
      </c>
      <c r="NA78" s="557">
        <v>10</v>
      </c>
      <c r="NB78" s="557">
        <v>10</v>
      </c>
      <c r="NC78" s="558">
        <v>11</v>
      </c>
      <c r="ND78" s="558">
        <v>11</v>
      </c>
      <c r="NE78" s="558">
        <v>11</v>
      </c>
      <c r="NF78" s="559">
        <v>12</v>
      </c>
      <c r="NG78" s="559">
        <v>12</v>
      </c>
      <c r="NH78" s="559">
        <v>12</v>
      </c>
      <c r="NI78" s="560">
        <v>13</v>
      </c>
      <c r="NJ78" s="560">
        <v>13</v>
      </c>
      <c r="NK78" s="560">
        <v>13</v>
      </c>
      <c r="NL78" s="554" t="s">
        <v>39</v>
      </c>
      <c r="NM78" s="554" t="s">
        <v>39</v>
      </c>
      <c r="NN78" s="554" t="s">
        <v>39</v>
      </c>
      <c r="NO78" s="228">
        <v>14</v>
      </c>
      <c r="NP78" s="228">
        <v>14</v>
      </c>
      <c r="NQ78" s="465" t="s">
        <v>27</v>
      </c>
      <c r="NR78" s="228">
        <v>14</v>
      </c>
      <c r="NS78" s="229">
        <v>15</v>
      </c>
      <c r="NT78" s="229">
        <v>15</v>
      </c>
      <c r="NU78" s="229">
        <v>15</v>
      </c>
      <c r="PJ78" s="465" t="s">
        <v>27</v>
      </c>
    </row>
    <row r="79" spans="2:439" ht="20.5" customHeight="1">
      <c r="B79" s="268"/>
      <c r="C79" s="422" t="s">
        <v>91</v>
      </c>
      <c r="D79" s="255" t="s">
        <v>92</v>
      </c>
      <c r="E79" s="255"/>
      <c r="F79" s="234"/>
      <c r="G79" s="234"/>
      <c r="H79" s="234"/>
      <c r="I79" s="234"/>
      <c r="J79" s="234"/>
      <c r="K79" s="234"/>
      <c r="L79" s="234"/>
      <c r="M79" s="234"/>
      <c r="N79" s="234"/>
      <c r="O79" s="234"/>
      <c r="P79" s="234"/>
      <c r="Q79" s="267"/>
      <c r="CQ79" s="465" t="s">
        <v>27</v>
      </c>
      <c r="DP79" s="465" t="s">
        <v>27</v>
      </c>
      <c r="FK79" s="465" t="s">
        <v>27</v>
      </c>
      <c r="HM79" s="465" t="s">
        <v>27</v>
      </c>
      <c r="HN79" s="465" t="s">
        <v>27</v>
      </c>
      <c r="HO79" s="465" t="s">
        <v>27</v>
      </c>
      <c r="HP79" s="465" t="s">
        <v>27</v>
      </c>
      <c r="IK79" s="465" t="s">
        <v>27</v>
      </c>
      <c r="IL79" s="465" t="s">
        <v>27</v>
      </c>
      <c r="LT79" s="547" t="s">
        <v>188</v>
      </c>
      <c r="LU79" s="548">
        <v>1</v>
      </c>
      <c r="LV79" s="548">
        <v>1</v>
      </c>
      <c r="LW79" s="548">
        <v>1</v>
      </c>
      <c r="LX79" s="549">
        <v>2</v>
      </c>
      <c r="LY79" s="549">
        <v>2</v>
      </c>
      <c r="LZ79" s="549">
        <v>2</v>
      </c>
      <c r="MA79" s="550">
        <v>3</v>
      </c>
      <c r="MB79" s="550">
        <v>3</v>
      </c>
      <c r="MC79" s="550">
        <v>3</v>
      </c>
      <c r="MD79" s="551">
        <v>4</v>
      </c>
      <c r="ME79" s="551">
        <v>4</v>
      </c>
      <c r="MF79" s="551">
        <v>4</v>
      </c>
      <c r="MG79" s="552">
        <v>5</v>
      </c>
      <c r="MH79" s="552">
        <v>5</v>
      </c>
      <c r="MI79" s="552">
        <v>5</v>
      </c>
      <c r="MJ79" s="553">
        <v>6</v>
      </c>
      <c r="MK79" s="553">
        <v>6</v>
      </c>
      <c r="ML79" s="553">
        <v>6</v>
      </c>
      <c r="MM79" s="554" t="s">
        <v>39</v>
      </c>
      <c r="MN79" s="554" t="s">
        <v>39</v>
      </c>
      <c r="MO79" s="554" t="s">
        <v>39</v>
      </c>
      <c r="MP79" s="555">
        <v>7</v>
      </c>
      <c r="MQ79" s="465" t="s">
        <v>27</v>
      </c>
      <c r="MR79" s="555">
        <v>7</v>
      </c>
      <c r="MS79" s="555">
        <v>7</v>
      </c>
      <c r="MT79" s="230">
        <v>8</v>
      </c>
      <c r="MU79" s="230">
        <v>8</v>
      </c>
      <c r="MV79" s="230">
        <v>8</v>
      </c>
      <c r="MW79" s="554" t="s">
        <v>39</v>
      </c>
      <c r="MX79" s="554" t="s">
        <v>39</v>
      </c>
      <c r="MY79" s="554" t="s">
        <v>39</v>
      </c>
      <c r="MZ79" s="556">
        <v>9</v>
      </c>
      <c r="NA79" s="556">
        <v>9</v>
      </c>
      <c r="NB79" s="556">
        <v>9</v>
      </c>
      <c r="NC79" s="557">
        <v>10</v>
      </c>
      <c r="ND79" s="557">
        <v>10</v>
      </c>
      <c r="NE79" s="557">
        <v>10</v>
      </c>
      <c r="NF79" s="558">
        <v>11</v>
      </c>
      <c r="NG79" s="558">
        <v>11</v>
      </c>
      <c r="NH79" s="558">
        <v>11</v>
      </c>
      <c r="NI79" s="559">
        <v>12</v>
      </c>
      <c r="NJ79" s="559">
        <v>12</v>
      </c>
      <c r="NK79" s="559">
        <v>12</v>
      </c>
      <c r="NL79" s="560">
        <v>13</v>
      </c>
      <c r="NM79" s="560">
        <v>13</v>
      </c>
      <c r="NN79" s="560">
        <v>13</v>
      </c>
      <c r="NO79" s="554" t="s">
        <v>39</v>
      </c>
      <c r="NP79" s="554" t="s">
        <v>39</v>
      </c>
      <c r="NQ79" s="465" t="s">
        <v>27</v>
      </c>
      <c r="NR79" s="554" t="s">
        <v>39</v>
      </c>
      <c r="NS79" s="228">
        <v>14</v>
      </c>
      <c r="NT79" s="228">
        <v>14</v>
      </c>
      <c r="NU79" s="228">
        <v>14</v>
      </c>
      <c r="NV79" s="229">
        <v>15</v>
      </c>
      <c r="NW79" s="229">
        <v>15</v>
      </c>
      <c r="NX79" s="229">
        <v>15</v>
      </c>
      <c r="PJ79" s="465" t="s">
        <v>27</v>
      </c>
    </row>
    <row r="80" spans="2:439" ht="20.5" customHeight="1">
      <c r="B80" s="268"/>
      <c r="C80" s="423" t="s">
        <v>94</v>
      </c>
      <c r="D80" s="255" t="s">
        <v>95</v>
      </c>
      <c r="E80" s="255"/>
      <c r="F80" s="234"/>
      <c r="G80" s="234"/>
      <c r="H80" s="234"/>
      <c r="I80" s="234"/>
      <c r="J80" s="234"/>
      <c r="K80" s="234"/>
      <c r="L80" s="234"/>
      <c r="M80" s="234"/>
      <c r="N80" s="234"/>
      <c r="O80" s="234"/>
      <c r="P80" s="234"/>
      <c r="Q80" s="267"/>
      <c r="CQ80" s="465" t="s">
        <v>27</v>
      </c>
      <c r="DP80" s="465" t="s">
        <v>27</v>
      </c>
      <c r="FK80" s="465" t="s">
        <v>27</v>
      </c>
      <c r="HG80" s="567" t="s">
        <v>117</v>
      </c>
      <c r="HH80" s="570" t="s">
        <v>84</v>
      </c>
      <c r="HI80" s="570" t="s">
        <v>84</v>
      </c>
      <c r="HJ80" s="570" t="s">
        <v>84</v>
      </c>
      <c r="HK80" s="570" t="s">
        <v>84</v>
      </c>
      <c r="HL80" s="570" t="s">
        <v>84</v>
      </c>
      <c r="HM80" s="465" t="s">
        <v>27</v>
      </c>
      <c r="HN80" s="465" t="s">
        <v>27</v>
      </c>
      <c r="HO80" s="465" t="s">
        <v>27</v>
      </c>
      <c r="HP80" s="465" t="s">
        <v>27</v>
      </c>
      <c r="HQ80" s="571" t="s">
        <v>39</v>
      </c>
      <c r="HR80" s="571" t="s">
        <v>39</v>
      </c>
      <c r="HS80" s="571" t="s">
        <v>39</v>
      </c>
      <c r="HT80" s="571" t="s">
        <v>39</v>
      </c>
      <c r="HU80" s="571" t="s">
        <v>39</v>
      </c>
      <c r="HV80" s="571" t="s">
        <v>39</v>
      </c>
      <c r="HW80" s="571" t="s">
        <v>39</v>
      </c>
      <c r="HX80" s="571" t="s">
        <v>39</v>
      </c>
      <c r="HY80" s="571" t="s">
        <v>39</v>
      </c>
      <c r="HZ80" s="571" t="s">
        <v>39</v>
      </c>
      <c r="IA80" s="572" t="s">
        <v>88</v>
      </c>
      <c r="IB80" s="572" t="s">
        <v>88</v>
      </c>
      <c r="IC80" s="572" t="s">
        <v>88</v>
      </c>
      <c r="ID80" s="572" t="s">
        <v>88</v>
      </c>
      <c r="IE80" s="572" t="s">
        <v>88</v>
      </c>
      <c r="IF80" s="573" t="s">
        <v>91</v>
      </c>
      <c r="IG80" s="573" t="s">
        <v>91</v>
      </c>
      <c r="IH80" s="573" t="s">
        <v>91</v>
      </c>
      <c r="II80" s="573" t="s">
        <v>91</v>
      </c>
      <c r="IJ80" s="573" t="s">
        <v>91</v>
      </c>
      <c r="IK80" s="465" t="s">
        <v>27</v>
      </c>
      <c r="IL80" s="465" t="s">
        <v>27</v>
      </c>
      <c r="IM80" s="574" t="s">
        <v>94</v>
      </c>
      <c r="IN80" s="574" t="s">
        <v>94</v>
      </c>
      <c r="IO80" s="574" t="s">
        <v>94</v>
      </c>
      <c r="IP80" s="574" t="s">
        <v>94</v>
      </c>
      <c r="IQ80" s="574" t="s">
        <v>94</v>
      </c>
      <c r="MQ80" s="465" t="s">
        <v>27</v>
      </c>
      <c r="NQ80" s="465" t="s">
        <v>27</v>
      </c>
      <c r="PJ80" s="465" t="s">
        <v>27</v>
      </c>
    </row>
    <row r="81" spans="2:426" ht="20.5" customHeight="1">
      <c r="B81" s="268"/>
      <c r="C81" s="74" t="s">
        <v>97</v>
      </c>
      <c r="D81" s="255" t="s">
        <v>98</v>
      </c>
      <c r="E81" s="234"/>
      <c r="F81" s="234"/>
      <c r="G81" s="234"/>
      <c r="H81" s="234"/>
      <c r="I81" s="234"/>
      <c r="J81" s="234"/>
      <c r="K81" s="234"/>
      <c r="L81" s="234"/>
      <c r="M81" s="234"/>
      <c r="N81" s="234"/>
      <c r="O81" s="234"/>
      <c r="P81" s="234"/>
      <c r="Q81" s="267"/>
      <c r="CQ81" s="465" t="s">
        <v>27</v>
      </c>
      <c r="DP81" s="465" t="s">
        <v>27</v>
      </c>
      <c r="FK81" s="465" t="s">
        <v>27</v>
      </c>
      <c r="HG81" s="546"/>
      <c r="HH81" s="546"/>
      <c r="HI81" s="567"/>
      <c r="HJ81" s="567"/>
      <c r="HK81" s="567"/>
      <c r="HL81" s="567" t="s">
        <v>120</v>
      </c>
      <c r="HM81" s="465" t="s">
        <v>27</v>
      </c>
      <c r="HN81" s="465" t="s">
        <v>27</v>
      </c>
      <c r="HO81" s="465" t="s">
        <v>27</v>
      </c>
      <c r="HP81" s="465" t="s">
        <v>27</v>
      </c>
      <c r="HQ81" s="570" t="s">
        <v>84</v>
      </c>
      <c r="HR81" s="570" t="s">
        <v>84</v>
      </c>
      <c r="HS81" s="570" t="s">
        <v>84</v>
      </c>
      <c r="HT81" s="570" t="s">
        <v>84</v>
      </c>
      <c r="HU81" s="570" t="s">
        <v>84</v>
      </c>
      <c r="HV81" s="571" t="s">
        <v>39</v>
      </c>
      <c r="HW81" s="571" t="s">
        <v>39</v>
      </c>
      <c r="HX81" s="571" t="s">
        <v>39</v>
      </c>
      <c r="HY81" s="571" t="s">
        <v>39</v>
      </c>
      <c r="HZ81" s="571" t="s">
        <v>39</v>
      </c>
      <c r="IA81" s="571" t="s">
        <v>39</v>
      </c>
      <c r="IB81" s="571" t="s">
        <v>39</v>
      </c>
      <c r="IC81" s="571" t="s">
        <v>39</v>
      </c>
      <c r="ID81" s="571" t="s">
        <v>39</v>
      </c>
      <c r="IE81" s="571" t="s">
        <v>39</v>
      </c>
      <c r="IF81" s="572" t="s">
        <v>88</v>
      </c>
      <c r="IG81" s="572" t="s">
        <v>88</v>
      </c>
      <c r="IH81" s="572" t="s">
        <v>88</v>
      </c>
      <c r="II81" s="572" t="s">
        <v>88</v>
      </c>
      <c r="IJ81" s="572" t="s">
        <v>88</v>
      </c>
      <c r="IK81" s="465" t="s">
        <v>27</v>
      </c>
      <c r="IL81" s="465" t="s">
        <v>27</v>
      </c>
      <c r="IM81" s="573" t="s">
        <v>91</v>
      </c>
      <c r="IN81" s="573" t="s">
        <v>91</v>
      </c>
      <c r="IO81" s="573" t="s">
        <v>91</v>
      </c>
      <c r="IP81" s="573" t="s">
        <v>91</v>
      </c>
      <c r="IQ81" s="573" t="s">
        <v>91</v>
      </c>
      <c r="IR81" s="574" t="s">
        <v>94</v>
      </c>
      <c r="IS81" s="574" t="s">
        <v>94</v>
      </c>
      <c r="IT81" s="574" t="s">
        <v>94</v>
      </c>
      <c r="IU81" s="574" t="s">
        <v>94</v>
      </c>
      <c r="IV81" s="574" t="s">
        <v>94</v>
      </c>
      <c r="MQ81" s="465" t="s">
        <v>27</v>
      </c>
      <c r="NQ81" s="465" t="s">
        <v>27</v>
      </c>
      <c r="PJ81" s="465" t="s">
        <v>27</v>
      </c>
    </row>
    <row r="82" spans="2:426" ht="20.5" customHeight="1">
      <c r="B82" s="266"/>
      <c r="C82" s="265"/>
      <c r="D82" s="265"/>
      <c r="E82" s="265"/>
      <c r="F82" s="265"/>
      <c r="G82" s="265"/>
      <c r="H82" s="265"/>
      <c r="I82" s="265"/>
      <c r="J82" s="265"/>
      <c r="K82" s="265"/>
      <c r="L82" s="265"/>
      <c r="M82" s="265"/>
      <c r="N82" s="265"/>
      <c r="O82" s="265"/>
      <c r="P82" s="265"/>
      <c r="Q82" s="264"/>
      <c r="CQ82" s="465" t="s">
        <v>27</v>
      </c>
      <c r="DP82" s="465" t="s">
        <v>27</v>
      </c>
      <c r="FK82" s="465" t="s">
        <v>27</v>
      </c>
      <c r="HG82" s="546"/>
      <c r="HH82" s="575"/>
      <c r="HI82" s="546"/>
      <c r="HJ82" s="546"/>
      <c r="HM82" s="465" t="s">
        <v>27</v>
      </c>
      <c r="HN82" s="465" t="s">
        <v>27</v>
      </c>
      <c r="HO82" s="465" t="s">
        <v>27</v>
      </c>
      <c r="HP82" s="465" t="s">
        <v>27</v>
      </c>
      <c r="HT82" s="567"/>
      <c r="HU82" s="567" t="s">
        <v>189</v>
      </c>
      <c r="HV82" s="570" t="s">
        <v>84</v>
      </c>
      <c r="HW82" s="570" t="s">
        <v>84</v>
      </c>
      <c r="HX82" s="570" t="s">
        <v>84</v>
      </c>
      <c r="HY82" s="570" t="s">
        <v>84</v>
      </c>
      <c r="HZ82" s="570" t="s">
        <v>84</v>
      </c>
      <c r="IA82" s="571" t="s">
        <v>39</v>
      </c>
      <c r="IB82" s="571" t="s">
        <v>39</v>
      </c>
      <c r="IC82" s="571" t="s">
        <v>39</v>
      </c>
      <c r="ID82" s="571" t="s">
        <v>39</v>
      </c>
      <c r="IE82" s="571" t="s">
        <v>39</v>
      </c>
      <c r="IF82" s="571" t="s">
        <v>39</v>
      </c>
      <c r="IG82" s="571" t="s">
        <v>39</v>
      </c>
      <c r="IH82" s="571" t="s">
        <v>39</v>
      </c>
      <c r="II82" s="571" t="s">
        <v>39</v>
      </c>
      <c r="IJ82" s="571" t="s">
        <v>39</v>
      </c>
      <c r="IK82" s="465" t="s">
        <v>27</v>
      </c>
      <c r="IL82" s="465" t="s">
        <v>27</v>
      </c>
      <c r="IM82" s="572" t="s">
        <v>88</v>
      </c>
      <c r="IN82" s="572" t="s">
        <v>88</v>
      </c>
      <c r="IO82" s="572" t="s">
        <v>88</v>
      </c>
      <c r="IP82" s="572" t="s">
        <v>88</v>
      </c>
      <c r="IQ82" s="572" t="s">
        <v>88</v>
      </c>
      <c r="IR82" s="573" t="s">
        <v>91</v>
      </c>
      <c r="IS82" s="573" t="s">
        <v>91</v>
      </c>
      <c r="IT82" s="573" t="s">
        <v>91</v>
      </c>
      <c r="IU82" s="573" t="s">
        <v>91</v>
      </c>
      <c r="IV82" s="573" t="s">
        <v>91</v>
      </c>
      <c r="IW82" s="574" t="s">
        <v>94</v>
      </c>
      <c r="IX82" s="574" t="s">
        <v>94</v>
      </c>
      <c r="IY82" s="574" t="s">
        <v>94</v>
      </c>
      <c r="IZ82" s="574" t="s">
        <v>94</v>
      </c>
      <c r="JA82" s="574" t="s">
        <v>94</v>
      </c>
      <c r="LW82" s="547" t="s">
        <v>99</v>
      </c>
      <c r="LX82" s="548">
        <v>1</v>
      </c>
      <c r="LY82" s="548">
        <v>1</v>
      </c>
      <c r="LZ82" s="548">
        <v>1</v>
      </c>
      <c r="MA82" s="549">
        <v>2</v>
      </c>
      <c r="MB82" s="549">
        <v>2</v>
      </c>
      <c r="MC82" s="549">
        <v>2</v>
      </c>
      <c r="MD82" s="550">
        <v>3</v>
      </c>
      <c r="ME82" s="550">
        <v>3</v>
      </c>
      <c r="MF82" s="550">
        <v>3</v>
      </c>
      <c r="MG82" s="551">
        <v>4</v>
      </c>
      <c r="MH82" s="551">
        <v>4</v>
      </c>
      <c r="MI82" s="551">
        <v>4</v>
      </c>
      <c r="MJ82" s="552">
        <v>5</v>
      </c>
      <c r="MK82" s="552">
        <v>5</v>
      </c>
      <c r="ML82" s="552">
        <v>5</v>
      </c>
      <c r="MM82" s="553">
        <v>6</v>
      </c>
      <c r="MN82" s="553">
        <v>6</v>
      </c>
      <c r="MO82" s="553">
        <v>6</v>
      </c>
      <c r="MP82" s="554" t="s">
        <v>39</v>
      </c>
      <c r="MQ82" s="465" t="s">
        <v>27</v>
      </c>
      <c r="MR82" s="554" t="s">
        <v>39</v>
      </c>
      <c r="MS82" s="554" t="s">
        <v>39</v>
      </c>
      <c r="MT82" s="555">
        <v>7</v>
      </c>
      <c r="MU82" s="555">
        <v>7</v>
      </c>
      <c r="MV82" s="555">
        <v>7</v>
      </c>
      <c r="MW82" s="230">
        <v>8</v>
      </c>
      <c r="MX82" s="230">
        <v>8</v>
      </c>
      <c r="MY82" s="230">
        <v>8</v>
      </c>
      <c r="MZ82" s="554" t="s">
        <v>39</v>
      </c>
      <c r="NA82" s="554" t="s">
        <v>39</v>
      </c>
      <c r="NB82" s="554" t="s">
        <v>39</v>
      </c>
      <c r="NC82" s="556">
        <v>9</v>
      </c>
      <c r="ND82" s="556">
        <v>9</v>
      </c>
      <c r="NE82" s="556">
        <v>9</v>
      </c>
      <c r="NF82" s="557">
        <v>10</v>
      </c>
      <c r="NG82" s="557">
        <v>10</v>
      </c>
      <c r="NH82" s="557">
        <v>10</v>
      </c>
      <c r="NI82" s="558">
        <v>11</v>
      </c>
      <c r="NJ82" s="558">
        <v>11</v>
      </c>
      <c r="NK82" s="558">
        <v>11</v>
      </c>
      <c r="NL82" s="559">
        <v>12</v>
      </c>
      <c r="NM82" s="559">
        <v>12</v>
      </c>
      <c r="NN82" s="559">
        <v>12</v>
      </c>
      <c r="NO82" s="560">
        <v>13</v>
      </c>
      <c r="NP82" s="560">
        <v>13</v>
      </c>
      <c r="NQ82" s="465" t="s">
        <v>27</v>
      </c>
      <c r="NR82" s="560">
        <v>13</v>
      </c>
      <c r="NS82" s="554" t="s">
        <v>39</v>
      </c>
      <c r="NT82" s="554" t="s">
        <v>39</v>
      </c>
      <c r="NU82" s="554" t="s">
        <v>39</v>
      </c>
      <c r="NV82" s="228">
        <v>14</v>
      </c>
      <c r="NW82" s="228">
        <v>14</v>
      </c>
      <c r="NX82" s="228">
        <v>14</v>
      </c>
      <c r="NY82" s="229">
        <v>15</v>
      </c>
      <c r="NZ82" s="229">
        <v>15</v>
      </c>
      <c r="OA82" s="229">
        <v>15</v>
      </c>
      <c r="PJ82" s="465" t="s">
        <v>27</v>
      </c>
    </row>
    <row r="83" spans="2:426" ht="20.5" customHeight="1">
      <c r="CQ83" s="465" t="s">
        <v>27</v>
      </c>
      <c r="DP83" s="465" t="s">
        <v>27</v>
      </c>
      <c r="FK83" s="465" t="s">
        <v>27</v>
      </c>
      <c r="HG83" s="546"/>
      <c r="HH83" s="546"/>
      <c r="HI83" s="546"/>
      <c r="HJ83" s="546"/>
      <c r="HK83" s="546"/>
      <c r="HL83" s="546"/>
      <c r="HM83" s="465" t="s">
        <v>27</v>
      </c>
      <c r="HN83" s="465" t="s">
        <v>27</v>
      </c>
      <c r="HO83" s="465" t="s">
        <v>27</v>
      </c>
      <c r="HP83" s="465" t="s">
        <v>27</v>
      </c>
      <c r="HQ83" s="546"/>
      <c r="HR83" s="546"/>
      <c r="HS83" s="546"/>
      <c r="HZ83" s="567" t="s">
        <v>190</v>
      </c>
      <c r="IA83" s="570" t="s">
        <v>84</v>
      </c>
      <c r="IB83" s="570" t="s">
        <v>84</v>
      </c>
      <c r="IC83" s="570" t="s">
        <v>84</v>
      </c>
      <c r="ID83" s="570" t="s">
        <v>84</v>
      </c>
      <c r="IE83" s="570" t="s">
        <v>84</v>
      </c>
      <c r="IF83" s="571" t="s">
        <v>39</v>
      </c>
      <c r="IG83" s="571" t="s">
        <v>39</v>
      </c>
      <c r="IH83" s="571" t="s">
        <v>39</v>
      </c>
      <c r="II83" s="571" t="s">
        <v>39</v>
      </c>
      <c r="IJ83" s="571" t="s">
        <v>39</v>
      </c>
      <c r="IK83" s="465" t="s">
        <v>27</v>
      </c>
      <c r="IL83" s="465" t="s">
        <v>27</v>
      </c>
      <c r="IM83" s="571" t="s">
        <v>39</v>
      </c>
      <c r="IN83" s="571" t="s">
        <v>39</v>
      </c>
      <c r="IO83" s="571" t="s">
        <v>39</v>
      </c>
      <c r="IP83" s="571" t="s">
        <v>39</v>
      </c>
      <c r="IQ83" s="571" t="s">
        <v>39</v>
      </c>
      <c r="IR83" s="572" t="s">
        <v>88</v>
      </c>
      <c r="IS83" s="572" t="s">
        <v>88</v>
      </c>
      <c r="IT83" s="572" t="s">
        <v>88</v>
      </c>
      <c r="IU83" s="572" t="s">
        <v>88</v>
      </c>
      <c r="IV83" s="572" t="s">
        <v>88</v>
      </c>
      <c r="IW83" s="573" t="s">
        <v>91</v>
      </c>
      <c r="IX83" s="573" t="s">
        <v>91</v>
      </c>
      <c r="IY83" s="573" t="s">
        <v>91</v>
      </c>
      <c r="IZ83" s="573" t="s">
        <v>91</v>
      </c>
      <c r="JA83" s="573" t="s">
        <v>91</v>
      </c>
      <c r="JB83" s="574" t="s">
        <v>94</v>
      </c>
      <c r="JC83" s="574" t="s">
        <v>94</v>
      </c>
      <c r="JD83" s="574" t="s">
        <v>94</v>
      </c>
      <c r="JE83" s="574" t="s">
        <v>94</v>
      </c>
      <c r="JF83" s="574" t="s">
        <v>94</v>
      </c>
      <c r="LZ83" s="547" t="s">
        <v>191</v>
      </c>
      <c r="MA83" s="548">
        <v>1</v>
      </c>
      <c r="MB83" s="548">
        <v>1</v>
      </c>
      <c r="MC83" s="548">
        <v>1</v>
      </c>
      <c r="MD83" s="549">
        <v>2</v>
      </c>
      <c r="ME83" s="549">
        <v>2</v>
      </c>
      <c r="MF83" s="549">
        <v>2</v>
      </c>
      <c r="MG83" s="550">
        <v>3</v>
      </c>
      <c r="MH83" s="550">
        <v>3</v>
      </c>
      <c r="MI83" s="550">
        <v>3</v>
      </c>
      <c r="MJ83" s="551">
        <v>4</v>
      </c>
      <c r="MK83" s="551">
        <v>4</v>
      </c>
      <c r="ML83" s="551">
        <v>4</v>
      </c>
      <c r="MM83" s="552">
        <v>5</v>
      </c>
      <c r="MN83" s="552">
        <v>5</v>
      </c>
      <c r="MO83" s="552">
        <v>5</v>
      </c>
      <c r="MP83" s="553">
        <v>6</v>
      </c>
      <c r="MQ83" s="465" t="s">
        <v>27</v>
      </c>
      <c r="MR83" s="553">
        <v>6</v>
      </c>
      <c r="MS83" s="553">
        <v>6</v>
      </c>
      <c r="MT83" s="554" t="s">
        <v>39</v>
      </c>
      <c r="MU83" s="554" t="s">
        <v>39</v>
      </c>
      <c r="MV83" s="554" t="s">
        <v>39</v>
      </c>
      <c r="MW83" s="555">
        <v>7</v>
      </c>
      <c r="MX83" s="555">
        <v>7</v>
      </c>
      <c r="MY83" s="555">
        <v>7</v>
      </c>
      <c r="MZ83" s="230">
        <v>8</v>
      </c>
      <c r="NA83" s="230">
        <v>8</v>
      </c>
      <c r="NB83" s="230">
        <v>8</v>
      </c>
      <c r="NC83" s="554" t="s">
        <v>39</v>
      </c>
      <c r="ND83" s="554" t="s">
        <v>39</v>
      </c>
      <c r="NE83" s="554" t="s">
        <v>39</v>
      </c>
      <c r="NF83" s="556">
        <v>9</v>
      </c>
      <c r="NG83" s="556">
        <v>9</v>
      </c>
      <c r="NH83" s="556">
        <v>9</v>
      </c>
      <c r="NI83" s="557">
        <v>10</v>
      </c>
      <c r="NJ83" s="557">
        <v>10</v>
      </c>
      <c r="NK83" s="557">
        <v>10</v>
      </c>
      <c r="NL83" s="558">
        <v>11</v>
      </c>
      <c r="NM83" s="558">
        <v>11</v>
      </c>
      <c r="NN83" s="558">
        <v>11</v>
      </c>
      <c r="NO83" s="559">
        <v>12</v>
      </c>
      <c r="NP83" s="559">
        <v>12</v>
      </c>
      <c r="NQ83" s="465" t="s">
        <v>27</v>
      </c>
      <c r="NR83" s="559">
        <v>12</v>
      </c>
      <c r="NS83" s="560">
        <v>13</v>
      </c>
      <c r="NT83" s="560">
        <v>13</v>
      </c>
      <c r="NU83" s="560">
        <v>13</v>
      </c>
      <c r="NV83" s="554" t="s">
        <v>39</v>
      </c>
      <c r="NW83" s="554" t="s">
        <v>39</v>
      </c>
      <c r="NX83" s="554" t="s">
        <v>39</v>
      </c>
      <c r="NY83" s="228">
        <v>14</v>
      </c>
      <c r="NZ83" s="228">
        <v>14</v>
      </c>
      <c r="OA83" s="228">
        <v>14</v>
      </c>
      <c r="OB83" s="229">
        <v>15</v>
      </c>
      <c r="OC83" s="229">
        <v>15</v>
      </c>
      <c r="OD83" s="229">
        <v>15</v>
      </c>
      <c r="OE83" s="554" t="s">
        <v>39</v>
      </c>
      <c r="OF83" s="554" t="s">
        <v>39</v>
      </c>
      <c r="OG83" s="554" t="s">
        <v>39</v>
      </c>
      <c r="PJ83" s="465" t="s">
        <v>27</v>
      </c>
    </row>
    <row r="84" spans="2:426" ht="20.5" customHeight="1">
      <c r="CQ84" s="465" t="s">
        <v>27</v>
      </c>
      <c r="DP84" s="465" t="s">
        <v>27</v>
      </c>
      <c r="FK84" s="465" t="s">
        <v>27</v>
      </c>
      <c r="HG84" s="546"/>
      <c r="HH84" s="546"/>
      <c r="HI84" s="546"/>
      <c r="HJ84" s="546"/>
      <c r="HK84" s="546"/>
      <c r="HL84" s="546"/>
      <c r="HM84" s="465" t="s">
        <v>27</v>
      </c>
      <c r="HN84" s="465" t="s">
        <v>27</v>
      </c>
      <c r="HO84" s="465" t="s">
        <v>27</v>
      </c>
      <c r="HP84" s="465" t="s">
        <v>27</v>
      </c>
      <c r="HQ84" s="546"/>
      <c r="HR84" s="546"/>
      <c r="HS84" s="546"/>
      <c r="HT84" s="546"/>
      <c r="HU84" s="546"/>
      <c r="HV84" s="546"/>
      <c r="HW84" s="546"/>
      <c r="HX84" s="546"/>
      <c r="HY84" s="546"/>
      <c r="HZ84" s="546"/>
      <c r="IE84" s="567" t="s">
        <v>123</v>
      </c>
      <c r="IF84" s="570" t="s">
        <v>84</v>
      </c>
      <c r="IG84" s="570" t="s">
        <v>84</v>
      </c>
      <c r="IH84" s="570" t="s">
        <v>84</v>
      </c>
      <c r="II84" s="570" t="s">
        <v>84</v>
      </c>
      <c r="IJ84" s="570" t="s">
        <v>84</v>
      </c>
      <c r="IK84" s="465" t="s">
        <v>27</v>
      </c>
      <c r="IL84" s="465" t="s">
        <v>27</v>
      </c>
      <c r="IM84" s="571" t="s">
        <v>39</v>
      </c>
      <c r="IN84" s="571" t="s">
        <v>39</v>
      </c>
      <c r="IO84" s="571" t="s">
        <v>39</v>
      </c>
      <c r="IP84" s="571" t="s">
        <v>39</v>
      </c>
      <c r="IQ84" s="571" t="s">
        <v>39</v>
      </c>
      <c r="IR84" s="571" t="s">
        <v>39</v>
      </c>
      <c r="IS84" s="571" t="s">
        <v>39</v>
      </c>
      <c r="IT84" s="571" t="s">
        <v>39</v>
      </c>
      <c r="IU84" s="571" t="s">
        <v>39</v>
      </c>
      <c r="IV84" s="571" t="s">
        <v>39</v>
      </c>
      <c r="IW84" s="572" t="s">
        <v>88</v>
      </c>
      <c r="IX84" s="572" t="s">
        <v>88</v>
      </c>
      <c r="IY84" s="572" t="s">
        <v>88</v>
      </c>
      <c r="IZ84" s="572" t="s">
        <v>88</v>
      </c>
      <c r="JA84" s="572" t="s">
        <v>88</v>
      </c>
      <c r="JB84" s="573" t="s">
        <v>91</v>
      </c>
      <c r="JC84" s="573" t="s">
        <v>91</v>
      </c>
      <c r="JD84" s="573" t="s">
        <v>91</v>
      </c>
      <c r="JE84" s="573" t="s">
        <v>91</v>
      </c>
      <c r="JF84" s="573" t="s">
        <v>91</v>
      </c>
      <c r="JG84" s="574" t="s">
        <v>94</v>
      </c>
      <c r="JH84" s="574" t="s">
        <v>94</v>
      </c>
      <c r="JI84" s="574" t="s">
        <v>94</v>
      </c>
      <c r="JJ84" s="574" t="s">
        <v>94</v>
      </c>
      <c r="JK84" s="574" t="s">
        <v>94</v>
      </c>
      <c r="MQ84" s="465" t="s">
        <v>27</v>
      </c>
      <c r="NQ84" s="465" t="s">
        <v>27</v>
      </c>
      <c r="PJ84" s="465" t="s">
        <v>27</v>
      </c>
    </row>
    <row r="85" spans="2:426" ht="20.5" customHeight="1">
      <c r="B85" s="289"/>
      <c r="C85" s="258"/>
      <c r="D85" s="258"/>
      <c r="E85" s="257"/>
      <c r="F85" s="258"/>
      <c r="G85" s="258"/>
      <c r="H85" s="258"/>
      <c r="I85" s="258"/>
      <c r="J85" s="258"/>
      <c r="K85" s="258"/>
      <c r="L85" s="258"/>
      <c r="M85" s="258"/>
      <c r="N85" s="258"/>
      <c r="O85" s="258"/>
      <c r="P85" s="258"/>
      <c r="Q85" s="288"/>
      <c r="CQ85" s="465" t="s">
        <v>27</v>
      </c>
      <c r="DO85" s="234"/>
      <c r="DP85" s="465" t="s">
        <v>27</v>
      </c>
      <c r="DQ85" s="234"/>
      <c r="DR85" s="234"/>
      <c r="DS85" s="234"/>
      <c r="DT85" s="234"/>
      <c r="DU85" s="234"/>
      <c r="DV85" s="234"/>
      <c r="DW85" s="234"/>
      <c r="DX85" s="234"/>
      <c r="DY85" s="234"/>
      <c r="DZ85" s="234"/>
      <c r="FK85" s="465" t="s">
        <v>27</v>
      </c>
      <c r="HG85" s="546"/>
      <c r="HH85" s="546"/>
      <c r="HI85" s="546"/>
      <c r="HJ85" s="546"/>
      <c r="HK85" s="546"/>
      <c r="HL85" s="546"/>
      <c r="HM85" s="465" t="s">
        <v>27</v>
      </c>
      <c r="HN85" s="465" t="s">
        <v>27</v>
      </c>
      <c r="HO85" s="465" t="s">
        <v>27</v>
      </c>
      <c r="HP85" s="465" t="s">
        <v>27</v>
      </c>
      <c r="HQ85" s="546"/>
      <c r="HR85" s="546"/>
      <c r="HS85" s="546"/>
      <c r="HT85" s="546"/>
      <c r="HU85" s="546"/>
      <c r="HV85" s="546"/>
      <c r="HW85" s="546"/>
      <c r="HX85" s="546"/>
      <c r="HY85" s="546"/>
      <c r="HZ85" s="546"/>
      <c r="IJ85" s="567" t="s">
        <v>126</v>
      </c>
      <c r="IK85" s="465" t="s">
        <v>27</v>
      </c>
      <c r="IL85" s="465" t="s">
        <v>27</v>
      </c>
      <c r="IM85" s="570" t="s">
        <v>84</v>
      </c>
      <c r="IN85" s="570" t="s">
        <v>84</v>
      </c>
      <c r="IO85" s="570" t="s">
        <v>84</v>
      </c>
      <c r="IP85" s="570" t="s">
        <v>84</v>
      </c>
      <c r="IQ85" s="570" t="s">
        <v>84</v>
      </c>
      <c r="IR85" s="571" t="s">
        <v>39</v>
      </c>
      <c r="IS85" s="571" t="s">
        <v>39</v>
      </c>
      <c r="IT85" s="571" t="s">
        <v>39</v>
      </c>
      <c r="IU85" s="571" t="s">
        <v>39</v>
      </c>
      <c r="IV85" s="571" t="s">
        <v>39</v>
      </c>
      <c r="IW85" s="571" t="s">
        <v>39</v>
      </c>
      <c r="IX85" s="571" t="s">
        <v>39</v>
      </c>
      <c r="IY85" s="571" t="s">
        <v>39</v>
      </c>
      <c r="IZ85" s="571" t="s">
        <v>39</v>
      </c>
      <c r="JA85" s="571" t="s">
        <v>39</v>
      </c>
      <c r="JB85" s="572" t="s">
        <v>88</v>
      </c>
      <c r="JC85" s="572" t="s">
        <v>88</v>
      </c>
      <c r="JD85" s="572" t="s">
        <v>88</v>
      </c>
      <c r="JE85" s="572" t="s">
        <v>88</v>
      </c>
      <c r="JF85" s="572" t="s">
        <v>88</v>
      </c>
      <c r="JG85" s="573" t="s">
        <v>91</v>
      </c>
      <c r="JH85" s="573" t="s">
        <v>91</v>
      </c>
      <c r="JI85" s="573" t="s">
        <v>91</v>
      </c>
      <c r="JJ85" s="573" t="s">
        <v>91</v>
      </c>
      <c r="JK85" s="573" t="s">
        <v>91</v>
      </c>
      <c r="JL85" s="574" t="s">
        <v>94</v>
      </c>
      <c r="JM85" s="574" t="s">
        <v>94</v>
      </c>
      <c r="JN85" s="574" t="s">
        <v>94</v>
      </c>
      <c r="JO85" s="574" t="s">
        <v>94</v>
      </c>
      <c r="JP85" s="574" t="s">
        <v>94</v>
      </c>
      <c r="MQ85" s="465" t="s">
        <v>27</v>
      </c>
      <c r="NQ85" s="465" t="s">
        <v>27</v>
      </c>
      <c r="PJ85" s="465" t="s">
        <v>27</v>
      </c>
    </row>
    <row r="86" spans="2:426" ht="20.5" customHeight="1">
      <c r="B86" s="268"/>
      <c r="C86" s="424" t="s">
        <v>141</v>
      </c>
      <c r="D86" s="424"/>
      <c r="E86" s="424"/>
      <c r="F86" s="424"/>
      <c r="G86" s="424"/>
      <c r="H86" s="424"/>
      <c r="I86" s="424"/>
      <c r="J86" s="424"/>
      <c r="K86" s="424"/>
      <c r="L86" s="424"/>
      <c r="M86" s="424"/>
      <c r="N86" s="424"/>
      <c r="O86" s="424"/>
      <c r="P86" s="424"/>
      <c r="Q86" s="267"/>
      <c r="CQ86" s="465" t="s">
        <v>27</v>
      </c>
      <c r="DP86" s="465" t="s">
        <v>27</v>
      </c>
      <c r="ED86" s="234"/>
      <c r="FK86" s="465" t="s">
        <v>27</v>
      </c>
      <c r="HG86" s="546"/>
      <c r="HH86" s="546"/>
      <c r="HI86" s="546"/>
      <c r="HJ86" s="546"/>
      <c r="HK86" s="546"/>
      <c r="HL86" s="546"/>
      <c r="HM86" s="465" t="s">
        <v>27</v>
      </c>
      <c r="HN86" s="465" t="s">
        <v>27</v>
      </c>
      <c r="HO86" s="465" t="s">
        <v>27</v>
      </c>
      <c r="HP86" s="465" t="s">
        <v>27</v>
      </c>
      <c r="HQ86" s="546"/>
      <c r="HR86" s="546"/>
      <c r="HS86" s="546"/>
      <c r="HT86" s="546"/>
      <c r="HU86" s="546"/>
      <c r="HV86" s="546"/>
      <c r="HW86" s="546"/>
      <c r="HX86" s="546"/>
      <c r="HY86" s="546"/>
      <c r="HZ86" s="546"/>
      <c r="IK86" s="465" t="s">
        <v>27</v>
      </c>
      <c r="IL86" s="465" t="s">
        <v>27</v>
      </c>
      <c r="IQ86" s="567" t="s">
        <v>192</v>
      </c>
      <c r="IR86" s="570" t="s">
        <v>84</v>
      </c>
      <c r="IS86" s="570" t="s">
        <v>84</v>
      </c>
      <c r="IT86" s="570" t="s">
        <v>84</v>
      </c>
      <c r="IU86" s="570" t="s">
        <v>84</v>
      </c>
      <c r="IV86" s="570" t="s">
        <v>84</v>
      </c>
      <c r="IW86" s="571" t="s">
        <v>39</v>
      </c>
      <c r="IX86" s="571" t="s">
        <v>39</v>
      </c>
      <c r="IY86" s="571" t="s">
        <v>39</v>
      </c>
      <c r="IZ86" s="571" t="s">
        <v>39</v>
      </c>
      <c r="JA86" s="571" t="s">
        <v>39</v>
      </c>
      <c r="JB86" s="571" t="s">
        <v>39</v>
      </c>
      <c r="JC86" s="571" t="s">
        <v>39</v>
      </c>
      <c r="JD86" s="571" t="s">
        <v>39</v>
      </c>
      <c r="JE86" s="571" t="s">
        <v>39</v>
      </c>
      <c r="JF86" s="571" t="s">
        <v>39</v>
      </c>
      <c r="JG86" s="572" t="s">
        <v>88</v>
      </c>
      <c r="JH86" s="572" t="s">
        <v>88</v>
      </c>
      <c r="JI86" s="572" t="s">
        <v>88</v>
      </c>
      <c r="JJ86" s="572" t="s">
        <v>88</v>
      </c>
      <c r="JK86" s="572" t="s">
        <v>88</v>
      </c>
      <c r="JL86" s="573" t="s">
        <v>91</v>
      </c>
      <c r="JM86" s="573" t="s">
        <v>91</v>
      </c>
      <c r="JN86" s="573" t="s">
        <v>91</v>
      </c>
      <c r="JO86" s="573" t="s">
        <v>91</v>
      </c>
      <c r="JP86" s="573" t="s">
        <v>91</v>
      </c>
      <c r="JQ86" s="574" t="s">
        <v>94</v>
      </c>
      <c r="JR86" s="574" t="s">
        <v>94</v>
      </c>
      <c r="JS86" s="574" t="s">
        <v>94</v>
      </c>
      <c r="JT86" s="574" t="s">
        <v>94</v>
      </c>
      <c r="JU86" s="574" t="s">
        <v>94</v>
      </c>
      <c r="MQ86" s="465" t="s">
        <v>27</v>
      </c>
      <c r="NE86" s="234"/>
      <c r="NF86" s="234"/>
      <c r="NG86" s="234"/>
      <c r="NH86" s="234"/>
      <c r="NI86" s="234"/>
      <c r="NJ86" s="234"/>
      <c r="NK86" s="234"/>
      <c r="NL86" s="234"/>
      <c r="NM86" s="234"/>
      <c r="NN86" s="234"/>
      <c r="NO86" s="234"/>
      <c r="NP86" s="234"/>
      <c r="NQ86" s="465" t="s">
        <v>27</v>
      </c>
      <c r="NR86" s="234"/>
      <c r="NS86" s="234"/>
      <c r="NT86" s="234"/>
      <c r="NU86" s="234"/>
      <c r="NV86" s="234"/>
      <c r="NW86" s="234"/>
      <c r="NX86" s="234"/>
      <c r="NY86" s="234"/>
      <c r="NZ86" s="234"/>
      <c r="OA86" s="234"/>
      <c r="OB86" s="234"/>
      <c r="OC86" s="234"/>
      <c r="PJ86" s="465" t="s">
        <v>27</v>
      </c>
    </row>
    <row r="87" spans="2:426" ht="20.5" customHeight="1">
      <c r="B87" s="282"/>
      <c r="C87" s="444">
        <v>1</v>
      </c>
      <c r="D87" s="255" t="s">
        <v>143</v>
      </c>
      <c r="E87" s="255"/>
      <c r="F87" s="234"/>
      <c r="G87" s="234"/>
      <c r="H87" s="234"/>
      <c r="I87" s="234"/>
      <c r="J87" s="234"/>
      <c r="K87" s="234"/>
      <c r="L87" s="234"/>
      <c r="M87" s="234"/>
      <c r="N87" s="234"/>
      <c r="O87" s="234"/>
      <c r="P87" s="234"/>
      <c r="Q87" s="280"/>
      <c r="CQ87" s="465" t="s">
        <v>27</v>
      </c>
      <c r="DP87" s="465" t="s">
        <v>27</v>
      </c>
      <c r="ED87" s="234"/>
      <c r="FK87" s="465" t="s">
        <v>27</v>
      </c>
      <c r="HG87" s="546"/>
      <c r="HH87" s="546"/>
      <c r="HI87" s="546"/>
      <c r="HJ87" s="546"/>
      <c r="HK87" s="546"/>
      <c r="HL87" s="546"/>
      <c r="HM87" s="465" t="s">
        <v>27</v>
      </c>
      <c r="HN87" s="465" t="s">
        <v>27</v>
      </c>
      <c r="HO87" s="465" t="s">
        <v>27</v>
      </c>
      <c r="HP87" s="465" t="s">
        <v>27</v>
      </c>
      <c r="HQ87" s="546"/>
      <c r="HR87" s="546"/>
      <c r="HS87" s="546"/>
      <c r="HT87" s="546"/>
      <c r="HU87" s="546"/>
      <c r="HV87" s="546"/>
      <c r="HW87" s="546"/>
      <c r="HX87" s="546"/>
      <c r="HY87" s="546"/>
      <c r="HZ87" s="546"/>
      <c r="IK87" s="465" t="s">
        <v>27</v>
      </c>
      <c r="IL87" s="465" t="s">
        <v>27</v>
      </c>
      <c r="IV87" s="567" t="s">
        <v>193</v>
      </c>
      <c r="IW87" s="570" t="s">
        <v>84</v>
      </c>
      <c r="IX87" s="570" t="s">
        <v>84</v>
      </c>
      <c r="IY87" s="570" t="s">
        <v>84</v>
      </c>
      <c r="IZ87" s="570" t="s">
        <v>84</v>
      </c>
      <c r="JA87" s="570" t="s">
        <v>84</v>
      </c>
      <c r="JB87" s="571" t="s">
        <v>39</v>
      </c>
      <c r="JC87" s="571" t="s">
        <v>39</v>
      </c>
      <c r="JD87" s="571" t="s">
        <v>39</v>
      </c>
      <c r="JE87" s="571" t="s">
        <v>39</v>
      </c>
      <c r="JF87" s="571" t="s">
        <v>39</v>
      </c>
      <c r="JG87" s="571" t="s">
        <v>39</v>
      </c>
      <c r="JH87" s="571" t="s">
        <v>39</v>
      </c>
      <c r="JI87" s="571" t="s">
        <v>39</v>
      </c>
      <c r="JJ87" s="571" t="s">
        <v>39</v>
      </c>
      <c r="JK87" s="571" t="s">
        <v>39</v>
      </c>
      <c r="JL87" s="572" t="s">
        <v>88</v>
      </c>
      <c r="JM87" s="572" t="s">
        <v>88</v>
      </c>
      <c r="JN87" s="572" t="s">
        <v>88</v>
      </c>
      <c r="JO87" s="572" t="s">
        <v>88</v>
      </c>
      <c r="JP87" s="572" t="s">
        <v>88</v>
      </c>
      <c r="JQ87" s="573" t="s">
        <v>91</v>
      </c>
      <c r="JR87" s="573" t="s">
        <v>91</v>
      </c>
      <c r="JS87" s="573" t="s">
        <v>91</v>
      </c>
      <c r="JT87" s="573" t="s">
        <v>91</v>
      </c>
      <c r="JU87" s="573" t="s">
        <v>91</v>
      </c>
      <c r="JV87" s="574" t="s">
        <v>94</v>
      </c>
      <c r="JW87" s="574" t="s">
        <v>94</v>
      </c>
      <c r="JX87" s="574" t="s">
        <v>94</v>
      </c>
      <c r="JY87" s="574" t="s">
        <v>94</v>
      </c>
      <c r="JZ87" s="574" t="s">
        <v>94</v>
      </c>
      <c r="MQ87" s="465" t="s">
        <v>27</v>
      </c>
      <c r="NE87" s="234"/>
      <c r="NF87" s="234"/>
      <c r="NG87" s="234"/>
      <c r="NH87" s="234"/>
      <c r="NI87" s="234"/>
      <c r="NJ87" s="234"/>
      <c r="NK87" s="234"/>
      <c r="NL87" s="234"/>
      <c r="NM87" s="234"/>
      <c r="NN87" s="234"/>
      <c r="NO87" s="234"/>
      <c r="NP87" s="234"/>
      <c r="NQ87" s="465" t="s">
        <v>27</v>
      </c>
      <c r="NR87" s="234"/>
      <c r="NS87" s="234"/>
      <c r="NT87" s="234"/>
      <c r="NU87" s="234"/>
      <c r="NV87" s="234"/>
      <c r="NW87" s="234"/>
      <c r="NX87" s="234"/>
      <c r="NY87" s="234"/>
      <c r="NZ87" s="234"/>
      <c r="OA87" s="234"/>
      <c r="OB87" s="234"/>
      <c r="OC87" s="234"/>
      <c r="PJ87" s="465" t="s">
        <v>27</v>
      </c>
    </row>
    <row r="88" spans="2:426" ht="20.5" customHeight="1">
      <c r="B88" s="282"/>
      <c r="C88" s="445">
        <v>2</v>
      </c>
      <c r="D88" s="255" t="s">
        <v>145</v>
      </c>
      <c r="E88" s="255"/>
      <c r="F88" s="234"/>
      <c r="G88" s="234"/>
      <c r="H88" s="234"/>
      <c r="I88" s="234"/>
      <c r="J88" s="234"/>
      <c r="K88" s="234"/>
      <c r="L88" s="234"/>
      <c r="M88" s="234"/>
      <c r="N88" s="234"/>
      <c r="O88" s="234"/>
      <c r="P88" s="234"/>
      <c r="Q88" s="280"/>
      <c r="CQ88" s="465" t="s">
        <v>27</v>
      </c>
      <c r="DP88" s="465" t="s">
        <v>27</v>
      </c>
      <c r="ED88" s="234"/>
      <c r="FK88" s="465" t="s">
        <v>27</v>
      </c>
      <c r="HM88" s="465" t="s">
        <v>27</v>
      </c>
      <c r="HN88" s="465" t="s">
        <v>27</v>
      </c>
      <c r="HO88" s="465" t="s">
        <v>27</v>
      </c>
      <c r="HP88" s="465" t="s">
        <v>27</v>
      </c>
      <c r="HT88" s="546"/>
      <c r="HU88" s="546"/>
      <c r="HV88" s="546"/>
      <c r="HW88" s="546"/>
      <c r="HX88" s="546"/>
      <c r="HY88" s="546"/>
      <c r="HZ88" s="546"/>
      <c r="IK88" s="465" t="s">
        <v>27</v>
      </c>
      <c r="IL88" s="465" t="s">
        <v>27</v>
      </c>
      <c r="JA88" s="567" t="s">
        <v>129</v>
      </c>
      <c r="JB88" s="570" t="s">
        <v>84</v>
      </c>
      <c r="JC88" s="570" t="s">
        <v>84</v>
      </c>
      <c r="JD88" s="570" t="s">
        <v>84</v>
      </c>
      <c r="JE88" s="570" t="s">
        <v>84</v>
      </c>
      <c r="JF88" s="570" t="s">
        <v>84</v>
      </c>
      <c r="JG88" s="571" t="s">
        <v>39</v>
      </c>
      <c r="JH88" s="571" t="s">
        <v>39</v>
      </c>
      <c r="JI88" s="571" t="s">
        <v>39</v>
      </c>
      <c r="JJ88" s="571" t="s">
        <v>39</v>
      </c>
      <c r="JK88" s="571" t="s">
        <v>39</v>
      </c>
      <c r="JL88" s="571" t="s">
        <v>39</v>
      </c>
      <c r="JM88" s="571" t="s">
        <v>39</v>
      </c>
      <c r="JN88" s="571" t="s">
        <v>39</v>
      </c>
      <c r="JO88" s="571" t="s">
        <v>39</v>
      </c>
      <c r="JP88" s="571" t="s">
        <v>39</v>
      </c>
      <c r="JQ88" s="572" t="s">
        <v>88</v>
      </c>
      <c r="JR88" s="572" t="s">
        <v>88</v>
      </c>
      <c r="JS88" s="572" t="s">
        <v>88</v>
      </c>
      <c r="JT88" s="572" t="s">
        <v>88</v>
      </c>
      <c r="JU88" s="572" t="s">
        <v>88</v>
      </c>
      <c r="JV88" s="573" t="s">
        <v>91</v>
      </c>
      <c r="JW88" s="573" t="s">
        <v>91</v>
      </c>
      <c r="JX88" s="573" t="s">
        <v>91</v>
      </c>
      <c r="JY88" s="573" t="s">
        <v>91</v>
      </c>
      <c r="JZ88" s="573" t="s">
        <v>91</v>
      </c>
      <c r="KA88" s="574" t="s">
        <v>94</v>
      </c>
      <c r="KB88" s="574" t="s">
        <v>94</v>
      </c>
      <c r="KC88" s="574" t="s">
        <v>94</v>
      </c>
      <c r="KD88" s="574" t="s">
        <v>94</v>
      </c>
      <c r="KE88" s="574" t="s">
        <v>94</v>
      </c>
      <c r="MQ88" s="465" t="s">
        <v>27</v>
      </c>
      <c r="NE88" s="234"/>
      <c r="NF88" s="234"/>
      <c r="NG88" s="234"/>
      <c r="NH88" s="234"/>
      <c r="NI88" s="234"/>
      <c r="NJ88" s="234"/>
      <c r="NK88" s="234"/>
      <c r="NL88" s="234"/>
      <c r="NM88" s="234"/>
      <c r="NN88" s="234"/>
      <c r="NO88" s="234"/>
      <c r="NP88" s="234"/>
      <c r="NQ88" s="465" t="s">
        <v>27</v>
      </c>
      <c r="NR88" s="234"/>
      <c r="NS88" s="234"/>
      <c r="NT88" s="234"/>
      <c r="NU88" s="234"/>
      <c r="NV88" s="234"/>
      <c r="NW88" s="234"/>
      <c r="NX88" s="234"/>
      <c r="NY88" s="234"/>
      <c r="NZ88" s="234"/>
      <c r="OA88" s="234"/>
      <c r="OB88" s="234"/>
      <c r="OC88" s="234"/>
      <c r="PJ88" s="465" t="s">
        <v>27</v>
      </c>
    </row>
    <row r="89" spans="2:426" ht="20.5" customHeight="1">
      <c r="B89" s="452"/>
      <c r="C89" s="446">
        <v>3</v>
      </c>
      <c r="D89" s="255" t="s">
        <v>148</v>
      </c>
      <c r="E89" s="255"/>
      <c r="F89" s="259"/>
      <c r="G89" s="259"/>
      <c r="H89" s="259"/>
      <c r="I89" s="259"/>
      <c r="J89" s="259"/>
      <c r="K89" s="259"/>
      <c r="L89" s="259"/>
      <c r="M89" s="234"/>
      <c r="N89" s="234"/>
      <c r="O89" s="234"/>
      <c r="P89" s="234"/>
      <c r="Q89" s="280"/>
      <c r="CQ89" s="465" t="s">
        <v>27</v>
      </c>
      <c r="DP89" s="465" t="s">
        <v>27</v>
      </c>
      <c r="ED89" s="234"/>
      <c r="FK89" s="465" t="s">
        <v>27</v>
      </c>
      <c r="HM89" s="465" t="s">
        <v>27</v>
      </c>
      <c r="HN89" s="465" t="s">
        <v>27</v>
      </c>
      <c r="HO89" s="465" t="s">
        <v>27</v>
      </c>
      <c r="HP89" s="465" t="s">
        <v>27</v>
      </c>
      <c r="IK89" s="465" t="s">
        <v>27</v>
      </c>
      <c r="IL89" s="465" t="s">
        <v>27</v>
      </c>
      <c r="JF89" s="567" t="s">
        <v>131</v>
      </c>
      <c r="JG89" s="570" t="s">
        <v>84</v>
      </c>
      <c r="JH89" s="570" t="s">
        <v>84</v>
      </c>
      <c r="JI89" s="570" t="s">
        <v>84</v>
      </c>
      <c r="JJ89" s="570" t="s">
        <v>84</v>
      </c>
      <c r="JK89" s="570" t="s">
        <v>84</v>
      </c>
      <c r="JL89" s="571" t="s">
        <v>39</v>
      </c>
      <c r="JM89" s="571" t="s">
        <v>39</v>
      </c>
      <c r="JN89" s="571" t="s">
        <v>39</v>
      </c>
      <c r="JO89" s="571" t="s">
        <v>39</v>
      </c>
      <c r="JP89" s="571" t="s">
        <v>39</v>
      </c>
      <c r="JQ89" s="571" t="s">
        <v>39</v>
      </c>
      <c r="JR89" s="571" t="s">
        <v>39</v>
      </c>
      <c r="JS89" s="571" t="s">
        <v>39</v>
      </c>
      <c r="JT89" s="571" t="s">
        <v>39</v>
      </c>
      <c r="JU89" s="571" t="s">
        <v>39</v>
      </c>
      <c r="JV89" s="572" t="s">
        <v>88</v>
      </c>
      <c r="JW89" s="572" t="s">
        <v>88</v>
      </c>
      <c r="JX89" s="572" t="s">
        <v>88</v>
      </c>
      <c r="JY89" s="572" t="s">
        <v>88</v>
      </c>
      <c r="JZ89" s="572" t="s">
        <v>88</v>
      </c>
      <c r="KA89" s="573" t="s">
        <v>91</v>
      </c>
      <c r="KB89" s="573" t="s">
        <v>91</v>
      </c>
      <c r="KC89" s="573" t="s">
        <v>91</v>
      </c>
      <c r="KD89" s="573" t="s">
        <v>91</v>
      </c>
      <c r="KE89" s="573" t="s">
        <v>91</v>
      </c>
      <c r="KF89" s="574" t="s">
        <v>94</v>
      </c>
      <c r="KG89" s="574" t="s">
        <v>94</v>
      </c>
      <c r="KH89" s="574" t="s">
        <v>94</v>
      </c>
      <c r="KI89" s="574" t="s">
        <v>94</v>
      </c>
      <c r="KJ89" s="574" t="s">
        <v>94</v>
      </c>
      <c r="MQ89" s="465" t="s">
        <v>27</v>
      </c>
      <c r="NE89" s="234"/>
      <c r="NF89" s="234"/>
      <c r="NG89" s="234"/>
      <c r="NH89" s="234"/>
      <c r="NI89" s="234"/>
      <c r="NJ89" s="234"/>
      <c r="NK89" s="234"/>
      <c r="NL89" s="234"/>
      <c r="NM89" s="234"/>
      <c r="NN89" s="234"/>
      <c r="NO89" s="234"/>
      <c r="NP89" s="234"/>
      <c r="NQ89" s="465" t="s">
        <v>27</v>
      </c>
      <c r="NR89" s="234"/>
      <c r="NS89" s="234"/>
      <c r="NT89" s="234"/>
      <c r="NU89" s="234"/>
      <c r="NV89" s="234"/>
      <c r="NW89" s="234"/>
      <c r="NX89" s="234"/>
      <c r="NY89" s="234"/>
      <c r="NZ89" s="234"/>
      <c r="OA89" s="234"/>
      <c r="OB89" s="234"/>
      <c r="OC89" s="234"/>
      <c r="PJ89" s="465" t="s">
        <v>27</v>
      </c>
    </row>
    <row r="90" spans="2:426" ht="20.5" customHeight="1">
      <c r="B90" s="452"/>
      <c r="C90" s="447">
        <v>4</v>
      </c>
      <c r="D90" s="255" t="s">
        <v>151</v>
      </c>
      <c r="E90" s="255"/>
      <c r="F90" s="259"/>
      <c r="G90" s="259"/>
      <c r="H90" s="259"/>
      <c r="I90" s="259"/>
      <c r="J90" s="259"/>
      <c r="K90" s="259"/>
      <c r="L90" s="259"/>
      <c r="M90" s="234"/>
      <c r="N90" s="234"/>
      <c r="O90" s="234"/>
      <c r="P90" s="234"/>
      <c r="Q90" s="280"/>
      <c r="CQ90" s="465" t="s">
        <v>27</v>
      </c>
      <c r="DP90" s="465" t="s">
        <v>27</v>
      </c>
      <c r="ED90" s="234"/>
      <c r="EE90" s="234"/>
      <c r="EF90" s="234"/>
      <c r="EG90" s="234"/>
      <c r="EH90" s="234"/>
      <c r="EI90" s="234"/>
      <c r="EJ90" s="234"/>
      <c r="EK90" s="234"/>
      <c r="EL90" s="234"/>
      <c r="EM90" s="234"/>
      <c r="EN90" s="234"/>
      <c r="EO90" s="234"/>
      <c r="EP90" s="234"/>
      <c r="EQ90" s="234"/>
      <c r="ER90" s="234"/>
      <c r="ES90" s="234"/>
      <c r="ET90" s="234"/>
      <c r="FK90" s="465" t="s">
        <v>27</v>
      </c>
      <c r="HM90" s="465" t="s">
        <v>27</v>
      </c>
      <c r="HN90" s="465" t="s">
        <v>27</v>
      </c>
      <c r="HO90" s="465" t="s">
        <v>27</v>
      </c>
      <c r="HP90" s="465" t="s">
        <v>27</v>
      </c>
      <c r="IK90" s="465" t="s">
        <v>27</v>
      </c>
      <c r="IL90" s="465" t="s">
        <v>27</v>
      </c>
      <c r="JK90" s="567" t="s">
        <v>194</v>
      </c>
      <c r="JL90" s="570" t="s">
        <v>84</v>
      </c>
      <c r="JM90" s="570" t="s">
        <v>84</v>
      </c>
      <c r="JN90" s="570" t="s">
        <v>84</v>
      </c>
      <c r="JO90" s="570" t="s">
        <v>84</v>
      </c>
      <c r="JP90" s="570" t="s">
        <v>84</v>
      </c>
      <c r="JQ90" s="571" t="s">
        <v>39</v>
      </c>
      <c r="JR90" s="571" t="s">
        <v>39</v>
      </c>
      <c r="JS90" s="571" t="s">
        <v>39</v>
      </c>
      <c r="JT90" s="571" t="s">
        <v>39</v>
      </c>
      <c r="JU90" s="571" t="s">
        <v>39</v>
      </c>
      <c r="JV90" s="571" t="s">
        <v>39</v>
      </c>
      <c r="JW90" s="571" t="s">
        <v>39</v>
      </c>
      <c r="JX90" s="571" t="s">
        <v>39</v>
      </c>
      <c r="JY90" s="571" t="s">
        <v>39</v>
      </c>
      <c r="JZ90" s="571" t="s">
        <v>39</v>
      </c>
      <c r="KA90" s="572" t="s">
        <v>88</v>
      </c>
      <c r="KB90" s="572" t="s">
        <v>88</v>
      </c>
      <c r="KC90" s="572" t="s">
        <v>88</v>
      </c>
      <c r="KD90" s="572" t="s">
        <v>88</v>
      </c>
      <c r="KE90" s="572" t="s">
        <v>88</v>
      </c>
      <c r="KF90" s="573" t="s">
        <v>91</v>
      </c>
      <c r="KG90" s="573" t="s">
        <v>91</v>
      </c>
      <c r="KH90" s="573" t="s">
        <v>91</v>
      </c>
      <c r="KI90" s="573" t="s">
        <v>91</v>
      </c>
      <c r="KJ90" s="573" t="s">
        <v>91</v>
      </c>
      <c r="KK90" s="574" t="s">
        <v>94</v>
      </c>
      <c r="KL90" s="574" t="s">
        <v>94</v>
      </c>
      <c r="KM90" s="574" t="s">
        <v>94</v>
      </c>
      <c r="KN90" s="574" t="s">
        <v>94</v>
      </c>
      <c r="KO90" s="574" t="s">
        <v>94</v>
      </c>
      <c r="MQ90" s="465" t="s">
        <v>27</v>
      </c>
      <c r="NE90" s="234"/>
      <c r="NF90" s="234"/>
      <c r="NG90" s="234"/>
      <c r="NH90" s="234"/>
      <c r="NI90" s="234"/>
      <c r="NJ90" s="234"/>
      <c r="NK90" s="234"/>
      <c r="NL90" s="234"/>
      <c r="NM90" s="234"/>
      <c r="NN90" s="234"/>
      <c r="NO90" s="234"/>
      <c r="NP90" s="234"/>
      <c r="NQ90" s="465" t="s">
        <v>27</v>
      </c>
      <c r="NR90" s="234"/>
      <c r="NS90" s="234"/>
      <c r="NT90" s="234"/>
      <c r="NU90" s="234"/>
      <c r="NV90" s="234"/>
      <c r="NW90" s="234"/>
      <c r="NX90" s="234"/>
      <c r="NY90" s="234"/>
      <c r="NZ90" s="234"/>
      <c r="OA90" s="234"/>
      <c r="OB90" s="234"/>
      <c r="OC90" s="234"/>
      <c r="PJ90" s="465" t="s">
        <v>27</v>
      </c>
    </row>
    <row r="91" spans="2:426" ht="20.5" customHeight="1">
      <c r="B91" s="452"/>
      <c r="C91" s="448">
        <v>5</v>
      </c>
      <c r="D91" s="255" t="s">
        <v>152</v>
      </c>
      <c r="E91" s="255"/>
      <c r="F91" s="259"/>
      <c r="G91" s="259"/>
      <c r="H91" s="259"/>
      <c r="I91" s="259"/>
      <c r="J91" s="259"/>
      <c r="K91" s="259"/>
      <c r="L91" s="259"/>
      <c r="M91" s="234"/>
      <c r="N91" s="234"/>
      <c r="O91" s="234"/>
      <c r="P91" s="234"/>
      <c r="Q91" s="280"/>
      <c r="CQ91" s="465" t="s">
        <v>27</v>
      </c>
      <c r="DP91" s="465" t="s">
        <v>27</v>
      </c>
      <c r="ED91" s="234"/>
      <c r="EE91" s="234"/>
      <c r="EF91" s="234"/>
      <c r="EG91" s="234"/>
      <c r="EH91" s="234"/>
      <c r="EI91" s="234"/>
      <c r="EJ91" s="234"/>
      <c r="EK91" s="234"/>
      <c r="EL91" s="234"/>
      <c r="EM91" s="234"/>
      <c r="EN91" s="234"/>
      <c r="EO91" s="234"/>
      <c r="EP91" s="234"/>
      <c r="EQ91" s="234"/>
      <c r="ER91" s="234"/>
      <c r="ES91" s="234"/>
      <c r="ET91" s="234"/>
      <c r="FK91" s="465" t="s">
        <v>27</v>
      </c>
      <c r="GC91" s="61"/>
      <c r="GD91" s="61"/>
      <c r="GE91" s="61"/>
      <c r="GF91" s="61"/>
      <c r="GG91" s="61"/>
      <c r="GH91" s="61"/>
      <c r="GI91" s="61"/>
      <c r="GJ91" s="61"/>
      <c r="GK91" s="61"/>
      <c r="GL91" s="61"/>
      <c r="HM91" s="465" t="s">
        <v>27</v>
      </c>
      <c r="HN91" s="465" t="s">
        <v>27</v>
      </c>
      <c r="HO91" s="465" t="s">
        <v>27</v>
      </c>
      <c r="HP91" s="465" t="s">
        <v>27</v>
      </c>
      <c r="IK91" s="465" t="s">
        <v>27</v>
      </c>
      <c r="IL91" s="465" t="s">
        <v>27</v>
      </c>
      <c r="JP91" s="567" t="s">
        <v>195</v>
      </c>
      <c r="JQ91" s="570" t="s">
        <v>84</v>
      </c>
      <c r="JR91" s="570" t="s">
        <v>84</v>
      </c>
      <c r="JS91" s="570" t="s">
        <v>84</v>
      </c>
      <c r="JT91" s="570" t="s">
        <v>84</v>
      </c>
      <c r="JU91" s="570" t="s">
        <v>84</v>
      </c>
      <c r="JV91" s="571" t="s">
        <v>39</v>
      </c>
      <c r="JW91" s="571" t="s">
        <v>39</v>
      </c>
      <c r="JX91" s="571" t="s">
        <v>39</v>
      </c>
      <c r="JY91" s="571" t="s">
        <v>39</v>
      </c>
      <c r="JZ91" s="571" t="s">
        <v>39</v>
      </c>
      <c r="KA91" s="571" t="s">
        <v>39</v>
      </c>
      <c r="KB91" s="571" t="s">
        <v>39</v>
      </c>
      <c r="KC91" s="571" t="s">
        <v>39</v>
      </c>
      <c r="KD91" s="571" t="s">
        <v>39</v>
      </c>
      <c r="KE91" s="571" t="s">
        <v>39</v>
      </c>
      <c r="KF91" s="572" t="s">
        <v>88</v>
      </c>
      <c r="KG91" s="572" t="s">
        <v>88</v>
      </c>
      <c r="KH91" s="572" t="s">
        <v>88</v>
      </c>
      <c r="KI91" s="572" t="s">
        <v>88</v>
      </c>
      <c r="KJ91" s="572" t="s">
        <v>88</v>
      </c>
      <c r="KK91" s="573" t="s">
        <v>91</v>
      </c>
      <c r="KL91" s="573" t="s">
        <v>91</v>
      </c>
      <c r="KM91" s="573" t="s">
        <v>91</v>
      </c>
      <c r="KN91" s="573" t="s">
        <v>91</v>
      </c>
      <c r="KO91" s="573" t="s">
        <v>91</v>
      </c>
      <c r="KP91" s="574" t="s">
        <v>94</v>
      </c>
      <c r="KQ91" s="574" t="s">
        <v>94</v>
      </c>
      <c r="KR91" s="574" t="s">
        <v>94</v>
      </c>
      <c r="KS91" s="574" t="s">
        <v>94</v>
      </c>
      <c r="KT91" s="574" t="s">
        <v>94</v>
      </c>
      <c r="MQ91" s="465" t="s">
        <v>27</v>
      </c>
      <c r="NE91" s="234"/>
      <c r="NF91" s="234"/>
      <c r="NG91" s="234"/>
      <c r="NH91" s="234"/>
      <c r="NI91" s="234"/>
      <c r="NJ91" s="234"/>
      <c r="NK91" s="234"/>
      <c r="NL91" s="234"/>
      <c r="NM91" s="234"/>
      <c r="NN91" s="234"/>
      <c r="NO91" s="234"/>
      <c r="NP91" s="234"/>
      <c r="NQ91" s="465" t="s">
        <v>27</v>
      </c>
      <c r="NR91" s="234"/>
      <c r="NS91" s="234"/>
      <c r="NT91" s="234"/>
      <c r="NU91" s="234"/>
      <c r="NV91" s="234"/>
      <c r="NW91" s="234"/>
      <c r="NX91" s="234"/>
      <c r="NY91" s="234"/>
      <c r="NZ91" s="234"/>
      <c r="OA91" s="234"/>
      <c r="OB91" s="234"/>
      <c r="OC91" s="234"/>
      <c r="PJ91" s="465" t="s">
        <v>27</v>
      </c>
    </row>
    <row r="92" spans="2:426" ht="20.5" customHeight="1">
      <c r="B92" s="453"/>
      <c r="C92" s="449">
        <v>6</v>
      </c>
      <c r="D92" s="255" t="s">
        <v>153</v>
      </c>
      <c r="E92" s="255"/>
      <c r="F92" s="262"/>
      <c r="G92" s="262"/>
      <c r="H92" s="262"/>
      <c r="I92" s="262"/>
      <c r="J92" s="262"/>
      <c r="K92" s="262"/>
      <c r="L92" s="234"/>
      <c r="M92" s="234"/>
      <c r="N92" s="234"/>
      <c r="O92" s="234"/>
      <c r="P92" s="234"/>
      <c r="Q92" s="280"/>
      <c r="CQ92" s="465" t="s">
        <v>27</v>
      </c>
      <c r="DP92" s="465" t="s">
        <v>27</v>
      </c>
      <c r="ED92" s="234"/>
      <c r="EE92" s="234"/>
      <c r="EF92" s="234"/>
      <c r="EG92" s="234"/>
      <c r="EH92" s="234"/>
      <c r="EI92" s="234"/>
      <c r="EJ92" s="234"/>
      <c r="EK92" s="234"/>
      <c r="EL92" s="234"/>
      <c r="EM92" s="234"/>
      <c r="EN92" s="234"/>
      <c r="EO92" s="234"/>
      <c r="EP92" s="234"/>
      <c r="EQ92" s="234"/>
      <c r="ER92" s="234"/>
      <c r="ES92" s="234"/>
      <c r="ET92" s="234"/>
      <c r="FK92" s="465" t="s">
        <v>27</v>
      </c>
      <c r="GC92" s="61"/>
      <c r="GD92" s="61"/>
      <c r="GE92" s="61"/>
      <c r="GF92" s="61"/>
      <c r="GG92" s="61"/>
      <c r="GH92" s="61"/>
      <c r="GI92" s="61"/>
      <c r="GJ92" s="61"/>
      <c r="GK92" s="61"/>
      <c r="GL92" s="61"/>
      <c r="HM92" s="465" t="s">
        <v>27</v>
      </c>
      <c r="HN92" s="465" t="s">
        <v>27</v>
      </c>
      <c r="HO92" s="465" t="s">
        <v>27</v>
      </c>
      <c r="HP92" s="465" t="s">
        <v>27</v>
      </c>
      <c r="IK92" s="465" t="s">
        <v>27</v>
      </c>
      <c r="IL92" s="465" t="s">
        <v>27</v>
      </c>
      <c r="JU92" s="567" t="s">
        <v>133</v>
      </c>
      <c r="JV92" s="570" t="s">
        <v>84</v>
      </c>
      <c r="JW92" s="570" t="s">
        <v>84</v>
      </c>
      <c r="JX92" s="570" t="s">
        <v>84</v>
      </c>
      <c r="JY92" s="570" t="s">
        <v>84</v>
      </c>
      <c r="JZ92" s="570" t="s">
        <v>84</v>
      </c>
      <c r="KA92" s="571" t="s">
        <v>39</v>
      </c>
      <c r="KB92" s="571" t="s">
        <v>39</v>
      </c>
      <c r="KC92" s="571" t="s">
        <v>39</v>
      </c>
      <c r="KD92" s="571" t="s">
        <v>39</v>
      </c>
      <c r="KE92" s="571" t="s">
        <v>39</v>
      </c>
      <c r="KF92" s="571" t="s">
        <v>39</v>
      </c>
      <c r="KG92" s="571" t="s">
        <v>39</v>
      </c>
      <c r="KH92" s="571" t="s">
        <v>39</v>
      </c>
      <c r="KI92" s="571" t="s">
        <v>39</v>
      </c>
      <c r="KJ92" s="571" t="s">
        <v>39</v>
      </c>
      <c r="KK92" s="572" t="s">
        <v>88</v>
      </c>
      <c r="KL92" s="572" t="s">
        <v>88</v>
      </c>
      <c r="KM92" s="572" t="s">
        <v>88</v>
      </c>
      <c r="KN92" s="572" t="s">
        <v>88</v>
      </c>
      <c r="KO92" s="572" t="s">
        <v>88</v>
      </c>
      <c r="KP92" s="573" t="s">
        <v>91</v>
      </c>
      <c r="KQ92" s="573" t="s">
        <v>91</v>
      </c>
      <c r="KR92" s="573" t="s">
        <v>91</v>
      </c>
      <c r="KS92" s="573" t="s">
        <v>91</v>
      </c>
      <c r="KT92" s="573" t="s">
        <v>91</v>
      </c>
      <c r="KU92" s="574" t="s">
        <v>94</v>
      </c>
      <c r="KV92" s="574" t="s">
        <v>94</v>
      </c>
      <c r="KW92" s="574" t="s">
        <v>94</v>
      </c>
      <c r="KX92" s="574" t="s">
        <v>94</v>
      </c>
      <c r="KY92" s="574" t="s">
        <v>94</v>
      </c>
      <c r="KZ92" s="577"/>
      <c r="LA92" s="577"/>
      <c r="LB92" s="577"/>
      <c r="LC92" s="577"/>
      <c r="LD92" s="577"/>
      <c r="LE92" s="577"/>
      <c r="LF92" s="577"/>
      <c r="LG92" s="577"/>
      <c r="LH92" s="577"/>
      <c r="LI92" s="577"/>
      <c r="LJ92" s="577"/>
      <c r="LK92" s="577"/>
      <c r="LL92" s="577"/>
      <c r="LM92" s="577"/>
      <c r="LN92" s="577"/>
      <c r="LO92" s="577"/>
      <c r="LP92" s="577"/>
      <c r="LQ92" s="577"/>
      <c r="LR92" s="577"/>
      <c r="LS92" s="577"/>
      <c r="LT92" s="577"/>
      <c r="LU92" s="577"/>
      <c r="MQ92" s="465" t="s">
        <v>27</v>
      </c>
      <c r="NQ92" s="465" t="s">
        <v>27</v>
      </c>
      <c r="PJ92" s="465" t="s">
        <v>27</v>
      </c>
    </row>
    <row r="93" spans="2:426" ht="20.5" customHeight="1">
      <c r="B93" s="452"/>
      <c r="C93" s="450">
        <v>7</v>
      </c>
      <c r="D93" s="255" t="s">
        <v>154</v>
      </c>
      <c r="E93" s="259"/>
      <c r="F93" s="259"/>
      <c r="G93" s="259"/>
      <c r="H93" s="259"/>
      <c r="I93" s="259"/>
      <c r="J93" s="259"/>
      <c r="K93" s="259"/>
      <c r="L93" s="234"/>
      <c r="M93" s="234"/>
      <c r="N93" s="234"/>
      <c r="O93" s="234"/>
      <c r="P93" s="234"/>
      <c r="Q93" s="280"/>
      <c r="CQ93" s="465" t="s">
        <v>27</v>
      </c>
      <c r="DP93" s="465" t="s">
        <v>27</v>
      </c>
      <c r="ED93" s="234"/>
      <c r="EE93" s="234"/>
      <c r="EF93" s="234"/>
      <c r="EG93" s="234"/>
      <c r="EH93" s="234"/>
      <c r="EI93" s="234"/>
      <c r="EJ93" s="234"/>
      <c r="EK93" s="234"/>
      <c r="EL93" s="234"/>
      <c r="EM93" s="234"/>
      <c r="EN93" s="234"/>
      <c r="EO93" s="234"/>
      <c r="EP93" s="234"/>
      <c r="EQ93" s="234"/>
      <c r="ER93" s="234"/>
      <c r="ES93" s="234"/>
      <c r="ET93" s="234"/>
      <c r="FK93" s="465" t="s">
        <v>27</v>
      </c>
      <c r="GC93" s="61"/>
      <c r="GD93" s="61"/>
      <c r="GE93" s="61"/>
      <c r="GF93" s="61"/>
      <c r="GG93" s="61"/>
      <c r="GH93" s="61"/>
      <c r="GI93" s="61"/>
      <c r="GJ93" s="61"/>
      <c r="GK93" s="61"/>
      <c r="GL93" s="61"/>
      <c r="HM93" s="465" t="s">
        <v>27</v>
      </c>
      <c r="HN93" s="465" t="s">
        <v>27</v>
      </c>
      <c r="HO93" s="465" t="s">
        <v>27</v>
      </c>
      <c r="HP93" s="465" t="s">
        <v>27</v>
      </c>
      <c r="IK93" s="465" t="s">
        <v>27</v>
      </c>
      <c r="IL93" s="465" t="s">
        <v>27</v>
      </c>
      <c r="JW93" s="577"/>
      <c r="JX93" s="577"/>
      <c r="JY93" s="577"/>
      <c r="JZ93" s="593" t="s">
        <v>135</v>
      </c>
      <c r="KA93" s="570" t="s">
        <v>84</v>
      </c>
      <c r="KB93" s="570" t="s">
        <v>84</v>
      </c>
      <c r="KC93" s="570" t="s">
        <v>84</v>
      </c>
      <c r="KD93" s="570" t="s">
        <v>84</v>
      </c>
      <c r="KE93" s="570" t="s">
        <v>84</v>
      </c>
      <c r="KF93" s="571" t="s">
        <v>39</v>
      </c>
      <c r="KG93" s="571" t="s">
        <v>39</v>
      </c>
      <c r="KH93" s="571" t="s">
        <v>39</v>
      </c>
      <c r="KI93" s="571" t="s">
        <v>39</v>
      </c>
      <c r="KJ93" s="571" t="s">
        <v>39</v>
      </c>
      <c r="KK93" s="571" t="s">
        <v>39</v>
      </c>
      <c r="KL93" s="571" t="s">
        <v>39</v>
      </c>
      <c r="KM93" s="571" t="s">
        <v>39</v>
      </c>
      <c r="KN93" s="571" t="s">
        <v>39</v>
      </c>
      <c r="KO93" s="571" t="s">
        <v>39</v>
      </c>
      <c r="KP93" s="572" t="s">
        <v>88</v>
      </c>
      <c r="KQ93" s="572" t="s">
        <v>88</v>
      </c>
      <c r="KR93" s="572" t="s">
        <v>88</v>
      </c>
      <c r="KS93" s="572" t="s">
        <v>88</v>
      </c>
      <c r="KT93" s="572" t="s">
        <v>88</v>
      </c>
      <c r="KU93" s="573" t="s">
        <v>91</v>
      </c>
      <c r="KV93" s="573" t="s">
        <v>91</v>
      </c>
      <c r="KW93" s="573" t="s">
        <v>91</v>
      </c>
      <c r="KX93" s="573" t="s">
        <v>91</v>
      </c>
      <c r="KY93" s="573" t="s">
        <v>91</v>
      </c>
      <c r="KZ93" s="574" t="s">
        <v>94</v>
      </c>
      <c r="LA93" s="574" t="s">
        <v>94</v>
      </c>
      <c r="LB93" s="574" t="s">
        <v>94</v>
      </c>
      <c r="LC93" s="574" t="s">
        <v>94</v>
      </c>
      <c r="LD93" s="574" t="s">
        <v>94</v>
      </c>
      <c r="LE93" s="577"/>
      <c r="LF93" s="577"/>
      <c r="LG93" s="577"/>
      <c r="LH93" s="577"/>
      <c r="LI93" s="577"/>
      <c r="LJ93" s="577"/>
      <c r="LK93" s="577"/>
      <c r="LL93" s="577"/>
      <c r="LM93" s="577"/>
      <c r="LN93" s="577"/>
      <c r="LO93" s="577"/>
      <c r="LP93" s="577"/>
      <c r="LQ93" s="577"/>
      <c r="LR93" s="577"/>
      <c r="LS93" s="577"/>
      <c r="LT93" s="577"/>
      <c r="LU93" s="577"/>
      <c r="MQ93" s="465" t="s">
        <v>27</v>
      </c>
      <c r="NQ93" s="465" t="s">
        <v>27</v>
      </c>
      <c r="PJ93" s="465" t="s">
        <v>27</v>
      </c>
    </row>
    <row r="94" spans="2:426" ht="20.5" customHeight="1">
      <c r="B94" s="452"/>
      <c r="C94" s="451">
        <v>8</v>
      </c>
      <c r="D94" s="255" t="s">
        <v>155</v>
      </c>
      <c r="E94" s="259"/>
      <c r="F94" s="259"/>
      <c r="G94" s="234"/>
      <c r="H94" s="234"/>
      <c r="I94" s="234"/>
      <c r="J94" s="259"/>
      <c r="K94" s="259"/>
      <c r="L94" s="234"/>
      <c r="M94" s="234"/>
      <c r="N94" s="234"/>
      <c r="O94" s="234"/>
      <c r="P94" s="234"/>
      <c r="Q94" s="280"/>
      <c r="CQ94" s="465" t="s">
        <v>27</v>
      </c>
      <c r="DP94" s="465" t="s">
        <v>27</v>
      </c>
      <c r="ED94" s="234"/>
      <c r="EE94" s="234"/>
      <c r="EF94" s="234"/>
      <c r="EG94" s="234"/>
      <c r="EH94" s="234"/>
      <c r="EI94" s="234"/>
      <c r="EJ94" s="234"/>
      <c r="EK94" s="234"/>
      <c r="EL94" s="234"/>
      <c r="EM94" s="234"/>
      <c r="EN94" s="234"/>
      <c r="EO94" s="234"/>
      <c r="EP94" s="234"/>
      <c r="EQ94" s="234"/>
      <c r="ER94" s="234"/>
      <c r="ES94" s="234"/>
      <c r="ET94" s="234"/>
      <c r="FK94" s="465" t="s">
        <v>27</v>
      </c>
      <c r="GC94" s="61"/>
      <c r="GD94" s="61"/>
      <c r="GE94" s="61"/>
      <c r="GF94" s="61"/>
      <c r="GG94" s="61"/>
      <c r="GH94" s="61"/>
      <c r="GI94" s="61"/>
      <c r="GJ94" s="61"/>
      <c r="GK94" s="61"/>
      <c r="GL94" s="61"/>
      <c r="HM94" s="465" t="s">
        <v>27</v>
      </c>
      <c r="HN94" s="465" t="s">
        <v>27</v>
      </c>
      <c r="HO94" s="465" t="s">
        <v>27</v>
      </c>
      <c r="HP94" s="465" t="s">
        <v>27</v>
      </c>
      <c r="IK94" s="465" t="s">
        <v>27</v>
      </c>
      <c r="IL94" s="465" t="s">
        <v>27</v>
      </c>
      <c r="JW94" s="577"/>
      <c r="JX94" s="577"/>
      <c r="JY94" s="577"/>
      <c r="JZ94" s="577"/>
      <c r="KA94" s="577"/>
      <c r="KB94" s="577"/>
      <c r="KC94" s="577"/>
      <c r="KD94" s="577"/>
      <c r="KE94" s="593" t="s">
        <v>196</v>
      </c>
      <c r="KF94" s="570" t="s">
        <v>84</v>
      </c>
      <c r="KG94" s="570" t="s">
        <v>84</v>
      </c>
      <c r="KH94" s="570" t="s">
        <v>84</v>
      </c>
      <c r="KI94" s="570" t="s">
        <v>84</v>
      </c>
      <c r="KJ94" s="570" t="s">
        <v>84</v>
      </c>
      <c r="KK94" s="571" t="s">
        <v>39</v>
      </c>
      <c r="KL94" s="571" t="s">
        <v>39</v>
      </c>
      <c r="KM94" s="571" t="s">
        <v>39</v>
      </c>
      <c r="KN94" s="571" t="s">
        <v>39</v>
      </c>
      <c r="KO94" s="571" t="s">
        <v>39</v>
      </c>
      <c r="KP94" s="571" t="s">
        <v>39</v>
      </c>
      <c r="KQ94" s="571" t="s">
        <v>39</v>
      </c>
      <c r="KR94" s="571" t="s">
        <v>39</v>
      </c>
      <c r="KS94" s="571" t="s">
        <v>39</v>
      </c>
      <c r="KT94" s="571" t="s">
        <v>39</v>
      </c>
      <c r="KU94" s="572" t="s">
        <v>88</v>
      </c>
      <c r="KV94" s="572" t="s">
        <v>88</v>
      </c>
      <c r="KW94" s="572" t="s">
        <v>88</v>
      </c>
      <c r="KX94" s="572" t="s">
        <v>88</v>
      </c>
      <c r="KY94" s="572" t="s">
        <v>88</v>
      </c>
      <c r="KZ94" s="573" t="s">
        <v>91</v>
      </c>
      <c r="LA94" s="573" t="s">
        <v>91</v>
      </c>
      <c r="LB94" s="573" t="s">
        <v>91</v>
      </c>
      <c r="LC94" s="573" t="s">
        <v>91</v>
      </c>
      <c r="LD94" s="573" t="s">
        <v>91</v>
      </c>
      <c r="LE94" s="574" t="s">
        <v>94</v>
      </c>
      <c r="LF94" s="574" t="s">
        <v>94</v>
      </c>
      <c r="LG94" s="574" t="s">
        <v>94</v>
      </c>
      <c r="LH94" s="574" t="s">
        <v>94</v>
      </c>
      <c r="LI94" s="574" t="s">
        <v>94</v>
      </c>
      <c r="LJ94" s="577"/>
      <c r="LK94" s="577"/>
      <c r="LL94" s="577"/>
      <c r="LM94" s="577"/>
      <c r="LN94" s="577"/>
      <c r="LO94" s="577"/>
      <c r="LP94" s="577"/>
      <c r="LQ94" s="577"/>
      <c r="LR94" s="577"/>
      <c r="LS94" s="577"/>
      <c r="LT94" s="577"/>
      <c r="LU94" s="577"/>
      <c r="MQ94" s="465" t="s">
        <v>27</v>
      </c>
      <c r="NE94" s="260" t="s">
        <v>113</v>
      </c>
      <c r="NF94" s="132"/>
      <c r="NG94" s="132"/>
      <c r="NH94" s="132"/>
      <c r="NI94" s="132"/>
      <c r="NJ94" s="132"/>
      <c r="NK94" s="132"/>
      <c r="NL94" s="132"/>
      <c r="NM94" s="132"/>
      <c r="NN94" s="132"/>
      <c r="NO94" s="132"/>
      <c r="NP94" s="132"/>
      <c r="NQ94" s="465" t="s">
        <v>27</v>
      </c>
      <c r="NR94" s="132"/>
      <c r="NS94" s="132"/>
      <c r="NT94" s="132"/>
      <c r="NU94" s="132"/>
      <c r="NV94" s="132"/>
      <c r="NW94" s="132"/>
      <c r="NX94" s="132"/>
      <c r="NY94" s="132"/>
      <c r="NZ94" s="132"/>
      <c r="OA94" s="132"/>
      <c r="OB94" s="132"/>
      <c r="OC94" s="132"/>
      <c r="OD94" s="132"/>
      <c r="OE94" s="132"/>
      <c r="OF94" s="132"/>
      <c r="OG94" s="132"/>
      <c r="OH94" s="132"/>
      <c r="OI94" s="132"/>
      <c r="PJ94" s="465" t="s">
        <v>27</v>
      </c>
    </row>
    <row r="95" spans="2:426" ht="20.5" customHeight="1">
      <c r="B95" s="266"/>
      <c r="C95" s="265"/>
      <c r="D95" s="265"/>
      <c r="E95" s="265"/>
      <c r="F95" s="265"/>
      <c r="G95" s="265"/>
      <c r="H95" s="265"/>
      <c r="I95" s="265"/>
      <c r="J95" s="265"/>
      <c r="K95" s="265"/>
      <c r="L95" s="265"/>
      <c r="M95" s="265"/>
      <c r="N95" s="265"/>
      <c r="O95" s="265"/>
      <c r="P95" s="265"/>
      <c r="Q95" s="264"/>
      <c r="CQ95" s="465" t="s">
        <v>27</v>
      </c>
      <c r="DP95" s="465" t="s">
        <v>27</v>
      </c>
      <c r="FK95" s="465" t="s">
        <v>27</v>
      </c>
      <c r="GC95" s="61"/>
      <c r="GD95" s="61"/>
      <c r="GE95" s="61"/>
      <c r="GF95" s="61"/>
      <c r="GG95" s="61"/>
      <c r="GH95" s="61"/>
      <c r="GI95" s="61"/>
      <c r="GJ95" s="61"/>
      <c r="GK95" s="61"/>
      <c r="GL95" s="61"/>
      <c r="HM95" s="465" t="s">
        <v>27</v>
      </c>
      <c r="HN95" s="465" t="s">
        <v>27</v>
      </c>
      <c r="HO95" s="465" t="s">
        <v>27</v>
      </c>
      <c r="HP95" s="465" t="s">
        <v>27</v>
      </c>
      <c r="IK95" s="465" t="s">
        <v>27</v>
      </c>
      <c r="IL95" s="465" t="s">
        <v>27</v>
      </c>
      <c r="JW95" s="577"/>
      <c r="JX95" s="577"/>
      <c r="JY95" s="577"/>
      <c r="JZ95" s="577"/>
      <c r="KA95" s="577"/>
      <c r="KB95" s="577"/>
      <c r="KC95" s="577"/>
      <c r="KD95" s="577"/>
      <c r="KE95" s="577"/>
      <c r="KF95" s="577"/>
      <c r="KG95" s="577"/>
      <c r="KH95" s="577"/>
      <c r="KI95" s="577"/>
      <c r="KJ95" s="593" t="s">
        <v>197</v>
      </c>
      <c r="KK95" s="570" t="s">
        <v>84</v>
      </c>
      <c r="KL95" s="570" t="s">
        <v>84</v>
      </c>
      <c r="KM95" s="570" t="s">
        <v>84</v>
      </c>
      <c r="KN95" s="570" t="s">
        <v>84</v>
      </c>
      <c r="KO95" s="570" t="s">
        <v>84</v>
      </c>
      <c r="KP95" s="571" t="s">
        <v>39</v>
      </c>
      <c r="KQ95" s="571" t="s">
        <v>39</v>
      </c>
      <c r="KR95" s="571" t="s">
        <v>39</v>
      </c>
      <c r="KS95" s="571" t="s">
        <v>39</v>
      </c>
      <c r="KT95" s="571" t="s">
        <v>39</v>
      </c>
      <c r="KU95" s="571" t="s">
        <v>39</v>
      </c>
      <c r="KV95" s="571" t="s">
        <v>39</v>
      </c>
      <c r="KW95" s="571" t="s">
        <v>39</v>
      </c>
      <c r="KX95" s="571" t="s">
        <v>39</v>
      </c>
      <c r="KY95" s="571" t="s">
        <v>39</v>
      </c>
      <c r="KZ95" s="572" t="s">
        <v>88</v>
      </c>
      <c r="LA95" s="572" t="s">
        <v>88</v>
      </c>
      <c r="LB95" s="572" t="s">
        <v>88</v>
      </c>
      <c r="LC95" s="572" t="s">
        <v>88</v>
      </c>
      <c r="LD95" s="572" t="s">
        <v>88</v>
      </c>
      <c r="LE95" s="573" t="s">
        <v>91</v>
      </c>
      <c r="LF95" s="573" t="s">
        <v>91</v>
      </c>
      <c r="LG95" s="573" t="s">
        <v>91</v>
      </c>
      <c r="LH95" s="573" t="s">
        <v>91</v>
      </c>
      <c r="LI95" s="573" t="s">
        <v>91</v>
      </c>
      <c r="LJ95" s="574" t="s">
        <v>94</v>
      </c>
      <c r="LK95" s="574" t="s">
        <v>94</v>
      </c>
      <c r="LL95" s="574" t="s">
        <v>94</v>
      </c>
      <c r="LM95" s="574" t="s">
        <v>94</v>
      </c>
      <c r="LN95" s="574" t="s">
        <v>94</v>
      </c>
      <c r="LO95" s="577"/>
      <c r="LP95" s="577"/>
      <c r="LQ95" s="577"/>
      <c r="LR95" s="577"/>
      <c r="LS95" s="577"/>
      <c r="LT95" s="577"/>
      <c r="LU95" s="577"/>
      <c r="MQ95" s="465" t="s">
        <v>27</v>
      </c>
      <c r="NP95" s="260" t="s">
        <v>115</v>
      </c>
      <c r="NQ95" s="465" t="s">
        <v>27</v>
      </c>
      <c r="NR95" s="133"/>
      <c r="NS95" s="133"/>
      <c r="NT95" s="133"/>
      <c r="NU95" s="133"/>
      <c r="NV95" s="133"/>
      <c r="NW95" s="133"/>
      <c r="NX95" s="133"/>
      <c r="NY95" s="133"/>
      <c r="NZ95" s="133"/>
      <c r="OA95" s="133"/>
      <c r="OB95" s="133"/>
      <c r="OC95" s="133"/>
      <c r="OD95" s="133"/>
      <c r="OE95" s="133"/>
      <c r="OF95" s="133"/>
      <c r="OG95" s="133"/>
      <c r="OH95" s="133"/>
      <c r="OI95" s="133"/>
      <c r="OJ95" s="133"/>
      <c r="OK95" s="133"/>
      <c r="PJ95" s="465" t="s">
        <v>27</v>
      </c>
    </row>
    <row r="96" spans="2:426" ht="20.5" customHeight="1">
      <c r="CQ96" s="465" t="s">
        <v>27</v>
      </c>
      <c r="DP96" s="465" t="s">
        <v>27</v>
      </c>
      <c r="FK96" s="465" t="s">
        <v>27</v>
      </c>
      <c r="GC96" s="61"/>
      <c r="GD96" s="61"/>
      <c r="GE96" s="61"/>
      <c r="GF96" s="61"/>
      <c r="GG96" s="61"/>
      <c r="GH96" s="61"/>
      <c r="GI96" s="61"/>
      <c r="GJ96" s="61"/>
      <c r="GK96" s="61"/>
      <c r="GL96" s="61"/>
      <c r="HM96" s="465" t="s">
        <v>27</v>
      </c>
      <c r="HN96" s="465" t="s">
        <v>27</v>
      </c>
      <c r="HO96" s="465" t="s">
        <v>27</v>
      </c>
      <c r="HP96" s="465" t="s">
        <v>27</v>
      </c>
      <c r="IK96" s="465" t="s">
        <v>27</v>
      </c>
      <c r="IL96" s="465" t="s">
        <v>27</v>
      </c>
      <c r="JW96" s="577"/>
      <c r="JX96" s="577"/>
      <c r="JY96" s="577"/>
      <c r="JZ96" s="577"/>
      <c r="KA96" s="577"/>
      <c r="KB96" s="577"/>
      <c r="KC96" s="577"/>
      <c r="KD96" s="577"/>
      <c r="KE96" s="577"/>
      <c r="KF96" s="577"/>
      <c r="KG96" s="577"/>
      <c r="KH96" s="577"/>
      <c r="KI96" s="577"/>
      <c r="KJ96" s="577"/>
      <c r="KK96" s="577"/>
      <c r="KL96" s="577"/>
      <c r="KM96" s="577"/>
      <c r="KN96" s="577"/>
      <c r="KO96" s="577"/>
      <c r="KP96" s="577"/>
      <c r="KQ96" s="577"/>
      <c r="KR96" s="577"/>
      <c r="KS96" s="577"/>
      <c r="KT96" s="577"/>
      <c r="KU96" s="577"/>
      <c r="KV96" s="577"/>
      <c r="KW96" s="577"/>
      <c r="KX96" s="577"/>
      <c r="KY96" s="577"/>
      <c r="KZ96" s="577"/>
      <c r="LA96" s="577"/>
      <c r="LB96" s="577"/>
      <c r="LC96" s="577"/>
      <c r="LD96" s="577"/>
      <c r="LE96" s="577"/>
      <c r="LF96" s="577"/>
      <c r="LG96" s="577"/>
      <c r="LH96" s="577"/>
      <c r="LI96" s="577"/>
      <c r="LJ96" s="577"/>
      <c r="LK96" s="577"/>
      <c r="LL96" s="577"/>
      <c r="LM96" s="577"/>
      <c r="LN96" s="577"/>
      <c r="LO96" s="577"/>
      <c r="LP96" s="577"/>
      <c r="LQ96" s="577"/>
      <c r="LR96" s="577"/>
      <c r="LS96" s="577"/>
      <c r="LT96" s="577"/>
      <c r="LU96" s="577"/>
      <c r="MQ96" s="465" t="s">
        <v>27</v>
      </c>
      <c r="NQ96" s="465" t="s">
        <v>27</v>
      </c>
      <c r="OF96" s="260" t="s">
        <v>118</v>
      </c>
      <c r="OG96" s="134"/>
      <c r="OH96" s="134"/>
      <c r="OI96" s="134"/>
      <c r="OJ96" s="134"/>
      <c r="OK96" s="134"/>
      <c r="OL96" s="134"/>
      <c r="OM96" s="134"/>
      <c r="ON96" s="134"/>
      <c r="OO96" s="134"/>
      <c r="OP96" s="134"/>
      <c r="PJ96" s="465" t="s">
        <v>27</v>
      </c>
    </row>
    <row r="97" spans="95:439" ht="20.5" customHeight="1">
      <c r="CQ97" s="465" t="s">
        <v>27</v>
      </c>
      <c r="DP97" s="465" t="s">
        <v>27</v>
      </c>
      <c r="FK97" s="465" t="s">
        <v>27</v>
      </c>
      <c r="HM97" s="465" t="s">
        <v>27</v>
      </c>
      <c r="HN97" s="465" t="s">
        <v>27</v>
      </c>
      <c r="HO97" s="465" t="s">
        <v>27</v>
      </c>
      <c r="HP97" s="465" t="s">
        <v>27</v>
      </c>
      <c r="IK97" s="465" t="s">
        <v>27</v>
      </c>
      <c r="IL97" s="465" t="s">
        <v>27</v>
      </c>
      <c r="JW97" s="577"/>
      <c r="JX97" s="577"/>
      <c r="JY97" s="577"/>
      <c r="JZ97" s="577"/>
      <c r="KA97" s="577"/>
      <c r="KB97" s="577"/>
      <c r="KC97" s="577"/>
      <c r="MQ97" s="465" t="s">
        <v>27</v>
      </c>
      <c r="MU97" s="577"/>
      <c r="NQ97" s="465" t="s">
        <v>27</v>
      </c>
      <c r="OO97" s="260" t="s">
        <v>121</v>
      </c>
      <c r="OP97" s="135"/>
      <c r="OQ97" s="135"/>
      <c r="OR97" s="135"/>
      <c r="OS97" s="135"/>
      <c r="OT97" s="135"/>
      <c r="OU97" s="135"/>
      <c r="OV97" s="135"/>
      <c r="OW97" s="135"/>
      <c r="OX97" s="135"/>
      <c r="OY97" s="135"/>
      <c r="OZ97" s="554" t="s">
        <v>39</v>
      </c>
      <c r="PA97" s="554" t="s">
        <v>39</v>
      </c>
      <c r="PB97" s="554" t="s">
        <v>39</v>
      </c>
      <c r="PC97" s="554" t="s">
        <v>39</v>
      </c>
      <c r="PJ97" s="465" t="s">
        <v>27</v>
      </c>
    </row>
    <row r="98" spans="95:439" ht="20.5" customHeight="1">
      <c r="CQ98" s="465" t="s">
        <v>27</v>
      </c>
      <c r="DP98" s="465" t="s">
        <v>27</v>
      </c>
      <c r="FK98" s="465" t="s">
        <v>27</v>
      </c>
      <c r="HM98" s="465" t="s">
        <v>27</v>
      </c>
      <c r="HN98" s="465" t="s">
        <v>27</v>
      </c>
      <c r="HO98" s="465" t="s">
        <v>27</v>
      </c>
      <c r="HP98" s="465" t="s">
        <v>27</v>
      </c>
      <c r="IK98" s="465" t="s">
        <v>27</v>
      </c>
      <c r="IL98" s="465" t="s">
        <v>27</v>
      </c>
      <c r="JW98" s="577"/>
      <c r="JX98" s="577"/>
      <c r="JY98" s="577"/>
      <c r="JZ98" s="577"/>
      <c r="KA98" s="577"/>
      <c r="KB98" s="577"/>
      <c r="KC98" s="577"/>
      <c r="MQ98" s="465" t="s">
        <v>27</v>
      </c>
      <c r="MU98" s="577"/>
      <c r="NQ98" s="465" t="s">
        <v>27</v>
      </c>
      <c r="OO98" s="260" t="s">
        <v>124</v>
      </c>
      <c r="OP98" s="136"/>
      <c r="OQ98" s="136"/>
      <c r="OR98" s="136"/>
      <c r="OS98" s="136"/>
      <c r="OT98" s="136"/>
      <c r="OU98" s="136"/>
      <c r="OV98" s="136"/>
      <c r="OW98" s="136"/>
      <c r="OX98" s="136"/>
      <c r="OY98" s="136"/>
      <c r="PJ98" s="465" t="s">
        <v>27</v>
      </c>
    </row>
    <row r="99" spans="95:439" ht="20.5" customHeight="1">
      <c r="CQ99" s="465" t="s">
        <v>27</v>
      </c>
      <c r="DP99" s="465" t="s">
        <v>27</v>
      </c>
      <c r="FK99" s="465" t="s">
        <v>27</v>
      </c>
      <c r="HM99" s="465" t="s">
        <v>27</v>
      </c>
      <c r="HN99" s="465" t="s">
        <v>27</v>
      </c>
      <c r="HO99" s="465" t="s">
        <v>27</v>
      </c>
      <c r="HP99" s="465" t="s">
        <v>27</v>
      </c>
      <c r="IK99" s="465" t="s">
        <v>27</v>
      </c>
      <c r="IL99" s="465" t="s">
        <v>27</v>
      </c>
      <c r="JW99" s="577"/>
      <c r="JX99" s="577"/>
      <c r="JY99" s="577"/>
      <c r="JZ99" s="577"/>
      <c r="KA99" s="577"/>
      <c r="KB99" s="577"/>
      <c r="MQ99" s="465" t="s">
        <v>27</v>
      </c>
      <c r="NQ99" s="465" t="s">
        <v>27</v>
      </c>
      <c r="OY99" s="260" t="s">
        <v>127</v>
      </c>
      <c r="OZ99" s="137"/>
      <c r="PA99" s="137"/>
      <c r="PB99" s="137"/>
      <c r="PC99" s="137"/>
      <c r="PD99" s="137"/>
      <c r="PE99" s="137"/>
      <c r="PF99" s="137"/>
      <c r="PG99" s="137"/>
      <c r="PH99" s="137"/>
      <c r="PI99" s="137"/>
      <c r="PJ99" s="465" t="s">
        <v>27</v>
      </c>
      <c r="PK99" s="137"/>
      <c r="PL99" s="137"/>
      <c r="PM99" s="137"/>
      <c r="PN99" s="137"/>
      <c r="PO99" s="137"/>
      <c r="PP99" s="137"/>
      <c r="PQ99" s="137"/>
      <c r="PR99" s="137"/>
      <c r="PS99" s="137"/>
      <c r="PT99" s="554" t="s">
        <v>39</v>
      </c>
      <c r="PU99" s="554" t="s">
        <v>39</v>
      </c>
      <c r="PV99" s="554" t="s">
        <v>39</v>
      </c>
      <c r="PW99" s="554" t="s">
        <v>39</v>
      </c>
    </row>
    <row r="100" spans="95:439" ht="20.5" customHeight="1">
      <c r="CQ100" s="465" t="s">
        <v>27</v>
      </c>
      <c r="DP100" s="465" t="s">
        <v>27</v>
      </c>
      <c r="FK100" s="465" t="s">
        <v>27</v>
      </c>
      <c r="HM100" s="465" t="s">
        <v>27</v>
      </c>
      <c r="HN100" s="465" t="s">
        <v>27</v>
      </c>
      <c r="HO100" s="465" t="s">
        <v>27</v>
      </c>
      <c r="HP100" s="465" t="s">
        <v>27</v>
      </c>
      <c r="IK100" s="465" t="s">
        <v>27</v>
      </c>
      <c r="IL100" s="465" t="s">
        <v>27</v>
      </c>
      <c r="JW100" s="577"/>
      <c r="JX100" s="577"/>
      <c r="JY100" s="577"/>
      <c r="JZ100" s="577"/>
      <c r="KA100" s="577"/>
      <c r="KB100" s="577"/>
      <c r="MQ100" s="465" t="s">
        <v>27</v>
      </c>
      <c r="NQ100" s="465" t="s">
        <v>27</v>
      </c>
      <c r="PJ100" s="465" t="s">
        <v>27</v>
      </c>
    </row>
    <row r="101" spans="95:439" ht="20.5" customHeight="1">
      <c r="CQ101" s="465" t="s">
        <v>27</v>
      </c>
      <c r="DP101" s="465" t="s">
        <v>27</v>
      </c>
      <c r="FK101" s="465" t="s">
        <v>27</v>
      </c>
      <c r="HM101" s="465" t="s">
        <v>27</v>
      </c>
      <c r="HN101" s="465" t="s">
        <v>27</v>
      </c>
      <c r="HO101" s="465" t="s">
        <v>27</v>
      </c>
      <c r="HP101" s="465" t="s">
        <v>27</v>
      </c>
      <c r="IK101" s="465" t="s">
        <v>27</v>
      </c>
      <c r="IL101" s="465" t="s">
        <v>27</v>
      </c>
      <c r="JW101" s="577"/>
      <c r="JX101" s="577"/>
      <c r="JY101" s="577"/>
      <c r="JZ101" s="577"/>
      <c r="KA101" s="577"/>
      <c r="KB101" s="577"/>
      <c r="KC101" s="577"/>
      <c r="LJ101" s="577"/>
      <c r="LK101" s="577"/>
      <c r="LL101" s="577"/>
      <c r="LM101" s="577"/>
      <c r="LN101" s="577"/>
      <c r="LO101" s="596" t="s">
        <v>97</v>
      </c>
      <c r="LP101" s="596" t="s">
        <v>97</v>
      </c>
      <c r="LQ101" s="596" t="s">
        <v>97</v>
      </c>
      <c r="LR101" s="596" t="s">
        <v>97</v>
      </c>
      <c r="LS101" s="596" t="s">
        <v>97</v>
      </c>
      <c r="LT101" s="596" t="s">
        <v>97</v>
      </c>
      <c r="LU101" s="596" t="s">
        <v>97</v>
      </c>
      <c r="LV101" s="596" t="s">
        <v>97</v>
      </c>
      <c r="LW101" s="596" t="s">
        <v>97</v>
      </c>
      <c r="LX101" s="596" t="s">
        <v>97</v>
      </c>
      <c r="LY101" s="596" t="s">
        <v>97</v>
      </c>
      <c r="LZ101" s="596" t="s">
        <v>97</v>
      </c>
      <c r="MA101" s="596" t="s">
        <v>97</v>
      </c>
      <c r="MB101" s="596" t="s">
        <v>97</v>
      </c>
      <c r="MC101" s="596" t="s">
        <v>97</v>
      </c>
      <c r="MD101" s="596" t="s">
        <v>97</v>
      </c>
      <c r="ME101" s="596" t="s">
        <v>97</v>
      </c>
      <c r="MF101" s="596" t="s">
        <v>97</v>
      </c>
      <c r="MG101" s="596" t="s">
        <v>97</v>
      </c>
      <c r="MH101" s="596" t="s">
        <v>97</v>
      </c>
      <c r="MI101" s="596" t="s">
        <v>97</v>
      </c>
      <c r="MJ101" s="596" t="s">
        <v>97</v>
      </c>
      <c r="MK101" s="596" t="s">
        <v>97</v>
      </c>
      <c r="ML101" s="596" t="s">
        <v>97</v>
      </c>
      <c r="MM101" s="596" t="s">
        <v>97</v>
      </c>
      <c r="MN101" s="577"/>
      <c r="MO101" s="577"/>
      <c r="MP101" s="577"/>
      <c r="MQ101" s="465" t="s">
        <v>27</v>
      </c>
      <c r="MR101" s="577"/>
      <c r="MS101" s="577"/>
      <c r="MT101" s="577"/>
      <c r="MU101" s="577"/>
      <c r="NQ101" s="465" t="s">
        <v>27</v>
      </c>
      <c r="PJ101" s="465" t="s">
        <v>27</v>
      </c>
    </row>
    <row r="102" spans="95:439" ht="20.5" customHeight="1">
      <c r="CQ102" s="465" t="s">
        <v>27</v>
      </c>
      <c r="DP102" s="465" t="s">
        <v>27</v>
      </c>
      <c r="FK102" s="465" t="s">
        <v>27</v>
      </c>
      <c r="HM102" s="465" t="s">
        <v>27</v>
      </c>
      <c r="HN102" s="465" t="s">
        <v>27</v>
      </c>
      <c r="HO102" s="465" t="s">
        <v>27</v>
      </c>
      <c r="HP102" s="465" t="s">
        <v>27</v>
      </c>
      <c r="IK102" s="465" t="s">
        <v>27</v>
      </c>
      <c r="IL102" s="465" t="s">
        <v>27</v>
      </c>
      <c r="JW102" s="577"/>
      <c r="JX102" s="577"/>
      <c r="JY102" s="577"/>
      <c r="JZ102" s="577"/>
      <c r="KA102" s="577"/>
      <c r="KC102" s="577"/>
      <c r="LJ102" s="577"/>
      <c r="LK102" s="577"/>
      <c r="LL102" s="577"/>
      <c r="LM102" s="577"/>
      <c r="LN102" s="577"/>
      <c r="LO102" s="577"/>
      <c r="LP102" s="577"/>
      <c r="LQ102" s="577"/>
      <c r="LR102" s="577"/>
      <c r="LS102" s="577"/>
      <c r="LT102" s="577"/>
      <c r="LU102" s="577"/>
      <c r="LV102" s="577"/>
      <c r="LW102" s="577"/>
      <c r="LX102" s="577"/>
      <c r="LY102" s="577"/>
      <c r="LZ102" s="577"/>
      <c r="MA102" s="577"/>
      <c r="MB102" s="577"/>
      <c r="MC102" s="577"/>
      <c r="MD102" s="577"/>
      <c r="ME102" s="577"/>
      <c r="MF102" s="577"/>
      <c r="MG102" s="577"/>
      <c r="MH102" s="577"/>
      <c r="MI102" s="577"/>
      <c r="MJ102" s="577"/>
      <c r="MK102" s="577"/>
      <c r="ML102" s="577"/>
      <c r="MM102" s="577"/>
      <c r="MN102" s="577"/>
      <c r="MO102" s="577"/>
      <c r="MP102" s="577"/>
      <c r="MQ102" s="465" t="s">
        <v>27</v>
      </c>
      <c r="MR102" s="577"/>
      <c r="MS102" s="577"/>
      <c r="MT102" s="577"/>
      <c r="MU102" s="577"/>
      <c r="NQ102" s="465" t="s">
        <v>27</v>
      </c>
      <c r="PJ102" s="465" t="s">
        <v>27</v>
      </c>
    </row>
    <row r="103" spans="95:439" ht="20.5" customHeight="1">
      <c r="CQ103" s="465" t="s">
        <v>27</v>
      </c>
      <c r="DP103" s="465" t="s">
        <v>27</v>
      </c>
      <c r="FK103" s="465" t="s">
        <v>27</v>
      </c>
      <c r="HM103" s="465" t="s">
        <v>27</v>
      </c>
      <c r="HN103" s="465" t="s">
        <v>27</v>
      </c>
      <c r="HO103" s="465" t="s">
        <v>27</v>
      </c>
      <c r="HP103" s="465" t="s">
        <v>27</v>
      </c>
      <c r="IK103" s="465" t="s">
        <v>27</v>
      </c>
      <c r="IL103" s="465" t="s">
        <v>27</v>
      </c>
      <c r="JW103" s="577"/>
      <c r="JX103" s="577"/>
      <c r="JY103" s="577"/>
      <c r="JZ103" s="577"/>
      <c r="KA103" s="577"/>
      <c r="KC103" s="577"/>
      <c r="KD103" s="594"/>
      <c r="KE103" s="594"/>
      <c r="KF103" s="594"/>
      <c r="KG103" s="594"/>
      <c r="KH103" s="594"/>
      <c r="KI103" s="594"/>
      <c r="KJ103" s="594"/>
      <c r="KK103" s="594"/>
      <c r="KL103" s="594"/>
      <c r="KM103" s="594"/>
      <c r="KN103" s="594"/>
      <c r="KO103" s="594"/>
      <c r="KP103" s="594"/>
      <c r="KQ103" s="594"/>
      <c r="KR103" s="594"/>
      <c r="KS103" s="595" t="s">
        <v>138</v>
      </c>
      <c r="KT103" s="577"/>
      <c r="KU103" s="577"/>
      <c r="KV103" s="577"/>
      <c r="KW103" s="577"/>
      <c r="KX103" s="577"/>
      <c r="KY103" s="577"/>
      <c r="KZ103" s="577"/>
      <c r="LA103" s="577"/>
      <c r="LB103" s="577"/>
      <c r="LC103" s="577"/>
      <c r="LD103" s="577"/>
      <c r="LE103" s="577"/>
      <c r="LF103" s="577"/>
      <c r="LG103" s="577"/>
      <c r="LH103" s="577"/>
      <c r="LI103" s="577"/>
      <c r="LO103" s="577"/>
      <c r="LP103" s="577"/>
      <c r="LQ103" s="577"/>
      <c r="LR103" s="577"/>
      <c r="LS103" s="577"/>
      <c r="LT103" s="577"/>
      <c r="LU103" s="577"/>
      <c r="LV103" s="577"/>
      <c r="LW103" s="577"/>
      <c r="LX103" s="577"/>
      <c r="LY103" s="577"/>
      <c r="LZ103" s="577"/>
      <c r="MA103" s="577"/>
      <c r="MB103" s="577"/>
      <c r="MC103" s="577"/>
      <c r="MD103" s="577"/>
      <c r="ME103" s="577"/>
      <c r="MF103" s="577"/>
      <c r="MG103" s="577"/>
      <c r="MH103" s="577"/>
      <c r="MI103" s="577"/>
      <c r="MJ103" s="577"/>
      <c r="MK103" s="577"/>
      <c r="ML103" s="577"/>
      <c r="MM103" s="577"/>
      <c r="MN103" s="577"/>
      <c r="MO103" s="577"/>
      <c r="MP103" s="577"/>
      <c r="MQ103" s="465" t="s">
        <v>27</v>
      </c>
      <c r="MR103" s="577"/>
      <c r="MS103" s="577"/>
      <c r="MT103" s="577"/>
      <c r="MU103" s="577"/>
      <c r="NQ103" s="465" t="s">
        <v>27</v>
      </c>
      <c r="PJ103" s="465" t="s">
        <v>27</v>
      </c>
    </row>
    <row r="104" spans="95:439" ht="20.5" customHeight="1">
      <c r="CQ104" s="465" t="s">
        <v>27</v>
      </c>
      <c r="DP104" s="465" t="s">
        <v>27</v>
      </c>
      <c r="FK104" s="465" t="s">
        <v>27</v>
      </c>
      <c r="HM104" s="465" t="s">
        <v>27</v>
      </c>
      <c r="HN104" s="465" t="s">
        <v>27</v>
      </c>
      <c r="HO104" s="465" t="s">
        <v>27</v>
      </c>
      <c r="HP104" s="465" t="s">
        <v>27</v>
      </c>
      <c r="IK104" s="465" t="s">
        <v>27</v>
      </c>
      <c r="IL104" s="465" t="s">
        <v>27</v>
      </c>
      <c r="JW104" s="577"/>
      <c r="JX104" s="577"/>
      <c r="JY104" s="577"/>
      <c r="JZ104" s="577"/>
      <c r="KA104" s="577"/>
      <c r="KC104" s="577"/>
      <c r="KS104" s="597"/>
      <c r="KT104" s="597"/>
      <c r="KU104" s="597"/>
      <c r="KV104" s="597"/>
      <c r="KW104" s="597"/>
      <c r="KX104" s="597"/>
      <c r="KY104" s="597"/>
      <c r="KZ104" s="597"/>
      <c r="LA104" s="597"/>
      <c r="LB104" s="597"/>
      <c r="LC104" s="597"/>
      <c r="LD104" s="597"/>
      <c r="LE104" s="597"/>
      <c r="LF104" s="597"/>
      <c r="LG104" s="597"/>
      <c r="LH104" s="595" t="s">
        <v>139</v>
      </c>
      <c r="LI104" s="577"/>
      <c r="LO104" s="577"/>
      <c r="LP104" s="577"/>
      <c r="LQ104" s="577"/>
      <c r="LR104" s="577"/>
      <c r="LS104" s="577"/>
      <c r="LT104" s="577"/>
      <c r="LU104" s="577"/>
      <c r="LV104" s="271"/>
      <c r="LW104" s="271"/>
      <c r="LX104" s="271"/>
      <c r="LY104" s="271"/>
      <c r="LZ104" s="271"/>
      <c r="MA104" s="271"/>
      <c r="MB104" s="271"/>
      <c r="MC104" s="271"/>
      <c r="MD104" s="271"/>
      <c r="ME104" s="271"/>
      <c r="MF104" s="271"/>
      <c r="MG104" s="271"/>
      <c r="MH104" s="271"/>
      <c r="MI104" s="271"/>
      <c r="MJ104" s="271"/>
      <c r="MK104" s="577"/>
      <c r="ML104" s="577"/>
      <c r="MM104" s="577"/>
      <c r="MN104" s="577"/>
      <c r="MO104" s="577"/>
      <c r="MP104" s="577"/>
      <c r="MQ104" s="465" t="s">
        <v>27</v>
      </c>
      <c r="MR104" s="577"/>
      <c r="MS104" s="577"/>
      <c r="MT104" s="577"/>
      <c r="MU104" s="577"/>
      <c r="NQ104" s="465" t="s">
        <v>27</v>
      </c>
      <c r="PJ104" s="465" t="s">
        <v>27</v>
      </c>
    </row>
    <row r="105" spans="95:439" ht="20.5" customHeight="1">
      <c r="CQ105" s="465" t="s">
        <v>27</v>
      </c>
      <c r="DP105" s="465" t="s">
        <v>27</v>
      </c>
      <c r="FK105" s="465" t="s">
        <v>27</v>
      </c>
      <c r="HM105" s="465" t="s">
        <v>27</v>
      </c>
      <c r="HN105" s="465" t="s">
        <v>27</v>
      </c>
      <c r="HO105" s="465" t="s">
        <v>27</v>
      </c>
      <c r="HP105" s="465" t="s">
        <v>27</v>
      </c>
      <c r="IK105" s="465" t="s">
        <v>27</v>
      </c>
      <c r="IL105" s="465" t="s">
        <v>27</v>
      </c>
      <c r="JW105" s="577"/>
      <c r="JX105" s="577"/>
      <c r="JY105" s="577"/>
      <c r="JZ105" s="577"/>
      <c r="KA105" s="577"/>
      <c r="KC105" s="577"/>
      <c r="KD105" s="577"/>
      <c r="KE105" s="577"/>
      <c r="KF105" s="577"/>
      <c r="KG105" s="577"/>
      <c r="KH105" s="577"/>
      <c r="KI105" s="577"/>
      <c r="KJ105" s="577"/>
      <c r="KK105" s="577"/>
      <c r="KL105" s="577"/>
      <c r="KM105" s="577"/>
      <c r="KN105" s="577"/>
      <c r="KO105" s="577"/>
      <c r="LO105" s="577"/>
      <c r="LP105" s="577"/>
      <c r="LQ105" s="577"/>
      <c r="LR105" s="577"/>
      <c r="LS105" s="577"/>
      <c r="LT105" s="577"/>
      <c r="LU105" s="577"/>
      <c r="LV105" s="271"/>
      <c r="LW105" s="271"/>
      <c r="LX105" s="271"/>
      <c r="LY105" s="271"/>
      <c r="LZ105" s="271"/>
      <c r="MA105" s="271"/>
      <c r="MB105" s="271"/>
      <c r="MC105" s="271"/>
      <c r="MD105" s="271"/>
      <c r="ME105" s="271"/>
      <c r="MF105" s="271"/>
      <c r="MG105" s="271"/>
      <c r="MH105" s="271"/>
      <c r="MI105" s="271"/>
      <c r="MJ105" s="271"/>
      <c r="MK105" s="577"/>
      <c r="ML105" s="577"/>
      <c r="MM105" s="577"/>
      <c r="MN105" s="577"/>
      <c r="MO105" s="577"/>
      <c r="MP105" s="577"/>
      <c r="MQ105" s="465" t="s">
        <v>27</v>
      </c>
      <c r="MR105" s="577"/>
      <c r="MS105" s="577"/>
      <c r="MT105" s="577"/>
      <c r="MU105" s="577"/>
      <c r="NQ105" s="465" t="s">
        <v>27</v>
      </c>
      <c r="PJ105" s="465" t="s">
        <v>27</v>
      </c>
    </row>
    <row r="106" spans="95:439" ht="20.5" customHeight="1">
      <c r="CQ106" s="465" t="s">
        <v>27</v>
      </c>
      <c r="DP106" s="465" t="s">
        <v>27</v>
      </c>
      <c r="FK106" s="465" t="s">
        <v>27</v>
      </c>
      <c r="HM106" s="465" t="s">
        <v>27</v>
      </c>
      <c r="HN106" s="465" t="s">
        <v>27</v>
      </c>
      <c r="HO106" s="465" t="s">
        <v>27</v>
      </c>
      <c r="HP106" s="465" t="s">
        <v>27</v>
      </c>
      <c r="IK106" s="465" t="s">
        <v>27</v>
      </c>
      <c r="IL106" s="465" t="s">
        <v>27</v>
      </c>
      <c r="JW106" s="577"/>
      <c r="JX106" s="577"/>
      <c r="JY106" s="577"/>
      <c r="JZ106" s="577"/>
      <c r="KA106" s="577"/>
      <c r="KC106" s="577"/>
      <c r="KD106" s="577"/>
      <c r="KE106" s="577"/>
      <c r="KF106" s="577"/>
      <c r="KG106" s="577"/>
      <c r="KH106" s="577"/>
      <c r="KI106" s="577"/>
      <c r="KJ106" s="577"/>
      <c r="KK106" s="577"/>
      <c r="KL106" s="577"/>
      <c r="KM106" s="577"/>
      <c r="KN106" s="577"/>
      <c r="KO106" s="577"/>
      <c r="LO106" s="577"/>
      <c r="LP106" s="577"/>
      <c r="LQ106" s="577"/>
      <c r="LR106" s="577"/>
      <c r="LS106" s="577"/>
      <c r="LT106" s="577"/>
      <c r="LU106" s="577"/>
      <c r="LV106" s="271"/>
      <c r="LW106" s="271"/>
      <c r="LX106" s="271"/>
      <c r="LY106" s="271"/>
      <c r="LZ106" s="271"/>
      <c r="MA106" s="271"/>
      <c r="MB106" s="271"/>
      <c r="MC106" s="271"/>
      <c r="MD106" s="271"/>
      <c r="ME106" s="271"/>
      <c r="MF106" s="271"/>
      <c r="MG106" s="271"/>
      <c r="MH106" s="271"/>
      <c r="MI106" s="271"/>
      <c r="MJ106" s="271"/>
      <c r="MK106" s="577"/>
      <c r="ML106" s="577"/>
      <c r="MM106" s="601" t="s">
        <v>144</v>
      </c>
      <c r="MN106" s="602">
        <v>1</v>
      </c>
      <c r="MO106" s="602">
        <v>1</v>
      </c>
      <c r="MP106" s="602">
        <v>1</v>
      </c>
      <c r="MQ106" s="465" t="s">
        <v>27</v>
      </c>
      <c r="MR106" s="602">
        <v>1</v>
      </c>
      <c r="MS106" s="602">
        <v>1</v>
      </c>
      <c r="MT106" s="603">
        <v>2</v>
      </c>
      <c r="MU106" s="603">
        <v>2</v>
      </c>
      <c r="MV106" s="603">
        <v>2</v>
      </c>
      <c r="MW106" s="603">
        <v>2</v>
      </c>
      <c r="MX106" s="603">
        <v>2</v>
      </c>
      <c r="MY106" s="604">
        <v>3</v>
      </c>
      <c r="MZ106" s="604">
        <v>3</v>
      </c>
      <c r="NA106" s="604">
        <v>3</v>
      </c>
      <c r="NB106" s="604">
        <v>3</v>
      </c>
      <c r="NC106" s="604">
        <v>3</v>
      </c>
      <c r="ND106" s="605">
        <v>5</v>
      </c>
      <c r="NE106" s="605">
        <v>5</v>
      </c>
      <c r="NF106" s="605">
        <v>5</v>
      </c>
      <c r="NG106" s="605">
        <v>5</v>
      </c>
      <c r="NH106" s="605">
        <v>5</v>
      </c>
      <c r="NI106" s="606">
        <v>6</v>
      </c>
      <c r="NJ106" s="606">
        <v>6</v>
      </c>
      <c r="NK106" s="606">
        <v>6</v>
      </c>
      <c r="NL106" s="606">
        <v>6</v>
      </c>
      <c r="NM106" s="606">
        <v>6</v>
      </c>
      <c r="NN106" s="607">
        <v>7</v>
      </c>
      <c r="NO106" s="607">
        <v>7</v>
      </c>
      <c r="NP106" s="607">
        <v>7</v>
      </c>
      <c r="NQ106" s="465" t="s">
        <v>27</v>
      </c>
      <c r="NR106" s="607">
        <v>7</v>
      </c>
      <c r="NS106" s="607">
        <v>7</v>
      </c>
      <c r="NT106" s="608">
        <v>8</v>
      </c>
      <c r="NU106" s="608">
        <v>8</v>
      </c>
      <c r="NV106" s="608">
        <v>8</v>
      </c>
      <c r="NW106" s="608">
        <v>8</v>
      </c>
      <c r="NX106" s="608">
        <v>8</v>
      </c>
      <c r="PJ106" s="465" t="s">
        <v>27</v>
      </c>
    </row>
    <row r="107" spans="95:439" ht="20.5" customHeight="1">
      <c r="CQ107" s="465" t="s">
        <v>27</v>
      </c>
      <c r="DP107" s="465" t="s">
        <v>27</v>
      </c>
      <c r="FK107" s="465" t="s">
        <v>27</v>
      </c>
      <c r="HM107" s="465" t="s">
        <v>27</v>
      </c>
      <c r="HN107" s="465" t="s">
        <v>27</v>
      </c>
      <c r="HO107" s="465" t="s">
        <v>27</v>
      </c>
      <c r="HP107" s="465" t="s">
        <v>27</v>
      </c>
      <c r="IK107" s="465" t="s">
        <v>27</v>
      </c>
      <c r="IL107" s="465" t="s">
        <v>27</v>
      </c>
      <c r="JW107" s="577"/>
      <c r="JX107" s="577"/>
      <c r="JY107" s="577"/>
      <c r="JZ107" s="577"/>
      <c r="KA107" s="577"/>
      <c r="KC107" s="577"/>
      <c r="KD107" s="577"/>
      <c r="KE107" s="577"/>
      <c r="KF107" s="577"/>
      <c r="KG107" s="577"/>
      <c r="KH107" s="577"/>
      <c r="KI107" s="577"/>
      <c r="KJ107" s="577"/>
      <c r="KK107" s="577"/>
      <c r="KL107" s="577"/>
      <c r="KM107" s="577"/>
      <c r="KN107" s="577"/>
      <c r="KO107" s="577"/>
      <c r="LO107" s="577"/>
      <c r="LP107" s="577"/>
      <c r="LQ107" s="577"/>
      <c r="LR107" s="577"/>
      <c r="LS107" s="577"/>
      <c r="LT107" s="577"/>
      <c r="LU107" s="577"/>
      <c r="LV107" s="271"/>
      <c r="LW107" s="271"/>
      <c r="LX107" s="271"/>
      <c r="LY107" s="271"/>
      <c r="LZ107" s="271"/>
      <c r="MA107" s="271"/>
      <c r="MB107" s="271"/>
      <c r="MC107" s="271"/>
      <c r="MD107" s="271"/>
      <c r="ME107" s="271"/>
      <c r="MF107" s="271"/>
      <c r="MG107" s="271"/>
      <c r="MH107" s="271"/>
      <c r="MI107" s="271"/>
      <c r="MJ107" s="271"/>
      <c r="MK107" s="577"/>
      <c r="ML107" s="577"/>
      <c r="MM107" s="577"/>
      <c r="MQ107" s="465" t="s">
        <v>27</v>
      </c>
      <c r="MS107" s="601" t="s">
        <v>147</v>
      </c>
      <c r="MT107" s="602">
        <v>1</v>
      </c>
      <c r="MU107" s="602">
        <v>1</v>
      </c>
      <c r="MV107" s="602">
        <v>1</v>
      </c>
      <c r="MW107" s="602">
        <v>1</v>
      </c>
      <c r="MX107" s="602">
        <v>1</v>
      </c>
      <c r="MY107" s="603">
        <v>2</v>
      </c>
      <c r="MZ107" s="603">
        <v>2</v>
      </c>
      <c r="NA107" s="603">
        <v>2</v>
      </c>
      <c r="NB107" s="603">
        <v>2</v>
      </c>
      <c r="NC107" s="603">
        <v>2</v>
      </c>
      <c r="ND107" s="604">
        <v>3</v>
      </c>
      <c r="NE107" s="604">
        <v>3</v>
      </c>
      <c r="NF107" s="604">
        <v>3</v>
      </c>
      <c r="NG107" s="604">
        <v>3</v>
      </c>
      <c r="NH107" s="604">
        <v>3</v>
      </c>
      <c r="NI107" s="605">
        <v>5</v>
      </c>
      <c r="NJ107" s="605">
        <v>5</v>
      </c>
      <c r="NK107" s="605">
        <v>5</v>
      </c>
      <c r="NL107" s="605">
        <v>5</v>
      </c>
      <c r="NM107" s="605">
        <v>5</v>
      </c>
      <c r="NN107" s="606">
        <v>6</v>
      </c>
      <c r="NO107" s="606">
        <v>6</v>
      </c>
      <c r="NP107" s="606">
        <v>6</v>
      </c>
      <c r="NQ107" s="465" t="s">
        <v>27</v>
      </c>
      <c r="NR107" s="606">
        <v>6</v>
      </c>
      <c r="NS107" s="606">
        <v>6</v>
      </c>
      <c r="NT107" s="607">
        <v>7</v>
      </c>
      <c r="NU107" s="607">
        <v>7</v>
      </c>
      <c r="NV107" s="607">
        <v>7</v>
      </c>
      <c r="NW107" s="607">
        <v>7</v>
      </c>
      <c r="NX107" s="607">
        <v>7</v>
      </c>
      <c r="NY107" s="608">
        <v>8</v>
      </c>
      <c r="NZ107" s="608">
        <v>8</v>
      </c>
      <c r="OA107" s="608">
        <v>8</v>
      </c>
      <c r="OB107" s="608">
        <v>8</v>
      </c>
      <c r="OC107" s="608">
        <v>8</v>
      </c>
      <c r="PJ107" s="465" t="s">
        <v>27</v>
      </c>
    </row>
    <row r="108" spans="95:439" ht="20.5" customHeight="1">
      <c r="CQ108" s="465" t="s">
        <v>27</v>
      </c>
      <c r="DP108" s="465" t="s">
        <v>27</v>
      </c>
      <c r="FK108" s="465" t="s">
        <v>27</v>
      </c>
      <c r="HM108" s="465" t="s">
        <v>27</v>
      </c>
      <c r="HN108" s="465" t="s">
        <v>27</v>
      </c>
      <c r="HO108" s="465" t="s">
        <v>27</v>
      </c>
      <c r="HP108" s="465" t="s">
        <v>27</v>
      </c>
      <c r="IK108" s="465" t="s">
        <v>27</v>
      </c>
      <c r="IL108" s="465" t="s">
        <v>27</v>
      </c>
      <c r="JW108" s="577"/>
      <c r="JX108" s="577"/>
      <c r="JY108" s="577"/>
      <c r="JZ108" s="577"/>
      <c r="KA108" s="577"/>
      <c r="KC108" s="577"/>
      <c r="KD108" s="577"/>
      <c r="KE108" s="577"/>
      <c r="KF108" s="577"/>
      <c r="KG108" s="577"/>
      <c r="KH108" s="577"/>
      <c r="KI108" s="577"/>
      <c r="KJ108" s="577"/>
      <c r="KK108" s="577"/>
      <c r="KL108" s="577"/>
      <c r="KM108" s="577"/>
      <c r="KN108" s="577"/>
      <c r="KO108" s="577"/>
      <c r="LO108" s="577"/>
      <c r="LP108" s="577"/>
      <c r="LQ108" s="577"/>
      <c r="LR108" s="577"/>
      <c r="LS108" s="577"/>
      <c r="LT108" s="577"/>
      <c r="LU108" s="577"/>
      <c r="LV108" s="611"/>
      <c r="LW108" s="611"/>
      <c r="LX108" s="611"/>
      <c r="LY108" s="611"/>
      <c r="LZ108" s="611"/>
      <c r="MA108" s="611"/>
      <c r="MB108" s="611"/>
      <c r="MC108" s="611"/>
      <c r="MD108" s="611"/>
      <c r="ME108" s="611"/>
      <c r="MF108" s="611"/>
      <c r="MG108" s="611"/>
      <c r="MH108" s="611"/>
      <c r="MI108" s="611"/>
      <c r="MJ108" s="611"/>
      <c r="MK108" s="577"/>
      <c r="ML108" s="577"/>
      <c r="MM108" s="577"/>
      <c r="MQ108" s="465" t="s">
        <v>27</v>
      </c>
      <c r="MX108" s="601" t="s">
        <v>150</v>
      </c>
      <c r="MY108" s="602">
        <v>1</v>
      </c>
      <c r="MZ108" s="602">
        <v>1</v>
      </c>
      <c r="NA108" s="602">
        <v>1</v>
      </c>
      <c r="NB108" s="602">
        <v>1</v>
      </c>
      <c r="NC108" s="602">
        <v>1</v>
      </c>
      <c r="ND108" s="603">
        <v>2</v>
      </c>
      <c r="NE108" s="603">
        <v>2</v>
      </c>
      <c r="NF108" s="603">
        <v>2</v>
      </c>
      <c r="NG108" s="603">
        <v>2</v>
      </c>
      <c r="NH108" s="603">
        <v>2</v>
      </c>
      <c r="NI108" s="604">
        <v>3</v>
      </c>
      <c r="NJ108" s="604">
        <v>3</v>
      </c>
      <c r="NK108" s="604">
        <v>3</v>
      </c>
      <c r="NL108" s="604">
        <v>3</v>
      </c>
      <c r="NM108" s="604">
        <v>3</v>
      </c>
      <c r="NN108" s="605">
        <v>5</v>
      </c>
      <c r="NO108" s="605">
        <v>5</v>
      </c>
      <c r="NP108" s="605">
        <v>5</v>
      </c>
      <c r="NQ108" s="465" t="s">
        <v>27</v>
      </c>
      <c r="NR108" s="605">
        <v>5</v>
      </c>
      <c r="NS108" s="605">
        <v>5</v>
      </c>
      <c r="NT108" s="606">
        <v>6</v>
      </c>
      <c r="NU108" s="606">
        <v>6</v>
      </c>
      <c r="NV108" s="606">
        <v>6</v>
      </c>
      <c r="NW108" s="606">
        <v>6</v>
      </c>
      <c r="NX108" s="606">
        <v>6</v>
      </c>
      <c r="NY108" s="607">
        <v>7</v>
      </c>
      <c r="NZ108" s="607">
        <v>7</v>
      </c>
      <c r="OA108" s="607">
        <v>7</v>
      </c>
      <c r="OB108" s="607">
        <v>7</v>
      </c>
      <c r="OC108" s="607">
        <v>7</v>
      </c>
      <c r="OD108" s="608">
        <v>8</v>
      </c>
      <c r="OE108" s="608">
        <v>8</v>
      </c>
      <c r="OF108" s="608">
        <v>8</v>
      </c>
      <c r="OG108" s="608">
        <v>8</v>
      </c>
      <c r="OH108" s="608">
        <v>8</v>
      </c>
      <c r="OI108" s="554" t="s">
        <v>39</v>
      </c>
      <c r="OJ108" s="554" t="s">
        <v>39</v>
      </c>
      <c r="OK108" s="554" t="s">
        <v>39</v>
      </c>
      <c r="OL108" s="554" t="s">
        <v>39</v>
      </c>
      <c r="OM108" s="554" t="s">
        <v>39</v>
      </c>
      <c r="ON108" s="554" t="s">
        <v>39</v>
      </c>
      <c r="OO108" s="554" t="s">
        <v>39</v>
      </c>
      <c r="OP108" s="554" t="s">
        <v>39</v>
      </c>
      <c r="OQ108" s="554" t="s">
        <v>39</v>
      </c>
      <c r="OR108" s="554" t="s">
        <v>39</v>
      </c>
      <c r="OS108" s="554" t="s">
        <v>39</v>
      </c>
      <c r="OT108" s="554" t="s">
        <v>39</v>
      </c>
      <c r="OU108" s="554" t="s">
        <v>39</v>
      </c>
      <c r="OV108" s="554" t="s">
        <v>39</v>
      </c>
      <c r="OW108" s="554" t="s">
        <v>39</v>
      </c>
      <c r="OX108" s="554" t="s">
        <v>39</v>
      </c>
      <c r="OY108" s="554" t="s">
        <v>39</v>
      </c>
      <c r="OZ108" s="554" t="s">
        <v>39</v>
      </c>
      <c r="PA108" s="554" t="s">
        <v>39</v>
      </c>
      <c r="PB108" s="554" t="s">
        <v>39</v>
      </c>
      <c r="PC108" s="554" t="s">
        <v>39</v>
      </c>
      <c r="PJ108" s="465" t="s">
        <v>27</v>
      </c>
    </row>
    <row r="109" spans="95:439" ht="20.5" customHeight="1">
      <c r="CQ109" s="465" t="s">
        <v>27</v>
      </c>
      <c r="DP109" s="465" t="s">
        <v>27</v>
      </c>
      <c r="FK109" s="465" t="s">
        <v>27</v>
      </c>
      <c r="HM109" s="465" t="s">
        <v>27</v>
      </c>
      <c r="HN109" s="465" t="s">
        <v>27</v>
      </c>
      <c r="HO109" s="465" t="s">
        <v>27</v>
      </c>
      <c r="HP109" s="465" t="s">
        <v>27</v>
      </c>
      <c r="IK109" s="465" t="s">
        <v>27</v>
      </c>
      <c r="IL109" s="465" t="s">
        <v>27</v>
      </c>
      <c r="JW109" s="577"/>
      <c r="JX109" s="577"/>
      <c r="JY109" s="577"/>
      <c r="JZ109" s="577"/>
      <c r="KA109" s="577"/>
      <c r="KC109" s="577"/>
      <c r="KD109" s="577"/>
      <c r="KE109" s="577"/>
      <c r="KF109" s="577"/>
      <c r="KG109" s="577"/>
      <c r="KH109" s="577"/>
      <c r="KI109" s="577"/>
      <c r="KJ109" s="577"/>
      <c r="KK109" s="577"/>
      <c r="KL109" s="577"/>
      <c r="KM109" s="577"/>
      <c r="KN109" s="577"/>
      <c r="KO109" s="577"/>
      <c r="LI109" s="598"/>
      <c r="LJ109" s="598"/>
      <c r="LK109" s="598"/>
      <c r="LL109" s="598"/>
      <c r="LM109" s="598"/>
      <c r="LN109" s="595" t="s">
        <v>140</v>
      </c>
      <c r="LO109" s="577"/>
      <c r="LP109" s="577"/>
      <c r="LQ109" s="577"/>
      <c r="LR109" s="577"/>
      <c r="LS109" s="577"/>
      <c r="LT109" s="577"/>
      <c r="LU109" s="577"/>
      <c r="MQ109" s="465" t="s">
        <v>27</v>
      </c>
      <c r="NQ109" s="465" t="s">
        <v>27</v>
      </c>
      <c r="PJ109" s="465" t="s">
        <v>27</v>
      </c>
    </row>
    <row r="110" spans="95:439" ht="20.5" customHeight="1">
      <c r="CQ110" s="465" t="s">
        <v>27</v>
      </c>
      <c r="DP110" s="465" t="s">
        <v>27</v>
      </c>
      <c r="FK110" s="465" t="s">
        <v>27</v>
      </c>
      <c r="HM110" s="465" t="s">
        <v>27</v>
      </c>
      <c r="HN110" s="465" t="s">
        <v>27</v>
      </c>
      <c r="HO110" s="465" t="s">
        <v>27</v>
      </c>
      <c r="HP110" s="465" t="s">
        <v>27</v>
      </c>
      <c r="IK110" s="465" t="s">
        <v>27</v>
      </c>
      <c r="IL110" s="465" t="s">
        <v>27</v>
      </c>
      <c r="JW110" s="577"/>
      <c r="JX110" s="577"/>
      <c r="JY110" s="577"/>
      <c r="JZ110" s="577"/>
      <c r="KA110" s="577"/>
      <c r="KC110" s="577"/>
      <c r="KD110" s="577"/>
      <c r="KE110" s="577"/>
      <c r="KF110" s="577"/>
      <c r="KG110" s="577"/>
      <c r="KH110" s="577"/>
      <c r="KI110" s="577"/>
      <c r="KJ110" s="577"/>
      <c r="KK110" s="577"/>
      <c r="KL110" s="577"/>
      <c r="KM110" s="577"/>
      <c r="KN110" s="577"/>
      <c r="KO110" s="577"/>
      <c r="KP110" s="577"/>
      <c r="KQ110" s="577"/>
      <c r="KR110" s="577"/>
      <c r="KS110" s="577"/>
      <c r="KT110" s="577"/>
      <c r="KU110" s="577"/>
      <c r="KV110" s="577"/>
      <c r="KW110" s="271"/>
      <c r="KX110" s="271"/>
      <c r="KY110" s="271"/>
      <c r="KZ110" s="271"/>
      <c r="LA110" s="271"/>
      <c r="LB110" s="271"/>
      <c r="LC110" s="271"/>
      <c r="LD110" s="271"/>
      <c r="LE110" s="271"/>
      <c r="LF110" s="271"/>
      <c r="LG110" s="271"/>
      <c r="LH110" s="271"/>
      <c r="LN110" s="599"/>
      <c r="LO110" s="599"/>
      <c r="LP110" s="599"/>
      <c r="LQ110" s="599"/>
      <c r="LR110" s="599"/>
      <c r="LS110" s="599"/>
      <c r="LT110" s="599"/>
      <c r="LU110" s="599"/>
      <c r="LV110" s="599"/>
      <c r="LW110" s="599"/>
      <c r="LX110" s="595" t="s">
        <v>142</v>
      </c>
      <c r="MQ110" s="465" t="s">
        <v>27</v>
      </c>
      <c r="NQ110" s="465" t="s">
        <v>27</v>
      </c>
      <c r="PJ110" s="465" t="s">
        <v>27</v>
      </c>
    </row>
    <row r="111" spans="95:439" ht="20.5" customHeight="1">
      <c r="CQ111" s="465" t="s">
        <v>27</v>
      </c>
      <c r="DP111" s="465" t="s">
        <v>27</v>
      </c>
      <c r="FK111" s="465" t="s">
        <v>27</v>
      </c>
      <c r="HM111" s="465" t="s">
        <v>27</v>
      </c>
      <c r="HN111" s="465" t="s">
        <v>27</v>
      </c>
      <c r="HO111" s="465" t="s">
        <v>27</v>
      </c>
      <c r="HP111" s="465" t="s">
        <v>27</v>
      </c>
      <c r="IK111" s="465" t="s">
        <v>27</v>
      </c>
      <c r="IL111" s="465" t="s">
        <v>27</v>
      </c>
      <c r="JW111" s="577"/>
      <c r="JX111" s="577"/>
      <c r="JY111" s="577"/>
      <c r="JZ111" s="577"/>
      <c r="KA111" s="577"/>
      <c r="KB111" s="577"/>
      <c r="KC111" s="577"/>
      <c r="LX111" s="600"/>
      <c r="LY111" s="600"/>
      <c r="LZ111" s="600"/>
      <c r="MA111" s="600"/>
      <c r="MB111" s="600"/>
      <c r="MC111" s="600"/>
      <c r="MD111" s="600"/>
      <c r="ME111" s="600"/>
      <c r="MF111" s="600"/>
      <c r="MG111" s="600"/>
      <c r="MH111" s="595" t="s">
        <v>115</v>
      </c>
      <c r="MQ111" s="465" t="s">
        <v>27</v>
      </c>
      <c r="NQ111" s="465" t="s">
        <v>27</v>
      </c>
      <c r="PJ111" s="465" t="s">
        <v>27</v>
      </c>
    </row>
    <row r="112" spans="95:439" ht="20.5" customHeight="1">
      <c r="CQ112" s="465" t="s">
        <v>27</v>
      </c>
      <c r="DP112" s="465" t="s">
        <v>27</v>
      </c>
      <c r="FK112" s="465" t="s">
        <v>27</v>
      </c>
      <c r="HM112" s="465" t="s">
        <v>27</v>
      </c>
      <c r="HN112" s="465" t="s">
        <v>27</v>
      </c>
      <c r="HO112" s="465" t="s">
        <v>27</v>
      </c>
      <c r="HP112" s="465" t="s">
        <v>27</v>
      </c>
      <c r="IK112" s="465" t="s">
        <v>27</v>
      </c>
      <c r="IL112" s="465" t="s">
        <v>27</v>
      </c>
      <c r="JW112" s="577"/>
      <c r="JX112" s="577"/>
      <c r="JY112" s="577"/>
      <c r="JZ112" s="577"/>
      <c r="KA112" s="577"/>
      <c r="KB112" s="577"/>
      <c r="KC112" s="577"/>
      <c r="MH112" s="609"/>
      <c r="MI112" s="609"/>
      <c r="MJ112" s="609"/>
      <c r="MK112" s="609"/>
      <c r="ML112" s="609"/>
      <c r="MM112" s="609"/>
      <c r="MN112" s="609"/>
      <c r="MO112" s="609"/>
      <c r="MP112" s="609"/>
      <c r="MQ112" s="465" t="s">
        <v>27</v>
      </c>
      <c r="MR112" s="609"/>
      <c r="MS112" s="610" t="s">
        <v>146</v>
      </c>
      <c r="NQ112" s="465" t="s">
        <v>27</v>
      </c>
      <c r="PJ112" s="465" t="s">
        <v>27</v>
      </c>
    </row>
    <row r="113" spans="95:426" ht="20.5" customHeight="1">
      <c r="CQ113" s="465" t="s">
        <v>27</v>
      </c>
      <c r="DP113" s="465" t="s">
        <v>27</v>
      </c>
      <c r="FK113" s="465" t="s">
        <v>27</v>
      </c>
      <c r="HM113" s="465" t="s">
        <v>27</v>
      </c>
      <c r="HN113" s="465" t="s">
        <v>27</v>
      </c>
      <c r="HO113" s="465" t="s">
        <v>27</v>
      </c>
      <c r="HP113" s="465" t="s">
        <v>27</v>
      </c>
      <c r="IK113" s="465" t="s">
        <v>27</v>
      </c>
      <c r="IL113" s="465" t="s">
        <v>27</v>
      </c>
      <c r="JW113" s="577"/>
      <c r="JX113" s="577"/>
      <c r="JY113" s="577"/>
      <c r="JZ113" s="577"/>
      <c r="KA113" s="577"/>
      <c r="KB113" s="577"/>
      <c r="KC113" s="577"/>
      <c r="KD113" s="577"/>
      <c r="MQ113" s="465" t="s">
        <v>27</v>
      </c>
      <c r="MS113" s="612"/>
      <c r="MT113" s="612"/>
      <c r="MU113" s="612"/>
      <c r="MV113" s="612"/>
      <c r="MW113" s="612"/>
      <c r="MX113" s="595" t="s">
        <v>149</v>
      </c>
      <c r="NQ113" s="465" t="s">
        <v>27</v>
      </c>
      <c r="PJ113" s="465" t="s">
        <v>27</v>
      </c>
    </row>
    <row r="114" spans="95:426" ht="20.5" customHeight="1">
      <c r="CQ114" s="465" t="s">
        <v>27</v>
      </c>
      <c r="DP114" s="465" t="s">
        <v>27</v>
      </c>
      <c r="FK114" s="465" t="s">
        <v>27</v>
      </c>
      <c r="HM114" s="465" t="s">
        <v>27</v>
      </c>
      <c r="HN114" s="465" t="s">
        <v>27</v>
      </c>
      <c r="HO114" s="465" t="s">
        <v>27</v>
      </c>
      <c r="HP114" s="465" t="s">
        <v>27</v>
      </c>
      <c r="IK114" s="465" t="s">
        <v>27</v>
      </c>
      <c r="IL114" s="465" t="s">
        <v>27</v>
      </c>
      <c r="JW114" s="577"/>
      <c r="JX114" s="577"/>
      <c r="JY114" s="577"/>
      <c r="JZ114" s="577"/>
      <c r="KA114" s="577"/>
      <c r="KB114" s="577"/>
      <c r="KC114" s="577"/>
      <c r="KD114" s="577"/>
      <c r="MQ114" s="465" t="s">
        <v>27</v>
      </c>
      <c r="NQ114" s="465" t="s">
        <v>27</v>
      </c>
      <c r="PJ114" s="465" t="s">
        <v>27</v>
      </c>
    </row>
    <row r="115" spans="95:426" ht="20.5" customHeight="1">
      <c r="CQ115" s="465" t="s">
        <v>27</v>
      </c>
      <c r="DP115" s="465" t="s">
        <v>27</v>
      </c>
      <c r="FK115" s="465" t="s">
        <v>27</v>
      </c>
      <c r="HM115" s="465" t="s">
        <v>27</v>
      </c>
      <c r="HN115" s="465" t="s">
        <v>27</v>
      </c>
      <c r="HO115" s="465" t="s">
        <v>27</v>
      </c>
      <c r="HP115" s="465" t="s">
        <v>27</v>
      </c>
      <c r="IK115" s="465" t="s">
        <v>27</v>
      </c>
      <c r="IL115" s="465" t="s">
        <v>27</v>
      </c>
      <c r="JW115" s="577"/>
      <c r="JX115" s="577"/>
      <c r="JY115" s="577"/>
      <c r="JZ115" s="577"/>
      <c r="KA115" s="577"/>
      <c r="KB115" s="577"/>
      <c r="KC115" s="577"/>
      <c r="KD115" s="577"/>
      <c r="KE115" s="577"/>
      <c r="KF115" s="577"/>
      <c r="KG115" s="577"/>
      <c r="KH115" s="577"/>
      <c r="KI115" s="577"/>
      <c r="KJ115" s="577"/>
      <c r="KK115" s="577"/>
      <c r="KL115" s="577"/>
      <c r="KM115" s="577"/>
      <c r="KN115" s="577"/>
      <c r="KO115" s="577"/>
      <c r="KP115" s="577"/>
      <c r="KQ115" s="577"/>
      <c r="KR115" s="577"/>
      <c r="KS115" s="577"/>
      <c r="KT115" s="577"/>
      <c r="KU115" s="577"/>
      <c r="KV115" s="577"/>
      <c r="KW115" s="577"/>
      <c r="KX115" s="577"/>
      <c r="KY115" s="577"/>
      <c r="KZ115" s="577"/>
      <c r="LA115" s="577"/>
      <c r="LB115" s="577"/>
      <c r="LC115" s="577"/>
      <c r="LD115" s="577"/>
      <c r="LE115" s="577"/>
      <c r="LF115" s="577"/>
      <c r="LG115" s="577"/>
      <c r="LH115" s="577"/>
      <c r="MQ115" s="465" t="s">
        <v>27</v>
      </c>
      <c r="NQ115" s="465" t="s">
        <v>27</v>
      </c>
      <c r="PJ115" s="465" t="s">
        <v>27</v>
      </c>
    </row>
    <row r="116" spans="95:426" ht="20.5" customHeight="1">
      <c r="CQ116" s="465" t="s">
        <v>27</v>
      </c>
      <c r="DP116" s="465" t="s">
        <v>27</v>
      </c>
      <c r="FK116" s="465" t="s">
        <v>27</v>
      </c>
      <c r="HM116" s="465" t="s">
        <v>27</v>
      </c>
      <c r="HN116" s="465" t="s">
        <v>27</v>
      </c>
      <c r="HO116" s="465" t="s">
        <v>27</v>
      </c>
      <c r="HP116" s="465" t="s">
        <v>27</v>
      </c>
      <c r="IK116" s="465" t="s">
        <v>27</v>
      </c>
      <c r="IL116" s="465" t="s">
        <v>27</v>
      </c>
      <c r="JW116" s="577"/>
      <c r="JX116" s="577"/>
      <c r="JY116" s="577"/>
      <c r="JZ116" s="577"/>
      <c r="KA116" s="577"/>
      <c r="KB116" s="577"/>
      <c r="KC116" s="577"/>
      <c r="KD116" s="577"/>
      <c r="KE116" s="577"/>
      <c r="KF116" s="577"/>
      <c r="KG116" s="577"/>
      <c r="KH116" s="577"/>
      <c r="KI116" s="577"/>
      <c r="KJ116" s="577"/>
      <c r="KK116" s="577"/>
      <c r="KL116" s="577"/>
      <c r="KM116" s="577"/>
      <c r="KN116" s="577"/>
      <c r="KO116" s="577"/>
      <c r="KP116" s="577"/>
      <c r="KQ116" s="577"/>
      <c r="KR116" s="577"/>
      <c r="KS116" s="577"/>
      <c r="KT116" s="577"/>
      <c r="KU116" s="577"/>
      <c r="KV116" s="577"/>
      <c r="KW116" s="577"/>
      <c r="KX116" s="577"/>
      <c r="KY116" s="577"/>
      <c r="KZ116" s="577"/>
      <c r="LA116" s="577"/>
      <c r="LB116" s="577"/>
      <c r="LC116" s="577"/>
      <c r="LD116" s="577"/>
      <c r="LE116" s="577"/>
      <c r="LF116" s="577"/>
      <c r="LG116" s="577"/>
      <c r="LH116" s="577"/>
      <c r="MQ116" s="465" t="s">
        <v>27</v>
      </c>
      <c r="NQ116" s="465" t="s">
        <v>27</v>
      </c>
      <c r="PJ116" s="465" t="s">
        <v>27</v>
      </c>
    </row>
    <row r="117" spans="95:426" ht="20.5" customHeight="1">
      <c r="CQ117" s="465" t="s">
        <v>27</v>
      </c>
      <c r="DP117" s="465" t="s">
        <v>27</v>
      </c>
      <c r="FK117" s="465" t="s">
        <v>27</v>
      </c>
      <c r="HM117" s="465" t="s">
        <v>27</v>
      </c>
      <c r="HN117" s="465" t="s">
        <v>27</v>
      </c>
      <c r="HO117" s="465" t="s">
        <v>27</v>
      </c>
      <c r="HP117" s="465" t="s">
        <v>27</v>
      </c>
      <c r="IK117" s="465" t="s">
        <v>27</v>
      </c>
      <c r="IL117" s="465" t="s">
        <v>27</v>
      </c>
      <c r="MQ117" s="465" t="s">
        <v>27</v>
      </c>
      <c r="NQ117" s="465" t="s">
        <v>27</v>
      </c>
      <c r="PJ117" s="465" t="s">
        <v>27</v>
      </c>
    </row>
    <row r="118" spans="95:426" ht="20.5" customHeight="1">
      <c r="CQ118" s="465" t="s">
        <v>27</v>
      </c>
      <c r="DP118" s="465" t="s">
        <v>27</v>
      </c>
      <c r="FK118" s="465" t="s">
        <v>27</v>
      </c>
      <c r="HM118" s="465" t="s">
        <v>27</v>
      </c>
      <c r="HN118" s="465" t="s">
        <v>27</v>
      </c>
      <c r="HO118" s="465" t="s">
        <v>27</v>
      </c>
      <c r="HP118" s="465" t="s">
        <v>27</v>
      </c>
      <c r="IK118" s="465" t="s">
        <v>27</v>
      </c>
      <c r="IL118" s="465" t="s">
        <v>27</v>
      </c>
      <c r="MQ118" s="465" t="s">
        <v>27</v>
      </c>
      <c r="NQ118" s="465" t="s">
        <v>27</v>
      </c>
      <c r="PJ118" s="465" t="s">
        <v>27</v>
      </c>
    </row>
  </sheetData>
  <mergeCells count="130">
    <mergeCell ref="O1:IO1"/>
    <mergeCell ref="IP1:SO1"/>
    <mergeCell ref="O2:AH2"/>
    <mergeCell ref="AI2:BB2"/>
    <mergeCell ref="BC2:BV2"/>
    <mergeCell ref="BW2:CU2"/>
    <mergeCell ref="CV2:DO2"/>
    <mergeCell ref="DP2:EI2"/>
    <mergeCell ref="EJ2:FH2"/>
    <mergeCell ref="RU2:SO2"/>
    <mergeCell ref="MT2:NO2"/>
    <mergeCell ref="NP2:OJ2"/>
    <mergeCell ref="OK2:PG2"/>
    <mergeCell ref="PH2:QB2"/>
    <mergeCell ref="QC2:QX2"/>
    <mergeCell ref="QY2:RT2"/>
    <mergeCell ref="O3:S3"/>
    <mergeCell ref="KF2:LB2"/>
    <mergeCell ref="LC2:LV2"/>
    <mergeCell ref="LW2:MS2"/>
    <mergeCell ref="FI2:GB2"/>
    <mergeCell ref="GC2:HA2"/>
    <mergeCell ref="HB2:HU2"/>
    <mergeCell ref="HV2:IO2"/>
    <mergeCell ref="IP2:JK2"/>
    <mergeCell ref="JL2:KE2"/>
    <mergeCell ref="T3:X3"/>
    <mergeCell ref="Y3:AC3"/>
    <mergeCell ref="AD3:AH3"/>
    <mergeCell ref="AI3:AM3"/>
    <mergeCell ref="AN3:AR3"/>
    <mergeCell ref="AS3:AW3"/>
    <mergeCell ref="CB3:CF3"/>
    <mergeCell ref="CG3:CK3"/>
    <mergeCell ref="CL3:CP3"/>
    <mergeCell ref="CQ3:CU3"/>
    <mergeCell ref="CV3:CZ3"/>
    <mergeCell ref="DA3:DE3"/>
    <mergeCell ref="AX3:BB3"/>
    <mergeCell ref="BC3:BG3"/>
    <mergeCell ref="BH3:BL3"/>
    <mergeCell ref="BM3:BQ3"/>
    <mergeCell ref="BR3:BV3"/>
    <mergeCell ref="BW3:CA3"/>
    <mergeCell ref="EJ3:EN3"/>
    <mergeCell ref="EO3:ES3"/>
    <mergeCell ref="ET3:EX3"/>
    <mergeCell ref="EY3:FC3"/>
    <mergeCell ref="FD3:FH3"/>
    <mergeCell ref="FI3:FM3"/>
    <mergeCell ref="DF3:DJ3"/>
    <mergeCell ref="DK3:DO3"/>
    <mergeCell ref="DP3:DT3"/>
    <mergeCell ref="DU3:DY3"/>
    <mergeCell ref="DZ3:ED3"/>
    <mergeCell ref="EE3:EI3"/>
    <mergeCell ref="GR3:GV3"/>
    <mergeCell ref="GW3:HA3"/>
    <mergeCell ref="HB3:HF3"/>
    <mergeCell ref="HG3:HK3"/>
    <mergeCell ref="HL3:HP3"/>
    <mergeCell ref="HQ3:HU3"/>
    <mergeCell ref="FN3:FR3"/>
    <mergeCell ref="FS3:FW3"/>
    <mergeCell ref="FX3:GB3"/>
    <mergeCell ref="GC3:GG3"/>
    <mergeCell ref="GH3:GL3"/>
    <mergeCell ref="GM3:GQ3"/>
    <mergeCell ref="IZ3:JD3"/>
    <mergeCell ref="JE3:JI3"/>
    <mergeCell ref="JJ3:JN3"/>
    <mergeCell ref="JO3:JS3"/>
    <mergeCell ref="JT3:JX3"/>
    <mergeCell ref="JY3:KC3"/>
    <mergeCell ref="HV3:HZ3"/>
    <mergeCell ref="IA3:IE3"/>
    <mergeCell ref="IF3:IJ3"/>
    <mergeCell ref="IK3:IO3"/>
    <mergeCell ref="IP3:IT3"/>
    <mergeCell ref="IU3:IY3"/>
    <mergeCell ref="LH3:LL3"/>
    <mergeCell ref="LM3:LQ3"/>
    <mergeCell ref="LR3:LV3"/>
    <mergeCell ref="LW3:MA3"/>
    <mergeCell ref="MB3:MF3"/>
    <mergeCell ref="MG3:MK3"/>
    <mergeCell ref="KD3:KH3"/>
    <mergeCell ref="KI3:KM3"/>
    <mergeCell ref="KN3:KR3"/>
    <mergeCell ref="KS3:KW3"/>
    <mergeCell ref="KX3:LB3"/>
    <mergeCell ref="LC3:LG3"/>
    <mergeCell ref="PN3:PR3"/>
    <mergeCell ref="PS3:PW3"/>
    <mergeCell ref="NP3:NT3"/>
    <mergeCell ref="NU3:NY3"/>
    <mergeCell ref="NZ3:OD3"/>
    <mergeCell ref="OE3:OI3"/>
    <mergeCell ref="OJ3:ON3"/>
    <mergeCell ref="OO3:OS3"/>
    <mergeCell ref="ML3:MP3"/>
    <mergeCell ref="MQ3:MU3"/>
    <mergeCell ref="MV3:MZ3"/>
    <mergeCell ref="NA3:NE3"/>
    <mergeCell ref="NF3:NJ3"/>
    <mergeCell ref="NK3:NO3"/>
    <mergeCell ref="M5:R6"/>
    <mergeCell ref="SF3:SJ3"/>
    <mergeCell ref="SK3:SO3"/>
    <mergeCell ref="M7:N9"/>
    <mergeCell ref="M10:N12"/>
    <mergeCell ref="X40:X69"/>
    <mergeCell ref="PC40:PC69"/>
    <mergeCell ref="PW40:PW69"/>
    <mergeCell ref="RB3:RF3"/>
    <mergeCell ref="RG3:RK3"/>
    <mergeCell ref="RL3:RP3"/>
    <mergeCell ref="RQ3:RU3"/>
    <mergeCell ref="RV3:RZ3"/>
    <mergeCell ref="SA3:SE3"/>
    <mergeCell ref="PX3:QB3"/>
    <mergeCell ref="QC3:QG3"/>
    <mergeCell ref="QH3:QL3"/>
    <mergeCell ref="QM3:QQ3"/>
    <mergeCell ref="QR3:QV3"/>
    <mergeCell ref="QW3:RA3"/>
    <mergeCell ref="OT3:OX3"/>
    <mergeCell ref="OY3:PC3"/>
    <mergeCell ref="PD3:PH3"/>
    <mergeCell ref="PI3:PM3"/>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F1B64C-ADA1-4B3C-B2C4-502E7F166520}">
  <sheetPr>
    <tabColor rgb="FFF11BF5"/>
  </sheetPr>
  <dimension ref="A1:G50"/>
  <sheetViews>
    <sheetView zoomScale="118" workbookViewId="0">
      <selection activeCell="K23" sqref="K23"/>
    </sheetView>
  </sheetViews>
  <sheetFormatPr baseColWidth="10" defaultColWidth="8.6640625" defaultRowHeight="11"/>
  <cols>
    <col min="1" max="1" width="2.5" style="313" customWidth="1"/>
    <col min="2" max="2" width="38.6640625" style="315" bestFit="1" customWidth="1"/>
    <col min="3" max="3" width="13.1640625" style="323" bestFit="1" customWidth="1"/>
    <col min="4" max="4" width="13.1640625" style="323" customWidth="1"/>
    <col min="5" max="5" width="13" style="323" bestFit="1" customWidth="1"/>
    <col min="6" max="6" width="13.33203125" style="323" bestFit="1" customWidth="1"/>
    <col min="7" max="7" width="16.33203125" style="323" customWidth="1"/>
    <col min="8" max="16384" width="8.6640625" style="315"/>
  </cols>
  <sheetData>
    <row r="1" spans="2:7">
      <c r="B1" s="313"/>
      <c r="C1" s="314"/>
      <c r="D1" s="314"/>
      <c r="E1" s="314"/>
      <c r="F1" s="314"/>
      <c r="G1" s="314"/>
    </row>
    <row r="2" spans="2:7">
      <c r="B2" s="313"/>
      <c r="C2" s="314"/>
      <c r="D2" s="314"/>
      <c r="E2" s="314"/>
      <c r="F2" s="314"/>
      <c r="G2" s="314"/>
    </row>
    <row r="3" spans="2:7">
      <c r="B3" s="313"/>
      <c r="C3" s="314"/>
      <c r="D3" s="314"/>
      <c r="E3" s="314"/>
      <c r="F3" s="314"/>
      <c r="G3" s="314"/>
    </row>
    <row r="4" spans="2:7">
      <c r="B4" s="313"/>
      <c r="C4" s="314"/>
      <c r="D4" s="314"/>
      <c r="E4" s="314"/>
      <c r="F4" s="314"/>
      <c r="G4" s="314"/>
    </row>
    <row r="5" spans="2:7">
      <c r="B5" s="313"/>
      <c r="C5" s="314"/>
      <c r="D5" s="314"/>
      <c r="E5" s="314"/>
      <c r="F5" s="314"/>
      <c r="G5" s="314"/>
    </row>
    <row r="6" spans="2:7">
      <c r="B6" s="313"/>
      <c r="C6" s="314"/>
      <c r="D6" s="314"/>
      <c r="E6" s="314"/>
      <c r="F6" s="314"/>
      <c r="G6" s="314"/>
    </row>
    <row r="7" spans="2:7" ht="12" thickBot="1">
      <c r="B7" s="313"/>
      <c r="C7" s="314"/>
      <c r="D7" s="314"/>
      <c r="E7" s="314"/>
      <c r="F7" s="314"/>
      <c r="G7" s="314"/>
    </row>
    <row r="8" spans="2:7" ht="12" thickBot="1">
      <c r="B8" s="966" t="s">
        <v>552</v>
      </c>
      <c r="C8" s="966"/>
      <c r="D8" s="966"/>
      <c r="E8" s="966"/>
      <c r="F8" s="316" t="s">
        <v>198</v>
      </c>
      <c r="G8" s="317">
        <v>8</v>
      </c>
    </row>
    <row r="9" spans="2:7" ht="12" thickBot="1">
      <c r="B9" s="313"/>
      <c r="C9" s="314"/>
      <c r="D9" s="314"/>
      <c r="E9" s="314"/>
      <c r="F9" s="314"/>
      <c r="G9" s="314"/>
    </row>
    <row r="10" spans="2:7" ht="12.5" customHeight="1" thickBot="1">
      <c r="B10" s="739" t="s">
        <v>199</v>
      </c>
      <c r="C10" s="740" t="s">
        <v>200</v>
      </c>
      <c r="D10" s="741" t="s">
        <v>201</v>
      </c>
      <c r="E10" s="741" t="s">
        <v>202</v>
      </c>
      <c r="F10" s="741" t="s">
        <v>536</v>
      </c>
      <c r="G10" s="742" t="s">
        <v>203</v>
      </c>
    </row>
    <row r="11" spans="2:7">
      <c r="B11" s="318" t="s">
        <v>204</v>
      </c>
      <c r="C11" s="320">
        <v>5</v>
      </c>
      <c r="D11" s="319">
        <f>$G$8</f>
        <v>8</v>
      </c>
      <c r="E11" s="320">
        <v>4</v>
      </c>
      <c r="F11" s="321">
        <f t="shared" ref="F11:F50" si="0">+C11/D11</f>
        <v>0.625</v>
      </c>
      <c r="G11" s="322">
        <f>ROUNDUP(F11,0)</f>
        <v>1</v>
      </c>
    </row>
    <row r="12" spans="2:7">
      <c r="B12" s="318" t="s">
        <v>205</v>
      </c>
      <c r="C12" s="320">
        <v>10</v>
      </c>
      <c r="D12" s="319">
        <f t="shared" ref="D12:D50" si="1">$G$8</f>
        <v>8</v>
      </c>
      <c r="E12" s="320">
        <v>3</v>
      </c>
      <c r="F12" s="321">
        <f t="shared" si="0"/>
        <v>1.25</v>
      </c>
      <c r="G12" s="322">
        <f t="shared" ref="G12:G50" si="2">ROUNDUP(F12,0)</f>
        <v>2</v>
      </c>
    </row>
    <row r="13" spans="2:7">
      <c r="B13" s="318" t="s">
        <v>206</v>
      </c>
      <c r="C13" s="320">
        <v>3</v>
      </c>
      <c r="D13" s="319">
        <f t="shared" si="1"/>
        <v>8</v>
      </c>
      <c r="E13" s="320">
        <v>2</v>
      </c>
      <c r="F13" s="321">
        <f t="shared" si="0"/>
        <v>0.375</v>
      </c>
      <c r="G13" s="322">
        <f t="shared" si="2"/>
        <v>1</v>
      </c>
    </row>
    <row r="14" spans="2:7">
      <c r="B14" s="318" t="s">
        <v>207</v>
      </c>
      <c r="C14" s="320">
        <v>3</v>
      </c>
      <c r="D14" s="319">
        <f t="shared" si="1"/>
        <v>8</v>
      </c>
      <c r="E14" s="320">
        <v>3</v>
      </c>
      <c r="F14" s="321">
        <f t="shared" si="0"/>
        <v>0.375</v>
      </c>
      <c r="G14" s="322">
        <f t="shared" si="2"/>
        <v>1</v>
      </c>
    </row>
    <row r="15" spans="2:7">
      <c r="B15" s="318" t="s">
        <v>208</v>
      </c>
      <c r="C15" s="320">
        <v>5</v>
      </c>
      <c r="D15" s="319">
        <f t="shared" si="1"/>
        <v>8</v>
      </c>
      <c r="E15" s="320">
        <v>3</v>
      </c>
      <c r="F15" s="321">
        <f t="shared" si="0"/>
        <v>0.625</v>
      </c>
      <c r="G15" s="322">
        <f t="shared" si="2"/>
        <v>1</v>
      </c>
    </row>
    <row r="16" spans="2:7">
      <c r="B16" s="318" t="s">
        <v>209</v>
      </c>
      <c r="C16" s="320">
        <v>15</v>
      </c>
      <c r="D16" s="319">
        <f t="shared" si="1"/>
        <v>8</v>
      </c>
      <c r="E16" s="320">
        <v>4</v>
      </c>
      <c r="F16" s="321">
        <f t="shared" si="0"/>
        <v>1.875</v>
      </c>
      <c r="G16" s="322">
        <f t="shared" si="2"/>
        <v>2</v>
      </c>
    </row>
    <row r="17" spans="2:7">
      <c r="B17" s="318" t="s">
        <v>210</v>
      </c>
      <c r="C17" s="320">
        <v>9</v>
      </c>
      <c r="D17" s="319">
        <f t="shared" si="1"/>
        <v>8</v>
      </c>
      <c r="E17" s="320">
        <v>6</v>
      </c>
      <c r="F17" s="321">
        <f t="shared" si="0"/>
        <v>1.125</v>
      </c>
      <c r="G17" s="322">
        <f t="shared" si="2"/>
        <v>2</v>
      </c>
    </row>
    <row r="18" spans="2:7">
      <c r="B18" s="318" t="s">
        <v>211</v>
      </c>
      <c r="C18" s="320">
        <v>25</v>
      </c>
      <c r="D18" s="319">
        <f t="shared" si="1"/>
        <v>8</v>
      </c>
      <c r="E18" s="320">
        <v>8</v>
      </c>
      <c r="F18" s="321">
        <f t="shared" si="0"/>
        <v>3.125</v>
      </c>
      <c r="G18" s="322">
        <f t="shared" si="2"/>
        <v>4</v>
      </c>
    </row>
    <row r="19" spans="2:7">
      <c r="B19" s="318" t="s">
        <v>212</v>
      </c>
      <c r="C19" s="320">
        <v>10</v>
      </c>
      <c r="D19" s="319">
        <f t="shared" si="1"/>
        <v>8</v>
      </c>
      <c r="E19" s="320">
        <v>4</v>
      </c>
      <c r="F19" s="321">
        <f t="shared" si="0"/>
        <v>1.25</v>
      </c>
      <c r="G19" s="322">
        <f t="shared" si="2"/>
        <v>2</v>
      </c>
    </row>
    <row r="20" spans="2:7">
      <c r="B20" s="318" t="s">
        <v>213</v>
      </c>
      <c r="C20" s="320">
        <v>10</v>
      </c>
      <c r="D20" s="319">
        <f t="shared" si="1"/>
        <v>8</v>
      </c>
      <c r="E20" s="320">
        <v>4</v>
      </c>
      <c r="F20" s="321">
        <f t="shared" si="0"/>
        <v>1.25</v>
      </c>
      <c r="G20" s="322">
        <f t="shared" si="2"/>
        <v>2</v>
      </c>
    </row>
    <row r="21" spans="2:7">
      <c r="B21" s="318" t="s">
        <v>214</v>
      </c>
      <c r="C21" s="320">
        <v>10</v>
      </c>
      <c r="D21" s="319">
        <f t="shared" si="1"/>
        <v>8</v>
      </c>
      <c r="E21" s="320">
        <v>4</v>
      </c>
      <c r="F21" s="321">
        <f t="shared" si="0"/>
        <v>1.25</v>
      </c>
      <c r="G21" s="322">
        <f t="shared" si="2"/>
        <v>2</v>
      </c>
    </row>
    <row r="22" spans="2:7">
      <c r="B22" s="318" t="s">
        <v>215</v>
      </c>
      <c r="C22" s="320">
        <v>9</v>
      </c>
      <c r="D22" s="319">
        <f t="shared" si="1"/>
        <v>8</v>
      </c>
      <c r="E22" s="320">
        <v>6</v>
      </c>
      <c r="F22" s="321">
        <f t="shared" si="0"/>
        <v>1.125</v>
      </c>
      <c r="G22" s="322">
        <f t="shared" si="2"/>
        <v>2</v>
      </c>
    </row>
    <row r="23" spans="2:7">
      <c r="B23" s="318" t="s">
        <v>216</v>
      </c>
      <c r="C23" s="320">
        <v>15</v>
      </c>
      <c r="D23" s="319">
        <f t="shared" si="1"/>
        <v>8</v>
      </c>
      <c r="E23" s="320">
        <v>7</v>
      </c>
      <c r="F23" s="321">
        <f t="shared" si="0"/>
        <v>1.875</v>
      </c>
      <c r="G23" s="322">
        <f t="shared" si="2"/>
        <v>2</v>
      </c>
    </row>
    <row r="24" spans="2:7">
      <c r="B24" s="318" t="s">
        <v>217</v>
      </c>
      <c r="C24" s="320">
        <v>15</v>
      </c>
      <c r="D24" s="319">
        <f t="shared" si="1"/>
        <v>8</v>
      </c>
      <c r="E24" s="320">
        <v>6</v>
      </c>
      <c r="F24" s="321">
        <f t="shared" si="0"/>
        <v>1.875</v>
      </c>
      <c r="G24" s="322">
        <f t="shared" si="2"/>
        <v>2</v>
      </c>
    </row>
    <row r="25" spans="2:7">
      <c r="B25" s="318" t="s">
        <v>218</v>
      </c>
      <c r="C25" s="320">
        <v>15</v>
      </c>
      <c r="D25" s="319">
        <f t="shared" si="1"/>
        <v>8</v>
      </c>
      <c r="E25" s="320">
        <v>6</v>
      </c>
      <c r="F25" s="321">
        <f t="shared" si="0"/>
        <v>1.875</v>
      </c>
      <c r="G25" s="322">
        <f t="shared" si="2"/>
        <v>2</v>
      </c>
    </row>
    <row r="26" spans="2:7">
      <c r="B26" s="318" t="s">
        <v>219</v>
      </c>
      <c r="C26" s="320">
        <v>15</v>
      </c>
      <c r="D26" s="319">
        <f t="shared" si="1"/>
        <v>8</v>
      </c>
      <c r="E26" s="320">
        <v>4</v>
      </c>
      <c r="F26" s="321">
        <f t="shared" si="0"/>
        <v>1.875</v>
      </c>
      <c r="G26" s="322">
        <f t="shared" si="2"/>
        <v>2</v>
      </c>
    </row>
    <row r="27" spans="2:7">
      <c r="B27" s="318" t="s">
        <v>220</v>
      </c>
      <c r="C27" s="320">
        <v>8</v>
      </c>
      <c r="D27" s="319">
        <f t="shared" si="1"/>
        <v>8</v>
      </c>
      <c r="E27" s="320">
        <v>2</v>
      </c>
      <c r="F27" s="321">
        <f t="shared" si="0"/>
        <v>1</v>
      </c>
      <c r="G27" s="322">
        <f t="shared" si="2"/>
        <v>1</v>
      </c>
    </row>
    <row r="28" spans="2:7">
      <c r="B28" s="318" t="s">
        <v>221</v>
      </c>
      <c r="C28" s="320">
        <v>12</v>
      </c>
      <c r="D28" s="319">
        <f t="shared" si="1"/>
        <v>8</v>
      </c>
      <c r="E28" s="320">
        <v>5</v>
      </c>
      <c r="F28" s="321">
        <f t="shared" si="0"/>
        <v>1.5</v>
      </c>
      <c r="G28" s="322">
        <f t="shared" si="2"/>
        <v>2</v>
      </c>
    </row>
    <row r="29" spans="2:7">
      <c r="B29" s="318" t="s">
        <v>222</v>
      </c>
      <c r="C29" s="320">
        <v>5</v>
      </c>
      <c r="D29" s="319">
        <f t="shared" si="1"/>
        <v>8</v>
      </c>
      <c r="E29" s="320">
        <v>1</v>
      </c>
      <c r="F29" s="321">
        <f t="shared" si="0"/>
        <v>0.625</v>
      </c>
      <c r="G29" s="322">
        <f t="shared" si="2"/>
        <v>1</v>
      </c>
    </row>
    <row r="30" spans="2:7">
      <c r="B30" s="318" t="s">
        <v>223</v>
      </c>
      <c r="C30" s="320">
        <v>5</v>
      </c>
      <c r="D30" s="319">
        <f t="shared" si="1"/>
        <v>8</v>
      </c>
      <c r="E30" s="320">
        <v>2</v>
      </c>
      <c r="F30" s="321">
        <f t="shared" si="0"/>
        <v>0.625</v>
      </c>
      <c r="G30" s="322">
        <f t="shared" si="2"/>
        <v>1</v>
      </c>
    </row>
    <row r="31" spans="2:7">
      <c r="B31" s="318" t="s">
        <v>224</v>
      </c>
      <c r="C31" s="320">
        <v>12</v>
      </c>
      <c r="D31" s="319">
        <f t="shared" si="1"/>
        <v>8</v>
      </c>
      <c r="E31" s="320">
        <v>5</v>
      </c>
      <c r="F31" s="321">
        <f t="shared" si="0"/>
        <v>1.5</v>
      </c>
      <c r="G31" s="322">
        <f t="shared" si="2"/>
        <v>2</v>
      </c>
    </row>
    <row r="32" spans="2:7">
      <c r="B32" s="318" t="s">
        <v>225</v>
      </c>
      <c r="C32" s="320">
        <v>12</v>
      </c>
      <c r="D32" s="319">
        <f t="shared" si="1"/>
        <v>8</v>
      </c>
      <c r="E32" s="320">
        <v>9</v>
      </c>
      <c r="F32" s="321">
        <f t="shared" si="0"/>
        <v>1.5</v>
      </c>
      <c r="G32" s="322">
        <f t="shared" si="2"/>
        <v>2</v>
      </c>
    </row>
    <row r="33" spans="2:7">
      <c r="B33" s="318" t="s">
        <v>226</v>
      </c>
      <c r="C33" s="320">
        <v>15</v>
      </c>
      <c r="D33" s="319">
        <f t="shared" si="1"/>
        <v>8</v>
      </c>
      <c r="E33" s="320">
        <v>5</v>
      </c>
      <c r="F33" s="321">
        <f t="shared" si="0"/>
        <v>1.875</v>
      </c>
      <c r="G33" s="322">
        <f t="shared" si="2"/>
        <v>2</v>
      </c>
    </row>
    <row r="34" spans="2:7">
      <c r="B34" s="318" t="s">
        <v>227</v>
      </c>
      <c r="C34" s="320">
        <v>15</v>
      </c>
      <c r="D34" s="319">
        <f t="shared" si="1"/>
        <v>8</v>
      </c>
      <c r="E34" s="320">
        <v>3</v>
      </c>
      <c r="F34" s="321">
        <f t="shared" si="0"/>
        <v>1.875</v>
      </c>
      <c r="G34" s="322">
        <f t="shared" si="2"/>
        <v>2</v>
      </c>
    </row>
    <row r="35" spans="2:7">
      <c r="B35" s="318" t="s">
        <v>228</v>
      </c>
      <c r="C35" s="320">
        <v>20</v>
      </c>
      <c r="D35" s="319">
        <f t="shared" si="1"/>
        <v>8</v>
      </c>
      <c r="E35" s="320">
        <v>6</v>
      </c>
      <c r="F35" s="321">
        <f t="shared" si="0"/>
        <v>2.5</v>
      </c>
      <c r="G35" s="322">
        <f t="shared" si="2"/>
        <v>3</v>
      </c>
    </row>
    <row r="36" spans="2:7">
      <c r="B36" s="318" t="s">
        <v>229</v>
      </c>
      <c r="C36" s="320">
        <v>5</v>
      </c>
      <c r="D36" s="319">
        <f t="shared" si="1"/>
        <v>8</v>
      </c>
      <c r="E36" s="320">
        <v>2</v>
      </c>
      <c r="F36" s="321">
        <f t="shared" si="0"/>
        <v>0.625</v>
      </c>
      <c r="G36" s="322">
        <f t="shared" si="2"/>
        <v>1</v>
      </c>
    </row>
    <row r="37" spans="2:7">
      <c r="B37" s="318" t="s">
        <v>230</v>
      </c>
      <c r="C37" s="320">
        <v>5</v>
      </c>
      <c r="D37" s="319">
        <f t="shared" si="1"/>
        <v>8</v>
      </c>
      <c r="E37" s="320">
        <v>2</v>
      </c>
      <c r="F37" s="321">
        <f t="shared" si="0"/>
        <v>0.625</v>
      </c>
      <c r="G37" s="322">
        <f t="shared" si="2"/>
        <v>1</v>
      </c>
    </row>
    <row r="38" spans="2:7">
      <c r="B38" s="318" t="s">
        <v>231</v>
      </c>
      <c r="C38" s="320">
        <v>20</v>
      </c>
      <c r="D38" s="319">
        <f t="shared" si="1"/>
        <v>8</v>
      </c>
      <c r="E38" s="320">
        <v>4</v>
      </c>
      <c r="F38" s="321">
        <f t="shared" si="0"/>
        <v>2.5</v>
      </c>
      <c r="G38" s="322">
        <f t="shared" si="2"/>
        <v>3</v>
      </c>
    </row>
    <row r="39" spans="2:7">
      <c r="B39" s="318" t="s">
        <v>232</v>
      </c>
      <c r="C39" s="320">
        <v>9</v>
      </c>
      <c r="D39" s="319">
        <f t="shared" si="1"/>
        <v>8</v>
      </c>
      <c r="E39" s="320">
        <v>3</v>
      </c>
      <c r="F39" s="321">
        <f t="shared" si="0"/>
        <v>1.125</v>
      </c>
      <c r="G39" s="322">
        <f t="shared" si="2"/>
        <v>2</v>
      </c>
    </row>
    <row r="40" spans="2:7">
      <c r="B40" s="318" t="s">
        <v>233</v>
      </c>
      <c r="C40" s="320">
        <v>6</v>
      </c>
      <c r="D40" s="319">
        <f t="shared" si="1"/>
        <v>8</v>
      </c>
      <c r="E40" s="320">
        <v>2</v>
      </c>
      <c r="F40" s="321">
        <f t="shared" si="0"/>
        <v>0.75</v>
      </c>
      <c r="G40" s="322">
        <f t="shared" si="2"/>
        <v>1</v>
      </c>
    </row>
    <row r="41" spans="2:7">
      <c r="B41" s="318" t="s">
        <v>234</v>
      </c>
      <c r="C41" s="320">
        <v>7</v>
      </c>
      <c r="D41" s="319">
        <f t="shared" si="1"/>
        <v>8</v>
      </c>
      <c r="E41" s="320">
        <v>3</v>
      </c>
      <c r="F41" s="321">
        <f t="shared" si="0"/>
        <v>0.875</v>
      </c>
      <c r="G41" s="322">
        <f t="shared" si="2"/>
        <v>1</v>
      </c>
    </row>
    <row r="42" spans="2:7">
      <c r="B42" s="318" t="s">
        <v>235</v>
      </c>
      <c r="C42" s="320">
        <v>7</v>
      </c>
      <c r="D42" s="319">
        <f t="shared" si="1"/>
        <v>8</v>
      </c>
      <c r="E42" s="320">
        <v>3</v>
      </c>
      <c r="F42" s="321">
        <f t="shared" si="0"/>
        <v>0.875</v>
      </c>
      <c r="G42" s="322">
        <f t="shared" si="2"/>
        <v>1</v>
      </c>
    </row>
    <row r="43" spans="2:7">
      <c r="B43" s="318" t="s">
        <v>236</v>
      </c>
      <c r="C43" s="320">
        <v>4</v>
      </c>
      <c r="D43" s="319">
        <f t="shared" si="1"/>
        <v>8</v>
      </c>
      <c r="E43" s="320">
        <v>1</v>
      </c>
      <c r="F43" s="321">
        <f t="shared" si="0"/>
        <v>0.5</v>
      </c>
      <c r="G43" s="322">
        <f t="shared" si="2"/>
        <v>1</v>
      </c>
    </row>
    <row r="44" spans="2:7">
      <c r="B44" s="318" t="s">
        <v>237</v>
      </c>
      <c r="C44" s="320">
        <v>15</v>
      </c>
      <c r="D44" s="319">
        <f t="shared" si="1"/>
        <v>8</v>
      </c>
      <c r="E44" s="320">
        <v>4</v>
      </c>
      <c r="F44" s="321">
        <f t="shared" si="0"/>
        <v>1.875</v>
      </c>
      <c r="G44" s="322">
        <f t="shared" si="2"/>
        <v>2</v>
      </c>
    </row>
    <row r="45" spans="2:7">
      <c r="B45" s="318" t="s">
        <v>238</v>
      </c>
      <c r="C45" s="320">
        <v>6</v>
      </c>
      <c r="D45" s="319">
        <f t="shared" si="1"/>
        <v>8</v>
      </c>
      <c r="E45" s="320">
        <v>2</v>
      </c>
      <c r="F45" s="321">
        <f t="shared" si="0"/>
        <v>0.75</v>
      </c>
      <c r="G45" s="322">
        <f t="shared" si="2"/>
        <v>1</v>
      </c>
    </row>
    <row r="46" spans="2:7">
      <c r="B46" s="318" t="s">
        <v>239</v>
      </c>
      <c r="C46" s="320">
        <v>5</v>
      </c>
      <c r="D46" s="319">
        <f t="shared" si="1"/>
        <v>8</v>
      </c>
      <c r="E46" s="320">
        <v>3</v>
      </c>
      <c r="F46" s="321">
        <f t="shared" si="0"/>
        <v>0.625</v>
      </c>
      <c r="G46" s="322">
        <f t="shared" si="2"/>
        <v>1</v>
      </c>
    </row>
    <row r="47" spans="2:7">
      <c r="B47" s="318" t="s">
        <v>240</v>
      </c>
      <c r="C47" s="320">
        <v>10</v>
      </c>
      <c r="D47" s="319">
        <f t="shared" si="1"/>
        <v>8</v>
      </c>
      <c r="E47" s="320">
        <v>2</v>
      </c>
      <c r="F47" s="321">
        <f t="shared" si="0"/>
        <v>1.25</v>
      </c>
      <c r="G47" s="322">
        <f t="shared" si="2"/>
        <v>2</v>
      </c>
    </row>
    <row r="48" spans="2:7">
      <c r="B48" s="318" t="s">
        <v>241</v>
      </c>
      <c r="C48" s="320">
        <v>10</v>
      </c>
      <c r="D48" s="319">
        <f t="shared" si="1"/>
        <v>8</v>
      </c>
      <c r="E48" s="320">
        <v>2</v>
      </c>
      <c r="F48" s="321">
        <f t="shared" si="0"/>
        <v>1.25</v>
      </c>
      <c r="G48" s="322">
        <f t="shared" si="2"/>
        <v>2</v>
      </c>
    </row>
    <row r="49" spans="2:7">
      <c r="B49" s="318" t="s">
        <v>242</v>
      </c>
      <c r="C49" s="320">
        <v>10</v>
      </c>
      <c r="D49" s="319">
        <f t="shared" si="1"/>
        <v>8</v>
      </c>
      <c r="E49" s="320">
        <v>4</v>
      </c>
      <c r="F49" s="321">
        <f t="shared" si="0"/>
        <v>1.25</v>
      </c>
      <c r="G49" s="322">
        <f t="shared" si="2"/>
        <v>2</v>
      </c>
    </row>
    <row r="50" spans="2:7">
      <c r="B50" s="318" t="s">
        <v>243</v>
      </c>
      <c r="C50" s="320">
        <v>5</v>
      </c>
      <c r="D50" s="319">
        <f t="shared" si="1"/>
        <v>8</v>
      </c>
      <c r="E50" s="320">
        <v>3</v>
      </c>
      <c r="F50" s="321">
        <f t="shared" si="0"/>
        <v>0.625</v>
      </c>
      <c r="G50" s="322">
        <f t="shared" si="2"/>
        <v>1</v>
      </c>
    </row>
  </sheetData>
  <pageMargins left="0.7" right="0.7" top="0.75" bottom="0.75" header="0.3" footer="0.3"/>
  <pageSetup orientation="portrait" horizontalDpi="0" verticalDpi="0"/>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BD94F-1DAA-5A49-A5AF-B98C5D120944}">
  <sheetPr>
    <tabColor rgb="FFF11BF5"/>
  </sheetPr>
  <dimension ref="B1:HM85"/>
  <sheetViews>
    <sheetView showGridLines="0" zoomScale="107" workbookViewId="0">
      <selection activeCell="G19" sqref="G19"/>
    </sheetView>
  </sheetViews>
  <sheetFormatPr baseColWidth="10" defaultColWidth="8.5" defaultRowHeight="14"/>
  <cols>
    <col min="1" max="1" width="3.5" style="26" customWidth="1"/>
    <col min="2" max="2" width="12.5" style="26" customWidth="1"/>
    <col min="3" max="3" width="14.5" style="26" customWidth="1"/>
    <col min="4" max="4" width="11.5" style="26" customWidth="1"/>
    <col min="5" max="5" width="3.5" style="26" customWidth="1"/>
    <col min="6" max="6" width="11.5" style="26" customWidth="1"/>
    <col min="7" max="7" width="9.1640625" style="26" customWidth="1"/>
    <col min="8" max="8" width="14.6640625" style="26" hidden="1" customWidth="1"/>
    <col min="9" max="9" width="14.5" style="26" hidden="1" customWidth="1"/>
    <col min="10" max="10" width="9.5" style="26" hidden="1" customWidth="1"/>
    <col min="11" max="11" width="9.5" style="26" customWidth="1"/>
    <col min="12" max="12" width="14.5" style="26" customWidth="1"/>
    <col min="13" max="13" width="13.5" style="26" customWidth="1"/>
    <col min="14" max="15" width="10.5" style="26" customWidth="1"/>
    <col min="16" max="16" width="15.5" style="26" customWidth="1"/>
    <col min="17" max="18" width="13.5" style="26" customWidth="1"/>
    <col min="19" max="19" width="4.6640625" style="26" hidden="1" customWidth="1"/>
    <col min="20" max="20" width="4.5" style="26" customWidth="1"/>
    <col min="21" max="145" width="3" style="26" customWidth="1"/>
    <col min="146" max="221" width="3.1640625" style="26" customWidth="1"/>
    <col min="222" max="16384" width="8.5" style="26"/>
  </cols>
  <sheetData>
    <row r="1" spans="2:221" ht="15" thickBot="1"/>
    <row r="2" spans="2:221" ht="14" customHeight="1">
      <c r="B2" s="89"/>
      <c r="C2" s="89"/>
      <c r="D2" s="89"/>
      <c r="E2" s="160"/>
      <c r="F2" s="1417" t="s">
        <v>477</v>
      </c>
      <c r="G2" s="1417" t="s">
        <v>478</v>
      </c>
      <c r="H2" s="1419" t="s">
        <v>479</v>
      </c>
      <c r="I2" s="1419" t="s">
        <v>480</v>
      </c>
      <c r="J2" s="1419" t="s">
        <v>481</v>
      </c>
      <c r="K2" s="1417" t="s">
        <v>482</v>
      </c>
      <c r="L2" s="1417" t="s">
        <v>483</v>
      </c>
      <c r="M2" s="1417" t="s">
        <v>484</v>
      </c>
      <c r="N2" s="1417" t="s">
        <v>485</v>
      </c>
      <c r="O2" s="1423" t="s">
        <v>486</v>
      </c>
      <c r="P2" s="1417" t="s">
        <v>487</v>
      </c>
      <c r="Q2" s="1417" t="s">
        <v>488</v>
      </c>
      <c r="R2" s="1423" t="s">
        <v>489</v>
      </c>
      <c r="S2" s="1421">
        <v>4</v>
      </c>
      <c r="U2" s="107"/>
      <c r="V2" s="107">
        <v>1</v>
      </c>
      <c r="W2" s="107">
        <v>2</v>
      </c>
      <c r="X2" s="107">
        <v>3</v>
      </c>
      <c r="Y2" s="107">
        <v>4</v>
      </c>
      <c r="Z2" s="107">
        <v>5</v>
      </c>
      <c r="AA2" s="107">
        <v>6</v>
      </c>
      <c r="AB2" s="107">
        <v>7</v>
      </c>
      <c r="AC2" s="107">
        <v>8</v>
      </c>
      <c r="AD2" s="107">
        <v>9</v>
      </c>
      <c r="AE2" s="107">
        <v>10</v>
      </c>
      <c r="AF2" s="107">
        <v>11</v>
      </c>
      <c r="AG2" s="107">
        <v>12</v>
      </c>
      <c r="AH2" s="107">
        <v>13</v>
      </c>
      <c r="AI2" s="107">
        <v>14</v>
      </c>
      <c r="AJ2" s="107">
        <v>15</v>
      </c>
      <c r="AK2" s="107">
        <v>16</v>
      </c>
      <c r="AL2" s="107">
        <v>17</v>
      </c>
      <c r="AM2" s="107">
        <v>18</v>
      </c>
      <c r="AN2" s="107">
        <v>19</v>
      </c>
      <c r="AO2" s="107">
        <v>20</v>
      </c>
      <c r="AP2" s="107">
        <v>21</v>
      </c>
      <c r="AQ2" s="107">
        <v>22</v>
      </c>
      <c r="AR2" s="107">
        <v>23</v>
      </c>
      <c r="AS2" s="107">
        <v>24</v>
      </c>
      <c r="AT2" s="107">
        <v>25</v>
      </c>
      <c r="AU2" s="107">
        <v>26</v>
      </c>
      <c r="AV2" s="107">
        <v>27</v>
      </c>
      <c r="AW2" s="107">
        <v>28</v>
      </c>
      <c r="AX2" s="107">
        <v>29</v>
      </c>
      <c r="AY2" s="107">
        <v>30</v>
      </c>
      <c r="AZ2" s="107">
        <v>31</v>
      </c>
      <c r="BA2" s="107">
        <v>32</v>
      </c>
      <c r="BB2" s="107">
        <v>33</v>
      </c>
      <c r="BC2" s="107">
        <v>34</v>
      </c>
      <c r="BD2" s="107">
        <v>35</v>
      </c>
      <c r="BE2" s="107">
        <v>36</v>
      </c>
      <c r="BF2" s="107">
        <v>37</v>
      </c>
      <c r="BG2" s="107">
        <v>38</v>
      </c>
      <c r="BH2" s="107">
        <v>39</v>
      </c>
      <c r="BI2" s="107">
        <v>40</v>
      </c>
      <c r="BJ2" s="107">
        <v>41</v>
      </c>
      <c r="BK2" s="107">
        <v>42</v>
      </c>
      <c r="BL2" s="107">
        <v>43</v>
      </c>
      <c r="BM2" s="107">
        <v>44</v>
      </c>
      <c r="BN2" s="107">
        <v>45</v>
      </c>
      <c r="BO2" s="107">
        <v>46</v>
      </c>
      <c r="BP2" s="107">
        <v>47</v>
      </c>
      <c r="BQ2" s="107">
        <v>48</v>
      </c>
      <c r="BR2" s="107">
        <v>49</v>
      </c>
      <c r="BS2" s="107">
        <v>50</v>
      </c>
      <c r="BT2" s="107">
        <v>51</v>
      </c>
      <c r="BU2" s="107">
        <v>52</v>
      </c>
      <c r="BV2" s="107">
        <v>53</v>
      </c>
      <c r="BW2" s="107">
        <v>54</v>
      </c>
      <c r="BX2" s="107">
        <v>55</v>
      </c>
      <c r="BY2" s="107">
        <v>56</v>
      </c>
      <c r="BZ2" s="107">
        <v>57</v>
      </c>
      <c r="CA2" s="107">
        <v>58</v>
      </c>
      <c r="CB2" s="107">
        <v>59</v>
      </c>
      <c r="CC2" s="107">
        <v>60</v>
      </c>
      <c r="CD2" s="107">
        <v>61</v>
      </c>
      <c r="CE2" s="107">
        <v>62</v>
      </c>
      <c r="CF2" s="107">
        <v>63</v>
      </c>
      <c r="CG2" s="107">
        <v>64</v>
      </c>
      <c r="CH2" s="107">
        <v>65</v>
      </c>
      <c r="CI2" s="107">
        <v>66</v>
      </c>
      <c r="CJ2" s="107">
        <v>67</v>
      </c>
      <c r="CK2" s="107">
        <v>68</v>
      </c>
      <c r="CL2" s="107">
        <v>69</v>
      </c>
      <c r="CM2" s="107">
        <v>70</v>
      </c>
      <c r="CN2" s="107">
        <v>71</v>
      </c>
      <c r="CO2" s="107">
        <v>72</v>
      </c>
      <c r="CP2" s="107">
        <v>73</v>
      </c>
      <c r="CQ2" s="107">
        <v>74</v>
      </c>
      <c r="CR2" s="107">
        <v>75</v>
      </c>
      <c r="CS2" s="107">
        <v>76</v>
      </c>
      <c r="CT2" s="107">
        <v>77</v>
      </c>
      <c r="CU2" s="107">
        <v>78</v>
      </c>
      <c r="CV2" s="107">
        <v>79</v>
      </c>
      <c r="CW2" s="107">
        <v>80</v>
      </c>
      <c r="CX2" s="107">
        <v>81</v>
      </c>
      <c r="CY2" s="107">
        <v>82</v>
      </c>
      <c r="CZ2" s="107">
        <v>83</v>
      </c>
      <c r="DA2" s="107">
        <v>84</v>
      </c>
      <c r="DB2" s="107">
        <v>85</v>
      </c>
      <c r="DC2" s="107">
        <v>86</v>
      </c>
      <c r="DD2" s="107">
        <v>87</v>
      </c>
      <c r="DE2" s="107">
        <v>88</v>
      </c>
      <c r="DF2" s="107">
        <v>89</v>
      </c>
      <c r="DG2" s="107">
        <v>90</v>
      </c>
      <c r="DH2" s="107">
        <v>91</v>
      </c>
      <c r="DI2" s="107">
        <v>92</v>
      </c>
      <c r="DJ2" s="107">
        <v>93</v>
      </c>
      <c r="DK2" s="107">
        <v>94</v>
      </c>
      <c r="DL2" s="107">
        <v>95</v>
      </c>
      <c r="DM2" s="107">
        <v>96</v>
      </c>
      <c r="DN2" s="107">
        <v>97</v>
      </c>
      <c r="DO2" s="107">
        <v>98</v>
      </c>
      <c r="DP2" s="107">
        <v>99</v>
      </c>
      <c r="DQ2" s="107">
        <v>100</v>
      </c>
      <c r="DR2" s="107">
        <v>101</v>
      </c>
      <c r="DS2" s="107">
        <v>102</v>
      </c>
      <c r="DT2" s="107">
        <v>103</v>
      </c>
      <c r="DU2" s="107">
        <v>104</v>
      </c>
      <c r="DV2" s="107">
        <v>105</v>
      </c>
      <c r="DW2" s="107">
        <v>106</v>
      </c>
      <c r="DX2" s="107">
        <v>107</v>
      </c>
      <c r="DY2" s="107">
        <v>108</v>
      </c>
      <c r="DZ2" s="107">
        <v>109</v>
      </c>
      <c r="EA2" s="107">
        <v>110</v>
      </c>
      <c r="EB2" s="107">
        <v>111</v>
      </c>
      <c r="EC2" s="107">
        <v>112</v>
      </c>
      <c r="ED2" s="107">
        <v>113</v>
      </c>
      <c r="EE2" s="107">
        <v>114</v>
      </c>
      <c r="EF2" s="107">
        <v>115</v>
      </c>
      <c r="EG2" s="107">
        <v>116</v>
      </c>
      <c r="EH2" s="107">
        <v>117</v>
      </c>
      <c r="EI2" s="107">
        <v>118</v>
      </c>
      <c r="EJ2" s="107">
        <v>119</v>
      </c>
      <c r="EK2" s="107">
        <v>120</v>
      </c>
      <c r="EL2" s="107">
        <v>121</v>
      </c>
      <c r="EM2" s="107">
        <v>122</v>
      </c>
      <c r="EN2" s="107">
        <v>123</v>
      </c>
      <c r="EO2" s="107">
        <v>124</v>
      </c>
      <c r="EP2" s="107">
        <v>125</v>
      </c>
      <c r="EQ2" s="107">
        <v>126</v>
      </c>
      <c r="ER2" s="107">
        <v>127</v>
      </c>
      <c r="ES2" s="107">
        <v>128</v>
      </c>
      <c r="ET2" s="107">
        <v>129</v>
      </c>
      <c r="EU2" s="107">
        <v>130</v>
      </c>
      <c r="EV2" s="107">
        <v>131</v>
      </c>
      <c r="EW2" s="107">
        <v>132</v>
      </c>
      <c r="EX2" s="107">
        <v>133</v>
      </c>
      <c r="EY2" s="107">
        <v>134</v>
      </c>
      <c r="EZ2" s="107">
        <v>135</v>
      </c>
      <c r="FA2" s="107">
        <v>136</v>
      </c>
      <c r="FB2" s="107">
        <v>137</v>
      </c>
      <c r="FC2" s="107">
        <v>138</v>
      </c>
      <c r="FD2" s="107">
        <v>139</v>
      </c>
      <c r="FE2" s="107">
        <v>140</v>
      </c>
      <c r="FF2" s="107">
        <v>141</v>
      </c>
      <c r="FG2" s="107">
        <v>142</v>
      </c>
      <c r="FH2" s="107">
        <v>143</v>
      </c>
      <c r="FI2" s="107">
        <v>144</v>
      </c>
      <c r="FJ2" s="107">
        <v>145</v>
      </c>
      <c r="FK2" s="107">
        <v>146</v>
      </c>
      <c r="FL2" s="107">
        <v>147</v>
      </c>
      <c r="FM2" s="107">
        <v>148</v>
      </c>
      <c r="FN2" s="107">
        <v>149</v>
      </c>
      <c r="FO2" s="107">
        <v>150</v>
      </c>
      <c r="FP2" s="107">
        <v>151</v>
      </c>
      <c r="FQ2" s="107">
        <v>152</v>
      </c>
      <c r="FR2" s="107">
        <v>153</v>
      </c>
      <c r="FS2" s="107">
        <v>154</v>
      </c>
      <c r="FT2" s="107">
        <v>155</v>
      </c>
      <c r="FU2" s="107">
        <v>156</v>
      </c>
      <c r="FV2" s="107">
        <v>157</v>
      </c>
      <c r="FW2" s="107">
        <v>158</v>
      </c>
      <c r="FX2" s="107">
        <v>159</v>
      </c>
      <c r="FY2" s="107">
        <v>160</v>
      </c>
      <c r="FZ2" s="107">
        <v>161</v>
      </c>
      <c r="GA2" s="107">
        <v>162</v>
      </c>
      <c r="GB2" s="107">
        <v>163</v>
      </c>
      <c r="GC2" s="107">
        <v>164</v>
      </c>
      <c r="GD2" s="107">
        <v>165</v>
      </c>
      <c r="GE2" s="107">
        <v>166</v>
      </c>
      <c r="GF2" s="107">
        <v>167</v>
      </c>
      <c r="GG2" s="107">
        <v>168</v>
      </c>
      <c r="GH2" s="107">
        <v>169</v>
      </c>
      <c r="GI2" s="107">
        <v>170</v>
      </c>
      <c r="GJ2" s="107">
        <v>171</v>
      </c>
      <c r="GK2" s="107">
        <v>172</v>
      </c>
      <c r="GL2" s="107">
        <v>173</v>
      </c>
      <c r="GM2" s="107">
        <v>174</v>
      </c>
      <c r="GN2" s="107">
        <v>175</v>
      </c>
      <c r="GO2" s="107">
        <v>176</v>
      </c>
      <c r="GP2" s="107">
        <v>177</v>
      </c>
      <c r="GQ2" s="107">
        <v>178</v>
      </c>
      <c r="GR2" s="107">
        <v>179</v>
      </c>
      <c r="GS2" s="107">
        <v>180</v>
      </c>
      <c r="GT2" s="107">
        <v>181</v>
      </c>
      <c r="GU2" s="107">
        <v>182</v>
      </c>
      <c r="GV2" s="107">
        <v>183</v>
      </c>
      <c r="GW2" s="107">
        <v>184</v>
      </c>
      <c r="GX2" s="107">
        <v>185</v>
      </c>
      <c r="GY2" s="107">
        <v>186</v>
      </c>
      <c r="GZ2" s="107">
        <v>187</v>
      </c>
      <c r="HA2" s="107">
        <v>188</v>
      </c>
      <c r="HB2" s="107">
        <v>189</v>
      </c>
      <c r="HC2" s="107">
        <v>190</v>
      </c>
      <c r="HD2" s="107">
        <v>191</v>
      </c>
      <c r="HE2" s="107">
        <v>192</v>
      </c>
      <c r="HF2" s="107">
        <v>193</v>
      </c>
      <c r="HG2" s="107">
        <v>194</v>
      </c>
      <c r="HH2" s="107">
        <v>195</v>
      </c>
      <c r="HI2" s="107">
        <v>196</v>
      </c>
      <c r="HJ2" s="107">
        <v>197</v>
      </c>
      <c r="HK2" s="107">
        <v>198</v>
      </c>
      <c r="HL2" s="107">
        <v>199</v>
      </c>
      <c r="HM2" s="107">
        <v>200</v>
      </c>
    </row>
    <row r="3" spans="2:221" ht="14.75" customHeight="1" thickBot="1">
      <c r="B3" s="89"/>
      <c r="C3" s="89"/>
      <c r="D3" s="89"/>
      <c r="E3" s="160"/>
      <c r="F3" s="1418"/>
      <c r="G3" s="1418"/>
      <c r="H3" s="1420"/>
      <c r="I3" s="1420"/>
      <c r="J3" s="1420"/>
      <c r="K3" s="1418"/>
      <c r="L3" s="1418"/>
      <c r="M3" s="1418"/>
      <c r="N3" s="1418"/>
      <c r="O3" s="1424"/>
      <c r="P3" s="1418"/>
      <c r="Q3" s="1418"/>
      <c r="R3" s="1424"/>
      <c r="S3" s="1422"/>
      <c r="U3" s="107">
        <v>1</v>
      </c>
      <c r="V3" s="27" cm="1">
        <f t="array" ref="V3">IFERROR(IF(_xlfn.IFS($D$9*$D$13/V2/$D$9&gt;=1,1,$D$9*$D$13/V2/$D$9&gt;=1/2,2,$D$9*$D$13/V2/$D$9&gt;=1/3,3,$D$9*$D$13/V2/$D$9&gt;=1/4,4,$D$9*$D$13/V2/$D$9&gt;=1/5,5,$D$9*$D$13/V2/$D$9&gt;=1/6,6,$D$9*$D$13/V2/$D$9&gt;=1/7,7,$D$9*$D$13/V2/$D$9&gt;=1/8,8,$D$9*$D$13/V2/$D$9&gt;=1/9,9,$D$9*$D$13/V2/$D$9&gt;=1/10,10,$D$9*$D$13/V2/$D$9&gt;=1/11,11,$D$9*$D$13/V2/$D$9&gt;=1/12,12,$D$9*$D$13/V2/$D$9&gt;=1/13,13,$D$9*$D$13/V2/$D$9&gt;=1/14,14,$D$9*$D$13/V2/$D$9&gt;=1/15,15,$D$9*$D$13/V2/$D$9&gt;=1/16,16,$D$9*$D$13/V2/$D$9&gt;=1/17,17,$D$9*$D$13/V2/$D$9&gt;=1/18,18,$D$9*$D$13/V2/$D$9&gt;=1/19,19,$D$9*$D$13/V2/$D$9&gt;=1/20,20,$D$9*$D$13/V2/$D$9&gt;=1/21,21,$D$9*$D$13/V2/$D$9&gt;=1/22,22,$D$9*$D$13/V2/$D$9&gt;=1/23,23,$D$9*$D$13/V2/$D$9&gt;=1/24,24,$D$9*$D$13/V2/$D$9&gt;=1/25,25,$D$9*$D$13/V2/$D$9&gt;=1/26,26,$D$9*$D$13/V2/$D$9&gt;=1/27,27,$D$9*$D$13/V2/$D$9&gt;=1/28,28,$D$9*$D$13/V2/$D$9&gt;=1/29,29,$D$9*$D$13/V2/$D$9&gt;=1/30,30)&gt;$D$9,"",_xlfn.IFS($D$9*$D$13/V2/$D$9&gt;=1,1,$D$9*$D$13/V2/$D$9&gt;=1/2,2,$D$9*$D$13/V2/$D$9&gt;=1/3,3,$D$9*$D$13/V2/$D$9&gt;=1/4,4,$D$9*$D$13/V2/$D$9&gt;=1/5,5,$D$9*$D$13/V2/$D$9&gt;=1/6,6,$D$9*$D$13/V2/$D$9&gt;=1/7,7,$D$9*$D$13/V2/$D$9&gt;=1/8,8,$D$9*$D$13/V2/$D$9&gt;=1/9,9,$D$9*$D$13/V2/$D$9&gt;=1/10,10,$D$9*$D$13/V2/$D$9&gt;=1/11,11,$D$9*$D$13/V2/$D$9&gt;=1/12,12,$D$9*$D$13/V2/$D$9&gt;=1/13,13,$D$9*$D$13/V2/$D$9&gt;=1/14,14,$D$9*$D$13/V2/$D$9&gt;=1/15,15,$D$9*$D$13/V2/$D$9&gt;=1/16,16,$D$9*$D$13/V2/$D$9&gt;=1/17,17,$D$9*$D$13/V2/$D$9&gt;=1/18,18,$D$9*$D$13/V2/$D$9&gt;=1/19,19,$D$9*$D$13/V2/$D$9&gt;=1/20,20,$D$9*$D$13/V2/$D$9&gt;=1/21,21,$D$9*$D$13/V2/$D$9&gt;=1/22,22,$D$9*$D$13/V2/$D$9&gt;=1/23,23,$D$9*$D$13/V2/$D$9&gt;=1/24,24,$D$9*$D$13/V2/$D$9&gt;=1/25,25,$D$9*$D$13/V2/$D$9&gt;=1/26,26,$D$9*$D$13/V2/$D$9&gt;=1/27,27,$D$9*$D$13/V2/$D$9&gt;=1/28,28,$D$9*$D$13/V2/$D$9&gt;=1/29,29,$D$9*$D$13/V2/$D$9&gt;=1/30,30)),"")</f>
        <v>1</v>
      </c>
      <c r="W3" s="27" cm="1">
        <f t="array" ref="W3">IFERROR(IF(_xlfn.IFS($D$9*$D$13/W2/$D$9&gt;=1,1,$D$9*$D$13/W2/$D$9&gt;=1/2,2,$D$9*$D$13/W2/$D$9&gt;=1/3,3,$D$9*$D$13/W2/$D$9&gt;=1/4,4,$D$9*$D$13/W2/$D$9&gt;=1/5,5,$D$9*$D$13/W2/$D$9&gt;=1/6,6,$D$9*$D$13/W2/$D$9&gt;=1/7,7,$D$9*$D$13/W2/$D$9&gt;=1/8,8,$D$9*$D$13/W2/$D$9&gt;=1/9,9,$D$9*$D$13/W2/$D$9&gt;=1/10,10,$D$9*$D$13/W2/$D$9&gt;=1/11,11,$D$9*$D$13/W2/$D$9&gt;=1/12,12,$D$9*$D$13/W2/$D$9&gt;=1/13,13,$D$9*$D$13/W2/$D$9&gt;=1/14,14,$D$9*$D$13/W2/$D$9&gt;=1/15,15,$D$9*$D$13/W2/$D$9&gt;=1/16,16,$D$9*$D$13/W2/$D$9&gt;=1/17,17,$D$9*$D$13/W2/$D$9&gt;=1/18,18,$D$9*$D$13/W2/$D$9&gt;=1/19,19,$D$9*$D$13/W2/$D$9&gt;=1/20,20,$D$9*$D$13/W2/$D$9&gt;=1/21,21,$D$9*$D$13/W2/$D$9&gt;=1/22,22,$D$9*$D$13/W2/$D$9&gt;=1/23,23,$D$9*$D$13/W2/$D$9&gt;=1/24,24,$D$9*$D$13/W2/$D$9&gt;=1/25,25,$D$9*$D$13/W2/$D$9&gt;=1/26,26,$D$9*$D$13/W2/$D$9&gt;=1/27,27,$D$9*$D$13/W2/$D$9&gt;=1/28,28,$D$9*$D$13/W2/$D$9&gt;=1/29,29,$D$9*$D$13/W2/$D$9&gt;=1/30,30)&gt;$D$9,"",_xlfn.IFS($D$9*$D$13/W2/$D$9&gt;=1,1,$D$9*$D$13/W2/$D$9&gt;=1/2,2,$D$9*$D$13/W2/$D$9&gt;=1/3,3,$D$9*$D$13/W2/$D$9&gt;=1/4,4,$D$9*$D$13/W2/$D$9&gt;=1/5,5,$D$9*$D$13/W2/$D$9&gt;=1/6,6,$D$9*$D$13/W2/$D$9&gt;=1/7,7,$D$9*$D$13/W2/$D$9&gt;=1/8,8,$D$9*$D$13/W2/$D$9&gt;=1/9,9,$D$9*$D$13/W2/$D$9&gt;=1/10,10,$D$9*$D$13/W2/$D$9&gt;=1/11,11,$D$9*$D$13/W2/$D$9&gt;=1/12,12,$D$9*$D$13/W2/$D$9&gt;=1/13,13,$D$9*$D$13/W2/$D$9&gt;=1/14,14,$D$9*$D$13/W2/$D$9&gt;=1/15,15,$D$9*$D$13/W2/$D$9&gt;=1/16,16,$D$9*$D$13/W2/$D$9&gt;=1/17,17,$D$9*$D$13/W2/$D$9&gt;=1/18,18,$D$9*$D$13/W2/$D$9&gt;=1/19,19,$D$9*$D$13/W2/$D$9&gt;=1/20,20,$D$9*$D$13/W2/$D$9&gt;=1/21,21,$D$9*$D$13/W2/$D$9&gt;=1/22,22,$D$9*$D$13/W2/$D$9&gt;=1/23,23,$D$9*$D$13/W2/$D$9&gt;=1/24,24,$D$9*$D$13/W2/$D$9&gt;=1/25,25,$D$9*$D$13/W2/$D$9&gt;=1/26,26,$D$9*$D$13/W2/$D$9&gt;=1/27,27,$D$9*$D$13/W2/$D$9&gt;=1/28,28,$D$9*$D$13/W2/$D$9&gt;=1/29,29,$D$9*$D$13/W2/$D$9&gt;=1/30,30)),"")</f>
        <v>1</v>
      </c>
      <c r="X3" s="27" cm="1">
        <f t="array" ref="X3">IFERROR(IF(_xlfn.IFS($D$9*$D$13/X2/$D$9&gt;=1,1,$D$9*$D$13/X2/$D$9&gt;=1/2,2,$D$9*$D$13/X2/$D$9&gt;=1/3,3,$D$9*$D$13/X2/$D$9&gt;=1/4,4,$D$9*$D$13/X2/$D$9&gt;=1/5,5,$D$9*$D$13/X2/$D$9&gt;=1/6,6,$D$9*$D$13/X2/$D$9&gt;=1/7,7,$D$9*$D$13/X2/$D$9&gt;=1/8,8,$D$9*$D$13/X2/$D$9&gt;=1/9,9,$D$9*$D$13/X2/$D$9&gt;=1/10,10,$D$9*$D$13/X2/$D$9&gt;=1/11,11,$D$9*$D$13/X2/$D$9&gt;=1/12,12,$D$9*$D$13/X2/$D$9&gt;=1/13,13,$D$9*$D$13/X2/$D$9&gt;=1/14,14,$D$9*$D$13/X2/$D$9&gt;=1/15,15,$D$9*$D$13/X2/$D$9&gt;=1/16,16,$D$9*$D$13/X2/$D$9&gt;=1/17,17,$D$9*$D$13/X2/$D$9&gt;=1/18,18,$D$9*$D$13/X2/$D$9&gt;=1/19,19,$D$9*$D$13/X2/$D$9&gt;=1/20,20,$D$9*$D$13/X2/$D$9&gt;=1/21,21,$D$9*$D$13/X2/$D$9&gt;=1/22,22,$D$9*$D$13/X2/$D$9&gt;=1/23,23,$D$9*$D$13/X2/$D$9&gt;=1/24,24,$D$9*$D$13/X2/$D$9&gt;=1/25,25,$D$9*$D$13/X2/$D$9&gt;=1/26,26,$D$9*$D$13/X2/$D$9&gt;=1/27,27,$D$9*$D$13/X2/$D$9&gt;=1/28,28,$D$9*$D$13/X2/$D$9&gt;=1/29,29,$D$9*$D$13/X2/$D$9&gt;=1/30,30)&gt;$D$9,"",_xlfn.IFS($D$9*$D$13/X2/$D$9&gt;=1,1,$D$9*$D$13/X2/$D$9&gt;=1/2,2,$D$9*$D$13/X2/$D$9&gt;=1/3,3,$D$9*$D$13/X2/$D$9&gt;=1/4,4,$D$9*$D$13/X2/$D$9&gt;=1/5,5,$D$9*$D$13/X2/$D$9&gt;=1/6,6,$D$9*$D$13/X2/$D$9&gt;=1/7,7,$D$9*$D$13/X2/$D$9&gt;=1/8,8,$D$9*$D$13/X2/$D$9&gt;=1/9,9,$D$9*$D$13/X2/$D$9&gt;=1/10,10,$D$9*$D$13/X2/$D$9&gt;=1/11,11,$D$9*$D$13/X2/$D$9&gt;=1/12,12,$D$9*$D$13/X2/$D$9&gt;=1/13,13,$D$9*$D$13/X2/$D$9&gt;=1/14,14,$D$9*$D$13/X2/$D$9&gt;=1/15,15,$D$9*$D$13/X2/$D$9&gt;=1/16,16,$D$9*$D$13/X2/$D$9&gt;=1/17,17,$D$9*$D$13/X2/$D$9&gt;=1/18,18,$D$9*$D$13/X2/$D$9&gt;=1/19,19,$D$9*$D$13/X2/$D$9&gt;=1/20,20,$D$9*$D$13/X2/$D$9&gt;=1/21,21,$D$9*$D$13/X2/$D$9&gt;=1/22,22,$D$9*$D$13/X2/$D$9&gt;=1/23,23,$D$9*$D$13/X2/$D$9&gt;=1/24,24,$D$9*$D$13/X2/$D$9&gt;=1/25,25,$D$9*$D$13/X2/$D$9&gt;=1/26,26,$D$9*$D$13/X2/$D$9&gt;=1/27,27,$D$9*$D$13/X2/$D$9&gt;=1/28,28,$D$9*$D$13/X2/$D$9&gt;=1/29,29,$D$9*$D$13/X2/$D$9&gt;=1/30,30)),"")</f>
        <v>1</v>
      </c>
      <c r="Y3" s="27" cm="1">
        <f t="array" ref="Y3">IFERROR(IF(_xlfn.IFS($D$9*$D$13/Y2/$D$9&gt;=1,1,$D$9*$D$13/Y2/$D$9&gt;=1/2,2,$D$9*$D$13/Y2/$D$9&gt;=1/3,3,$D$9*$D$13/Y2/$D$9&gt;=1/4,4,$D$9*$D$13/Y2/$D$9&gt;=1/5,5,$D$9*$D$13/Y2/$D$9&gt;=1/6,6,$D$9*$D$13/Y2/$D$9&gt;=1/7,7,$D$9*$D$13/Y2/$D$9&gt;=1/8,8,$D$9*$D$13/Y2/$D$9&gt;=1/9,9,$D$9*$D$13/Y2/$D$9&gt;=1/10,10,$D$9*$D$13/Y2/$D$9&gt;=1/11,11,$D$9*$D$13/Y2/$D$9&gt;=1/12,12,$D$9*$D$13/Y2/$D$9&gt;=1/13,13,$D$9*$D$13/Y2/$D$9&gt;=1/14,14,$D$9*$D$13/Y2/$D$9&gt;=1/15,15,$D$9*$D$13/Y2/$D$9&gt;=1/16,16,$D$9*$D$13/Y2/$D$9&gt;=1/17,17,$D$9*$D$13/Y2/$D$9&gt;=1/18,18,$D$9*$D$13/Y2/$D$9&gt;=1/19,19,$D$9*$D$13/Y2/$D$9&gt;=1/20,20,$D$9*$D$13/Y2/$D$9&gt;=1/21,21,$D$9*$D$13/Y2/$D$9&gt;=1/22,22,$D$9*$D$13/Y2/$D$9&gt;=1/23,23,$D$9*$D$13/Y2/$D$9&gt;=1/24,24,$D$9*$D$13/Y2/$D$9&gt;=1/25,25,$D$9*$D$13/Y2/$D$9&gt;=1/26,26,$D$9*$D$13/Y2/$D$9&gt;=1/27,27,$D$9*$D$13/Y2/$D$9&gt;=1/28,28,$D$9*$D$13/Y2/$D$9&gt;=1/29,29,$D$9*$D$13/Y2/$D$9&gt;=1/30,30)&gt;$D$9,"",_xlfn.IFS($D$9*$D$13/Y2/$D$9&gt;=1,1,$D$9*$D$13/Y2/$D$9&gt;=1/2,2,$D$9*$D$13/Y2/$D$9&gt;=1/3,3,$D$9*$D$13/Y2/$D$9&gt;=1/4,4,$D$9*$D$13/Y2/$D$9&gt;=1/5,5,$D$9*$D$13/Y2/$D$9&gt;=1/6,6,$D$9*$D$13/Y2/$D$9&gt;=1/7,7,$D$9*$D$13/Y2/$D$9&gt;=1/8,8,$D$9*$D$13/Y2/$D$9&gt;=1/9,9,$D$9*$D$13/Y2/$D$9&gt;=1/10,10,$D$9*$D$13/Y2/$D$9&gt;=1/11,11,$D$9*$D$13/Y2/$D$9&gt;=1/12,12,$D$9*$D$13/Y2/$D$9&gt;=1/13,13,$D$9*$D$13/Y2/$D$9&gt;=1/14,14,$D$9*$D$13/Y2/$D$9&gt;=1/15,15,$D$9*$D$13/Y2/$D$9&gt;=1/16,16,$D$9*$D$13/Y2/$D$9&gt;=1/17,17,$D$9*$D$13/Y2/$D$9&gt;=1/18,18,$D$9*$D$13/Y2/$D$9&gt;=1/19,19,$D$9*$D$13/Y2/$D$9&gt;=1/20,20,$D$9*$D$13/Y2/$D$9&gt;=1/21,21,$D$9*$D$13/Y2/$D$9&gt;=1/22,22,$D$9*$D$13/Y2/$D$9&gt;=1/23,23,$D$9*$D$13/Y2/$D$9&gt;=1/24,24,$D$9*$D$13/Y2/$D$9&gt;=1/25,25,$D$9*$D$13/Y2/$D$9&gt;=1/26,26,$D$9*$D$13/Y2/$D$9&gt;=1/27,27,$D$9*$D$13/Y2/$D$9&gt;=1/28,28,$D$9*$D$13/Y2/$D$9&gt;=1/29,29,$D$9*$D$13/Y2/$D$9&gt;=1/30,30)),"")</f>
        <v>1</v>
      </c>
      <c r="Z3" s="27" cm="1">
        <f t="array" ref="Z3">IFERROR(IF(_xlfn.IFS($D$9*$D$13/Z2/$D$9&gt;=1,1,$D$9*$D$13/Z2/$D$9&gt;=1/2,2,$D$9*$D$13/Z2/$D$9&gt;=1/3,3,$D$9*$D$13/Z2/$D$9&gt;=1/4,4,$D$9*$D$13/Z2/$D$9&gt;=1/5,5,$D$9*$D$13/Z2/$D$9&gt;=1/6,6,$D$9*$D$13/Z2/$D$9&gt;=1/7,7,$D$9*$D$13/Z2/$D$9&gt;=1/8,8,$D$9*$D$13/Z2/$D$9&gt;=1/9,9,$D$9*$D$13/Z2/$D$9&gt;=1/10,10,$D$9*$D$13/Z2/$D$9&gt;=1/11,11,$D$9*$D$13/Z2/$D$9&gt;=1/12,12,$D$9*$D$13/Z2/$D$9&gt;=1/13,13,$D$9*$D$13/Z2/$D$9&gt;=1/14,14,$D$9*$D$13/Z2/$D$9&gt;=1/15,15,$D$9*$D$13/Z2/$D$9&gt;=1/16,16,$D$9*$D$13/Z2/$D$9&gt;=1/17,17,$D$9*$D$13/Z2/$D$9&gt;=1/18,18,$D$9*$D$13/Z2/$D$9&gt;=1/19,19,$D$9*$D$13/Z2/$D$9&gt;=1/20,20,$D$9*$D$13/Z2/$D$9&gt;=1/21,21,$D$9*$D$13/Z2/$D$9&gt;=1/22,22,$D$9*$D$13/Z2/$D$9&gt;=1/23,23,$D$9*$D$13/Z2/$D$9&gt;=1/24,24,$D$9*$D$13/Z2/$D$9&gt;=1/25,25,$D$9*$D$13/Z2/$D$9&gt;=1/26,26,$D$9*$D$13/Z2/$D$9&gt;=1/27,27,$D$9*$D$13/Z2/$D$9&gt;=1/28,28,$D$9*$D$13/Z2/$D$9&gt;=1/29,29,$D$9*$D$13/Z2/$D$9&gt;=1/30,30)&gt;$D$9,"",_xlfn.IFS($D$9*$D$13/Z2/$D$9&gt;=1,1,$D$9*$D$13/Z2/$D$9&gt;=1/2,2,$D$9*$D$13/Z2/$D$9&gt;=1/3,3,$D$9*$D$13/Z2/$D$9&gt;=1/4,4,$D$9*$D$13/Z2/$D$9&gt;=1/5,5,$D$9*$D$13/Z2/$D$9&gt;=1/6,6,$D$9*$D$13/Z2/$D$9&gt;=1/7,7,$D$9*$D$13/Z2/$D$9&gt;=1/8,8,$D$9*$D$13/Z2/$D$9&gt;=1/9,9,$D$9*$D$13/Z2/$D$9&gt;=1/10,10,$D$9*$D$13/Z2/$D$9&gt;=1/11,11,$D$9*$D$13/Z2/$D$9&gt;=1/12,12,$D$9*$D$13/Z2/$D$9&gt;=1/13,13,$D$9*$D$13/Z2/$D$9&gt;=1/14,14,$D$9*$D$13/Z2/$D$9&gt;=1/15,15,$D$9*$D$13/Z2/$D$9&gt;=1/16,16,$D$9*$D$13/Z2/$D$9&gt;=1/17,17,$D$9*$D$13/Z2/$D$9&gt;=1/18,18,$D$9*$D$13/Z2/$D$9&gt;=1/19,19,$D$9*$D$13/Z2/$D$9&gt;=1/20,20,$D$9*$D$13/Z2/$D$9&gt;=1/21,21,$D$9*$D$13/Z2/$D$9&gt;=1/22,22,$D$9*$D$13/Z2/$D$9&gt;=1/23,23,$D$9*$D$13/Z2/$D$9&gt;=1/24,24,$D$9*$D$13/Z2/$D$9&gt;=1/25,25,$D$9*$D$13/Z2/$D$9&gt;=1/26,26,$D$9*$D$13/Z2/$D$9&gt;=1/27,27,$D$9*$D$13/Z2/$D$9&gt;=1/28,28,$D$9*$D$13/Z2/$D$9&gt;=1/29,29,$D$9*$D$13/Z2/$D$9&gt;=1/30,30)),"")</f>
        <v>1</v>
      </c>
      <c r="AA3" s="27" cm="1">
        <f t="array" ref="AA3">IFERROR(IF(_xlfn.IFS($D$9*$D$13/AA2/$D$9&gt;=1,1,$D$9*$D$13/AA2/$D$9&gt;=1/2,2,$D$9*$D$13/AA2/$D$9&gt;=1/3,3,$D$9*$D$13/AA2/$D$9&gt;=1/4,4,$D$9*$D$13/AA2/$D$9&gt;=1/5,5,$D$9*$D$13/AA2/$D$9&gt;=1/6,6,$D$9*$D$13/AA2/$D$9&gt;=1/7,7,$D$9*$D$13/AA2/$D$9&gt;=1/8,8,$D$9*$D$13/AA2/$D$9&gt;=1/9,9,$D$9*$D$13/AA2/$D$9&gt;=1/10,10,$D$9*$D$13/AA2/$D$9&gt;=1/11,11,$D$9*$D$13/AA2/$D$9&gt;=1/12,12,$D$9*$D$13/AA2/$D$9&gt;=1/13,13,$D$9*$D$13/AA2/$D$9&gt;=1/14,14,$D$9*$D$13/AA2/$D$9&gt;=1/15,15,$D$9*$D$13/AA2/$D$9&gt;=1/16,16,$D$9*$D$13/AA2/$D$9&gt;=1/17,17,$D$9*$D$13/AA2/$D$9&gt;=1/18,18,$D$9*$D$13/AA2/$D$9&gt;=1/19,19,$D$9*$D$13/AA2/$D$9&gt;=1/20,20,$D$9*$D$13/AA2/$D$9&gt;=1/21,21,$D$9*$D$13/AA2/$D$9&gt;=1/22,22,$D$9*$D$13/AA2/$D$9&gt;=1/23,23,$D$9*$D$13/AA2/$D$9&gt;=1/24,24,$D$9*$D$13/AA2/$D$9&gt;=1/25,25,$D$9*$D$13/AA2/$D$9&gt;=1/26,26,$D$9*$D$13/AA2/$D$9&gt;=1/27,27,$D$9*$D$13/AA2/$D$9&gt;=1/28,28,$D$9*$D$13/AA2/$D$9&gt;=1/29,29,$D$9*$D$13/AA2/$D$9&gt;=1/30,30)&gt;$D$9,"",_xlfn.IFS($D$9*$D$13/AA2/$D$9&gt;=1,1,$D$9*$D$13/AA2/$D$9&gt;=1/2,2,$D$9*$D$13/AA2/$D$9&gt;=1/3,3,$D$9*$D$13/AA2/$D$9&gt;=1/4,4,$D$9*$D$13/AA2/$D$9&gt;=1/5,5,$D$9*$D$13/AA2/$D$9&gt;=1/6,6,$D$9*$D$13/AA2/$D$9&gt;=1/7,7,$D$9*$D$13/AA2/$D$9&gt;=1/8,8,$D$9*$D$13/AA2/$D$9&gt;=1/9,9,$D$9*$D$13/AA2/$D$9&gt;=1/10,10,$D$9*$D$13/AA2/$D$9&gt;=1/11,11,$D$9*$D$13/AA2/$D$9&gt;=1/12,12,$D$9*$D$13/AA2/$D$9&gt;=1/13,13,$D$9*$D$13/AA2/$D$9&gt;=1/14,14,$D$9*$D$13/AA2/$D$9&gt;=1/15,15,$D$9*$D$13/AA2/$D$9&gt;=1/16,16,$D$9*$D$13/AA2/$D$9&gt;=1/17,17,$D$9*$D$13/AA2/$D$9&gt;=1/18,18,$D$9*$D$13/AA2/$D$9&gt;=1/19,19,$D$9*$D$13/AA2/$D$9&gt;=1/20,20,$D$9*$D$13/AA2/$D$9&gt;=1/21,21,$D$9*$D$13/AA2/$D$9&gt;=1/22,22,$D$9*$D$13/AA2/$D$9&gt;=1/23,23,$D$9*$D$13/AA2/$D$9&gt;=1/24,24,$D$9*$D$13/AA2/$D$9&gt;=1/25,25,$D$9*$D$13/AA2/$D$9&gt;=1/26,26,$D$9*$D$13/AA2/$D$9&gt;=1/27,27,$D$9*$D$13/AA2/$D$9&gt;=1/28,28,$D$9*$D$13/AA2/$D$9&gt;=1/29,29,$D$9*$D$13/AA2/$D$9&gt;=1/30,30)),"")</f>
        <v>2</v>
      </c>
      <c r="AB3" s="27" cm="1">
        <f t="array" ref="AB3">IFERROR(IF(_xlfn.IFS($D$9*$D$13/AB2/$D$9&gt;=1,1,$D$9*$D$13/AB2/$D$9&gt;=1/2,2,$D$9*$D$13/AB2/$D$9&gt;=1/3,3,$D$9*$D$13/AB2/$D$9&gt;=1/4,4,$D$9*$D$13/AB2/$D$9&gt;=1/5,5,$D$9*$D$13/AB2/$D$9&gt;=1/6,6,$D$9*$D$13/AB2/$D$9&gt;=1/7,7,$D$9*$D$13/AB2/$D$9&gt;=1/8,8,$D$9*$D$13/AB2/$D$9&gt;=1/9,9,$D$9*$D$13/AB2/$D$9&gt;=1/10,10,$D$9*$D$13/AB2/$D$9&gt;=1/11,11,$D$9*$D$13/AB2/$D$9&gt;=1/12,12,$D$9*$D$13/AB2/$D$9&gt;=1/13,13,$D$9*$D$13/AB2/$D$9&gt;=1/14,14,$D$9*$D$13/AB2/$D$9&gt;=1/15,15,$D$9*$D$13/AB2/$D$9&gt;=1/16,16,$D$9*$D$13/AB2/$D$9&gt;=1/17,17,$D$9*$D$13/AB2/$D$9&gt;=1/18,18,$D$9*$D$13/AB2/$D$9&gt;=1/19,19,$D$9*$D$13/AB2/$D$9&gt;=1/20,20,$D$9*$D$13/AB2/$D$9&gt;=1/21,21,$D$9*$D$13/AB2/$D$9&gt;=1/22,22,$D$9*$D$13/AB2/$D$9&gt;=1/23,23,$D$9*$D$13/AB2/$D$9&gt;=1/24,24,$D$9*$D$13/AB2/$D$9&gt;=1/25,25,$D$9*$D$13/AB2/$D$9&gt;=1/26,26,$D$9*$D$13/AB2/$D$9&gt;=1/27,27,$D$9*$D$13/AB2/$D$9&gt;=1/28,28,$D$9*$D$13/AB2/$D$9&gt;=1/29,29,$D$9*$D$13/AB2/$D$9&gt;=1/30,30)&gt;$D$9,"",_xlfn.IFS($D$9*$D$13/AB2/$D$9&gt;=1,1,$D$9*$D$13/AB2/$D$9&gt;=1/2,2,$D$9*$D$13/AB2/$D$9&gt;=1/3,3,$D$9*$D$13/AB2/$D$9&gt;=1/4,4,$D$9*$D$13/AB2/$D$9&gt;=1/5,5,$D$9*$D$13/AB2/$D$9&gt;=1/6,6,$D$9*$D$13/AB2/$D$9&gt;=1/7,7,$D$9*$D$13/AB2/$D$9&gt;=1/8,8,$D$9*$D$13/AB2/$D$9&gt;=1/9,9,$D$9*$D$13/AB2/$D$9&gt;=1/10,10,$D$9*$D$13/AB2/$D$9&gt;=1/11,11,$D$9*$D$13/AB2/$D$9&gt;=1/12,12,$D$9*$D$13/AB2/$D$9&gt;=1/13,13,$D$9*$D$13/AB2/$D$9&gt;=1/14,14,$D$9*$D$13/AB2/$D$9&gt;=1/15,15,$D$9*$D$13/AB2/$D$9&gt;=1/16,16,$D$9*$D$13/AB2/$D$9&gt;=1/17,17,$D$9*$D$13/AB2/$D$9&gt;=1/18,18,$D$9*$D$13/AB2/$D$9&gt;=1/19,19,$D$9*$D$13/AB2/$D$9&gt;=1/20,20,$D$9*$D$13/AB2/$D$9&gt;=1/21,21,$D$9*$D$13/AB2/$D$9&gt;=1/22,22,$D$9*$D$13/AB2/$D$9&gt;=1/23,23,$D$9*$D$13/AB2/$D$9&gt;=1/24,24,$D$9*$D$13/AB2/$D$9&gt;=1/25,25,$D$9*$D$13/AB2/$D$9&gt;=1/26,26,$D$9*$D$13/AB2/$D$9&gt;=1/27,27,$D$9*$D$13/AB2/$D$9&gt;=1/28,28,$D$9*$D$13/AB2/$D$9&gt;=1/29,29,$D$9*$D$13/AB2/$D$9&gt;=1/30,30)),"")</f>
        <v>2</v>
      </c>
      <c r="AC3" s="27" cm="1">
        <f t="array" ref="AC3">IFERROR(IF(_xlfn.IFS($D$9*$D$13/AC2/$D$9&gt;=1,1,$D$9*$D$13/AC2/$D$9&gt;=1/2,2,$D$9*$D$13/AC2/$D$9&gt;=1/3,3,$D$9*$D$13/AC2/$D$9&gt;=1/4,4,$D$9*$D$13/AC2/$D$9&gt;=1/5,5,$D$9*$D$13/AC2/$D$9&gt;=1/6,6,$D$9*$D$13/AC2/$D$9&gt;=1/7,7,$D$9*$D$13/AC2/$D$9&gt;=1/8,8,$D$9*$D$13/AC2/$D$9&gt;=1/9,9,$D$9*$D$13/AC2/$D$9&gt;=1/10,10,$D$9*$D$13/AC2/$D$9&gt;=1/11,11,$D$9*$D$13/AC2/$D$9&gt;=1/12,12,$D$9*$D$13/AC2/$D$9&gt;=1/13,13,$D$9*$D$13/AC2/$D$9&gt;=1/14,14,$D$9*$D$13/AC2/$D$9&gt;=1/15,15,$D$9*$D$13/AC2/$D$9&gt;=1/16,16,$D$9*$D$13/AC2/$D$9&gt;=1/17,17,$D$9*$D$13/AC2/$D$9&gt;=1/18,18,$D$9*$D$13/AC2/$D$9&gt;=1/19,19,$D$9*$D$13/AC2/$D$9&gt;=1/20,20,$D$9*$D$13/AC2/$D$9&gt;=1/21,21,$D$9*$D$13/AC2/$D$9&gt;=1/22,22,$D$9*$D$13/AC2/$D$9&gt;=1/23,23,$D$9*$D$13/AC2/$D$9&gt;=1/24,24,$D$9*$D$13/AC2/$D$9&gt;=1/25,25,$D$9*$D$13/AC2/$D$9&gt;=1/26,26,$D$9*$D$13/AC2/$D$9&gt;=1/27,27,$D$9*$D$13/AC2/$D$9&gt;=1/28,28,$D$9*$D$13/AC2/$D$9&gt;=1/29,29,$D$9*$D$13/AC2/$D$9&gt;=1/30,30)&gt;$D$9,"",_xlfn.IFS($D$9*$D$13/AC2/$D$9&gt;=1,1,$D$9*$D$13/AC2/$D$9&gt;=1/2,2,$D$9*$D$13/AC2/$D$9&gt;=1/3,3,$D$9*$D$13/AC2/$D$9&gt;=1/4,4,$D$9*$D$13/AC2/$D$9&gt;=1/5,5,$D$9*$D$13/AC2/$D$9&gt;=1/6,6,$D$9*$D$13/AC2/$D$9&gt;=1/7,7,$D$9*$D$13/AC2/$D$9&gt;=1/8,8,$D$9*$D$13/AC2/$D$9&gt;=1/9,9,$D$9*$D$13/AC2/$D$9&gt;=1/10,10,$D$9*$D$13/AC2/$D$9&gt;=1/11,11,$D$9*$D$13/AC2/$D$9&gt;=1/12,12,$D$9*$D$13/AC2/$D$9&gt;=1/13,13,$D$9*$D$13/AC2/$D$9&gt;=1/14,14,$D$9*$D$13/AC2/$D$9&gt;=1/15,15,$D$9*$D$13/AC2/$D$9&gt;=1/16,16,$D$9*$D$13/AC2/$D$9&gt;=1/17,17,$D$9*$D$13/AC2/$D$9&gt;=1/18,18,$D$9*$D$13/AC2/$D$9&gt;=1/19,19,$D$9*$D$13/AC2/$D$9&gt;=1/20,20,$D$9*$D$13/AC2/$D$9&gt;=1/21,21,$D$9*$D$13/AC2/$D$9&gt;=1/22,22,$D$9*$D$13/AC2/$D$9&gt;=1/23,23,$D$9*$D$13/AC2/$D$9&gt;=1/24,24,$D$9*$D$13/AC2/$D$9&gt;=1/25,25,$D$9*$D$13/AC2/$D$9&gt;=1/26,26,$D$9*$D$13/AC2/$D$9&gt;=1/27,27,$D$9*$D$13/AC2/$D$9&gt;=1/28,28,$D$9*$D$13/AC2/$D$9&gt;=1/29,29,$D$9*$D$13/AC2/$D$9&gt;=1/30,30)),"")</f>
        <v>2</v>
      </c>
      <c r="AD3" s="27" cm="1">
        <f t="array" ref="AD3">IFERROR(IF(_xlfn.IFS($D$9*$D$13/AD2/$D$9&gt;=1,1,$D$9*$D$13/AD2/$D$9&gt;=1/2,2,$D$9*$D$13/AD2/$D$9&gt;=1/3,3,$D$9*$D$13/AD2/$D$9&gt;=1/4,4,$D$9*$D$13/AD2/$D$9&gt;=1/5,5,$D$9*$D$13/AD2/$D$9&gt;=1/6,6,$D$9*$D$13/AD2/$D$9&gt;=1/7,7,$D$9*$D$13/AD2/$D$9&gt;=1/8,8,$D$9*$D$13/AD2/$D$9&gt;=1/9,9,$D$9*$D$13/AD2/$D$9&gt;=1/10,10,$D$9*$D$13/AD2/$D$9&gt;=1/11,11,$D$9*$D$13/AD2/$D$9&gt;=1/12,12,$D$9*$D$13/AD2/$D$9&gt;=1/13,13,$D$9*$D$13/AD2/$D$9&gt;=1/14,14,$D$9*$D$13/AD2/$D$9&gt;=1/15,15,$D$9*$D$13/AD2/$D$9&gt;=1/16,16,$D$9*$D$13/AD2/$D$9&gt;=1/17,17,$D$9*$D$13/AD2/$D$9&gt;=1/18,18,$D$9*$D$13/AD2/$D$9&gt;=1/19,19,$D$9*$D$13/AD2/$D$9&gt;=1/20,20,$D$9*$D$13/AD2/$D$9&gt;=1/21,21,$D$9*$D$13/AD2/$D$9&gt;=1/22,22,$D$9*$D$13/AD2/$D$9&gt;=1/23,23,$D$9*$D$13/AD2/$D$9&gt;=1/24,24,$D$9*$D$13/AD2/$D$9&gt;=1/25,25,$D$9*$D$13/AD2/$D$9&gt;=1/26,26,$D$9*$D$13/AD2/$D$9&gt;=1/27,27,$D$9*$D$13/AD2/$D$9&gt;=1/28,28,$D$9*$D$13/AD2/$D$9&gt;=1/29,29,$D$9*$D$13/AD2/$D$9&gt;=1/30,30)&gt;$D$9,"",_xlfn.IFS($D$9*$D$13/AD2/$D$9&gt;=1,1,$D$9*$D$13/AD2/$D$9&gt;=1/2,2,$D$9*$D$13/AD2/$D$9&gt;=1/3,3,$D$9*$D$13/AD2/$D$9&gt;=1/4,4,$D$9*$D$13/AD2/$D$9&gt;=1/5,5,$D$9*$D$13/AD2/$D$9&gt;=1/6,6,$D$9*$D$13/AD2/$D$9&gt;=1/7,7,$D$9*$D$13/AD2/$D$9&gt;=1/8,8,$D$9*$D$13/AD2/$D$9&gt;=1/9,9,$D$9*$D$13/AD2/$D$9&gt;=1/10,10,$D$9*$D$13/AD2/$D$9&gt;=1/11,11,$D$9*$D$13/AD2/$D$9&gt;=1/12,12,$D$9*$D$13/AD2/$D$9&gt;=1/13,13,$D$9*$D$13/AD2/$D$9&gt;=1/14,14,$D$9*$D$13/AD2/$D$9&gt;=1/15,15,$D$9*$D$13/AD2/$D$9&gt;=1/16,16,$D$9*$D$13/AD2/$D$9&gt;=1/17,17,$D$9*$D$13/AD2/$D$9&gt;=1/18,18,$D$9*$D$13/AD2/$D$9&gt;=1/19,19,$D$9*$D$13/AD2/$D$9&gt;=1/20,20,$D$9*$D$13/AD2/$D$9&gt;=1/21,21,$D$9*$D$13/AD2/$D$9&gt;=1/22,22,$D$9*$D$13/AD2/$D$9&gt;=1/23,23,$D$9*$D$13/AD2/$D$9&gt;=1/24,24,$D$9*$D$13/AD2/$D$9&gt;=1/25,25,$D$9*$D$13/AD2/$D$9&gt;=1/26,26,$D$9*$D$13/AD2/$D$9&gt;=1/27,27,$D$9*$D$13/AD2/$D$9&gt;=1/28,28,$D$9*$D$13/AD2/$D$9&gt;=1/29,29,$D$9*$D$13/AD2/$D$9&gt;=1/30,30)),"")</f>
        <v>2</v>
      </c>
      <c r="AE3" s="27" cm="1">
        <f t="array" ref="AE3">IFERROR(IF(_xlfn.IFS($D$9*$D$13/AE2/$D$9&gt;=1,1,$D$9*$D$13/AE2/$D$9&gt;=1/2,2,$D$9*$D$13/AE2/$D$9&gt;=1/3,3,$D$9*$D$13/AE2/$D$9&gt;=1/4,4,$D$9*$D$13/AE2/$D$9&gt;=1/5,5,$D$9*$D$13/AE2/$D$9&gt;=1/6,6,$D$9*$D$13/AE2/$D$9&gt;=1/7,7,$D$9*$D$13/AE2/$D$9&gt;=1/8,8,$D$9*$D$13/AE2/$D$9&gt;=1/9,9,$D$9*$D$13/AE2/$D$9&gt;=1/10,10,$D$9*$D$13/AE2/$D$9&gt;=1/11,11,$D$9*$D$13/AE2/$D$9&gt;=1/12,12,$D$9*$D$13/AE2/$D$9&gt;=1/13,13,$D$9*$D$13/AE2/$D$9&gt;=1/14,14,$D$9*$D$13/AE2/$D$9&gt;=1/15,15,$D$9*$D$13/AE2/$D$9&gt;=1/16,16,$D$9*$D$13/AE2/$D$9&gt;=1/17,17,$D$9*$D$13/AE2/$D$9&gt;=1/18,18,$D$9*$D$13/AE2/$D$9&gt;=1/19,19,$D$9*$D$13/AE2/$D$9&gt;=1/20,20,$D$9*$D$13/AE2/$D$9&gt;=1/21,21,$D$9*$D$13/AE2/$D$9&gt;=1/22,22,$D$9*$D$13/AE2/$D$9&gt;=1/23,23,$D$9*$D$13/AE2/$D$9&gt;=1/24,24,$D$9*$D$13/AE2/$D$9&gt;=1/25,25,$D$9*$D$13/AE2/$D$9&gt;=1/26,26,$D$9*$D$13/AE2/$D$9&gt;=1/27,27,$D$9*$D$13/AE2/$D$9&gt;=1/28,28,$D$9*$D$13/AE2/$D$9&gt;=1/29,29,$D$9*$D$13/AE2/$D$9&gt;=1/30,30)&gt;$D$9,"",_xlfn.IFS($D$9*$D$13/AE2/$D$9&gt;=1,1,$D$9*$D$13/AE2/$D$9&gt;=1/2,2,$D$9*$D$13/AE2/$D$9&gt;=1/3,3,$D$9*$D$13/AE2/$D$9&gt;=1/4,4,$D$9*$D$13/AE2/$D$9&gt;=1/5,5,$D$9*$D$13/AE2/$D$9&gt;=1/6,6,$D$9*$D$13/AE2/$D$9&gt;=1/7,7,$D$9*$D$13/AE2/$D$9&gt;=1/8,8,$D$9*$D$13/AE2/$D$9&gt;=1/9,9,$D$9*$D$13/AE2/$D$9&gt;=1/10,10,$D$9*$D$13/AE2/$D$9&gt;=1/11,11,$D$9*$D$13/AE2/$D$9&gt;=1/12,12,$D$9*$D$13/AE2/$D$9&gt;=1/13,13,$D$9*$D$13/AE2/$D$9&gt;=1/14,14,$D$9*$D$13/AE2/$D$9&gt;=1/15,15,$D$9*$D$13/AE2/$D$9&gt;=1/16,16,$D$9*$D$13/AE2/$D$9&gt;=1/17,17,$D$9*$D$13/AE2/$D$9&gt;=1/18,18,$D$9*$D$13/AE2/$D$9&gt;=1/19,19,$D$9*$D$13/AE2/$D$9&gt;=1/20,20,$D$9*$D$13/AE2/$D$9&gt;=1/21,21,$D$9*$D$13/AE2/$D$9&gt;=1/22,22,$D$9*$D$13/AE2/$D$9&gt;=1/23,23,$D$9*$D$13/AE2/$D$9&gt;=1/24,24,$D$9*$D$13/AE2/$D$9&gt;=1/25,25,$D$9*$D$13/AE2/$D$9&gt;=1/26,26,$D$9*$D$13/AE2/$D$9&gt;=1/27,27,$D$9*$D$13/AE2/$D$9&gt;=1/28,28,$D$9*$D$13/AE2/$D$9&gt;=1/29,29,$D$9*$D$13/AE2/$D$9&gt;=1/30,30)),"")</f>
        <v>2</v>
      </c>
      <c r="AF3" s="27" cm="1">
        <f t="array" ref="AF3">IFERROR(IF(_xlfn.IFS($D$9*$D$13/AF2/$D$9&gt;=1,1,$D$9*$D$13/AF2/$D$9&gt;=1/2,2,$D$9*$D$13/AF2/$D$9&gt;=1/3,3,$D$9*$D$13/AF2/$D$9&gt;=1/4,4,$D$9*$D$13/AF2/$D$9&gt;=1/5,5,$D$9*$D$13/AF2/$D$9&gt;=1/6,6,$D$9*$D$13/AF2/$D$9&gt;=1/7,7,$D$9*$D$13/AF2/$D$9&gt;=1/8,8,$D$9*$D$13/AF2/$D$9&gt;=1/9,9,$D$9*$D$13/AF2/$D$9&gt;=1/10,10,$D$9*$D$13/AF2/$D$9&gt;=1/11,11,$D$9*$D$13/AF2/$D$9&gt;=1/12,12,$D$9*$D$13/AF2/$D$9&gt;=1/13,13,$D$9*$D$13/AF2/$D$9&gt;=1/14,14,$D$9*$D$13/AF2/$D$9&gt;=1/15,15,$D$9*$D$13/AF2/$D$9&gt;=1/16,16,$D$9*$D$13/AF2/$D$9&gt;=1/17,17,$D$9*$D$13/AF2/$D$9&gt;=1/18,18,$D$9*$D$13/AF2/$D$9&gt;=1/19,19,$D$9*$D$13/AF2/$D$9&gt;=1/20,20,$D$9*$D$13/AF2/$D$9&gt;=1/21,21,$D$9*$D$13/AF2/$D$9&gt;=1/22,22,$D$9*$D$13/AF2/$D$9&gt;=1/23,23,$D$9*$D$13/AF2/$D$9&gt;=1/24,24,$D$9*$D$13/AF2/$D$9&gt;=1/25,25,$D$9*$D$13/AF2/$D$9&gt;=1/26,26,$D$9*$D$13/AF2/$D$9&gt;=1/27,27,$D$9*$D$13/AF2/$D$9&gt;=1/28,28,$D$9*$D$13/AF2/$D$9&gt;=1/29,29,$D$9*$D$13/AF2/$D$9&gt;=1/30,30)&gt;$D$9,"",_xlfn.IFS($D$9*$D$13/AF2/$D$9&gt;=1,1,$D$9*$D$13/AF2/$D$9&gt;=1/2,2,$D$9*$D$13/AF2/$D$9&gt;=1/3,3,$D$9*$D$13/AF2/$D$9&gt;=1/4,4,$D$9*$D$13/AF2/$D$9&gt;=1/5,5,$D$9*$D$13/AF2/$D$9&gt;=1/6,6,$D$9*$D$13/AF2/$D$9&gt;=1/7,7,$D$9*$D$13/AF2/$D$9&gt;=1/8,8,$D$9*$D$13/AF2/$D$9&gt;=1/9,9,$D$9*$D$13/AF2/$D$9&gt;=1/10,10,$D$9*$D$13/AF2/$D$9&gt;=1/11,11,$D$9*$D$13/AF2/$D$9&gt;=1/12,12,$D$9*$D$13/AF2/$D$9&gt;=1/13,13,$D$9*$D$13/AF2/$D$9&gt;=1/14,14,$D$9*$D$13/AF2/$D$9&gt;=1/15,15,$D$9*$D$13/AF2/$D$9&gt;=1/16,16,$D$9*$D$13/AF2/$D$9&gt;=1/17,17,$D$9*$D$13/AF2/$D$9&gt;=1/18,18,$D$9*$D$13/AF2/$D$9&gt;=1/19,19,$D$9*$D$13/AF2/$D$9&gt;=1/20,20,$D$9*$D$13/AF2/$D$9&gt;=1/21,21,$D$9*$D$13/AF2/$D$9&gt;=1/22,22,$D$9*$D$13/AF2/$D$9&gt;=1/23,23,$D$9*$D$13/AF2/$D$9&gt;=1/24,24,$D$9*$D$13/AF2/$D$9&gt;=1/25,25,$D$9*$D$13/AF2/$D$9&gt;=1/26,26,$D$9*$D$13/AF2/$D$9&gt;=1/27,27,$D$9*$D$13/AF2/$D$9&gt;=1/28,28,$D$9*$D$13/AF2/$D$9&gt;=1/29,29,$D$9*$D$13/AF2/$D$9&gt;=1/30,30)),"")</f>
        <v>3</v>
      </c>
      <c r="AG3" s="27" cm="1">
        <f t="array" ref="AG3">IFERROR(IF(_xlfn.IFS($D$9*$D$13/AG2/$D$9&gt;=1,1,$D$9*$D$13/AG2/$D$9&gt;=1/2,2,$D$9*$D$13/AG2/$D$9&gt;=1/3,3,$D$9*$D$13/AG2/$D$9&gt;=1/4,4,$D$9*$D$13/AG2/$D$9&gt;=1/5,5,$D$9*$D$13/AG2/$D$9&gt;=1/6,6,$D$9*$D$13/AG2/$D$9&gt;=1/7,7,$D$9*$D$13/AG2/$D$9&gt;=1/8,8,$D$9*$D$13/AG2/$D$9&gt;=1/9,9,$D$9*$D$13/AG2/$D$9&gt;=1/10,10,$D$9*$D$13/AG2/$D$9&gt;=1/11,11,$D$9*$D$13/AG2/$D$9&gt;=1/12,12,$D$9*$D$13/AG2/$D$9&gt;=1/13,13,$D$9*$D$13/AG2/$D$9&gt;=1/14,14,$D$9*$D$13/AG2/$D$9&gt;=1/15,15,$D$9*$D$13/AG2/$D$9&gt;=1/16,16,$D$9*$D$13/AG2/$D$9&gt;=1/17,17,$D$9*$D$13/AG2/$D$9&gt;=1/18,18,$D$9*$D$13/AG2/$D$9&gt;=1/19,19,$D$9*$D$13/AG2/$D$9&gt;=1/20,20,$D$9*$D$13/AG2/$D$9&gt;=1/21,21,$D$9*$D$13/AG2/$D$9&gt;=1/22,22,$D$9*$D$13/AG2/$D$9&gt;=1/23,23,$D$9*$D$13/AG2/$D$9&gt;=1/24,24,$D$9*$D$13/AG2/$D$9&gt;=1/25,25,$D$9*$D$13/AG2/$D$9&gt;=1/26,26,$D$9*$D$13/AG2/$D$9&gt;=1/27,27,$D$9*$D$13/AG2/$D$9&gt;=1/28,28,$D$9*$D$13/AG2/$D$9&gt;=1/29,29,$D$9*$D$13/AG2/$D$9&gt;=1/30,30)&gt;$D$9,"",_xlfn.IFS($D$9*$D$13/AG2/$D$9&gt;=1,1,$D$9*$D$13/AG2/$D$9&gt;=1/2,2,$D$9*$D$13/AG2/$D$9&gt;=1/3,3,$D$9*$D$13/AG2/$D$9&gt;=1/4,4,$D$9*$D$13/AG2/$D$9&gt;=1/5,5,$D$9*$D$13/AG2/$D$9&gt;=1/6,6,$D$9*$D$13/AG2/$D$9&gt;=1/7,7,$D$9*$D$13/AG2/$D$9&gt;=1/8,8,$D$9*$D$13/AG2/$D$9&gt;=1/9,9,$D$9*$D$13/AG2/$D$9&gt;=1/10,10,$D$9*$D$13/AG2/$D$9&gt;=1/11,11,$D$9*$D$13/AG2/$D$9&gt;=1/12,12,$D$9*$D$13/AG2/$D$9&gt;=1/13,13,$D$9*$D$13/AG2/$D$9&gt;=1/14,14,$D$9*$D$13/AG2/$D$9&gt;=1/15,15,$D$9*$D$13/AG2/$D$9&gt;=1/16,16,$D$9*$D$13/AG2/$D$9&gt;=1/17,17,$D$9*$D$13/AG2/$D$9&gt;=1/18,18,$D$9*$D$13/AG2/$D$9&gt;=1/19,19,$D$9*$D$13/AG2/$D$9&gt;=1/20,20,$D$9*$D$13/AG2/$D$9&gt;=1/21,21,$D$9*$D$13/AG2/$D$9&gt;=1/22,22,$D$9*$D$13/AG2/$D$9&gt;=1/23,23,$D$9*$D$13/AG2/$D$9&gt;=1/24,24,$D$9*$D$13/AG2/$D$9&gt;=1/25,25,$D$9*$D$13/AG2/$D$9&gt;=1/26,26,$D$9*$D$13/AG2/$D$9&gt;=1/27,27,$D$9*$D$13/AG2/$D$9&gt;=1/28,28,$D$9*$D$13/AG2/$D$9&gt;=1/29,29,$D$9*$D$13/AG2/$D$9&gt;=1/30,30)),"")</f>
        <v>3</v>
      </c>
      <c r="AH3" s="27" cm="1">
        <f t="array" ref="AH3">IFERROR(IF(_xlfn.IFS($D$9*$D$13/AH2/$D$9&gt;=1,1,$D$9*$D$13/AH2/$D$9&gt;=1/2,2,$D$9*$D$13/AH2/$D$9&gt;=1/3,3,$D$9*$D$13/AH2/$D$9&gt;=1/4,4,$D$9*$D$13/AH2/$D$9&gt;=1/5,5,$D$9*$D$13/AH2/$D$9&gt;=1/6,6,$D$9*$D$13/AH2/$D$9&gt;=1/7,7,$D$9*$D$13/AH2/$D$9&gt;=1/8,8,$D$9*$D$13/AH2/$D$9&gt;=1/9,9,$D$9*$D$13/AH2/$D$9&gt;=1/10,10,$D$9*$D$13/AH2/$D$9&gt;=1/11,11,$D$9*$D$13/AH2/$D$9&gt;=1/12,12,$D$9*$D$13/AH2/$D$9&gt;=1/13,13,$D$9*$D$13/AH2/$D$9&gt;=1/14,14,$D$9*$D$13/AH2/$D$9&gt;=1/15,15,$D$9*$D$13/AH2/$D$9&gt;=1/16,16,$D$9*$D$13/AH2/$D$9&gt;=1/17,17,$D$9*$D$13/AH2/$D$9&gt;=1/18,18,$D$9*$D$13/AH2/$D$9&gt;=1/19,19,$D$9*$D$13/AH2/$D$9&gt;=1/20,20,$D$9*$D$13/AH2/$D$9&gt;=1/21,21,$D$9*$D$13/AH2/$D$9&gt;=1/22,22,$D$9*$D$13/AH2/$D$9&gt;=1/23,23,$D$9*$D$13/AH2/$D$9&gt;=1/24,24,$D$9*$D$13/AH2/$D$9&gt;=1/25,25,$D$9*$D$13/AH2/$D$9&gt;=1/26,26,$D$9*$D$13/AH2/$D$9&gt;=1/27,27,$D$9*$D$13/AH2/$D$9&gt;=1/28,28,$D$9*$D$13/AH2/$D$9&gt;=1/29,29,$D$9*$D$13/AH2/$D$9&gt;=1/30,30)&gt;$D$9,"",_xlfn.IFS($D$9*$D$13/AH2/$D$9&gt;=1,1,$D$9*$D$13/AH2/$D$9&gt;=1/2,2,$D$9*$D$13/AH2/$D$9&gt;=1/3,3,$D$9*$D$13/AH2/$D$9&gt;=1/4,4,$D$9*$D$13/AH2/$D$9&gt;=1/5,5,$D$9*$D$13/AH2/$D$9&gt;=1/6,6,$D$9*$D$13/AH2/$D$9&gt;=1/7,7,$D$9*$D$13/AH2/$D$9&gt;=1/8,8,$D$9*$D$13/AH2/$D$9&gt;=1/9,9,$D$9*$D$13/AH2/$D$9&gt;=1/10,10,$D$9*$D$13/AH2/$D$9&gt;=1/11,11,$D$9*$D$13/AH2/$D$9&gt;=1/12,12,$D$9*$D$13/AH2/$D$9&gt;=1/13,13,$D$9*$D$13/AH2/$D$9&gt;=1/14,14,$D$9*$D$13/AH2/$D$9&gt;=1/15,15,$D$9*$D$13/AH2/$D$9&gt;=1/16,16,$D$9*$D$13/AH2/$D$9&gt;=1/17,17,$D$9*$D$13/AH2/$D$9&gt;=1/18,18,$D$9*$D$13/AH2/$D$9&gt;=1/19,19,$D$9*$D$13/AH2/$D$9&gt;=1/20,20,$D$9*$D$13/AH2/$D$9&gt;=1/21,21,$D$9*$D$13/AH2/$D$9&gt;=1/22,22,$D$9*$D$13/AH2/$D$9&gt;=1/23,23,$D$9*$D$13/AH2/$D$9&gt;=1/24,24,$D$9*$D$13/AH2/$D$9&gt;=1/25,25,$D$9*$D$13/AH2/$D$9&gt;=1/26,26,$D$9*$D$13/AH2/$D$9&gt;=1/27,27,$D$9*$D$13/AH2/$D$9&gt;=1/28,28,$D$9*$D$13/AH2/$D$9&gt;=1/29,29,$D$9*$D$13/AH2/$D$9&gt;=1/30,30)),"")</f>
        <v>3</v>
      </c>
      <c r="AI3" s="27" cm="1">
        <f t="array" ref="AI3">IFERROR(IF(_xlfn.IFS($D$9*$D$13/AI2/$D$9&gt;=1,1,$D$9*$D$13/AI2/$D$9&gt;=1/2,2,$D$9*$D$13/AI2/$D$9&gt;=1/3,3,$D$9*$D$13/AI2/$D$9&gt;=1/4,4,$D$9*$D$13/AI2/$D$9&gt;=1/5,5,$D$9*$D$13/AI2/$D$9&gt;=1/6,6,$D$9*$D$13/AI2/$D$9&gt;=1/7,7,$D$9*$D$13/AI2/$D$9&gt;=1/8,8,$D$9*$D$13/AI2/$D$9&gt;=1/9,9,$D$9*$D$13/AI2/$D$9&gt;=1/10,10,$D$9*$D$13/AI2/$D$9&gt;=1/11,11,$D$9*$D$13/AI2/$D$9&gt;=1/12,12,$D$9*$D$13/AI2/$D$9&gt;=1/13,13,$D$9*$D$13/AI2/$D$9&gt;=1/14,14,$D$9*$D$13/AI2/$D$9&gt;=1/15,15,$D$9*$D$13/AI2/$D$9&gt;=1/16,16,$D$9*$D$13/AI2/$D$9&gt;=1/17,17,$D$9*$D$13/AI2/$D$9&gt;=1/18,18,$D$9*$D$13/AI2/$D$9&gt;=1/19,19,$D$9*$D$13/AI2/$D$9&gt;=1/20,20,$D$9*$D$13/AI2/$D$9&gt;=1/21,21,$D$9*$D$13/AI2/$D$9&gt;=1/22,22,$D$9*$D$13/AI2/$D$9&gt;=1/23,23,$D$9*$D$13/AI2/$D$9&gt;=1/24,24,$D$9*$D$13/AI2/$D$9&gt;=1/25,25,$D$9*$D$13/AI2/$D$9&gt;=1/26,26,$D$9*$D$13/AI2/$D$9&gt;=1/27,27,$D$9*$D$13/AI2/$D$9&gt;=1/28,28,$D$9*$D$13/AI2/$D$9&gt;=1/29,29,$D$9*$D$13/AI2/$D$9&gt;=1/30,30)&gt;$D$9,"",_xlfn.IFS($D$9*$D$13/AI2/$D$9&gt;=1,1,$D$9*$D$13/AI2/$D$9&gt;=1/2,2,$D$9*$D$13/AI2/$D$9&gt;=1/3,3,$D$9*$D$13/AI2/$D$9&gt;=1/4,4,$D$9*$D$13/AI2/$D$9&gt;=1/5,5,$D$9*$D$13/AI2/$D$9&gt;=1/6,6,$D$9*$D$13/AI2/$D$9&gt;=1/7,7,$D$9*$D$13/AI2/$D$9&gt;=1/8,8,$D$9*$D$13/AI2/$D$9&gt;=1/9,9,$D$9*$D$13/AI2/$D$9&gt;=1/10,10,$D$9*$D$13/AI2/$D$9&gt;=1/11,11,$D$9*$D$13/AI2/$D$9&gt;=1/12,12,$D$9*$D$13/AI2/$D$9&gt;=1/13,13,$D$9*$D$13/AI2/$D$9&gt;=1/14,14,$D$9*$D$13/AI2/$D$9&gt;=1/15,15,$D$9*$D$13/AI2/$D$9&gt;=1/16,16,$D$9*$D$13/AI2/$D$9&gt;=1/17,17,$D$9*$D$13/AI2/$D$9&gt;=1/18,18,$D$9*$D$13/AI2/$D$9&gt;=1/19,19,$D$9*$D$13/AI2/$D$9&gt;=1/20,20,$D$9*$D$13/AI2/$D$9&gt;=1/21,21,$D$9*$D$13/AI2/$D$9&gt;=1/22,22,$D$9*$D$13/AI2/$D$9&gt;=1/23,23,$D$9*$D$13/AI2/$D$9&gt;=1/24,24,$D$9*$D$13/AI2/$D$9&gt;=1/25,25,$D$9*$D$13/AI2/$D$9&gt;=1/26,26,$D$9*$D$13/AI2/$D$9&gt;=1/27,27,$D$9*$D$13/AI2/$D$9&gt;=1/28,28,$D$9*$D$13/AI2/$D$9&gt;=1/29,29,$D$9*$D$13/AI2/$D$9&gt;=1/30,30)),"")</f>
        <v>3</v>
      </c>
      <c r="AJ3" s="27" cm="1">
        <f t="array" ref="AJ3">IFERROR(IF(_xlfn.IFS($D$9*$D$13/AJ2/$D$9&gt;=1,1,$D$9*$D$13/AJ2/$D$9&gt;=1/2,2,$D$9*$D$13/AJ2/$D$9&gt;=1/3,3,$D$9*$D$13/AJ2/$D$9&gt;=1/4,4,$D$9*$D$13/AJ2/$D$9&gt;=1/5,5,$D$9*$D$13/AJ2/$D$9&gt;=1/6,6,$D$9*$D$13/AJ2/$D$9&gt;=1/7,7,$D$9*$D$13/AJ2/$D$9&gt;=1/8,8,$D$9*$D$13/AJ2/$D$9&gt;=1/9,9,$D$9*$D$13/AJ2/$D$9&gt;=1/10,10,$D$9*$D$13/AJ2/$D$9&gt;=1/11,11,$D$9*$D$13/AJ2/$D$9&gt;=1/12,12,$D$9*$D$13/AJ2/$D$9&gt;=1/13,13,$D$9*$D$13/AJ2/$D$9&gt;=1/14,14,$D$9*$D$13/AJ2/$D$9&gt;=1/15,15,$D$9*$D$13/AJ2/$D$9&gt;=1/16,16,$D$9*$D$13/AJ2/$D$9&gt;=1/17,17,$D$9*$D$13/AJ2/$D$9&gt;=1/18,18,$D$9*$D$13/AJ2/$D$9&gt;=1/19,19,$D$9*$D$13/AJ2/$D$9&gt;=1/20,20,$D$9*$D$13/AJ2/$D$9&gt;=1/21,21,$D$9*$D$13/AJ2/$D$9&gt;=1/22,22,$D$9*$D$13/AJ2/$D$9&gt;=1/23,23,$D$9*$D$13/AJ2/$D$9&gt;=1/24,24,$D$9*$D$13/AJ2/$D$9&gt;=1/25,25,$D$9*$D$13/AJ2/$D$9&gt;=1/26,26,$D$9*$D$13/AJ2/$D$9&gt;=1/27,27,$D$9*$D$13/AJ2/$D$9&gt;=1/28,28,$D$9*$D$13/AJ2/$D$9&gt;=1/29,29,$D$9*$D$13/AJ2/$D$9&gt;=1/30,30)&gt;$D$9,"",_xlfn.IFS($D$9*$D$13/AJ2/$D$9&gt;=1,1,$D$9*$D$13/AJ2/$D$9&gt;=1/2,2,$D$9*$D$13/AJ2/$D$9&gt;=1/3,3,$D$9*$D$13/AJ2/$D$9&gt;=1/4,4,$D$9*$D$13/AJ2/$D$9&gt;=1/5,5,$D$9*$D$13/AJ2/$D$9&gt;=1/6,6,$D$9*$D$13/AJ2/$D$9&gt;=1/7,7,$D$9*$D$13/AJ2/$D$9&gt;=1/8,8,$D$9*$D$13/AJ2/$D$9&gt;=1/9,9,$D$9*$D$13/AJ2/$D$9&gt;=1/10,10,$D$9*$D$13/AJ2/$D$9&gt;=1/11,11,$D$9*$D$13/AJ2/$D$9&gt;=1/12,12,$D$9*$D$13/AJ2/$D$9&gt;=1/13,13,$D$9*$D$13/AJ2/$D$9&gt;=1/14,14,$D$9*$D$13/AJ2/$D$9&gt;=1/15,15,$D$9*$D$13/AJ2/$D$9&gt;=1/16,16,$D$9*$D$13/AJ2/$D$9&gt;=1/17,17,$D$9*$D$13/AJ2/$D$9&gt;=1/18,18,$D$9*$D$13/AJ2/$D$9&gt;=1/19,19,$D$9*$D$13/AJ2/$D$9&gt;=1/20,20,$D$9*$D$13/AJ2/$D$9&gt;=1/21,21,$D$9*$D$13/AJ2/$D$9&gt;=1/22,22,$D$9*$D$13/AJ2/$D$9&gt;=1/23,23,$D$9*$D$13/AJ2/$D$9&gt;=1/24,24,$D$9*$D$13/AJ2/$D$9&gt;=1/25,25,$D$9*$D$13/AJ2/$D$9&gt;=1/26,26,$D$9*$D$13/AJ2/$D$9&gt;=1/27,27,$D$9*$D$13/AJ2/$D$9&gt;=1/28,28,$D$9*$D$13/AJ2/$D$9&gt;=1/29,29,$D$9*$D$13/AJ2/$D$9&gt;=1/30,30)),"")</f>
        <v>3</v>
      </c>
      <c r="AK3" s="27" cm="1">
        <f t="array" ref="AK3">IFERROR(IF(_xlfn.IFS($D$9*$D$13/AK2/$D$9&gt;=1,1,$D$9*$D$13/AK2/$D$9&gt;=1/2,2,$D$9*$D$13/AK2/$D$9&gt;=1/3,3,$D$9*$D$13/AK2/$D$9&gt;=1/4,4,$D$9*$D$13/AK2/$D$9&gt;=1/5,5,$D$9*$D$13/AK2/$D$9&gt;=1/6,6,$D$9*$D$13/AK2/$D$9&gt;=1/7,7,$D$9*$D$13/AK2/$D$9&gt;=1/8,8,$D$9*$D$13/AK2/$D$9&gt;=1/9,9,$D$9*$D$13/AK2/$D$9&gt;=1/10,10,$D$9*$D$13/AK2/$D$9&gt;=1/11,11,$D$9*$D$13/AK2/$D$9&gt;=1/12,12,$D$9*$D$13/AK2/$D$9&gt;=1/13,13,$D$9*$D$13/AK2/$D$9&gt;=1/14,14,$D$9*$D$13/AK2/$D$9&gt;=1/15,15,$D$9*$D$13/AK2/$D$9&gt;=1/16,16,$D$9*$D$13/AK2/$D$9&gt;=1/17,17,$D$9*$D$13/AK2/$D$9&gt;=1/18,18,$D$9*$D$13/AK2/$D$9&gt;=1/19,19,$D$9*$D$13/AK2/$D$9&gt;=1/20,20,$D$9*$D$13/AK2/$D$9&gt;=1/21,21,$D$9*$D$13/AK2/$D$9&gt;=1/22,22,$D$9*$D$13/AK2/$D$9&gt;=1/23,23,$D$9*$D$13/AK2/$D$9&gt;=1/24,24,$D$9*$D$13/AK2/$D$9&gt;=1/25,25,$D$9*$D$13/AK2/$D$9&gt;=1/26,26,$D$9*$D$13/AK2/$D$9&gt;=1/27,27,$D$9*$D$13/AK2/$D$9&gt;=1/28,28,$D$9*$D$13/AK2/$D$9&gt;=1/29,29,$D$9*$D$13/AK2/$D$9&gt;=1/30,30)&gt;$D$9,"",_xlfn.IFS($D$9*$D$13/AK2/$D$9&gt;=1,1,$D$9*$D$13/AK2/$D$9&gt;=1/2,2,$D$9*$D$13/AK2/$D$9&gt;=1/3,3,$D$9*$D$13/AK2/$D$9&gt;=1/4,4,$D$9*$D$13/AK2/$D$9&gt;=1/5,5,$D$9*$D$13/AK2/$D$9&gt;=1/6,6,$D$9*$D$13/AK2/$D$9&gt;=1/7,7,$D$9*$D$13/AK2/$D$9&gt;=1/8,8,$D$9*$D$13/AK2/$D$9&gt;=1/9,9,$D$9*$D$13/AK2/$D$9&gt;=1/10,10,$D$9*$D$13/AK2/$D$9&gt;=1/11,11,$D$9*$D$13/AK2/$D$9&gt;=1/12,12,$D$9*$D$13/AK2/$D$9&gt;=1/13,13,$D$9*$D$13/AK2/$D$9&gt;=1/14,14,$D$9*$D$13/AK2/$D$9&gt;=1/15,15,$D$9*$D$13/AK2/$D$9&gt;=1/16,16,$D$9*$D$13/AK2/$D$9&gt;=1/17,17,$D$9*$D$13/AK2/$D$9&gt;=1/18,18,$D$9*$D$13/AK2/$D$9&gt;=1/19,19,$D$9*$D$13/AK2/$D$9&gt;=1/20,20,$D$9*$D$13/AK2/$D$9&gt;=1/21,21,$D$9*$D$13/AK2/$D$9&gt;=1/22,22,$D$9*$D$13/AK2/$D$9&gt;=1/23,23,$D$9*$D$13/AK2/$D$9&gt;=1/24,24,$D$9*$D$13/AK2/$D$9&gt;=1/25,25,$D$9*$D$13/AK2/$D$9&gt;=1/26,26,$D$9*$D$13/AK2/$D$9&gt;=1/27,27,$D$9*$D$13/AK2/$D$9&gt;=1/28,28,$D$9*$D$13/AK2/$D$9&gt;=1/29,29,$D$9*$D$13/AK2/$D$9&gt;=1/30,30)),"")</f>
        <v>4</v>
      </c>
      <c r="AL3" s="27" cm="1">
        <f t="array" ref="AL3">IFERROR(IF(_xlfn.IFS($D$9*$D$13/AL2/$D$9&gt;=1,1,$D$9*$D$13/AL2/$D$9&gt;=1/2,2,$D$9*$D$13/AL2/$D$9&gt;=1/3,3,$D$9*$D$13/AL2/$D$9&gt;=1/4,4,$D$9*$D$13/AL2/$D$9&gt;=1/5,5,$D$9*$D$13/AL2/$D$9&gt;=1/6,6,$D$9*$D$13/AL2/$D$9&gt;=1/7,7,$D$9*$D$13/AL2/$D$9&gt;=1/8,8,$D$9*$D$13/AL2/$D$9&gt;=1/9,9,$D$9*$D$13/AL2/$D$9&gt;=1/10,10,$D$9*$D$13/AL2/$D$9&gt;=1/11,11,$D$9*$D$13/AL2/$D$9&gt;=1/12,12,$D$9*$D$13/AL2/$D$9&gt;=1/13,13,$D$9*$D$13/AL2/$D$9&gt;=1/14,14,$D$9*$D$13/AL2/$D$9&gt;=1/15,15,$D$9*$D$13/AL2/$D$9&gt;=1/16,16,$D$9*$D$13/AL2/$D$9&gt;=1/17,17,$D$9*$D$13/AL2/$D$9&gt;=1/18,18,$D$9*$D$13/AL2/$D$9&gt;=1/19,19,$D$9*$D$13/AL2/$D$9&gt;=1/20,20,$D$9*$D$13/AL2/$D$9&gt;=1/21,21,$D$9*$D$13/AL2/$D$9&gt;=1/22,22,$D$9*$D$13/AL2/$D$9&gt;=1/23,23,$D$9*$D$13/AL2/$D$9&gt;=1/24,24,$D$9*$D$13/AL2/$D$9&gt;=1/25,25,$D$9*$D$13/AL2/$D$9&gt;=1/26,26,$D$9*$D$13/AL2/$D$9&gt;=1/27,27,$D$9*$D$13/AL2/$D$9&gt;=1/28,28,$D$9*$D$13/AL2/$D$9&gt;=1/29,29,$D$9*$D$13/AL2/$D$9&gt;=1/30,30)&gt;$D$9,"",_xlfn.IFS($D$9*$D$13/AL2/$D$9&gt;=1,1,$D$9*$D$13/AL2/$D$9&gt;=1/2,2,$D$9*$D$13/AL2/$D$9&gt;=1/3,3,$D$9*$D$13/AL2/$D$9&gt;=1/4,4,$D$9*$D$13/AL2/$D$9&gt;=1/5,5,$D$9*$D$13/AL2/$D$9&gt;=1/6,6,$D$9*$D$13/AL2/$D$9&gt;=1/7,7,$D$9*$D$13/AL2/$D$9&gt;=1/8,8,$D$9*$D$13/AL2/$D$9&gt;=1/9,9,$D$9*$D$13/AL2/$D$9&gt;=1/10,10,$D$9*$D$13/AL2/$D$9&gt;=1/11,11,$D$9*$D$13/AL2/$D$9&gt;=1/12,12,$D$9*$D$13/AL2/$D$9&gt;=1/13,13,$D$9*$D$13/AL2/$D$9&gt;=1/14,14,$D$9*$D$13/AL2/$D$9&gt;=1/15,15,$D$9*$D$13/AL2/$D$9&gt;=1/16,16,$D$9*$D$13/AL2/$D$9&gt;=1/17,17,$D$9*$D$13/AL2/$D$9&gt;=1/18,18,$D$9*$D$13/AL2/$D$9&gt;=1/19,19,$D$9*$D$13/AL2/$D$9&gt;=1/20,20,$D$9*$D$13/AL2/$D$9&gt;=1/21,21,$D$9*$D$13/AL2/$D$9&gt;=1/22,22,$D$9*$D$13/AL2/$D$9&gt;=1/23,23,$D$9*$D$13/AL2/$D$9&gt;=1/24,24,$D$9*$D$13/AL2/$D$9&gt;=1/25,25,$D$9*$D$13/AL2/$D$9&gt;=1/26,26,$D$9*$D$13/AL2/$D$9&gt;=1/27,27,$D$9*$D$13/AL2/$D$9&gt;=1/28,28,$D$9*$D$13/AL2/$D$9&gt;=1/29,29,$D$9*$D$13/AL2/$D$9&gt;=1/30,30)),"")</f>
        <v>4</v>
      </c>
      <c r="AM3" s="27" cm="1">
        <f t="array" ref="AM3">IFERROR(IF(_xlfn.IFS($D$9*$D$13/AM2/$D$9&gt;=1,1,$D$9*$D$13/AM2/$D$9&gt;=1/2,2,$D$9*$D$13/AM2/$D$9&gt;=1/3,3,$D$9*$D$13/AM2/$D$9&gt;=1/4,4,$D$9*$D$13/AM2/$D$9&gt;=1/5,5,$D$9*$D$13/AM2/$D$9&gt;=1/6,6,$D$9*$D$13/AM2/$D$9&gt;=1/7,7,$D$9*$D$13/AM2/$D$9&gt;=1/8,8,$D$9*$D$13/AM2/$D$9&gt;=1/9,9,$D$9*$D$13/AM2/$D$9&gt;=1/10,10,$D$9*$D$13/AM2/$D$9&gt;=1/11,11,$D$9*$D$13/AM2/$D$9&gt;=1/12,12,$D$9*$D$13/AM2/$D$9&gt;=1/13,13,$D$9*$D$13/AM2/$D$9&gt;=1/14,14,$D$9*$D$13/AM2/$D$9&gt;=1/15,15,$D$9*$D$13/AM2/$D$9&gt;=1/16,16,$D$9*$D$13/AM2/$D$9&gt;=1/17,17,$D$9*$D$13/AM2/$D$9&gt;=1/18,18,$D$9*$D$13/AM2/$D$9&gt;=1/19,19,$D$9*$D$13/AM2/$D$9&gt;=1/20,20,$D$9*$D$13/AM2/$D$9&gt;=1/21,21,$D$9*$D$13/AM2/$D$9&gt;=1/22,22,$D$9*$D$13/AM2/$D$9&gt;=1/23,23,$D$9*$D$13/AM2/$D$9&gt;=1/24,24,$D$9*$D$13/AM2/$D$9&gt;=1/25,25,$D$9*$D$13/AM2/$D$9&gt;=1/26,26,$D$9*$D$13/AM2/$D$9&gt;=1/27,27,$D$9*$D$13/AM2/$D$9&gt;=1/28,28,$D$9*$D$13/AM2/$D$9&gt;=1/29,29,$D$9*$D$13/AM2/$D$9&gt;=1/30,30)&gt;$D$9,"",_xlfn.IFS($D$9*$D$13/AM2/$D$9&gt;=1,1,$D$9*$D$13/AM2/$D$9&gt;=1/2,2,$D$9*$D$13/AM2/$D$9&gt;=1/3,3,$D$9*$D$13/AM2/$D$9&gt;=1/4,4,$D$9*$D$13/AM2/$D$9&gt;=1/5,5,$D$9*$D$13/AM2/$D$9&gt;=1/6,6,$D$9*$D$13/AM2/$D$9&gt;=1/7,7,$D$9*$D$13/AM2/$D$9&gt;=1/8,8,$D$9*$D$13/AM2/$D$9&gt;=1/9,9,$D$9*$D$13/AM2/$D$9&gt;=1/10,10,$D$9*$D$13/AM2/$D$9&gt;=1/11,11,$D$9*$D$13/AM2/$D$9&gt;=1/12,12,$D$9*$D$13/AM2/$D$9&gt;=1/13,13,$D$9*$D$13/AM2/$D$9&gt;=1/14,14,$D$9*$D$13/AM2/$D$9&gt;=1/15,15,$D$9*$D$13/AM2/$D$9&gt;=1/16,16,$D$9*$D$13/AM2/$D$9&gt;=1/17,17,$D$9*$D$13/AM2/$D$9&gt;=1/18,18,$D$9*$D$13/AM2/$D$9&gt;=1/19,19,$D$9*$D$13/AM2/$D$9&gt;=1/20,20,$D$9*$D$13/AM2/$D$9&gt;=1/21,21,$D$9*$D$13/AM2/$D$9&gt;=1/22,22,$D$9*$D$13/AM2/$D$9&gt;=1/23,23,$D$9*$D$13/AM2/$D$9&gt;=1/24,24,$D$9*$D$13/AM2/$D$9&gt;=1/25,25,$D$9*$D$13/AM2/$D$9&gt;=1/26,26,$D$9*$D$13/AM2/$D$9&gt;=1/27,27,$D$9*$D$13/AM2/$D$9&gt;=1/28,28,$D$9*$D$13/AM2/$D$9&gt;=1/29,29,$D$9*$D$13/AM2/$D$9&gt;=1/30,30)),"")</f>
        <v>4</v>
      </c>
      <c r="AN3" s="27" cm="1">
        <f t="array" ref="AN3">IFERROR(IF(_xlfn.IFS($D$9*$D$13/AN2/$D$9&gt;=1,1,$D$9*$D$13/AN2/$D$9&gt;=1/2,2,$D$9*$D$13/AN2/$D$9&gt;=1/3,3,$D$9*$D$13/AN2/$D$9&gt;=1/4,4,$D$9*$D$13/AN2/$D$9&gt;=1/5,5,$D$9*$D$13/AN2/$D$9&gt;=1/6,6,$D$9*$D$13/AN2/$D$9&gt;=1/7,7,$D$9*$D$13/AN2/$D$9&gt;=1/8,8,$D$9*$D$13/AN2/$D$9&gt;=1/9,9,$D$9*$D$13/AN2/$D$9&gt;=1/10,10,$D$9*$D$13/AN2/$D$9&gt;=1/11,11,$D$9*$D$13/AN2/$D$9&gt;=1/12,12,$D$9*$D$13/AN2/$D$9&gt;=1/13,13,$D$9*$D$13/AN2/$D$9&gt;=1/14,14,$D$9*$D$13/AN2/$D$9&gt;=1/15,15,$D$9*$D$13/AN2/$D$9&gt;=1/16,16,$D$9*$D$13/AN2/$D$9&gt;=1/17,17,$D$9*$D$13/AN2/$D$9&gt;=1/18,18,$D$9*$D$13/AN2/$D$9&gt;=1/19,19,$D$9*$D$13/AN2/$D$9&gt;=1/20,20,$D$9*$D$13/AN2/$D$9&gt;=1/21,21,$D$9*$D$13/AN2/$D$9&gt;=1/22,22,$D$9*$D$13/AN2/$D$9&gt;=1/23,23,$D$9*$D$13/AN2/$D$9&gt;=1/24,24,$D$9*$D$13/AN2/$D$9&gt;=1/25,25,$D$9*$D$13/AN2/$D$9&gt;=1/26,26,$D$9*$D$13/AN2/$D$9&gt;=1/27,27,$D$9*$D$13/AN2/$D$9&gt;=1/28,28,$D$9*$D$13/AN2/$D$9&gt;=1/29,29,$D$9*$D$13/AN2/$D$9&gt;=1/30,30)&gt;$D$9,"",_xlfn.IFS($D$9*$D$13/AN2/$D$9&gt;=1,1,$D$9*$D$13/AN2/$D$9&gt;=1/2,2,$D$9*$D$13/AN2/$D$9&gt;=1/3,3,$D$9*$D$13/AN2/$D$9&gt;=1/4,4,$D$9*$D$13/AN2/$D$9&gt;=1/5,5,$D$9*$D$13/AN2/$D$9&gt;=1/6,6,$D$9*$D$13/AN2/$D$9&gt;=1/7,7,$D$9*$D$13/AN2/$D$9&gt;=1/8,8,$D$9*$D$13/AN2/$D$9&gt;=1/9,9,$D$9*$D$13/AN2/$D$9&gt;=1/10,10,$D$9*$D$13/AN2/$D$9&gt;=1/11,11,$D$9*$D$13/AN2/$D$9&gt;=1/12,12,$D$9*$D$13/AN2/$D$9&gt;=1/13,13,$D$9*$D$13/AN2/$D$9&gt;=1/14,14,$D$9*$D$13/AN2/$D$9&gt;=1/15,15,$D$9*$D$13/AN2/$D$9&gt;=1/16,16,$D$9*$D$13/AN2/$D$9&gt;=1/17,17,$D$9*$D$13/AN2/$D$9&gt;=1/18,18,$D$9*$D$13/AN2/$D$9&gt;=1/19,19,$D$9*$D$13/AN2/$D$9&gt;=1/20,20,$D$9*$D$13/AN2/$D$9&gt;=1/21,21,$D$9*$D$13/AN2/$D$9&gt;=1/22,22,$D$9*$D$13/AN2/$D$9&gt;=1/23,23,$D$9*$D$13/AN2/$D$9&gt;=1/24,24,$D$9*$D$13/AN2/$D$9&gt;=1/25,25,$D$9*$D$13/AN2/$D$9&gt;=1/26,26,$D$9*$D$13/AN2/$D$9&gt;=1/27,27,$D$9*$D$13/AN2/$D$9&gt;=1/28,28,$D$9*$D$13/AN2/$D$9&gt;=1/29,29,$D$9*$D$13/AN2/$D$9&gt;=1/30,30)),"")</f>
        <v>4</v>
      </c>
      <c r="AO3" s="27" cm="1">
        <f t="array" ref="AO3">IFERROR(IF(_xlfn.IFS($D$9*$D$13/AO2/$D$9&gt;=1,1,$D$9*$D$13/AO2/$D$9&gt;=1/2,2,$D$9*$D$13/AO2/$D$9&gt;=1/3,3,$D$9*$D$13/AO2/$D$9&gt;=1/4,4,$D$9*$D$13/AO2/$D$9&gt;=1/5,5,$D$9*$D$13/AO2/$D$9&gt;=1/6,6,$D$9*$D$13/AO2/$D$9&gt;=1/7,7,$D$9*$D$13/AO2/$D$9&gt;=1/8,8,$D$9*$D$13/AO2/$D$9&gt;=1/9,9,$D$9*$D$13/AO2/$D$9&gt;=1/10,10,$D$9*$D$13/AO2/$D$9&gt;=1/11,11,$D$9*$D$13/AO2/$D$9&gt;=1/12,12,$D$9*$D$13/AO2/$D$9&gt;=1/13,13,$D$9*$D$13/AO2/$D$9&gt;=1/14,14,$D$9*$D$13/AO2/$D$9&gt;=1/15,15,$D$9*$D$13/AO2/$D$9&gt;=1/16,16,$D$9*$D$13/AO2/$D$9&gt;=1/17,17,$D$9*$D$13/AO2/$D$9&gt;=1/18,18,$D$9*$D$13/AO2/$D$9&gt;=1/19,19,$D$9*$D$13/AO2/$D$9&gt;=1/20,20,$D$9*$D$13/AO2/$D$9&gt;=1/21,21,$D$9*$D$13/AO2/$D$9&gt;=1/22,22,$D$9*$D$13/AO2/$D$9&gt;=1/23,23,$D$9*$D$13/AO2/$D$9&gt;=1/24,24,$D$9*$D$13/AO2/$D$9&gt;=1/25,25,$D$9*$D$13/AO2/$D$9&gt;=1/26,26,$D$9*$D$13/AO2/$D$9&gt;=1/27,27,$D$9*$D$13/AO2/$D$9&gt;=1/28,28,$D$9*$D$13/AO2/$D$9&gt;=1/29,29,$D$9*$D$13/AO2/$D$9&gt;=1/30,30)&gt;$D$9,"",_xlfn.IFS($D$9*$D$13/AO2/$D$9&gt;=1,1,$D$9*$D$13/AO2/$D$9&gt;=1/2,2,$D$9*$D$13/AO2/$D$9&gt;=1/3,3,$D$9*$D$13/AO2/$D$9&gt;=1/4,4,$D$9*$D$13/AO2/$D$9&gt;=1/5,5,$D$9*$D$13/AO2/$D$9&gt;=1/6,6,$D$9*$D$13/AO2/$D$9&gt;=1/7,7,$D$9*$D$13/AO2/$D$9&gt;=1/8,8,$D$9*$D$13/AO2/$D$9&gt;=1/9,9,$D$9*$D$13/AO2/$D$9&gt;=1/10,10,$D$9*$D$13/AO2/$D$9&gt;=1/11,11,$D$9*$D$13/AO2/$D$9&gt;=1/12,12,$D$9*$D$13/AO2/$D$9&gt;=1/13,13,$D$9*$D$13/AO2/$D$9&gt;=1/14,14,$D$9*$D$13/AO2/$D$9&gt;=1/15,15,$D$9*$D$13/AO2/$D$9&gt;=1/16,16,$D$9*$D$13/AO2/$D$9&gt;=1/17,17,$D$9*$D$13/AO2/$D$9&gt;=1/18,18,$D$9*$D$13/AO2/$D$9&gt;=1/19,19,$D$9*$D$13/AO2/$D$9&gt;=1/20,20,$D$9*$D$13/AO2/$D$9&gt;=1/21,21,$D$9*$D$13/AO2/$D$9&gt;=1/22,22,$D$9*$D$13/AO2/$D$9&gt;=1/23,23,$D$9*$D$13/AO2/$D$9&gt;=1/24,24,$D$9*$D$13/AO2/$D$9&gt;=1/25,25,$D$9*$D$13/AO2/$D$9&gt;=1/26,26,$D$9*$D$13/AO2/$D$9&gt;=1/27,27,$D$9*$D$13/AO2/$D$9&gt;=1/28,28,$D$9*$D$13/AO2/$D$9&gt;=1/29,29,$D$9*$D$13/AO2/$D$9&gt;=1/30,30)),"")</f>
        <v>4</v>
      </c>
      <c r="AP3" s="27" cm="1">
        <f t="array" ref="AP3">IFERROR(IF(_xlfn.IFS($D$9*$D$13/AP2/$D$9&gt;=1,1,$D$9*$D$13/AP2/$D$9&gt;=1/2,2,$D$9*$D$13/AP2/$D$9&gt;=1/3,3,$D$9*$D$13/AP2/$D$9&gt;=1/4,4,$D$9*$D$13/AP2/$D$9&gt;=1/5,5,$D$9*$D$13/AP2/$D$9&gt;=1/6,6,$D$9*$D$13/AP2/$D$9&gt;=1/7,7,$D$9*$D$13/AP2/$D$9&gt;=1/8,8,$D$9*$D$13/AP2/$D$9&gt;=1/9,9,$D$9*$D$13/AP2/$D$9&gt;=1/10,10,$D$9*$D$13/AP2/$D$9&gt;=1/11,11,$D$9*$D$13/AP2/$D$9&gt;=1/12,12,$D$9*$D$13/AP2/$D$9&gt;=1/13,13,$D$9*$D$13/AP2/$D$9&gt;=1/14,14,$D$9*$D$13/AP2/$D$9&gt;=1/15,15,$D$9*$D$13/AP2/$D$9&gt;=1/16,16,$D$9*$D$13/AP2/$D$9&gt;=1/17,17,$D$9*$D$13/AP2/$D$9&gt;=1/18,18,$D$9*$D$13/AP2/$D$9&gt;=1/19,19,$D$9*$D$13/AP2/$D$9&gt;=1/20,20,$D$9*$D$13/AP2/$D$9&gt;=1/21,21,$D$9*$D$13/AP2/$D$9&gt;=1/22,22,$D$9*$D$13/AP2/$D$9&gt;=1/23,23,$D$9*$D$13/AP2/$D$9&gt;=1/24,24,$D$9*$D$13/AP2/$D$9&gt;=1/25,25,$D$9*$D$13/AP2/$D$9&gt;=1/26,26,$D$9*$D$13/AP2/$D$9&gt;=1/27,27,$D$9*$D$13/AP2/$D$9&gt;=1/28,28,$D$9*$D$13/AP2/$D$9&gt;=1/29,29,$D$9*$D$13/AP2/$D$9&gt;=1/30,30)&gt;$D$9,"",_xlfn.IFS($D$9*$D$13/AP2/$D$9&gt;=1,1,$D$9*$D$13/AP2/$D$9&gt;=1/2,2,$D$9*$D$13/AP2/$D$9&gt;=1/3,3,$D$9*$D$13/AP2/$D$9&gt;=1/4,4,$D$9*$D$13/AP2/$D$9&gt;=1/5,5,$D$9*$D$13/AP2/$D$9&gt;=1/6,6,$D$9*$D$13/AP2/$D$9&gt;=1/7,7,$D$9*$D$13/AP2/$D$9&gt;=1/8,8,$D$9*$D$13/AP2/$D$9&gt;=1/9,9,$D$9*$D$13/AP2/$D$9&gt;=1/10,10,$D$9*$D$13/AP2/$D$9&gt;=1/11,11,$D$9*$D$13/AP2/$D$9&gt;=1/12,12,$D$9*$D$13/AP2/$D$9&gt;=1/13,13,$D$9*$D$13/AP2/$D$9&gt;=1/14,14,$D$9*$D$13/AP2/$D$9&gt;=1/15,15,$D$9*$D$13/AP2/$D$9&gt;=1/16,16,$D$9*$D$13/AP2/$D$9&gt;=1/17,17,$D$9*$D$13/AP2/$D$9&gt;=1/18,18,$D$9*$D$13/AP2/$D$9&gt;=1/19,19,$D$9*$D$13/AP2/$D$9&gt;=1/20,20,$D$9*$D$13/AP2/$D$9&gt;=1/21,21,$D$9*$D$13/AP2/$D$9&gt;=1/22,22,$D$9*$D$13/AP2/$D$9&gt;=1/23,23,$D$9*$D$13/AP2/$D$9&gt;=1/24,24,$D$9*$D$13/AP2/$D$9&gt;=1/25,25,$D$9*$D$13/AP2/$D$9&gt;=1/26,26,$D$9*$D$13/AP2/$D$9&gt;=1/27,27,$D$9*$D$13/AP2/$D$9&gt;=1/28,28,$D$9*$D$13/AP2/$D$9&gt;=1/29,29,$D$9*$D$13/AP2/$D$9&gt;=1/30,30)),"")</f>
        <v>5</v>
      </c>
      <c r="AQ3" s="27" cm="1">
        <f t="array" ref="AQ3">IFERROR(IF(_xlfn.IFS($D$9*$D$13/AQ2/$D$9&gt;=1,1,$D$9*$D$13/AQ2/$D$9&gt;=1/2,2,$D$9*$D$13/AQ2/$D$9&gt;=1/3,3,$D$9*$D$13/AQ2/$D$9&gt;=1/4,4,$D$9*$D$13/AQ2/$D$9&gt;=1/5,5,$D$9*$D$13/AQ2/$D$9&gt;=1/6,6,$D$9*$D$13/AQ2/$D$9&gt;=1/7,7,$D$9*$D$13/AQ2/$D$9&gt;=1/8,8,$D$9*$D$13/AQ2/$D$9&gt;=1/9,9,$D$9*$D$13/AQ2/$D$9&gt;=1/10,10,$D$9*$D$13/AQ2/$D$9&gt;=1/11,11,$D$9*$D$13/AQ2/$D$9&gt;=1/12,12,$D$9*$D$13/AQ2/$D$9&gt;=1/13,13,$D$9*$D$13/AQ2/$D$9&gt;=1/14,14,$D$9*$D$13/AQ2/$D$9&gt;=1/15,15,$D$9*$D$13/AQ2/$D$9&gt;=1/16,16,$D$9*$D$13/AQ2/$D$9&gt;=1/17,17,$D$9*$D$13/AQ2/$D$9&gt;=1/18,18,$D$9*$D$13/AQ2/$D$9&gt;=1/19,19,$D$9*$D$13/AQ2/$D$9&gt;=1/20,20,$D$9*$D$13/AQ2/$D$9&gt;=1/21,21,$D$9*$D$13/AQ2/$D$9&gt;=1/22,22,$D$9*$D$13/AQ2/$D$9&gt;=1/23,23,$D$9*$D$13/AQ2/$D$9&gt;=1/24,24,$D$9*$D$13/AQ2/$D$9&gt;=1/25,25,$D$9*$D$13/AQ2/$D$9&gt;=1/26,26,$D$9*$D$13/AQ2/$D$9&gt;=1/27,27,$D$9*$D$13/AQ2/$D$9&gt;=1/28,28,$D$9*$D$13/AQ2/$D$9&gt;=1/29,29,$D$9*$D$13/AQ2/$D$9&gt;=1/30,30)&gt;$D$9,"",_xlfn.IFS($D$9*$D$13/AQ2/$D$9&gt;=1,1,$D$9*$D$13/AQ2/$D$9&gt;=1/2,2,$D$9*$D$13/AQ2/$D$9&gt;=1/3,3,$D$9*$D$13/AQ2/$D$9&gt;=1/4,4,$D$9*$D$13/AQ2/$D$9&gt;=1/5,5,$D$9*$D$13/AQ2/$D$9&gt;=1/6,6,$D$9*$D$13/AQ2/$D$9&gt;=1/7,7,$D$9*$D$13/AQ2/$D$9&gt;=1/8,8,$D$9*$D$13/AQ2/$D$9&gt;=1/9,9,$D$9*$D$13/AQ2/$D$9&gt;=1/10,10,$D$9*$D$13/AQ2/$D$9&gt;=1/11,11,$D$9*$D$13/AQ2/$D$9&gt;=1/12,12,$D$9*$D$13/AQ2/$D$9&gt;=1/13,13,$D$9*$D$13/AQ2/$D$9&gt;=1/14,14,$D$9*$D$13/AQ2/$D$9&gt;=1/15,15,$D$9*$D$13/AQ2/$D$9&gt;=1/16,16,$D$9*$D$13/AQ2/$D$9&gt;=1/17,17,$D$9*$D$13/AQ2/$D$9&gt;=1/18,18,$D$9*$D$13/AQ2/$D$9&gt;=1/19,19,$D$9*$D$13/AQ2/$D$9&gt;=1/20,20,$D$9*$D$13/AQ2/$D$9&gt;=1/21,21,$D$9*$D$13/AQ2/$D$9&gt;=1/22,22,$D$9*$D$13/AQ2/$D$9&gt;=1/23,23,$D$9*$D$13/AQ2/$D$9&gt;=1/24,24,$D$9*$D$13/AQ2/$D$9&gt;=1/25,25,$D$9*$D$13/AQ2/$D$9&gt;=1/26,26,$D$9*$D$13/AQ2/$D$9&gt;=1/27,27,$D$9*$D$13/AQ2/$D$9&gt;=1/28,28,$D$9*$D$13/AQ2/$D$9&gt;=1/29,29,$D$9*$D$13/AQ2/$D$9&gt;=1/30,30)),"")</f>
        <v>5</v>
      </c>
      <c r="AR3" s="27" cm="1">
        <f t="array" ref="AR3">IFERROR(IF(_xlfn.IFS($D$9*$D$13/AR2/$D$9&gt;=1,1,$D$9*$D$13/AR2/$D$9&gt;=1/2,2,$D$9*$D$13/AR2/$D$9&gt;=1/3,3,$D$9*$D$13/AR2/$D$9&gt;=1/4,4,$D$9*$D$13/AR2/$D$9&gt;=1/5,5,$D$9*$D$13/AR2/$D$9&gt;=1/6,6,$D$9*$D$13/AR2/$D$9&gt;=1/7,7,$D$9*$D$13/AR2/$D$9&gt;=1/8,8,$D$9*$D$13/AR2/$D$9&gt;=1/9,9,$D$9*$D$13/AR2/$D$9&gt;=1/10,10,$D$9*$D$13/AR2/$D$9&gt;=1/11,11,$D$9*$D$13/AR2/$D$9&gt;=1/12,12,$D$9*$D$13/AR2/$D$9&gt;=1/13,13,$D$9*$D$13/AR2/$D$9&gt;=1/14,14,$D$9*$D$13/AR2/$D$9&gt;=1/15,15,$D$9*$D$13/AR2/$D$9&gt;=1/16,16,$D$9*$D$13/AR2/$D$9&gt;=1/17,17,$D$9*$D$13/AR2/$D$9&gt;=1/18,18,$D$9*$D$13/AR2/$D$9&gt;=1/19,19,$D$9*$D$13/AR2/$D$9&gt;=1/20,20,$D$9*$D$13/AR2/$D$9&gt;=1/21,21,$D$9*$D$13/AR2/$D$9&gt;=1/22,22,$D$9*$D$13/AR2/$D$9&gt;=1/23,23,$D$9*$D$13/AR2/$D$9&gt;=1/24,24,$D$9*$D$13/AR2/$D$9&gt;=1/25,25,$D$9*$D$13/AR2/$D$9&gt;=1/26,26,$D$9*$D$13/AR2/$D$9&gt;=1/27,27,$D$9*$D$13/AR2/$D$9&gt;=1/28,28,$D$9*$D$13/AR2/$D$9&gt;=1/29,29,$D$9*$D$13/AR2/$D$9&gt;=1/30,30)&gt;$D$9,"",_xlfn.IFS($D$9*$D$13/AR2/$D$9&gt;=1,1,$D$9*$D$13/AR2/$D$9&gt;=1/2,2,$D$9*$D$13/AR2/$D$9&gt;=1/3,3,$D$9*$D$13/AR2/$D$9&gt;=1/4,4,$D$9*$D$13/AR2/$D$9&gt;=1/5,5,$D$9*$D$13/AR2/$D$9&gt;=1/6,6,$D$9*$D$13/AR2/$D$9&gt;=1/7,7,$D$9*$D$13/AR2/$D$9&gt;=1/8,8,$D$9*$D$13/AR2/$D$9&gt;=1/9,9,$D$9*$D$13/AR2/$D$9&gt;=1/10,10,$D$9*$D$13/AR2/$D$9&gt;=1/11,11,$D$9*$D$13/AR2/$D$9&gt;=1/12,12,$D$9*$D$13/AR2/$D$9&gt;=1/13,13,$D$9*$D$13/AR2/$D$9&gt;=1/14,14,$D$9*$D$13/AR2/$D$9&gt;=1/15,15,$D$9*$D$13/AR2/$D$9&gt;=1/16,16,$D$9*$D$13/AR2/$D$9&gt;=1/17,17,$D$9*$D$13/AR2/$D$9&gt;=1/18,18,$D$9*$D$13/AR2/$D$9&gt;=1/19,19,$D$9*$D$13/AR2/$D$9&gt;=1/20,20,$D$9*$D$13/AR2/$D$9&gt;=1/21,21,$D$9*$D$13/AR2/$D$9&gt;=1/22,22,$D$9*$D$13/AR2/$D$9&gt;=1/23,23,$D$9*$D$13/AR2/$D$9&gt;=1/24,24,$D$9*$D$13/AR2/$D$9&gt;=1/25,25,$D$9*$D$13/AR2/$D$9&gt;=1/26,26,$D$9*$D$13/AR2/$D$9&gt;=1/27,27,$D$9*$D$13/AR2/$D$9&gt;=1/28,28,$D$9*$D$13/AR2/$D$9&gt;=1/29,29,$D$9*$D$13/AR2/$D$9&gt;=1/30,30)),"")</f>
        <v>5</v>
      </c>
      <c r="AS3" s="27" cm="1">
        <f t="array" ref="AS3">IFERROR(IF(_xlfn.IFS($D$9*$D$13/AS2/$D$9&gt;=1,1,$D$9*$D$13/AS2/$D$9&gt;=1/2,2,$D$9*$D$13/AS2/$D$9&gt;=1/3,3,$D$9*$D$13/AS2/$D$9&gt;=1/4,4,$D$9*$D$13/AS2/$D$9&gt;=1/5,5,$D$9*$D$13/AS2/$D$9&gt;=1/6,6,$D$9*$D$13/AS2/$D$9&gt;=1/7,7,$D$9*$D$13/AS2/$D$9&gt;=1/8,8,$D$9*$D$13/AS2/$D$9&gt;=1/9,9,$D$9*$D$13/AS2/$D$9&gt;=1/10,10,$D$9*$D$13/AS2/$D$9&gt;=1/11,11,$D$9*$D$13/AS2/$D$9&gt;=1/12,12,$D$9*$D$13/AS2/$D$9&gt;=1/13,13,$D$9*$D$13/AS2/$D$9&gt;=1/14,14,$D$9*$D$13/AS2/$D$9&gt;=1/15,15,$D$9*$D$13/AS2/$D$9&gt;=1/16,16,$D$9*$D$13/AS2/$D$9&gt;=1/17,17,$D$9*$D$13/AS2/$D$9&gt;=1/18,18,$D$9*$D$13/AS2/$D$9&gt;=1/19,19,$D$9*$D$13/AS2/$D$9&gt;=1/20,20,$D$9*$D$13/AS2/$D$9&gt;=1/21,21,$D$9*$D$13/AS2/$D$9&gt;=1/22,22,$D$9*$D$13/AS2/$D$9&gt;=1/23,23,$D$9*$D$13/AS2/$D$9&gt;=1/24,24,$D$9*$D$13/AS2/$D$9&gt;=1/25,25,$D$9*$D$13/AS2/$D$9&gt;=1/26,26,$D$9*$D$13/AS2/$D$9&gt;=1/27,27,$D$9*$D$13/AS2/$D$9&gt;=1/28,28,$D$9*$D$13/AS2/$D$9&gt;=1/29,29,$D$9*$D$13/AS2/$D$9&gt;=1/30,30)&gt;$D$9,"",_xlfn.IFS($D$9*$D$13/AS2/$D$9&gt;=1,1,$D$9*$D$13/AS2/$D$9&gt;=1/2,2,$D$9*$D$13/AS2/$D$9&gt;=1/3,3,$D$9*$D$13/AS2/$D$9&gt;=1/4,4,$D$9*$D$13/AS2/$D$9&gt;=1/5,5,$D$9*$D$13/AS2/$D$9&gt;=1/6,6,$D$9*$D$13/AS2/$D$9&gt;=1/7,7,$D$9*$D$13/AS2/$D$9&gt;=1/8,8,$D$9*$D$13/AS2/$D$9&gt;=1/9,9,$D$9*$D$13/AS2/$D$9&gt;=1/10,10,$D$9*$D$13/AS2/$D$9&gt;=1/11,11,$D$9*$D$13/AS2/$D$9&gt;=1/12,12,$D$9*$D$13/AS2/$D$9&gt;=1/13,13,$D$9*$D$13/AS2/$D$9&gt;=1/14,14,$D$9*$D$13/AS2/$D$9&gt;=1/15,15,$D$9*$D$13/AS2/$D$9&gt;=1/16,16,$D$9*$D$13/AS2/$D$9&gt;=1/17,17,$D$9*$D$13/AS2/$D$9&gt;=1/18,18,$D$9*$D$13/AS2/$D$9&gt;=1/19,19,$D$9*$D$13/AS2/$D$9&gt;=1/20,20,$D$9*$D$13/AS2/$D$9&gt;=1/21,21,$D$9*$D$13/AS2/$D$9&gt;=1/22,22,$D$9*$D$13/AS2/$D$9&gt;=1/23,23,$D$9*$D$13/AS2/$D$9&gt;=1/24,24,$D$9*$D$13/AS2/$D$9&gt;=1/25,25,$D$9*$D$13/AS2/$D$9&gt;=1/26,26,$D$9*$D$13/AS2/$D$9&gt;=1/27,27,$D$9*$D$13/AS2/$D$9&gt;=1/28,28,$D$9*$D$13/AS2/$D$9&gt;=1/29,29,$D$9*$D$13/AS2/$D$9&gt;=1/30,30)),"")</f>
        <v>5</v>
      </c>
      <c r="AT3" s="27" cm="1">
        <f t="array" ref="AT3">IFERROR(IF(_xlfn.IFS($D$9*$D$13/AT2/$D$9&gt;=1,1,$D$9*$D$13/AT2/$D$9&gt;=1/2,2,$D$9*$D$13/AT2/$D$9&gt;=1/3,3,$D$9*$D$13/AT2/$D$9&gt;=1/4,4,$D$9*$D$13/AT2/$D$9&gt;=1/5,5,$D$9*$D$13/AT2/$D$9&gt;=1/6,6,$D$9*$D$13/AT2/$D$9&gt;=1/7,7,$D$9*$D$13/AT2/$D$9&gt;=1/8,8,$D$9*$D$13/AT2/$D$9&gt;=1/9,9,$D$9*$D$13/AT2/$D$9&gt;=1/10,10,$D$9*$D$13/AT2/$D$9&gt;=1/11,11,$D$9*$D$13/AT2/$D$9&gt;=1/12,12,$D$9*$D$13/AT2/$D$9&gt;=1/13,13,$D$9*$D$13/AT2/$D$9&gt;=1/14,14,$D$9*$D$13/AT2/$D$9&gt;=1/15,15,$D$9*$D$13/AT2/$D$9&gt;=1/16,16,$D$9*$D$13/AT2/$D$9&gt;=1/17,17,$D$9*$D$13/AT2/$D$9&gt;=1/18,18,$D$9*$D$13/AT2/$D$9&gt;=1/19,19,$D$9*$D$13/AT2/$D$9&gt;=1/20,20,$D$9*$D$13/AT2/$D$9&gt;=1/21,21,$D$9*$D$13/AT2/$D$9&gt;=1/22,22,$D$9*$D$13/AT2/$D$9&gt;=1/23,23,$D$9*$D$13/AT2/$D$9&gt;=1/24,24,$D$9*$D$13/AT2/$D$9&gt;=1/25,25,$D$9*$D$13/AT2/$D$9&gt;=1/26,26,$D$9*$D$13/AT2/$D$9&gt;=1/27,27,$D$9*$D$13/AT2/$D$9&gt;=1/28,28,$D$9*$D$13/AT2/$D$9&gt;=1/29,29,$D$9*$D$13/AT2/$D$9&gt;=1/30,30)&gt;$D$9,"",_xlfn.IFS($D$9*$D$13/AT2/$D$9&gt;=1,1,$D$9*$D$13/AT2/$D$9&gt;=1/2,2,$D$9*$D$13/AT2/$D$9&gt;=1/3,3,$D$9*$D$13/AT2/$D$9&gt;=1/4,4,$D$9*$D$13/AT2/$D$9&gt;=1/5,5,$D$9*$D$13/AT2/$D$9&gt;=1/6,6,$D$9*$D$13/AT2/$D$9&gt;=1/7,7,$D$9*$D$13/AT2/$D$9&gt;=1/8,8,$D$9*$D$13/AT2/$D$9&gt;=1/9,9,$D$9*$D$13/AT2/$D$9&gt;=1/10,10,$D$9*$D$13/AT2/$D$9&gt;=1/11,11,$D$9*$D$13/AT2/$D$9&gt;=1/12,12,$D$9*$D$13/AT2/$D$9&gt;=1/13,13,$D$9*$D$13/AT2/$D$9&gt;=1/14,14,$D$9*$D$13/AT2/$D$9&gt;=1/15,15,$D$9*$D$13/AT2/$D$9&gt;=1/16,16,$D$9*$D$13/AT2/$D$9&gt;=1/17,17,$D$9*$D$13/AT2/$D$9&gt;=1/18,18,$D$9*$D$13/AT2/$D$9&gt;=1/19,19,$D$9*$D$13/AT2/$D$9&gt;=1/20,20,$D$9*$D$13/AT2/$D$9&gt;=1/21,21,$D$9*$D$13/AT2/$D$9&gt;=1/22,22,$D$9*$D$13/AT2/$D$9&gt;=1/23,23,$D$9*$D$13/AT2/$D$9&gt;=1/24,24,$D$9*$D$13/AT2/$D$9&gt;=1/25,25,$D$9*$D$13/AT2/$D$9&gt;=1/26,26,$D$9*$D$13/AT2/$D$9&gt;=1/27,27,$D$9*$D$13/AT2/$D$9&gt;=1/28,28,$D$9*$D$13/AT2/$D$9&gt;=1/29,29,$D$9*$D$13/AT2/$D$9&gt;=1/30,30)),"")</f>
        <v>5</v>
      </c>
      <c r="AU3" s="27" cm="1">
        <f t="array" ref="AU3">IFERROR(IF(_xlfn.IFS($D$9*$D$13/AU2/$D$9&gt;=1,1,$D$9*$D$13/AU2/$D$9&gt;=1/2,2,$D$9*$D$13/AU2/$D$9&gt;=1/3,3,$D$9*$D$13/AU2/$D$9&gt;=1/4,4,$D$9*$D$13/AU2/$D$9&gt;=1/5,5,$D$9*$D$13/AU2/$D$9&gt;=1/6,6,$D$9*$D$13/AU2/$D$9&gt;=1/7,7,$D$9*$D$13/AU2/$D$9&gt;=1/8,8,$D$9*$D$13/AU2/$D$9&gt;=1/9,9,$D$9*$D$13/AU2/$D$9&gt;=1/10,10,$D$9*$D$13/AU2/$D$9&gt;=1/11,11,$D$9*$D$13/AU2/$D$9&gt;=1/12,12,$D$9*$D$13/AU2/$D$9&gt;=1/13,13,$D$9*$D$13/AU2/$D$9&gt;=1/14,14,$D$9*$D$13/AU2/$D$9&gt;=1/15,15,$D$9*$D$13/AU2/$D$9&gt;=1/16,16,$D$9*$D$13/AU2/$D$9&gt;=1/17,17,$D$9*$D$13/AU2/$D$9&gt;=1/18,18,$D$9*$D$13/AU2/$D$9&gt;=1/19,19,$D$9*$D$13/AU2/$D$9&gt;=1/20,20,$D$9*$D$13/AU2/$D$9&gt;=1/21,21,$D$9*$D$13/AU2/$D$9&gt;=1/22,22,$D$9*$D$13/AU2/$D$9&gt;=1/23,23,$D$9*$D$13/AU2/$D$9&gt;=1/24,24,$D$9*$D$13/AU2/$D$9&gt;=1/25,25,$D$9*$D$13/AU2/$D$9&gt;=1/26,26,$D$9*$D$13/AU2/$D$9&gt;=1/27,27,$D$9*$D$13/AU2/$D$9&gt;=1/28,28,$D$9*$D$13/AU2/$D$9&gt;=1/29,29,$D$9*$D$13/AU2/$D$9&gt;=1/30,30)&gt;$D$9,"",_xlfn.IFS($D$9*$D$13/AU2/$D$9&gt;=1,1,$D$9*$D$13/AU2/$D$9&gt;=1/2,2,$D$9*$D$13/AU2/$D$9&gt;=1/3,3,$D$9*$D$13/AU2/$D$9&gt;=1/4,4,$D$9*$D$13/AU2/$D$9&gt;=1/5,5,$D$9*$D$13/AU2/$D$9&gt;=1/6,6,$D$9*$D$13/AU2/$D$9&gt;=1/7,7,$D$9*$D$13/AU2/$D$9&gt;=1/8,8,$D$9*$D$13/AU2/$D$9&gt;=1/9,9,$D$9*$D$13/AU2/$D$9&gt;=1/10,10,$D$9*$D$13/AU2/$D$9&gt;=1/11,11,$D$9*$D$13/AU2/$D$9&gt;=1/12,12,$D$9*$D$13/AU2/$D$9&gt;=1/13,13,$D$9*$D$13/AU2/$D$9&gt;=1/14,14,$D$9*$D$13/AU2/$D$9&gt;=1/15,15,$D$9*$D$13/AU2/$D$9&gt;=1/16,16,$D$9*$D$13/AU2/$D$9&gt;=1/17,17,$D$9*$D$13/AU2/$D$9&gt;=1/18,18,$D$9*$D$13/AU2/$D$9&gt;=1/19,19,$D$9*$D$13/AU2/$D$9&gt;=1/20,20,$D$9*$D$13/AU2/$D$9&gt;=1/21,21,$D$9*$D$13/AU2/$D$9&gt;=1/22,22,$D$9*$D$13/AU2/$D$9&gt;=1/23,23,$D$9*$D$13/AU2/$D$9&gt;=1/24,24,$D$9*$D$13/AU2/$D$9&gt;=1/25,25,$D$9*$D$13/AU2/$D$9&gt;=1/26,26,$D$9*$D$13/AU2/$D$9&gt;=1/27,27,$D$9*$D$13/AU2/$D$9&gt;=1/28,28,$D$9*$D$13/AU2/$D$9&gt;=1/29,29,$D$9*$D$13/AU2/$D$9&gt;=1/30,30)),"")</f>
        <v>6</v>
      </c>
      <c r="AV3" s="27" cm="1">
        <f t="array" ref="AV3">IFERROR(IF(_xlfn.IFS($D$9*$D$13/AV2/$D$9&gt;=1,1,$D$9*$D$13/AV2/$D$9&gt;=1/2,2,$D$9*$D$13/AV2/$D$9&gt;=1/3,3,$D$9*$D$13/AV2/$D$9&gt;=1/4,4,$D$9*$D$13/AV2/$D$9&gt;=1/5,5,$D$9*$D$13/AV2/$D$9&gt;=1/6,6,$D$9*$D$13/AV2/$D$9&gt;=1/7,7,$D$9*$D$13/AV2/$D$9&gt;=1/8,8,$D$9*$D$13/AV2/$D$9&gt;=1/9,9,$D$9*$D$13/AV2/$D$9&gt;=1/10,10,$D$9*$D$13/AV2/$D$9&gt;=1/11,11,$D$9*$D$13/AV2/$D$9&gt;=1/12,12,$D$9*$D$13/AV2/$D$9&gt;=1/13,13,$D$9*$D$13/AV2/$D$9&gt;=1/14,14,$D$9*$D$13/AV2/$D$9&gt;=1/15,15,$D$9*$D$13/AV2/$D$9&gt;=1/16,16,$D$9*$D$13/AV2/$D$9&gt;=1/17,17,$D$9*$D$13/AV2/$D$9&gt;=1/18,18,$D$9*$D$13/AV2/$D$9&gt;=1/19,19,$D$9*$D$13/AV2/$D$9&gt;=1/20,20,$D$9*$D$13/AV2/$D$9&gt;=1/21,21,$D$9*$D$13/AV2/$D$9&gt;=1/22,22,$D$9*$D$13/AV2/$D$9&gt;=1/23,23,$D$9*$D$13/AV2/$D$9&gt;=1/24,24,$D$9*$D$13/AV2/$D$9&gt;=1/25,25,$D$9*$D$13/AV2/$D$9&gt;=1/26,26,$D$9*$D$13/AV2/$D$9&gt;=1/27,27,$D$9*$D$13/AV2/$D$9&gt;=1/28,28,$D$9*$D$13/AV2/$D$9&gt;=1/29,29,$D$9*$D$13/AV2/$D$9&gt;=1/30,30)&gt;$D$9,"",_xlfn.IFS($D$9*$D$13/AV2/$D$9&gt;=1,1,$D$9*$D$13/AV2/$D$9&gt;=1/2,2,$D$9*$D$13/AV2/$D$9&gt;=1/3,3,$D$9*$D$13/AV2/$D$9&gt;=1/4,4,$D$9*$D$13/AV2/$D$9&gt;=1/5,5,$D$9*$D$13/AV2/$D$9&gt;=1/6,6,$D$9*$D$13/AV2/$D$9&gt;=1/7,7,$D$9*$D$13/AV2/$D$9&gt;=1/8,8,$D$9*$D$13/AV2/$D$9&gt;=1/9,9,$D$9*$D$13/AV2/$D$9&gt;=1/10,10,$D$9*$D$13/AV2/$D$9&gt;=1/11,11,$D$9*$D$13/AV2/$D$9&gt;=1/12,12,$D$9*$D$13/AV2/$D$9&gt;=1/13,13,$D$9*$D$13/AV2/$D$9&gt;=1/14,14,$D$9*$D$13/AV2/$D$9&gt;=1/15,15,$D$9*$D$13/AV2/$D$9&gt;=1/16,16,$D$9*$D$13/AV2/$D$9&gt;=1/17,17,$D$9*$D$13/AV2/$D$9&gt;=1/18,18,$D$9*$D$13/AV2/$D$9&gt;=1/19,19,$D$9*$D$13/AV2/$D$9&gt;=1/20,20,$D$9*$D$13/AV2/$D$9&gt;=1/21,21,$D$9*$D$13/AV2/$D$9&gt;=1/22,22,$D$9*$D$13/AV2/$D$9&gt;=1/23,23,$D$9*$D$13/AV2/$D$9&gt;=1/24,24,$D$9*$D$13/AV2/$D$9&gt;=1/25,25,$D$9*$D$13/AV2/$D$9&gt;=1/26,26,$D$9*$D$13/AV2/$D$9&gt;=1/27,27,$D$9*$D$13/AV2/$D$9&gt;=1/28,28,$D$9*$D$13/AV2/$D$9&gt;=1/29,29,$D$9*$D$13/AV2/$D$9&gt;=1/30,30)),"")</f>
        <v>6</v>
      </c>
      <c r="AW3" s="27" cm="1">
        <f t="array" ref="AW3">IFERROR(IF(_xlfn.IFS($D$9*$D$13/AW2/$D$9&gt;=1,1,$D$9*$D$13/AW2/$D$9&gt;=1/2,2,$D$9*$D$13/AW2/$D$9&gt;=1/3,3,$D$9*$D$13/AW2/$D$9&gt;=1/4,4,$D$9*$D$13/AW2/$D$9&gt;=1/5,5,$D$9*$D$13/AW2/$D$9&gt;=1/6,6,$D$9*$D$13/AW2/$D$9&gt;=1/7,7,$D$9*$D$13/AW2/$D$9&gt;=1/8,8,$D$9*$D$13/AW2/$D$9&gt;=1/9,9,$D$9*$D$13/AW2/$D$9&gt;=1/10,10,$D$9*$D$13/AW2/$D$9&gt;=1/11,11,$D$9*$D$13/AW2/$D$9&gt;=1/12,12,$D$9*$D$13/AW2/$D$9&gt;=1/13,13,$D$9*$D$13/AW2/$D$9&gt;=1/14,14,$D$9*$D$13/AW2/$D$9&gt;=1/15,15,$D$9*$D$13/AW2/$D$9&gt;=1/16,16,$D$9*$D$13/AW2/$D$9&gt;=1/17,17,$D$9*$D$13/AW2/$D$9&gt;=1/18,18,$D$9*$D$13/AW2/$D$9&gt;=1/19,19,$D$9*$D$13/AW2/$D$9&gt;=1/20,20,$D$9*$D$13/AW2/$D$9&gt;=1/21,21,$D$9*$D$13/AW2/$D$9&gt;=1/22,22,$D$9*$D$13/AW2/$D$9&gt;=1/23,23,$D$9*$D$13/AW2/$D$9&gt;=1/24,24,$D$9*$D$13/AW2/$D$9&gt;=1/25,25,$D$9*$D$13/AW2/$D$9&gt;=1/26,26,$D$9*$D$13/AW2/$D$9&gt;=1/27,27,$D$9*$D$13/AW2/$D$9&gt;=1/28,28,$D$9*$D$13/AW2/$D$9&gt;=1/29,29,$D$9*$D$13/AW2/$D$9&gt;=1/30,30)&gt;$D$9,"",_xlfn.IFS($D$9*$D$13/AW2/$D$9&gt;=1,1,$D$9*$D$13/AW2/$D$9&gt;=1/2,2,$D$9*$D$13/AW2/$D$9&gt;=1/3,3,$D$9*$D$13/AW2/$D$9&gt;=1/4,4,$D$9*$D$13/AW2/$D$9&gt;=1/5,5,$D$9*$D$13/AW2/$D$9&gt;=1/6,6,$D$9*$D$13/AW2/$D$9&gt;=1/7,7,$D$9*$D$13/AW2/$D$9&gt;=1/8,8,$D$9*$D$13/AW2/$D$9&gt;=1/9,9,$D$9*$D$13/AW2/$D$9&gt;=1/10,10,$D$9*$D$13/AW2/$D$9&gt;=1/11,11,$D$9*$D$13/AW2/$D$9&gt;=1/12,12,$D$9*$D$13/AW2/$D$9&gt;=1/13,13,$D$9*$D$13/AW2/$D$9&gt;=1/14,14,$D$9*$D$13/AW2/$D$9&gt;=1/15,15,$D$9*$D$13/AW2/$D$9&gt;=1/16,16,$D$9*$D$13/AW2/$D$9&gt;=1/17,17,$D$9*$D$13/AW2/$D$9&gt;=1/18,18,$D$9*$D$13/AW2/$D$9&gt;=1/19,19,$D$9*$D$13/AW2/$D$9&gt;=1/20,20,$D$9*$D$13/AW2/$D$9&gt;=1/21,21,$D$9*$D$13/AW2/$D$9&gt;=1/22,22,$D$9*$D$13/AW2/$D$9&gt;=1/23,23,$D$9*$D$13/AW2/$D$9&gt;=1/24,24,$D$9*$D$13/AW2/$D$9&gt;=1/25,25,$D$9*$D$13/AW2/$D$9&gt;=1/26,26,$D$9*$D$13/AW2/$D$9&gt;=1/27,27,$D$9*$D$13/AW2/$D$9&gt;=1/28,28,$D$9*$D$13/AW2/$D$9&gt;=1/29,29,$D$9*$D$13/AW2/$D$9&gt;=1/30,30)),"")</f>
        <v>6</v>
      </c>
      <c r="AX3" s="27" cm="1">
        <f t="array" ref="AX3">IFERROR(IF(_xlfn.IFS($D$9*$D$13/AX2/$D$9&gt;=1,1,$D$9*$D$13/AX2/$D$9&gt;=1/2,2,$D$9*$D$13/AX2/$D$9&gt;=1/3,3,$D$9*$D$13/AX2/$D$9&gt;=1/4,4,$D$9*$D$13/AX2/$D$9&gt;=1/5,5,$D$9*$D$13/AX2/$D$9&gt;=1/6,6,$D$9*$D$13/AX2/$D$9&gt;=1/7,7,$D$9*$D$13/AX2/$D$9&gt;=1/8,8,$D$9*$D$13/AX2/$D$9&gt;=1/9,9,$D$9*$D$13/AX2/$D$9&gt;=1/10,10,$D$9*$D$13/AX2/$D$9&gt;=1/11,11,$D$9*$D$13/AX2/$D$9&gt;=1/12,12,$D$9*$D$13/AX2/$D$9&gt;=1/13,13,$D$9*$D$13/AX2/$D$9&gt;=1/14,14,$D$9*$D$13/AX2/$D$9&gt;=1/15,15,$D$9*$D$13/AX2/$D$9&gt;=1/16,16,$D$9*$D$13/AX2/$D$9&gt;=1/17,17,$D$9*$D$13/AX2/$D$9&gt;=1/18,18,$D$9*$D$13/AX2/$D$9&gt;=1/19,19,$D$9*$D$13/AX2/$D$9&gt;=1/20,20,$D$9*$D$13/AX2/$D$9&gt;=1/21,21,$D$9*$D$13/AX2/$D$9&gt;=1/22,22,$D$9*$D$13/AX2/$D$9&gt;=1/23,23,$D$9*$D$13/AX2/$D$9&gt;=1/24,24,$D$9*$D$13/AX2/$D$9&gt;=1/25,25,$D$9*$D$13/AX2/$D$9&gt;=1/26,26,$D$9*$D$13/AX2/$D$9&gt;=1/27,27,$D$9*$D$13/AX2/$D$9&gt;=1/28,28,$D$9*$D$13/AX2/$D$9&gt;=1/29,29,$D$9*$D$13/AX2/$D$9&gt;=1/30,30)&gt;$D$9,"",_xlfn.IFS($D$9*$D$13/AX2/$D$9&gt;=1,1,$D$9*$D$13/AX2/$D$9&gt;=1/2,2,$D$9*$D$13/AX2/$D$9&gt;=1/3,3,$D$9*$D$13/AX2/$D$9&gt;=1/4,4,$D$9*$D$13/AX2/$D$9&gt;=1/5,5,$D$9*$D$13/AX2/$D$9&gt;=1/6,6,$D$9*$D$13/AX2/$D$9&gt;=1/7,7,$D$9*$D$13/AX2/$D$9&gt;=1/8,8,$D$9*$D$13/AX2/$D$9&gt;=1/9,9,$D$9*$D$13/AX2/$D$9&gt;=1/10,10,$D$9*$D$13/AX2/$D$9&gt;=1/11,11,$D$9*$D$13/AX2/$D$9&gt;=1/12,12,$D$9*$D$13/AX2/$D$9&gt;=1/13,13,$D$9*$D$13/AX2/$D$9&gt;=1/14,14,$D$9*$D$13/AX2/$D$9&gt;=1/15,15,$D$9*$D$13/AX2/$D$9&gt;=1/16,16,$D$9*$D$13/AX2/$D$9&gt;=1/17,17,$D$9*$D$13/AX2/$D$9&gt;=1/18,18,$D$9*$D$13/AX2/$D$9&gt;=1/19,19,$D$9*$D$13/AX2/$D$9&gt;=1/20,20,$D$9*$D$13/AX2/$D$9&gt;=1/21,21,$D$9*$D$13/AX2/$D$9&gt;=1/22,22,$D$9*$D$13/AX2/$D$9&gt;=1/23,23,$D$9*$D$13/AX2/$D$9&gt;=1/24,24,$D$9*$D$13/AX2/$D$9&gt;=1/25,25,$D$9*$D$13/AX2/$D$9&gt;=1/26,26,$D$9*$D$13/AX2/$D$9&gt;=1/27,27,$D$9*$D$13/AX2/$D$9&gt;=1/28,28,$D$9*$D$13/AX2/$D$9&gt;=1/29,29,$D$9*$D$13/AX2/$D$9&gt;=1/30,30)),"")</f>
        <v>6</v>
      </c>
      <c r="AY3" s="27" cm="1">
        <f t="array" ref="AY3">IFERROR(IF(_xlfn.IFS($D$9*$D$13/AY2/$D$9&gt;=1,1,$D$9*$D$13/AY2/$D$9&gt;=1/2,2,$D$9*$D$13/AY2/$D$9&gt;=1/3,3,$D$9*$D$13/AY2/$D$9&gt;=1/4,4,$D$9*$D$13/AY2/$D$9&gt;=1/5,5,$D$9*$D$13/AY2/$D$9&gt;=1/6,6,$D$9*$D$13/AY2/$D$9&gt;=1/7,7,$D$9*$D$13/AY2/$D$9&gt;=1/8,8,$D$9*$D$13/AY2/$D$9&gt;=1/9,9,$D$9*$D$13/AY2/$D$9&gt;=1/10,10,$D$9*$D$13/AY2/$D$9&gt;=1/11,11,$D$9*$D$13/AY2/$D$9&gt;=1/12,12,$D$9*$D$13/AY2/$D$9&gt;=1/13,13,$D$9*$D$13/AY2/$D$9&gt;=1/14,14,$D$9*$D$13/AY2/$D$9&gt;=1/15,15,$D$9*$D$13/AY2/$D$9&gt;=1/16,16,$D$9*$D$13/AY2/$D$9&gt;=1/17,17,$D$9*$D$13/AY2/$D$9&gt;=1/18,18,$D$9*$D$13/AY2/$D$9&gt;=1/19,19,$D$9*$D$13/AY2/$D$9&gt;=1/20,20,$D$9*$D$13/AY2/$D$9&gt;=1/21,21,$D$9*$D$13/AY2/$D$9&gt;=1/22,22,$D$9*$D$13/AY2/$D$9&gt;=1/23,23,$D$9*$D$13/AY2/$D$9&gt;=1/24,24,$D$9*$D$13/AY2/$D$9&gt;=1/25,25,$D$9*$D$13/AY2/$D$9&gt;=1/26,26,$D$9*$D$13/AY2/$D$9&gt;=1/27,27,$D$9*$D$13/AY2/$D$9&gt;=1/28,28,$D$9*$D$13/AY2/$D$9&gt;=1/29,29,$D$9*$D$13/AY2/$D$9&gt;=1/30,30)&gt;$D$9,"",_xlfn.IFS($D$9*$D$13/AY2/$D$9&gt;=1,1,$D$9*$D$13/AY2/$D$9&gt;=1/2,2,$D$9*$D$13/AY2/$D$9&gt;=1/3,3,$D$9*$D$13/AY2/$D$9&gt;=1/4,4,$D$9*$D$13/AY2/$D$9&gt;=1/5,5,$D$9*$D$13/AY2/$D$9&gt;=1/6,6,$D$9*$D$13/AY2/$D$9&gt;=1/7,7,$D$9*$D$13/AY2/$D$9&gt;=1/8,8,$D$9*$D$13/AY2/$D$9&gt;=1/9,9,$D$9*$D$13/AY2/$D$9&gt;=1/10,10,$D$9*$D$13/AY2/$D$9&gt;=1/11,11,$D$9*$D$13/AY2/$D$9&gt;=1/12,12,$D$9*$D$13/AY2/$D$9&gt;=1/13,13,$D$9*$D$13/AY2/$D$9&gt;=1/14,14,$D$9*$D$13/AY2/$D$9&gt;=1/15,15,$D$9*$D$13/AY2/$D$9&gt;=1/16,16,$D$9*$D$13/AY2/$D$9&gt;=1/17,17,$D$9*$D$13/AY2/$D$9&gt;=1/18,18,$D$9*$D$13/AY2/$D$9&gt;=1/19,19,$D$9*$D$13/AY2/$D$9&gt;=1/20,20,$D$9*$D$13/AY2/$D$9&gt;=1/21,21,$D$9*$D$13/AY2/$D$9&gt;=1/22,22,$D$9*$D$13/AY2/$D$9&gt;=1/23,23,$D$9*$D$13/AY2/$D$9&gt;=1/24,24,$D$9*$D$13/AY2/$D$9&gt;=1/25,25,$D$9*$D$13/AY2/$D$9&gt;=1/26,26,$D$9*$D$13/AY2/$D$9&gt;=1/27,27,$D$9*$D$13/AY2/$D$9&gt;=1/28,28,$D$9*$D$13/AY2/$D$9&gt;=1/29,29,$D$9*$D$13/AY2/$D$9&gt;=1/30,30)),"")</f>
        <v>6</v>
      </c>
      <c r="AZ3" s="27" cm="1">
        <f t="array" ref="AZ3">IFERROR(IF(_xlfn.IFS($D$9*$D$13/AZ2/$D$9&gt;=1,1,$D$9*$D$13/AZ2/$D$9&gt;=1/2,2,$D$9*$D$13/AZ2/$D$9&gt;=1/3,3,$D$9*$D$13/AZ2/$D$9&gt;=1/4,4,$D$9*$D$13/AZ2/$D$9&gt;=1/5,5,$D$9*$D$13/AZ2/$D$9&gt;=1/6,6,$D$9*$D$13/AZ2/$D$9&gt;=1/7,7,$D$9*$D$13/AZ2/$D$9&gt;=1/8,8,$D$9*$D$13/AZ2/$D$9&gt;=1/9,9,$D$9*$D$13/AZ2/$D$9&gt;=1/10,10,$D$9*$D$13/AZ2/$D$9&gt;=1/11,11,$D$9*$D$13/AZ2/$D$9&gt;=1/12,12,$D$9*$D$13/AZ2/$D$9&gt;=1/13,13,$D$9*$D$13/AZ2/$D$9&gt;=1/14,14,$D$9*$D$13/AZ2/$D$9&gt;=1/15,15,$D$9*$D$13/AZ2/$D$9&gt;=1/16,16,$D$9*$D$13/AZ2/$D$9&gt;=1/17,17,$D$9*$D$13/AZ2/$D$9&gt;=1/18,18,$D$9*$D$13/AZ2/$D$9&gt;=1/19,19,$D$9*$D$13/AZ2/$D$9&gt;=1/20,20,$D$9*$D$13/AZ2/$D$9&gt;=1/21,21,$D$9*$D$13/AZ2/$D$9&gt;=1/22,22,$D$9*$D$13/AZ2/$D$9&gt;=1/23,23,$D$9*$D$13/AZ2/$D$9&gt;=1/24,24,$D$9*$D$13/AZ2/$D$9&gt;=1/25,25,$D$9*$D$13/AZ2/$D$9&gt;=1/26,26,$D$9*$D$13/AZ2/$D$9&gt;=1/27,27,$D$9*$D$13/AZ2/$D$9&gt;=1/28,28,$D$9*$D$13/AZ2/$D$9&gt;=1/29,29,$D$9*$D$13/AZ2/$D$9&gt;=1/30,30)&gt;$D$9,"",_xlfn.IFS($D$9*$D$13/AZ2/$D$9&gt;=1,1,$D$9*$D$13/AZ2/$D$9&gt;=1/2,2,$D$9*$D$13/AZ2/$D$9&gt;=1/3,3,$D$9*$D$13/AZ2/$D$9&gt;=1/4,4,$D$9*$D$13/AZ2/$D$9&gt;=1/5,5,$D$9*$D$13/AZ2/$D$9&gt;=1/6,6,$D$9*$D$13/AZ2/$D$9&gt;=1/7,7,$D$9*$D$13/AZ2/$D$9&gt;=1/8,8,$D$9*$D$13/AZ2/$D$9&gt;=1/9,9,$D$9*$D$13/AZ2/$D$9&gt;=1/10,10,$D$9*$D$13/AZ2/$D$9&gt;=1/11,11,$D$9*$D$13/AZ2/$D$9&gt;=1/12,12,$D$9*$D$13/AZ2/$D$9&gt;=1/13,13,$D$9*$D$13/AZ2/$D$9&gt;=1/14,14,$D$9*$D$13/AZ2/$D$9&gt;=1/15,15,$D$9*$D$13/AZ2/$D$9&gt;=1/16,16,$D$9*$D$13/AZ2/$D$9&gt;=1/17,17,$D$9*$D$13/AZ2/$D$9&gt;=1/18,18,$D$9*$D$13/AZ2/$D$9&gt;=1/19,19,$D$9*$D$13/AZ2/$D$9&gt;=1/20,20,$D$9*$D$13/AZ2/$D$9&gt;=1/21,21,$D$9*$D$13/AZ2/$D$9&gt;=1/22,22,$D$9*$D$13/AZ2/$D$9&gt;=1/23,23,$D$9*$D$13/AZ2/$D$9&gt;=1/24,24,$D$9*$D$13/AZ2/$D$9&gt;=1/25,25,$D$9*$D$13/AZ2/$D$9&gt;=1/26,26,$D$9*$D$13/AZ2/$D$9&gt;=1/27,27,$D$9*$D$13/AZ2/$D$9&gt;=1/28,28,$D$9*$D$13/AZ2/$D$9&gt;=1/29,29,$D$9*$D$13/AZ2/$D$9&gt;=1/30,30)),"")</f>
        <v>7</v>
      </c>
      <c r="BA3" s="27" cm="1">
        <f t="array" ref="BA3">IFERROR(IF(_xlfn.IFS($D$9*$D$13/BA2/$D$9&gt;=1,1,$D$9*$D$13/BA2/$D$9&gt;=1/2,2,$D$9*$D$13/BA2/$D$9&gt;=1/3,3,$D$9*$D$13/BA2/$D$9&gt;=1/4,4,$D$9*$D$13/BA2/$D$9&gt;=1/5,5,$D$9*$D$13/BA2/$D$9&gt;=1/6,6,$D$9*$D$13/BA2/$D$9&gt;=1/7,7,$D$9*$D$13/BA2/$D$9&gt;=1/8,8,$D$9*$D$13/BA2/$D$9&gt;=1/9,9,$D$9*$D$13/BA2/$D$9&gt;=1/10,10,$D$9*$D$13/BA2/$D$9&gt;=1/11,11,$D$9*$D$13/BA2/$D$9&gt;=1/12,12,$D$9*$D$13/BA2/$D$9&gt;=1/13,13,$D$9*$D$13/BA2/$D$9&gt;=1/14,14,$D$9*$D$13/BA2/$D$9&gt;=1/15,15,$D$9*$D$13/BA2/$D$9&gt;=1/16,16,$D$9*$D$13/BA2/$D$9&gt;=1/17,17,$D$9*$D$13/BA2/$D$9&gt;=1/18,18,$D$9*$D$13/BA2/$D$9&gt;=1/19,19,$D$9*$D$13/BA2/$D$9&gt;=1/20,20,$D$9*$D$13/BA2/$D$9&gt;=1/21,21,$D$9*$D$13/BA2/$D$9&gt;=1/22,22,$D$9*$D$13/BA2/$D$9&gt;=1/23,23,$D$9*$D$13/BA2/$D$9&gt;=1/24,24,$D$9*$D$13/BA2/$D$9&gt;=1/25,25,$D$9*$D$13/BA2/$D$9&gt;=1/26,26,$D$9*$D$13/BA2/$D$9&gt;=1/27,27,$D$9*$D$13/BA2/$D$9&gt;=1/28,28,$D$9*$D$13/BA2/$D$9&gt;=1/29,29,$D$9*$D$13/BA2/$D$9&gt;=1/30,30)&gt;$D$9,"",_xlfn.IFS($D$9*$D$13/BA2/$D$9&gt;=1,1,$D$9*$D$13/BA2/$D$9&gt;=1/2,2,$D$9*$D$13/BA2/$D$9&gt;=1/3,3,$D$9*$D$13/BA2/$D$9&gt;=1/4,4,$D$9*$D$13/BA2/$D$9&gt;=1/5,5,$D$9*$D$13/BA2/$D$9&gt;=1/6,6,$D$9*$D$13/BA2/$D$9&gt;=1/7,7,$D$9*$D$13/BA2/$D$9&gt;=1/8,8,$D$9*$D$13/BA2/$D$9&gt;=1/9,9,$D$9*$D$13/BA2/$D$9&gt;=1/10,10,$D$9*$D$13/BA2/$D$9&gt;=1/11,11,$D$9*$D$13/BA2/$D$9&gt;=1/12,12,$D$9*$D$13/BA2/$D$9&gt;=1/13,13,$D$9*$D$13/BA2/$D$9&gt;=1/14,14,$D$9*$D$13/BA2/$D$9&gt;=1/15,15,$D$9*$D$13/BA2/$D$9&gt;=1/16,16,$D$9*$D$13/BA2/$D$9&gt;=1/17,17,$D$9*$D$13/BA2/$D$9&gt;=1/18,18,$D$9*$D$13/BA2/$D$9&gt;=1/19,19,$D$9*$D$13/BA2/$D$9&gt;=1/20,20,$D$9*$D$13/BA2/$D$9&gt;=1/21,21,$D$9*$D$13/BA2/$D$9&gt;=1/22,22,$D$9*$D$13/BA2/$D$9&gt;=1/23,23,$D$9*$D$13/BA2/$D$9&gt;=1/24,24,$D$9*$D$13/BA2/$D$9&gt;=1/25,25,$D$9*$D$13/BA2/$D$9&gt;=1/26,26,$D$9*$D$13/BA2/$D$9&gt;=1/27,27,$D$9*$D$13/BA2/$D$9&gt;=1/28,28,$D$9*$D$13/BA2/$D$9&gt;=1/29,29,$D$9*$D$13/BA2/$D$9&gt;=1/30,30)),"")</f>
        <v>7</v>
      </c>
      <c r="BB3" s="27" cm="1">
        <f t="array" ref="BB3">IFERROR(IF(_xlfn.IFS($D$9*$D$13/BB2/$D$9&gt;=1,1,$D$9*$D$13/BB2/$D$9&gt;=1/2,2,$D$9*$D$13/BB2/$D$9&gt;=1/3,3,$D$9*$D$13/BB2/$D$9&gt;=1/4,4,$D$9*$D$13/BB2/$D$9&gt;=1/5,5,$D$9*$D$13/BB2/$D$9&gt;=1/6,6,$D$9*$D$13/BB2/$D$9&gt;=1/7,7,$D$9*$D$13/BB2/$D$9&gt;=1/8,8,$D$9*$D$13/BB2/$D$9&gt;=1/9,9,$D$9*$D$13/BB2/$D$9&gt;=1/10,10,$D$9*$D$13/BB2/$D$9&gt;=1/11,11,$D$9*$D$13/BB2/$D$9&gt;=1/12,12,$D$9*$D$13/BB2/$D$9&gt;=1/13,13,$D$9*$D$13/BB2/$D$9&gt;=1/14,14,$D$9*$D$13/BB2/$D$9&gt;=1/15,15,$D$9*$D$13/BB2/$D$9&gt;=1/16,16,$D$9*$D$13/BB2/$D$9&gt;=1/17,17,$D$9*$D$13/BB2/$D$9&gt;=1/18,18,$D$9*$D$13/BB2/$D$9&gt;=1/19,19,$D$9*$D$13/BB2/$D$9&gt;=1/20,20,$D$9*$D$13/BB2/$D$9&gt;=1/21,21,$D$9*$D$13/BB2/$D$9&gt;=1/22,22,$D$9*$D$13/BB2/$D$9&gt;=1/23,23,$D$9*$D$13/BB2/$D$9&gt;=1/24,24,$D$9*$D$13/BB2/$D$9&gt;=1/25,25,$D$9*$D$13/BB2/$D$9&gt;=1/26,26,$D$9*$D$13/BB2/$D$9&gt;=1/27,27,$D$9*$D$13/BB2/$D$9&gt;=1/28,28,$D$9*$D$13/BB2/$D$9&gt;=1/29,29,$D$9*$D$13/BB2/$D$9&gt;=1/30,30)&gt;$D$9,"",_xlfn.IFS($D$9*$D$13/BB2/$D$9&gt;=1,1,$D$9*$D$13/BB2/$D$9&gt;=1/2,2,$D$9*$D$13/BB2/$D$9&gt;=1/3,3,$D$9*$D$13/BB2/$D$9&gt;=1/4,4,$D$9*$D$13/BB2/$D$9&gt;=1/5,5,$D$9*$D$13/BB2/$D$9&gt;=1/6,6,$D$9*$D$13/BB2/$D$9&gt;=1/7,7,$D$9*$D$13/BB2/$D$9&gt;=1/8,8,$D$9*$D$13/BB2/$D$9&gt;=1/9,9,$D$9*$D$13/BB2/$D$9&gt;=1/10,10,$D$9*$D$13/BB2/$D$9&gt;=1/11,11,$D$9*$D$13/BB2/$D$9&gt;=1/12,12,$D$9*$D$13/BB2/$D$9&gt;=1/13,13,$D$9*$D$13/BB2/$D$9&gt;=1/14,14,$D$9*$D$13/BB2/$D$9&gt;=1/15,15,$D$9*$D$13/BB2/$D$9&gt;=1/16,16,$D$9*$D$13/BB2/$D$9&gt;=1/17,17,$D$9*$D$13/BB2/$D$9&gt;=1/18,18,$D$9*$D$13/BB2/$D$9&gt;=1/19,19,$D$9*$D$13/BB2/$D$9&gt;=1/20,20,$D$9*$D$13/BB2/$D$9&gt;=1/21,21,$D$9*$D$13/BB2/$D$9&gt;=1/22,22,$D$9*$D$13/BB2/$D$9&gt;=1/23,23,$D$9*$D$13/BB2/$D$9&gt;=1/24,24,$D$9*$D$13/BB2/$D$9&gt;=1/25,25,$D$9*$D$13/BB2/$D$9&gt;=1/26,26,$D$9*$D$13/BB2/$D$9&gt;=1/27,27,$D$9*$D$13/BB2/$D$9&gt;=1/28,28,$D$9*$D$13/BB2/$D$9&gt;=1/29,29,$D$9*$D$13/BB2/$D$9&gt;=1/30,30)),"")</f>
        <v>7</v>
      </c>
      <c r="BC3" s="27" cm="1">
        <f t="array" ref="BC3">IFERROR(IF(_xlfn.IFS($D$9*$D$13/BC2/$D$9&gt;=1,1,$D$9*$D$13/BC2/$D$9&gt;=1/2,2,$D$9*$D$13/BC2/$D$9&gt;=1/3,3,$D$9*$D$13/BC2/$D$9&gt;=1/4,4,$D$9*$D$13/BC2/$D$9&gt;=1/5,5,$D$9*$D$13/BC2/$D$9&gt;=1/6,6,$D$9*$D$13/BC2/$D$9&gt;=1/7,7,$D$9*$D$13/BC2/$D$9&gt;=1/8,8,$D$9*$D$13/BC2/$D$9&gt;=1/9,9,$D$9*$D$13/BC2/$D$9&gt;=1/10,10,$D$9*$D$13/BC2/$D$9&gt;=1/11,11,$D$9*$D$13/BC2/$D$9&gt;=1/12,12,$D$9*$D$13/BC2/$D$9&gt;=1/13,13,$D$9*$D$13/BC2/$D$9&gt;=1/14,14,$D$9*$D$13/BC2/$D$9&gt;=1/15,15,$D$9*$D$13/BC2/$D$9&gt;=1/16,16,$D$9*$D$13/BC2/$D$9&gt;=1/17,17,$D$9*$D$13/BC2/$D$9&gt;=1/18,18,$D$9*$D$13/BC2/$D$9&gt;=1/19,19,$D$9*$D$13/BC2/$D$9&gt;=1/20,20,$D$9*$D$13/BC2/$D$9&gt;=1/21,21,$D$9*$D$13/BC2/$D$9&gt;=1/22,22,$D$9*$D$13/BC2/$D$9&gt;=1/23,23,$D$9*$D$13/BC2/$D$9&gt;=1/24,24,$D$9*$D$13/BC2/$D$9&gt;=1/25,25,$D$9*$D$13/BC2/$D$9&gt;=1/26,26,$D$9*$D$13/BC2/$D$9&gt;=1/27,27,$D$9*$D$13/BC2/$D$9&gt;=1/28,28,$D$9*$D$13/BC2/$D$9&gt;=1/29,29,$D$9*$D$13/BC2/$D$9&gt;=1/30,30)&gt;$D$9,"",_xlfn.IFS($D$9*$D$13/BC2/$D$9&gt;=1,1,$D$9*$D$13/BC2/$D$9&gt;=1/2,2,$D$9*$D$13/BC2/$D$9&gt;=1/3,3,$D$9*$D$13/BC2/$D$9&gt;=1/4,4,$D$9*$D$13/BC2/$D$9&gt;=1/5,5,$D$9*$D$13/BC2/$D$9&gt;=1/6,6,$D$9*$D$13/BC2/$D$9&gt;=1/7,7,$D$9*$D$13/BC2/$D$9&gt;=1/8,8,$D$9*$D$13/BC2/$D$9&gt;=1/9,9,$D$9*$D$13/BC2/$D$9&gt;=1/10,10,$D$9*$D$13/BC2/$D$9&gt;=1/11,11,$D$9*$D$13/BC2/$D$9&gt;=1/12,12,$D$9*$D$13/BC2/$D$9&gt;=1/13,13,$D$9*$D$13/BC2/$D$9&gt;=1/14,14,$D$9*$D$13/BC2/$D$9&gt;=1/15,15,$D$9*$D$13/BC2/$D$9&gt;=1/16,16,$D$9*$D$13/BC2/$D$9&gt;=1/17,17,$D$9*$D$13/BC2/$D$9&gt;=1/18,18,$D$9*$D$13/BC2/$D$9&gt;=1/19,19,$D$9*$D$13/BC2/$D$9&gt;=1/20,20,$D$9*$D$13/BC2/$D$9&gt;=1/21,21,$D$9*$D$13/BC2/$D$9&gt;=1/22,22,$D$9*$D$13/BC2/$D$9&gt;=1/23,23,$D$9*$D$13/BC2/$D$9&gt;=1/24,24,$D$9*$D$13/BC2/$D$9&gt;=1/25,25,$D$9*$D$13/BC2/$D$9&gt;=1/26,26,$D$9*$D$13/BC2/$D$9&gt;=1/27,27,$D$9*$D$13/BC2/$D$9&gt;=1/28,28,$D$9*$D$13/BC2/$D$9&gt;=1/29,29,$D$9*$D$13/BC2/$D$9&gt;=1/30,30)),"")</f>
        <v>7</v>
      </c>
      <c r="BD3" s="27" cm="1">
        <f t="array" ref="BD3">IFERROR(IF(_xlfn.IFS($D$9*$D$13/BD2/$D$9&gt;=1,1,$D$9*$D$13/BD2/$D$9&gt;=1/2,2,$D$9*$D$13/BD2/$D$9&gt;=1/3,3,$D$9*$D$13/BD2/$D$9&gt;=1/4,4,$D$9*$D$13/BD2/$D$9&gt;=1/5,5,$D$9*$D$13/BD2/$D$9&gt;=1/6,6,$D$9*$D$13/BD2/$D$9&gt;=1/7,7,$D$9*$D$13/BD2/$D$9&gt;=1/8,8,$D$9*$D$13/BD2/$D$9&gt;=1/9,9,$D$9*$D$13/BD2/$D$9&gt;=1/10,10,$D$9*$D$13/BD2/$D$9&gt;=1/11,11,$D$9*$D$13/BD2/$D$9&gt;=1/12,12,$D$9*$D$13/BD2/$D$9&gt;=1/13,13,$D$9*$D$13/BD2/$D$9&gt;=1/14,14,$D$9*$D$13/BD2/$D$9&gt;=1/15,15,$D$9*$D$13/BD2/$D$9&gt;=1/16,16,$D$9*$D$13/BD2/$D$9&gt;=1/17,17,$D$9*$D$13/BD2/$D$9&gt;=1/18,18,$D$9*$D$13/BD2/$D$9&gt;=1/19,19,$D$9*$D$13/BD2/$D$9&gt;=1/20,20,$D$9*$D$13/BD2/$D$9&gt;=1/21,21,$D$9*$D$13/BD2/$D$9&gt;=1/22,22,$D$9*$D$13/BD2/$D$9&gt;=1/23,23,$D$9*$D$13/BD2/$D$9&gt;=1/24,24,$D$9*$D$13/BD2/$D$9&gt;=1/25,25,$D$9*$D$13/BD2/$D$9&gt;=1/26,26,$D$9*$D$13/BD2/$D$9&gt;=1/27,27,$D$9*$D$13/BD2/$D$9&gt;=1/28,28,$D$9*$D$13/BD2/$D$9&gt;=1/29,29,$D$9*$D$13/BD2/$D$9&gt;=1/30,30)&gt;$D$9,"",_xlfn.IFS($D$9*$D$13/BD2/$D$9&gt;=1,1,$D$9*$D$13/BD2/$D$9&gt;=1/2,2,$D$9*$D$13/BD2/$D$9&gt;=1/3,3,$D$9*$D$13/BD2/$D$9&gt;=1/4,4,$D$9*$D$13/BD2/$D$9&gt;=1/5,5,$D$9*$D$13/BD2/$D$9&gt;=1/6,6,$D$9*$D$13/BD2/$D$9&gt;=1/7,7,$D$9*$D$13/BD2/$D$9&gt;=1/8,8,$D$9*$D$13/BD2/$D$9&gt;=1/9,9,$D$9*$D$13/BD2/$D$9&gt;=1/10,10,$D$9*$D$13/BD2/$D$9&gt;=1/11,11,$D$9*$D$13/BD2/$D$9&gt;=1/12,12,$D$9*$D$13/BD2/$D$9&gt;=1/13,13,$D$9*$D$13/BD2/$D$9&gt;=1/14,14,$D$9*$D$13/BD2/$D$9&gt;=1/15,15,$D$9*$D$13/BD2/$D$9&gt;=1/16,16,$D$9*$D$13/BD2/$D$9&gt;=1/17,17,$D$9*$D$13/BD2/$D$9&gt;=1/18,18,$D$9*$D$13/BD2/$D$9&gt;=1/19,19,$D$9*$D$13/BD2/$D$9&gt;=1/20,20,$D$9*$D$13/BD2/$D$9&gt;=1/21,21,$D$9*$D$13/BD2/$D$9&gt;=1/22,22,$D$9*$D$13/BD2/$D$9&gt;=1/23,23,$D$9*$D$13/BD2/$D$9&gt;=1/24,24,$D$9*$D$13/BD2/$D$9&gt;=1/25,25,$D$9*$D$13/BD2/$D$9&gt;=1/26,26,$D$9*$D$13/BD2/$D$9&gt;=1/27,27,$D$9*$D$13/BD2/$D$9&gt;=1/28,28,$D$9*$D$13/BD2/$D$9&gt;=1/29,29,$D$9*$D$13/BD2/$D$9&gt;=1/30,30)),"")</f>
        <v>7</v>
      </c>
      <c r="BE3" s="27" cm="1">
        <f t="array" ref="BE3">IFERROR(IF(_xlfn.IFS($D$9*$D$13/BE2/$D$9&gt;=1,1,$D$9*$D$13/BE2/$D$9&gt;=1/2,2,$D$9*$D$13/BE2/$D$9&gt;=1/3,3,$D$9*$D$13/BE2/$D$9&gt;=1/4,4,$D$9*$D$13/BE2/$D$9&gt;=1/5,5,$D$9*$D$13/BE2/$D$9&gt;=1/6,6,$D$9*$D$13/BE2/$D$9&gt;=1/7,7,$D$9*$D$13/BE2/$D$9&gt;=1/8,8,$D$9*$D$13/BE2/$D$9&gt;=1/9,9,$D$9*$D$13/BE2/$D$9&gt;=1/10,10,$D$9*$D$13/BE2/$D$9&gt;=1/11,11,$D$9*$D$13/BE2/$D$9&gt;=1/12,12,$D$9*$D$13/BE2/$D$9&gt;=1/13,13,$D$9*$D$13/BE2/$D$9&gt;=1/14,14,$D$9*$D$13/BE2/$D$9&gt;=1/15,15,$D$9*$D$13/BE2/$D$9&gt;=1/16,16,$D$9*$D$13/BE2/$D$9&gt;=1/17,17,$D$9*$D$13/BE2/$D$9&gt;=1/18,18,$D$9*$D$13/BE2/$D$9&gt;=1/19,19,$D$9*$D$13/BE2/$D$9&gt;=1/20,20,$D$9*$D$13/BE2/$D$9&gt;=1/21,21,$D$9*$D$13/BE2/$D$9&gt;=1/22,22,$D$9*$D$13/BE2/$D$9&gt;=1/23,23,$D$9*$D$13/BE2/$D$9&gt;=1/24,24,$D$9*$D$13/BE2/$D$9&gt;=1/25,25,$D$9*$D$13/BE2/$D$9&gt;=1/26,26,$D$9*$D$13/BE2/$D$9&gt;=1/27,27,$D$9*$D$13/BE2/$D$9&gt;=1/28,28,$D$9*$D$13/BE2/$D$9&gt;=1/29,29,$D$9*$D$13/BE2/$D$9&gt;=1/30,30)&gt;$D$9,"",_xlfn.IFS($D$9*$D$13/BE2/$D$9&gt;=1,1,$D$9*$D$13/BE2/$D$9&gt;=1/2,2,$D$9*$D$13/BE2/$D$9&gt;=1/3,3,$D$9*$D$13/BE2/$D$9&gt;=1/4,4,$D$9*$D$13/BE2/$D$9&gt;=1/5,5,$D$9*$D$13/BE2/$D$9&gt;=1/6,6,$D$9*$D$13/BE2/$D$9&gt;=1/7,7,$D$9*$D$13/BE2/$D$9&gt;=1/8,8,$D$9*$D$13/BE2/$D$9&gt;=1/9,9,$D$9*$D$13/BE2/$D$9&gt;=1/10,10,$D$9*$D$13/BE2/$D$9&gt;=1/11,11,$D$9*$D$13/BE2/$D$9&gt;=1/12,12,$D$9*$D$13/BE2/$D$9&gt;=1/13,13,$D$9*$D$13/BE2/$D$9&gt;=1/14,14,$D$9*$D$13/BE2/$D$9&gt;=1/15,15,$D$9*$D$13/BE2/$D$9&gt;=1/16,16,$D$9*$D$13/BE2/$D$9&gt;=1/17,17,$D$9*$D$13/BE2/$D$9&gt;=1/18,18,$D$9*$D$13/BE2/$D$9&gt;=1/19,19,$D$9*$D$13/BE2/$D$9&gt;=1/20,20,$D$9*$D$13/BE2/$D$9&gt;=1/21,21,$D$9*$D$13/BE2/$D$9&gt;=1/22,22,$D$9*$D$13/BE2/$D$9&gt;=1/23,23,$D$9*$D$13/BE2/$D$9&gt;=1/24,24,$D$9*$D$13/BE2/$D$9&gt;=1/25,25,$D$9*$D$13/BE2/$D$9&gt;=1/26,26,$D$9*$D$13/BE2/$D$9&gt;=1/27,27,$D$9*$D$13/BE2/$D$9&gt;=1/28,28,$D$9*$D$13/BE2/$D$9&gt;=1/29,29,$D$9*$D$13/BE2/$D$9&gt;=1/30,30)),"")</f>
        <v>8</v>
      </c>
      <c r="BF3" s="27" cm="1">
        <f t="array" ref="BF3">IFERROR(IF(_xlfn.IFS($D$9*$D$13/BF2/$D$9&gt;=1,1,$D$9*$D$13/BF2/$D$9&gt;=1/2,2,$D$9*$D$13/BF2/$D$9&gt;=1/3,3,$D$9*$D$13/BF2/$D$9&gt;=1/4,4,$D$9*$D$13/BF2/$D$9&gt;=1/5,5,$D$9*$D$13/BF2/$D$9&gt;=1/6,6,$D$9*$D$13/BF2/$D$9&gt;=1/7,7,$D$9*$D$13/BF2/$D$9&gt;=1/8,8,$D$9*$D$13/BF2/$D$9&gt;=1/9,9,$D$9*$D$13/BF2/$D$9&gt;=1/10,10,$D$9*$D$13/BF2/$D$9&gt;=1/11,11,$D$9*$D$13/BF2/$D$9&gt;=1/12,12,$D$9*$D$13/BF2/$D$9&gt;=1/13,13,$D$9*$D$13/BF2/$D$9&gt;=1/14,14,$D$9*$D$13/BF2/$D$9&gt;=1/15,15,$D$9*$D$13/BF2/$D$9&gt;=1/16,16,$D$9*$D$13/BF2/$D$9&gt;=1/17,17,$D$9*$D$13/BF2/$D$9&gt;=1/18,18,$D$9*$D$13/BF2/$D$9&gt;=1/19,19,$D$9*$D$13/BF2/$D$9&gt;=1/20,20,$D$9*$D$13/BF2/$D$9&gt;=1/21,21,$D$9*$D$13/BF2/$D$9&gt;=1/22,22,$D$9*$D$13/BF2/$D$9&gt;=1/23,23,$D$9*$D$13/BF2/$D$9&gt;=1/24,24,$D$9*$D$13/BF2/$D$9&gt;=1/25,25,$D$9*$D$13/BF2/$D$9&gt;=1/26,26,$D$9*$D$13/BF2/$D$9&gt;=1/27,27,$D$9*$D$13/BF2/$D$9&gt;=1/28,28,$D$9*$D$13/BF2/$D$9&gt;=1/29,29,$D$9*$D$13/BF2/$D$9&gt;=1/30,30)&gt;$D$9,"",_xlfn.IFS($D$9*$D$13/BF2/$D$9&gt;=1,1,$D$9*$D$13/BF2/$D$9&gt;=1/2,2,$D$9*$D$13/BF2/$D$9&gt;=1/3,3,$D$9*$D$13/BF2/$D$9&gt;=1/4,4,$D$9*$D$13/BF2/$D$9&gt;=1/5,5,$D$9*$D$13/BF2/$D$9&gt;=1/6,6,$D$9*$D$13/BF2/$D$9&gt;=1/7,7,$D$9*$D$13/BF2/$D$9&gt;=1/8,8,$D$9*$D$13/BF2/$D$9&gt;=1/9,9,$D$9*$D$13/BF2/$D$9&gt;=1/10,10,$D$9*$D$13/BF2/$D$9&gt;=1/11,11,$D$9*$D$13/BF2/$D$9&gt;=1/12,12,$D$9*$D$13/BF2/$D$9&gt;=1/13,13,$D$9*$D$13/BF2/$D$9&gt;=1/14,14,$D$9*$D$13/BF2/$D$9&gt;=1/15,15,$D$9*$D$13/BF2/$D$9&gt;=1/16,16,$D$9*$D$13/BF2/$D$9&gt;=1/17,17,$D$9*$D$13/BF2/$D$9&gt;=1/18,18,$D$9*$D$13/BF2/$D$9&gt;=1/19,19,$D$9*$D$13/BF2/$D$9&gt;=1/20,20,$D$9*$D$13/BF2/$D$9&gt;=1/21,21,$D$9*$D$13/BF2/$D$9&gt;=1/22,22,$D$9*$D$13/BF2/$D$9&gt;=1/23,23,$D$9*$D$13/BF2/$D$9&gt;=1/24,24,$D$9*$D$13/BF2/$D$9&gt;=1/25,25,$D$9*$D$13/BF2/$D$9&gt;=1/26,26,$D$9*$D$13/BF2/$D$9&gt;=1/27,27,$D$9*$D$13/BF2/$D$9&gt;=1/28,28,$D$9*$D$13/BF2/$D$9&gt;=1/29,29,$D$9*$D$13/BF2/$D$9&gt;=1/30,30)),"")</f>
        <v>8</v>
      </c>
      <c r="BG3" s="27" cm="1">
        <f t="array" ref="BG3">IFERROR(IF(_xlfn.IFS($D$9*$D$13/BG2/$D$9&gt;=1,1,$D$9*$D$13/BG2/$D$9&gt;=1/2,2,$D$9*$D$13/BG2/$D$9&gt;=1/3,3,$D$9*$D$13/BG2/$D$9&gt;=1/4,4,$D$9*$D$13/BG2/$D$9&gt;=1/5,5,$D$9*$D$13/BG2/$D$9&gt;=1/6,6,$D$9*$D$13/BG2/$D$9&gt;=1/7,7,$D$9*$D$13/BG2/$D$9&gt;=1/8,8,$D$9*$D$13/BG2/$D$9&gt;=1/9,9,$D$9*$D$13/BG2/$D$9&gt;=1/10,10,$D$9*$D$13/BG2/$D$9&gt;=1/11,11,$D$9*$D$13/BG2/$D$9&gt;=1/12,12,$D$9*$D$13/BG2/$D$9&gt;=1/13,13,$D$9*$D$13/BG2/$D$9&gt;=1/14,14,$D$9*$D$13/BG2/$D$9&gt;=1/15,15,$D$9*$D$13/BG2/$D$9&gt;=1/16,16,$D$9*$D$13/BG2/$D$9&gt;=1/17,17,$D$9*$D$13/BG2/$D$9&gt;=1/18,18,$D$9*$D$13/BG2/$D$9&gt;=1/19,19,$D$9*$D$13/BG2/$D$9&gt;=1/20,20,$D$9*$D$13/BG2/$D$9&gt;=1/21,21,$D$9*$D$13/BG2/$D$9&gt;=1/22,22,$D$9*$D$13/BG2/$D$9&gt;=1/23,23,$D$9*$D$13/BG2/$D$9&gt;=1/24,24,$D$9*$D$13/BG2/$D$9&gt;=1/25,25,$D$9*$D$13/BG2/$D$9&gt;=1/26,26,$D$9*$D$13/BG2/$D$9&gt;=1/27,27,$D$9*$D$13/BG2/$D$9&gt;=1/28,28,$D$9*$D$13/BG2/$D$9&gt;=1/29,29,$D$9*$D$13/BG2/$D$9&gt;=1/30,30)&gt;$D$9,"",_xlfn.IFS($D$9*$D$13/BG2/$D$9&gt;=1,1,$D$9*$D$13/BG2/$D$9&gt;=1/2,2,$D$9*$D$13/BG2/$D$9&gt;=1/3,3,$D$9*$D$13/BG2/$D$9&gt;=1/4,4,$D$9*$D$13/BG2/$D$9&gt;=1/5,5,$D$9*$D$13/BG2/$D$9&gt;=1/6,6,$D$9*$D$13/BG2/$D$9&gt;=1/7,7,$D$9*$D$13/BG2/$D$9&gt;=1/8,8,$D$9*$D$13/BG2/$D$9&gt;=1/9,9,$D$9*$D$13/BG2/$D$9&gt;=1/10,10,$D$9*$D$13/BG2/$D$9&gt;=1/11,11,$D$9*$D$13/BG2/$D$9&gt;=1/12,12,$D$9*$D$13/BG2/$D$9&gt;=1/13,13,$D$9*$D$13/BG2/$D$9&gt;=1/14,14,$D$9*$D$13/BG2/$D$9&gt;=1/15,15,$D$9*$D$13/BG2/$D$9&gt;=1/16,16,$D$9*$D$13/BG2/$D$9&gt;=1/17,17,$D$9*$D$13/BG2/$D$9&gt;=1/18,18,$D$9*$D$13/BG2/$D$9&gt;=1/19,19,$D$9*$D$13/BG2/$D$9&gt;=1/20,20,$D$9*$D$13/BG2/$D$9&gt;=1/21,21,$D$9*$D$13/BG2/$D$9&gt;=1/22,22,$D$9*$D$13/BG2/$D$9&gt;=1/23,23,$D$9*$D$13/BG2/$D$9&gt;=1/24,24,$D$9*$D$13/BG2/$D$9&gt;=1/25,25,$D$9*$D$13/BG2/$D$9&gt;=1/26,26,$D$9*$D$13/BG2/$D$9&gt;=1/27,27,$D$9*$D$13/BG2/$D$9&gt;=1/28,28,$D$9*$D$13/BG2/$D$9&gt;=1/29,29,$D$9*$D$13/BG2/$D$9&gt;=1/30,30)),"")</f>
        <v>8</v>
      </c>
      <c r="BH3" s="27" cm="1">
        <f t="array" ref="BH3">IFERROR(IF(_xlfn.IFS($D$9*$D$13/BH2/$D$9&gt;=1,1,$D$9*$D$13/BH2/$D$9&gt;=1/2,2,$D$9*$D$13/BH2/$D$9&gt;=1/3,3,$D$9*$D$13/BH2/$D$9&gt;=1/4,4,$D$9*$D$13/BH2/$D$9&gt;=1/5,5,$D$9*$D$13/BH2/$D$9&gt;=1/6,6,$D$9*$D$13/BH2/$D$9&gt;=1/7,7,$D$9*$D$13/BH2/$D$9&gt;=1/8,8,$D$9*$D$13/BH2/$D$9&gt;=1/9,9,$D$9*$D$13/BH2/$D$9&gt;=1/10,10,$D$9*$D$13/BH2/$D$9&gt;=1/11,11,$D$9*$D$13/BH2/$D$9&gt;=1/12,12,$D$9*$D$13/BH2/$D$9&gt;=1/13,13,$D$9*$D$13/BH2/$D$9&gt;=1/14,14,$D$9*$D$13/BH2/$D$9&gt;=1/15,15,$D$9*$D$13/BH2/$D$9&gt;=1/16,16,$D$9*$D$13/BH2/$D$9&gt;=1/17,17,$D$9*$D$13/BH2/$D$9&gt;=1/18,18,$D$9*$D$13/BH2/$D$9&gt;=1/19,19,$D$9*$D$13/BH2/$D$9&gt;=1/20,20,$D$9*$D$13/BH2/$D$9&gt;=1/21,21,$D$9*$D$13/BH2/$D$9&gt;=1/22,22,$D$9*$D$13/BH2/$D$9&gt;=1/23,23,$D$9*$D$13/BH2/$D$9&gt;=1/24,24,$D$9*$D$13/BH2/$D$9&gt;=1/25,25,$D$9*$D$13/BH2/$D$9&gt;=1/26,26,$D$9*$D$13/BH2/$D$9&gt;=1/27,27,$D$9*$D$13/BH2/$D$9&gt;=1/28,28,$D$9*$D$13/BH2/$D$9&gt;=1/29,29,$D$9*$D$13/BH2/$D$9&gt;=1/30,30)&gt;$D$9,"",_xlfn.IFS($D$9*$D$13/BH2/$D$9&gt;=1,1,$D$9*$D$13/BH2/$D$9&gt;=1/2,2,$D$9*$D$13/BH2/$D$9&gt;=1/3,3,$D$9*$D$13/BH2/$D$9&gt;=1/4,4,$D$9*$D$13/BH2/$D$9&gt;=1/5,5,$D$9*$D$13/BH2/$D$9&gt;=1/6,6,$D$9*$D$13/BH2/$D$9&gt;=1/7,7,$D$9*$D$13/BH2/$D$9&gt;=1/8,8,$D$9*$D$13/BH2/$D$9&gt;=1/9,9,$D$9*$D$13/BH2/$D$9&gt;=1/10,10,$D$9*$D$13/BH2/$D$9&gt;=1/11,11,$D$9*$D$13/BH2/$D$9&gt;=1/12,12,$D$9*$D$13/BH2/$D$9&gt;=1/13,13,$D$9*$D$13/BH2/$D$9&gt;=1/14,14,$D$9*$D$13/BH2/$D$9&gt;=1/15,15,$D$9*$D$13/BH2/$D$9&gt;=1/16,16,$D$9*$D$13/BH2/$D$9&gt;=1/17,17,$D$9*$D$13/BH2/$D$9&gt;=1/18,18,$D$9*$D$13/BH2/$D$9&gt;=1/19,19,$D$9*$D$13/BH2/$D$9&gt;=1/20,20,$D$9*$D$13/BH2/$D$9&gt;=1/21,21,$D$9*$D$13/BH2/$D$9&gt;=1/22,22,$D$9*$D$13/BH2/$D$9&gt;=1/23,23,$D$9*$D$13/BH2/$D$9&gt;=1/24,24,$D$9*$D$13/BH2/$D$9&gt;=1/25,25,$D$9*$D$13/BH2/$D$9&gt;=1/26,26,$D$9*$D$13/BH2/$D$9&gt;=1/27,27,$D$9*$D$13/BH2/$D$9&gt;=1/28,28,$D$9*$D$13/BH2/$D$9&gt;=1/29,29,$D$9*$D$13/BH2/$D$9&gt;=1/30,30)),"")</f>
        <v>8</v>
      </c>
      <c r="BI3" s="27" cm="1">
        <f t="array" ref="BI3">IFERROR(IF(_xlfn.IFS($D$9*$D$13/BI2/$D$9&gt;=1,1,$D$9*$D$13/BI2/$D$9&gt;=1/2,2,$D$9*$D$13/BI2/$D$9&gt;=1/3,3,$D$9*$D$13/BI2/$D$9&gt;=1/4,4,$D$9*$D$13/BI2/$D$9&gt;=1/5,5,$D$9*$D$13/BI2/$D$9&gt;=1/6,6,$D$9*$D$13/BI2/$D$9&gt;=1/7,7,$D$9*$D$13/BI2/$D$9&gt;=1/8,8,$D$9*$D$13/BI2/$D$9&gt;=1/9,9,$D$9*$D$13/BI2/$D$9&gt;=1/10,10,$D$9*$D$13/BI2/$D$9&gt;=1/11,11,$D$9*$D$13/BI2/$D$9&gt;=1/12,12,$D$9*$D$13/BI2/$D$9&gt;=1/13,13,$D$9*$D$13/BI2/$D$9&gt;=1/14,14,$D$9*$D$13/BI2/$D$9&gt;=1/15,15,$D$9*$D$13/BI2/$D$9&gt;=1/16,16,$D$9*$D$13/BI2/$D$9&gt;=1/17,17,$D$9*$D$13/BI2/$D$9&gt;=1/18,18,$D$9*$D$13/BI2/$D$9&gt;=1/19,19,$D$9*$D$13/BI2/$D$9&gt;=1/20,20,$D$9*$D$13/BI2/$D$9&gt;=1/21,21,$D$9*$D$13/BI2/$D$9&gt;=1/22,22,$D$9*$D$13/BI2/$D$9&gt;=1/23,23,$D$9*$D$13/BI2/$D$9&gt;=1/24,24,$D$9*$D$13/BI2/$D$9&gt;=1/25,25,$D$9*$D$13/BI2/$D$9&gt;=1/26,26,$D$9*$D$13/BI2/$D$9&gt;=1/27,27,$D$9*$D$13/BI2/$D$9&gt;=1/28,28,$D$9*$D$13/BI2/$D$9&gt;=1/29,29,$D$9*$D$13/BI2/$D$9&gt;=1/30,30)&gt;$D$9,"",_xlfn.IFS($D$9*$D$13/BI2/$D$9&gt;=1,1,$D$9*$D$13/BI2/$D$9&gt;=1/2,2,$D$9*$D$13/BI2/$D$9&gt;=1/3,3,$D$9*$D$13/BI2/$D$9&gt;=1/4,4,$D$9*$D$13/BI2/$D$9&gt;=1/5,5,$D$9*$D$13/BI2/$D$9&gt;=1/6,6,$D$9*$D$13/BI2/$D$9&gt;=1/7,7,$D$9*$D$13/BI2/$D$9&gt;=1/8,8,$D$9*$D$13/BI2/$D$9&gt;=1/9,9,$D$9*$D$13/BI2/$D$9&gt;=1/10,10,$D$9*$D$13/BI2/$D$9&gt;=1/11,11,$D$9*$D$13/BI2/$D$9&gt;=1/12,12,$D$9*$D$13/BI2/$D$9&gt;=1/13,13,$D$9*$D$13/BI2/$D$9&gt;=1/14,14,$D$9*$D$13/BI2/$D$9&gt;=1/15,15,$D$9*$D$13/BI2/$D$9&gt;=1/16,16,$D$9*$D$13/BI2/$D$9&gt;=1/17,17,$D$9*$D$13/BI2/$D$9&gt;=1/18,18,$D$9*$D$13/BI2/$D$9&gt;=1/19,19,$D$9*$D$13/BI2/$D$9&gt;=1/20,20,$D$9*$D$13/BI2/$D$9&gt;=1/21,21,$D$9*$D$13/BI2/$D$9&gt;=1/22,22,$D$9*$D$13/BI2/$D$9&gt;=1/23,23,$D$9*$D$13/BI2/$D$9&gt;=1/24,24,$D$9*$D$13/BI2/$D$9&gt;=1/25,25,$D$9*$D$13/BI2/$D$9&gt;=1/26,26,$D$9*$D$13/BI2/$D$9&gt;=1/27,27,$D$9*$D$13/BI2/$D$9&gt;=1/28,28,$D$9*$D$13/BI2/$D$9&gt;=1/29,29,$D$9*$D$13/BI2/$D$9&gt;=1/30,30)),"")</f>
        <v>8</v>
      </c>
      <c r="BJ3" s="27" cm="1">
        <f t="array" ref="BJ3">IFERROR(IF(_xlfn.IFS($D$9*$D$13/BJ2/$D$9&gt;=1,1,$D$9*$D$13/BJ2/$D$9&gt;=1/2,2,$D$9*$D$13/BJ2/$D$9&gt;=1/3,3,$D$9*$D$13/BJ2/$D$9&gt;=1/4,4,$D$9*$D$13/BJ2/$D$9&gt;=1/5,5,$D$9*$D$13/BJ2/$D$9&gt;=1/6,6,$D$9*$D$13/BJ2/$D$9&gt;=1/7,7,$D$9*$D$13/BJ2/$D$9&gt;=1/8,8,$D$9*$D$13/BJ2/$D$9&gt;=1/9,9,$D$9*$D$13/BJ2/$D$9&gt;=1/10,10,$D$9*$D$13/BJ2/$D$9&gt;=1/11,11,$D$9*$D$13/BJ2/$D$9&gt;=1/12,12,$D$9*$D$13/BJ2/$D$9&gt;=1/13,13,$D$9*$D$13/BJ2/$D$9&gt;=1/14,14,$D$9*$D$13/BJ2/$D$9&gt;=1/15,15,$D$9*$D$13/BJ2/$D$9&gt;=1/16,16,$D$9*$D$13/BJ2/$D$9&gt;=1/17,17,$D$9*$D$13/BJ2/$D$9&gt;=1/18,18,$D$9*$D$13/BJ2/$D$9&gt;=1/19,19,$D$9*$D$13/BJ2/$D$9&gt;=1/20,20,$D$9*$D$13/BJ2/$D$9&gt;=1/21,21,$D$9*$D$13/BJ2/$D$9&gt;=1/22,22,$D$9*$D$13/BJ2/$D$9&gt;=1/23,23,$D$9*$D$13/BJ2/$D$9&gt;=1/24,24,$D$9*$D$13/BJ2/$D$9&gt;=1/25,25,$D$9*$D$13/BJ2/$D$9&gt;=1/26,26,$D$9*$D$13/BJ2/$D$9&gt;=1/27,27,$D$9*$D$13/BJ2/$D$9&gt;=1/28,28,$D$9*$D$13/BJ2/$D$9&gt;=1/29,29,$D$9*$D$13/BJ2/$D$9&gt;=1/30,30)&gt;$D$9,"",_xlfn.IFS($D$9*$D$13/BJ2/$D$9&gt;=1,1,$D$9*$D$13/BJ2/$D$9&gt;=1/2,2,$D$9*$D$13/BJ2/$D$9&gt;=1/3,3,$D$9*$D$13/BJ2/$D$9&gt;=1/4,4,$D$9*$D$13/BJ2/$D$9&gt;=1/5,5,$D$9*$D$13/BJ2/$D$9&gt;=1/6,6,$D$9*$D$13/BJ2/$D$9&gt;=1/7,7,$D$9*$D$13/BJ2/$D$9&gt;=1/8,8,$D$9*$D$13/BJ2/$D$9&gt;=1/9,9,$D$9*$D$13/BJ2/$D$9&gt;=1/10,10,$D$9*$D$13/BJ2/$D$9&gt;=1/11,11,$D$9*$D$13/BJ2/$D$9&gt;=1/12,12,$D$9*$D$13/BJ2/$D$9&gt;=1/13,13,$D$9*$D$13/BJ2/$D$9&gt;=1/14,14,$D$9*$D$13/BJ2/$D$9&gt;=1/15,15,$D$9*$D$13/BJ2/$D$9&gt;=1/16,16,$D$9*$D$13/BJ2/$D$9&gt;=1/17,17,$D$9*$D$13/BJ2/$D$9&gt;=1/18,18,$D$9*$D$13/BJ2/$D$9&gt;=1/19,19,$D$9*$D$13/BJ2/$D$9&gt;=1/20,20,$D$9*$D$13/BJ2/$D$9&gt;=1/21,21,$D$9*$D$13/BJ2/$D$9&gt;=1/22,22,$D$9*$D$13/BJ2/$D$9&gt;=1/23,23,$D$9*$D$13/BJ2/$D$9&gt;=1/24,24,$D$9*$D$13/BJ2/$D$9&gt;=1/25,25,$D$9*$D$13/BJ2/$D$9&gt;=1/26,26,$D$9*$D$13/BJ2/$D$9&gt;=1/27,27,$D$9*$D$13/BJ2/$D$9&gt;=1/28,28,$D$9*$D$13/BJ2/$D$9&gt;=1/29,29,$D$9*$D$13/BJ2/$D$9&gt;=1/30,30)),"")</f>
        <v>9</v>
      </c>
      <c r="BK3" s="27" cm="1">
        <f t="array" ref="BK3">IFERROR(IF(_xlfn.IFS($D$9*$D$13/BK2/$D$9&gt;=1,1,$D$9*$D$13/BK2/$D$9&gt;=1/2,2,$D$9*$D$13/BK2/$D$9&gt;=1/3,3,$D$9*$D$13/BK2/$D$9&gt;=1/4,4,$D$9*$D$13/BK2/$D$9&gt;=1/5,5,$D$9*$D$13/BK2/$D$9&gt;=1/6,6,$D$9*$D$13/BK2/$D$9&gt;=1/7,7,$D$9*$D$13/BK2/$D$9&gt;=1/8,8,$D$9*$D$13/BK2/$D$9&gt;=1/9,9,$D$9*$D$13/BK2/$D$9&gt;=1/10,10,$D$9*$D$13/BK2/$D$9&gt;=1/11,11,$D$9*$D$13/BK2/$D$9&gt;=1/12,12,$D$9*$D$13/BK2/$D$9&gt;=1/13,13,$D$9*$D$13/BK2/$D$9&gt;=1/14,14,$D$9*$D$13/BK2/$D$9&gt;=1/15,15,$D$9*$D$13/BK2/$D$9&gt;=1/16,16,$D$9*$D$13/BK2/$D$9&gt;=1/17,17,$D$9*$D$13/BK2/$D$9&gt;=1/18,18,$D$9*$D$13/BK2/$D$9&gt;=1/19,19,$D$9*$D$13/BK2/$D$9&gt;=1/20,20,$D$9*$D$13/BK2/$D$9&gt;=1/21,21,$D$9*$D$13/BK2/$D$9&gt;=1/22,22,$D$9*$D$13/BK2/$D$9&gt;=1/23,23,$D$9*$D$13/BK2/$D$9&gt;=1/24,24,$D$9*$D$13/BK2/$D$9&gt;=1/25,25,$D$9*$D$13/BK2/$D$9&gt;=1/26,26,$D$9*$D$13/BK2/$D$9&gt;=1/27,27,$D$9*$D$13/BK2/$D$9&gt;=1/28,28,$D$9*$D$13/BK2/$D$9&gt;=1/29,29,$D$9*$D$13/BK2/$D$9&gt;=1/30,30)&gt;$D$9,"",_xlfn.IFS($D$9*$D$13/BK2/$D$9&gt;=1,1,$D$9*$D$13/BK2/$D$9&gt;=1/2,2,$D$9*$D$13/BK2/$D$9&gt;=1/3,3,$D$9*$D$13/BK2/$D$9&gt;=1/4,4,$D$9*$D$13/BK2/$D$9&gt;=1/5,5,$D$9*$D$13/BK2/$D$9&gt;=1/6,6,$D$9*$D$13/BK2/$D$9&gt;=1/7,7,$D$9*$D$13/BK2/$D$9&gt;=1/8,8,$D$9*$D$13/BK2/$D$9&gt;=1/9,9,$D$9*$D$13/BK2/$D$9&gt;=1/10,10,$D$9*$D$13/BK2/$D$9&gt;=1/11,11,$D$9*$D$13/BK2/$D$9&gt;=1/12,12,$D$9*$D$13/BK2/$D$9&gt;=1/13,13,$D$9*$D$13/BK2/$D$9&gt;=1/14,14,$D$9*$D$13/BK2/$D$9&gt;=1/15,15,$D$9*$D$13/BK2/$D$9&gt;=1/16,16,$D$9*$D$13/BK2/$D$9&gt;=1/17,17,$D$9*$D$13/BK2/$D$9&gt;=1/18,18,$D$9*$D$13/BK2/$D$9&gt;=1/19,19,$D$9*$D$13/BK2/$D$9&gt;=1/20,20,$D$9*$D$13/BK2/$D$9&gt;=1/21,21,$D$9*$D$13/BK2/$D$9&gt;=1/22,22,$D$9*$D$13/BK2/$D$9&gt;=1/23,23,$D$9*$D$13/BK2/$D$9&gt;=1/24,24,$D$9*$D$13/BK2/$D$9&gt;=1/25,25,$D$9*$D$13/BK2/$D$9&gt;=1/26,26,$D$9*$D$13/BK2/$D$9&gt;=1/27,27,$D$9*$D$13/BK2/$D$9&gt;=1/28,28,$D$9*$D$13/BK2/$D$9&gt;=1/29,29,$D$9*$D$13/BK2/$D$9&gt;=1/30,30)),"")</f>
        <v>9</v>
      </c>
      <c r="BL3" s="27" cm="1">
        <f t="array" ref="BL3">IFERROR(IF(_xlfn.IFS($D$9*$D$13/BL2/$D$9&gt;=1,1,$D$9*$D$13/BL2/$D$9&gt;=1/2,2,$D$9*$D$13/BL2/$D$9&gt;=1/3,3,$D$9*$D$13/BL2/$D$9&gt;=1/4,4,$D$9*$D$13/BL2/$D$9&gt;=1/5,5,$D$9*$D$13/BL2/$D$9&gt;=1/6,6,$D$9*$D$13/BL2/$D$9&gt;=1/7,7,$D$9*$D$13/BL2/$D$9&gt;=1/8,8,$D$9*$D$13/BL2/$D$9&gt;=1/9,9,$D$9*$D$13/BL2/$D$9&gt;=1/10,10,$D$9*$D$13/BL2/$D$9&gt;=1/11,11,$D$9*$D$13/BL2/$D$9&gt;=1/12,12,$D$9*$D$13/BL2/$D$9&gt;=1/13,13,$D$9*$D$13/BL2/$D$9&gt;=1/14,14,$D$9*$D$13/BL2/$D$9&gt;=1/15,15,$D$9*$D$13/BL2/$D$9&gt;=1/16,16,$D$9*$D$13/BL2/$D$9&gt;=1/17,17,$D$9*$D$13/BL2/$D$9&gt;=1/18,18,$D$9*$D$13/BL2/$D$9&gt;=1/19,19,$D$9*$D$13/BL2/$D$9&gt;=1/20,20,$D$9*$D$13/BL2/$D$9&gt;=1/21,21,$D$9*$D$13/BL2/$D$9&gt;=1/22,22,$D$9*$D$13/BL2/$D$9&gt;=1/23,23,$D$9*$D$13/BL2/$D$9&gt;=1/24,24,$D$9*$D$13/BL2/$D$9&gt;=1/25,25,$D$9*$D$13/BL2/$D$9&gt;=1/26,26,$D$9*$D$13/BL2/$D$9&gt;=1/27,27,$D$9*$D$13/BL2/$D$9&gt;=1/28,28,$D$9*$D$13/BL2/$D$9&gt;=1/29,29,$D$9*$D$13/BL2/$D$9&gt;=1/30,30)&gt;$D$9,"",_xlfn.IFS($D$9*$D$13/BL2/$D$9&gt;=1,1,$D$9*$D$13/BL2/$D$9&gt;=1/2,2,$D$9*$D$13/BL2/$D$9&gt;=1/3,3,$D$9*$D$13/BL2/$D$9&gt;=1/4,4,$D$9*$D$13/BL2/$D$9&gt;=1/5,5,$D$9*$D$13/BL2/$D$9&gt;=1/6,6,$D$9*$D$13/BL2/$D$9&gt;=1/7,7,$D$9*$D$13/BL2/$D$9&gt;=1/8,8,$D$9*$D$13/BL2/$D$9&gt;=1/9,9,$D$9*$D$13/BL2/$D$9&gt;=1/10,10,$D$9*$D$13/BL2/$D$9&gt;=1/11,11,$D$9*$D$13/BL2/$D$9&gt;=1/12,12,$D$9*$D$13/BL2/$D$9&gt;=1/13,13,$D$9*$D$13/BL2/$D$9&gt;=1/14,14,$D$9*$D$13/BL2/$D$9&gt;=1/15,15,$D$9*$D$13/BL2/$D$9&gt;=1/16,16,$D$9*$D$13/BL2/$D$9&gt;=1/17,17,$D$9*$D$13/BL2/$D$9&gt;=1/18,18,$D$9*$D$13/BL2/$D$9&gt;=1/19,19,$D$9*$D$13/BL2/$D$9&gt;=1/20,20,$D$9*$D$13/BL2/$D$9&gt;=1/21,21,$D$9*$D$13/BL2/$D$9&gt;=1/22,22,$D$9*$D$13/BL2/$D$9&gt;=1/23,23,$D$9*$D$13/BL2/$D$9&gt;=1/24,24,$D$9*$D$13/BL2/$D$9&gt;=1/25,25,$D$9*$D$13/BL2/$D$9&gt;=1/26,26,$D$9*$D$13/BL2/$D$9&gt;=1/27,27,$D$9*$D$13/BL2/$D$9&gt;=1/28,28,$D$9*$D$13/BL2/$D$9&gt;=1/29,29,$D$9*$D$13/BL2/$D$9&gt;=1/30,30)),"")</f>
        <v>9</v>
      </c>
      <c r="BM3" s="27" cm="1">
        <f t="array" ref="BM3">IFERROR(IF(_xlfn.IFS($D$9*$D$13/BM2/$D$9&gt;=1,1,$D$9*$D$13/BM2/$D$9&gt;=1/2,2,$D$9*$D$13/BM2/$D$9&gt;=1/3,3,$D$9*$D$13/BM2/$D$9&gt;=1/4,4,$D$9*$D$13/BM2/$D$9&gt;=1/5,5,$D$9*$D$13/BM2/$D$9&gt;=1/6,6,$D$9*$D$13/BM2/$D$9&gt;=1/7,7,$D$9*$D$13/BM2/$D$9&gt;=1/8,8,$D$9*$D$13/BM2/$D$9&gt;=1/9,9,$D$9*$D$13/BM2/$D$9&gt;=1/10,10,$D$9*$D$13/BM2/$D$9&gt;=1/11,11,$D$9*$D$13/BM2/$D$9&gt;=1/12,12,$D$9*$D$13/BM2/$D$9&gt;=1/13,13,$D$9*$D$13/BM2/$D$9&gt;=1/14,14,$D$9*$D$13/BM2/$D$9&gt;=1/15,15,$D$9*$D$13/BM2/$D$9&gt;=1/16,16,$D$9*$D$13/BM2/$D$9&gt;=1/17,17,$D$9*$D$13/BM2/$D$9&gt;=1/18,18,$D$9*$D$13/BM2/$D$9&gt;=1/19,19,$D$9*$D$13/BM2/$D$9&gt;=1/20,20,$D$9*$D$13/BM2/$D$9&gt;=1/21,21,$D$9*$D$13/BM2/$D$9&gt;=1/22,22,$D$9*$D$13/BM2/$D$9&gt;=1/23,23,$D$9*$D$13/BM2/$D$9&gt;=1/24,24,$D$9*$D$13/BM2/$D$9&gt;=1/25,25,$D$9*$D$13/BM2/$D$9&gt;=1/26,26,$D$9*$D$13/BM2/$D$9&gt;=1/27,27,$D$9*$D$13/BM2/$D$9&gt;=1/28,28,$D$9*$D$13/BM2/$D$9&gt;=1/29,29,$D$9*$D$13/BM2/$D$9&gt;=1/30,30)&gt;$D$9,"",_xlfn.IFS($D$9*$D$13/BM2/$D$9&gt;=1,1,$D$9*$D$13/BM2/$D$9&gt;=1/2,2,$D$9*$D$13/BM2/$D$9&gt;=1/3,3,$D$9*$D$13/BM2/$D$9&gt;=1/4,4,$D$9*$D$13/BM2/$D$9&gt;=1/5,5,$D$9*$D$13/BM2/$D$9&gt;=1/6,6,$D$9*$D$13/BM2/$D$9&gt;=1/7,7,$D$9*$D$13/BM2/$D$9&gt;=1/8,8,$D$9*$D$13/BM2/$D$9&gt;=1/9,9,$D$9*$D$13/BM2/$D$9&gt;=1/10,10,$D$9*$D$13/BM2/$D$9&gt;=1/11,11,$D$9*$D$13/BM2/$D$9&gt;=1/12,12,$D$9*$D$13/BM2/$D$9&gt;=1/13,13,$D$9*$D$13/BM2/$D$9&gt;=1/14,14,$D$9*$D$13/BM2/$D$9&gt;=1/15,15,$D$9*$D$13/BM2/$D$9&gt;=1/16,16,$D$9*$D$13/BM2/$D$9&gt;=1/17,17,$D$9*$D$13/BM2/$D$9&gt;=1/18,18,$D$9*$D$13/BM2/$D$9&gt;=1/19,19,$D$9*$D$13/BM2/$D$9&gt;=1/20,20,$D$9*$D$13/BM2/$D$9&gt;=1/21,21,$D$9*$D$13/BM2/$D$9&gt;=1/22,22,$D$9*$D$13/BM2/$D$9&gt;=1/23,23,$D$9*$D$13/BM2/$D$9&gt;=1/24,24,$D$9*$D$13/BM2/$D$9&gt;=1/25,25,$D$9*$D$13/BM2/$D$9&gt;=1/26,26,$D$9*$D$13/BM2/$D$9&gt;=1/27,27,$D$9*$D$13/BM2/$D$9&gt;=1/28,28,$D$9*$D$13/BM2/$D$9&gt;=1/29,29,$D$9*$D$13/BM2/$D$9&gt;=1/30,30)),"")</f>
        <v>9</v>
      </c>
      <c r="BN3" s="27" cm="1">
        <f t="array" ref="BN3">IFERROR(IF(_xlfn.IFS($D$9*$D$13/BN2/$D$9&gt;=1,1,$D$9*$D$13/BN2/$D$9&gt;=1/2,2,$D$9*$D$13/BN2/$D$9&gt;=1/3,3,$D$9*$D$13/BN2/$D$9&gt;=1/4,4,$D$9*$D$13/BN2/$D$9&gt;=1/5,5,$D$9*$D$13/BN2/$D$9&gt;=1/6,6,$D$9*$D$13/BN2/$D$9&gt;=1/7,7,$D$9*$D$13/BN2/$D$9&gt;=1/8,8,$D$9*$D$13/BN2/$D$9&gt;=1/9,9,$D$9*$D$13/BN2/$D$9&gt;=1/10,10,$D$9*$D$13/BN2/$D$9&gt;=1/11,11,$D$9*$D$13/BN2/$D$9&gt;=1/12,12,$D$9*$D$13/BN2/$D$9&gt;=1/13,13,$D$9*$D$13/BN2/$D$9&gt;=1/14,14,$D$9*$D$13/BN2/$D$9&gt;=1/15,15,$D$9*$D$13/BN2/$D$9&gt;=1/16,16,$D$9*$D$13/BN2/$D$9&gt;=1/17,17,$D$9*$D$13/BN2/$D$9&gt;=1/18,18,$D$9*$D$13/BN2/$D$9&gt;=1/19,19,$D$9*$D$13/BN2/$D$9&gt;=1/20,20,$D$9*$D$13/BN2/$D$9&gt;=1/21,21,$D$9*$D$13/BN2/$D$9&gt;=1/22,22,$D$9*$D$13/BN2/$D$9&gt;=1/23,23,$D$9*$D$13/BN2/$D$9&gt;=1/24,24,$D$9*$D$13/BN2/$D$9&gt;=1/25,25,$D$9*$D$13/BN2/$D$9&gt;=1/26,26,$D$9*$D$13/BN2/$D$9&gt;=1/27,27,$D$9*$D$13/BN2/$D$9&gt;=1/28,28,$D$9*$D$13/BN2/$D$9&gt;=1/29,29,$D$9*$D$13/BN2/$D$9&gt;=1/30,30)&gt;$D$9,"",_xlfn.IFS($D$9*$D$13/BN2/$D$9&gt;=1,1,$D$9*$D$13/BN2/$D$9&gt;=1/2,2,$D$9*$D$13/BN2/$D$9&gt;=1/3,3,$D$9*$D$13/BN2/$D$9&gt;=1/4,4,$D$9*$D$13/BN2/$D$9&gt;=1/5,5,$D$9*$D$13/BN2/$D$9&gt;=1/6,6,$D$9*$D$13/BN2/$D$9&gt;=1/7,7,$D$9*$D$13/BN2/$D$9&gt;=1/8,8,$D$9*$D$13/BN2/$D$9&gt;=1/9,9,$D$9*$D$13/BN2/$D$9&gt;=1/10,10,$D$9*$D$13/BN2/$D$9&gt;=1/11,11,$D$9*$D$13/BN2/$D$9&gt;=1/12,12,$D$9*$D$13/BN2/$D$9&gt;=1/13,13,$D$9*$D$13/BN2/$D$9&gt;=1/14,14,$D$9*$D$13/BN2/$D$9&gt;=1/15,15,$D$9*$D$13/BN2/$D$9&gt;=1/16,16,$D$9*$D$13/BN2/$D$9&gt;=1/17,17,$D$9*$D$13/BN2/$D$9&gt;=1/18,18,$D$9*$D$13/BN2/$D$9&gt;=1/19,19,$D$9*$D$13/BN2/$D$9&gt;=1/20,20,$D$9*$D$13/BN2/$D$9&gt;=1/21,21,$D$9*$D$13/BN2/$D$9&gt;=1/22,22,$D$9*$D$13/BN2/$D$9&gt;=1/23,23,$D$9*$D$13/BN2/$D$9&gt;=1/24,24,$D$9*$D$13/BN2/$D$9&gt;=1/25,25,$D$9*$D$13/BN2/$D$9&gt;=1/26,26,$D$9*$D$13/BN2/$D$9&gt;=1/27,27,$D$9*$D$13/BN2/$D$9&gt;=1/28,28,$D$9*$D$13/BN2/$D$9&gt;=1/29,29,$D$9*$D$13/BN2/$D$9&gt;=1/30,30)),"")</f>
        <v>9</v>
      </c>
      <c r="BO3" s="27" cm="1">
        <f t="array" ref="BO3">IFERROR(IF(_xlfn.IFS($D$9*$D$13/BO2/$D$9&gt;=1,1,$D$9*$D$13/BO2/$D$9&gt;=1/2,2,$D$9*$D$13/BO2/$D$9&gt;=1/3,3,$D$9*$D$13/BO2/$D$9&gt;=1/4,4,$D$9*$D$13/BO2/$D$9&gt;=1/5,5,$D$9*$D$13/BO2/$D$9&gt;=1/6,6,$D$9*$D$13/BO2/$D$9&gt;=1/7,7,$D$9*$D$13/BO2/$D$9&gt;=1/8,8,$D$9*$D$13/BO2/$D$9&gt;=1/9,9,$D$9*$D$13/BO2/$D$9&gt;=1/10,10,$D$9*$D$13/BO2/$D$9&gt;=1/11,11,$D$9*$D$13/BO2/$D$9&gt;=1/12,12,$D$9*$D$13/BO2/$D$9&gt;=1/13,13,$D$9*$D$13/BO2/$D$9&gt;=1/14,14,$D$9*$D$13/BO2/$D$9&gt;=1/15,15,$D$9*$D$13/BO2/$D$9&gt;=1/16,16,$D$9*$D$13/BO2/$D$9&gt;=1/17,17,$D$9*$D$13/BO2/$D$9&gt;=1/18,18,$D$9*$D$13/BO2/$D$9&gt;=1/19,19,$D$9*$D$13/BO2/$D$9&gt;=1/20,20,$D$9*$D$13/BO2/$D$9&gt;=1/21,21,$D$9*$D$13/BO2/$D$9&gt;=1/22,22,$D$9*$D$13/BO2/$D$9&gt;=1/23,23,$D$9*$D$13/BO2/$D$9&gt;=1/24,24,$D$9*$D$13/BO2/$D$9&gt;=1/25,25,$D$9*$D$13/BO2/$D$9&gt;=1/26,26,$D$9*$D$13/BO2/$D$9&gt;=1/27,27,$D$9*$D$13/BO2/$D$9&gt;=1/28,28,$D$9*$D$13/BO2/$D$9&gt;=1/29,29,$D$9*$D$13/BO2/$D$9&gt;=1/30,30)&gt;$D$9,"",_xlfn.IFS($D$9*$D$13/BO2/$D$9&gt;=1,1,$D$9*$D$13/BO2/$D$9&gt;=1/2,2,$D$9*$D$13/BO2/$D$9&gt;=1/3,3,$D$9*$D$13/BO2/$D$9&gt;=1/4,4,$D$9*$D$13/BO2/$D$9&gt;=1/5,5,$D$9*$D$13/BO2/$D$9&gt;=1/6,6,$D$9*$D$13/BO2/$D$9&gt;=1/7,7,$D$9*$D$13/BO2/$D$9&gt;=1/8,8,$D$9*$D$13/BO2/$D$9&gt;=1/9,9,$D$9*$D$13/BO2/$D$9&gt;=1/10,10,$D$9*$D$13/BO2/$D$9&gt;=1/11,11,$D$9*$D$13/BO2/$D$9&gt;=1/12,12,$D$9*$D$13/BO2/$D$9&gt;=1/13,13,$D$9*$D$13/BO2/$D$9&gt;=1/14,14,$D$9*$D$13/BO2/$D$9&gt;=1/15,15,$D$9*$D$13/BO2/$D$9&gt;=1/16,16,$D$9*$D$13/BO2/$D$9&gt;=1/17,17,$D$9*$D$13/BO2/$D$9&gt;=1/18,18,$D$9*$D$13/BO2/$D$9&gt;=1/19,19,$D$9*$D$13/BO2/$D$9&gt;=1/20,20,$D$9*$D$13/BO2/$D$9&gt;=1/21,21,$D$9*$D$13/BO2/$D$9&gt;=1/22,22,$D$9*$D$13/BO2/$D$9&gt;=1/23,23,$D$9*$D$13/BO2/$D$9&gt;=1/24,24,$D$9*$D$13/BO2/$D$9&gt;=1/25,25,$D$9*$D$13/BO2/$D$9&gt;=1/26,26,$D$9*$D$13/BO2/$D$9&gt;=1/27,27,$D$9*$D$13/BO2/$D$9&gt;=1/28,28,$D$9*$D$13/BO2/$D$9&gt;=1/29,29,$D$9*$D$13/BO2/$D$9&gt;=1/30,30)),"")</f>
        <v>10</v>
      </c>
      <c r="BP3" s="27" cm="1">
        <f t="array" ref="BP3">IFERROR(IF(_xlfn.IFS($D$9*$D$13/BP2/$D$9&gt;=1,1,$D$9*$D$13/BP2/$D$9&gt;=1/2,2,$D$9*$D$13/BP2/$D$9&gt;=1/3,3,$D$9*$D$13/BP2/$D$9&gt;=1/4,4,$D$9*$D$13/BP2/$D$9&gt;=1/5,5,$D$9*$D$13/BP2/$D$9&gt;=1/6,6,$D$9*$D$13/BP2/$D$9&gt;=1/7,7,$D$9*$D$13/BP2/$D$9&gt;=1/8,8,$D$9*$D$13/BP2/$D$9&gt;=1/9,9,$D$9*$D$13/BP2/$D$9&gt;=1/10,10,$D$9*$D$13/BP2/$D$9&gt;=1/11,11,$D$9*$D$13/BP2/$D$9&gt;=1/12,12,$D$9*$D$13/BP2/$D$9&gt;=1/13,13,$D$9*$D$13/BP2/$D$9&gt;=1/14,14,$D$9*$D$13/BP2/$D$9&gt;=1/15,15,$D$9*$D$13/BP2/$D$9&gt;=1/16,16,$D$9*$D$13/BP2/$D$9&gt;=1/17,17,$D$9*$D$13/BP2/$D$9&gt;=1/18,18,$D$9*$D$13/BP2/$D$9&gt;=1/19,19,$D$9*$D$13/BP2/$D$9&gt;=1/20,20,$D$9*$D$13/BP2/$D$9&gt;=1/21,21,$D$9*$D$13/BP2/$D$9&gt;=1/22,22,$D$9*$D$13/BP2/$D$9&gt;=1/23,23,$D$9*$D$13/BP2/$D$9&gt;=1/24,24,$D$9*$D$13/BP2/$D$9&gt;=1/25,25,$D$9*$D$13/BP2/$D$9&gt;=1/26,26,$D$9*$D$13/BP2/$D$9&gt;=1/27,27,$D$9*$D$13/BP2/$D$9&gt;=1/28,28,$D$9*$D$13/BP2/$D$9&gt;=1/29,29,$D$9*$D$13/BP2/$D$9&gt;=1/30,30)&gt;$D$9,"",_xlfn.IFS($D$9*$D$13/BP2/$D$9&gt;=1,1,$D$9*$D$13/BP2/$D$9&gt;=1/2,2,$D$9*$D$13/BP2/$D$9&gt;=1/3,3,$D$9*$D$13/BP2/$D$9&gt;=1/4,4,$D$9*$D$13/BP2/$D$9&gt;=1/5,5,$D$9*$D$13/BP2/$D$9&gt;=1/6,6,$D$9*$D$13/BP2/$D$9&gt;=1/7,7,$D$9*$D$13/BP2/$D$9&gt;=1/8,8,$D$9*$D$13/BP2/$D$9&gt;=1/9,9,$D$9*$D$13/BP2/$D$9&gt;=1/10,10,$D$9*$D$13/BP2/$D$9&gt;=1/11,11,$D$9*$D$13/BP2/$D$9&gt;=1/12,12,$D$9*$D$13/BP2/$D$9&gt;=1/13,13,$D$9*$D$13/BP2/$D$9&gt;=1/14,14,$D$9*$D$13/BP2/$D$9&gt;=1/15,15,$D$9*$D$13/BP2/$D$9&gt;=1/16,16,$D$9*$D$13/BP2/$D$9&gt;=1/17,17,$D$9*$D$13/BP2/$D$9&gt;=1/18,18,$D$9*$D$13/BP2/$D$9&gt;=1/19,19,$D$9*$D$13/BP2/$D$9&gt;=1/20,20,$D$9*$D$13/BP2/$D$9&gt;=1/21,21,$D$9*$D$13/BP2/$D$9&gt;=1/22,22,$D$9*$D$13/BP2/$D$9&gt;=1/23,23,$D$9*$D$13/BP2/$D$9&gt;=1/24,24,$D$9*$D$13/BP2/$D$9&gt;=1/25,25,$D$9*$D$13/BP2/$D$9&gt;=1/26,26,$D$9*$D$13/BP2/$D$9&gt;=1/27,27,$D$9*$D$13/BP2/$D$9&gt;=1/28,28,$D$9*$D$13/BP2/$D$9&gt;=1/29,29,$D$9*$D$13/BP2/$D$9&gt;=1/30,30)),"")</f>
        <v>10</v>
      </c>
      <c r="BQ3" s="27" cm="1">
        <f t="array" ref="BQ3">IFERROR(IF(_xlfn.IFS($D$9*$D$13/BQ2/$D$9&gt;=1,1,$D$9*$D$13/BQ2/$D$9&gt;=1/2,2,$D$9*$D$13/BQ2/$D$9&gt;=1/3,3,$D$9*$D$13/BQ2/$D$9&gt;=1/4,4,$D$9*$D$13/BQ2/$D$9&gt;=1/5,5,$D$9*$D$13/BQ2/$D$9&gt;=1/6,6,$D$9*$D$13/BQ2/$D$9&gt;=1/7,7,$D$9*$D$13/BQ2/$D$9&gt;=1/8,8,$D$9*$D$13/BQ2/$D$9&gt;=1/9,9,$D$9*$D$13/BQ2/$D$9&gt;=1/10,10,$D$9*$D$13/BQ2/$D$9&gt;=1/11,11,$D$9*$D$13/BQ2/$D$9&gt;=1/12,12,$D$9*$D$13/BQ2/$D$9&gt;=1/13,13,$D$9*$D$13/BQ2/$D$9&gt;=1/14,14,$D$9*$D$13/BQ2/$D$9&gt;=1/15,15,$D$9*$D$13/BQ2/$D$9&gt;=1/16,16,$D$9*$D$13/BQ2/$D$9&gt;=1/17,17,$D$9*$D$13/BQ2/$D$9&gt;=1/18,18,$D$9*$D$13/BQ2/$D$9&gt;=1/19,19,$D$9*$D$13/BQ2/$D$9&gt;=1/20,20,$D$9*$D$13/BQ2/$D$9&gt;=1/21,21,$D$9*$D$13/BQ2/$D$9&gt;=1/22,22,$D$9*$D$13/BQ2/$D$9&gt;=1/23,23,$D$9*$D$13/BQ2/$D$9&gt;=1/24,24,$D$9*$D$13/BQ2/$D$9&gt;=1/25,25,$D$9*$D$13/BQ2/$D$9&gt;=1/26,26,$D$9*$D$13/BQ2/$D$9&gt;=1/27,27,$D$9*$D$13/BQ2/$D$9&gt;=1/28,28,$D$9*$D$13/BQ2/$D$9&gt;=1/29,29,$D$9*$D$13/BQ2/$D$9&gt;=1/30,30)&gt;$D$9,"",_xlfn.IFS($D$9*$D$13/BQ2/$D$9&gt;=1,1,$D$9*$D$13/BQ2/$D$9&gt;=1/2,2,$D$9*$D$13/BQ2/$D$9&gt;=1/3,3,$D$9*$D$13/BQ2/$D$9&gt;=1/4,4,$D$9*$D$13/BQ2/$D$9&gt;=1/5,5,$D$9*$D$13/BQ2/$D$9&gt;=1/6,6,$D$9*$D$13/BQ2/$D$9&gt;=1/7,7,$D$9*$D$13/BQ2/$D$9&gt;=1/8,8,$D$9*$D$13/BQ2/$D$9&gt;=1/9,9,$D$9*$D$13/BQ2/$D$9&gt;=1/10,10,$D$9*$D$13/BQ2/$D$9&gt;=1/11,11,$D$9*$D$13/BQ2/$D$9&gt;=1/12,12,$D$9*$D$13/BQ2/$D$9&gt;=1/13,13,$D$9*$D$13/BQ2/$D$9&gt;=1/14,14,$D$9*$D$13/BQ2/$D$9&gt;=1/15,15,$D$9*$D$13/BQ2/$D$9&gt;=1/16,16,$D$9*$D$13/BQ2/$D$9&gt;=1/17,17,$D$9*$D$13/BQ2/$D$9&gt;=1/18,18,$D$9*$D$13/BQ2/$D$9&gt;=1/19,19,$D$9*$D$13/BQ2/$D$9&gt;=1/20,20,$D$9*$D$13/BQ2/$D$9&gt;=1/21,21,$D$9*$D$13/BQ2/$D$9&gt;=1/22,22,$D$9*$D$13/BQ2/$D$9&gt;=1/23,23,$D$9*$D$13/BQ2/$D$9&gt;=1/24,24,$D$9*$D$13/BQ2/$D$9&gt;=1/25,25,$D$9*$D$13/BQ2/$D$9&gt;=1/26,26,$D$9*$D$13/BQ2/$D$9&gt;=1/27,27,$D$9*$D$13/BQ2/$D$9&gt;=1/28,28,$D$9*$D$13/BQ2/$D$9&gt;=1/29,29,$D$9*$D$13/BQ2/$D$9&gt;=1/30,30)),"")</f>
        <v>10</v>
      </c>
      <c r="BR3" s="27" cm="1">
        <f t="array" ref="BR3">IFERROR(IF(_xlfn.IFS($D$9*$D$13/BR2/$D$9&gt;=1,1,$D$9*$D$13/BR2/$D$9&gt;=1/2,2,$D$9*$D$13/BR2/$D$9&gt;=1/3,3,$D$9*$D$13/BR2/$D$9&gt;=1/4,4,$D$9*$D$13/BR2/$D$9&gt;=1/5,5,$D$9*$D$13/BR2/$D$9&gt;=1/6,6,$D$9*$D$13/BR2/$D$9&gt;=1/7,7,$D$9*$D$13/BR2/$D$9&gt;=1/8,8,$D$9*$D$13/BR2/$D$9&gt;=1/9,9,$D$9*$D$13/BR2/$D$9&gt;=1/10,10,$D$9*$D$13/BR2/$D$9&gt;=1/11,11,$D$9*$D$13/BR2/$D$9&gt;=1/12,12,$D$9*$D$13/BR2/$D$9&gt;=1/13,13,$D$9*$D$13/BR2/$D$9&gt;=1/14,14,$D$9*$D$13/BR2/$D$9&gt;=1/15,15,$D$9*$D$13/BR2/$D$9&gt;=1/16,16,$D$9*$D$13/BR2/$D$9&gt;=1/17,17,$D$9*$D$13/BR2/$D$9&gt;=1/18,18,$D$9*$D$13/BR2/$D$9&gt;=1/19,19,$D$9*$D$13/BR2/$D$9&gt;=1/20,20,$D$9*$D$13/BR2/$D$9&gt;=1/21,21,$D$9*$D$13/BR2/$D$9&gt;=1/22,22,$D$9*$D$13/BR2/$D$9&gt;=1/23,23,$D$9*$D$13/BR2/$D$9&gt;=1/24,24,$D$9*$D$13/BR2/$D$9&gt;=1/25,25,$D$9*$D$13/BR2/$D$9&gt;=1/26,26,$D$9*$D$13/BR2/$D$9&gt;=1/27,27,$D$9*$D$13/BR2/$D$9&gt;=1/28,28,$D$9*$D$13/BR2/$D$9&gt;=1/29,29,$D$9*$D$13/BR2/$D$9&gt;=1/30,30)&gt;$D$9,"",_xlfn.IFS($D$9*$D$13/BR2/$D$9&gt;=1,1,$D$9*$D$13/BR2/$D$9&gt;=1/2,2,$D$9*$D$13/BR2/$D$9&gt;=1/3,3,$D$9*$D$13/BR2/$D$9&gt;=1/4,4,$D$9*$D$13/BR2/$D$9&gt;=1/5,5,$D$9*$D$13/BR2/$D$9&gt;=1/6,6,$D$9*$D$13/BR2/$D$9&gt;=1/7,7,$D$9*$D$13/BR2/$D$9&gt;=1/8,8,$D$9*$D$13/BR2/$D$9&gt;=1/9,9,$D$9*$D$13/BR2/$D$9&gt;=1/10,10,$D$9*$D$13/BR2/$D$9&gt;=1/11,11,$D$9*$D$13/BR2/$D$9&gt;=1/12,12,$D$9*$D$13/BR2/$D$9&gt;=1/13,13,$D$9*$D$13/BR2/$D$9&gt;=1/14,14,$D$9*$D$13/BR2/$D$9&gt;=1/15,15,$D$9*$D$13/BR2/$D$9&gt;=1/16,16,$D$9*$D$13/BR2/$D$9&gt;=1/17,17,$D$9*$D$13/BR2/$D$9&gt;=1/18,18,$D$9*$D$13/BR2/$D$9&gt;=1/19,19,$D$9*$D$13/BR2/$D$9&gt;=1/20,20,$D$9*$D$13/BR2/$D$9&gt;=1/21,21,$D$9*$D$13/BR2/$D$9&gt;=1/22,22,$D$9*$D$13/BR2/$D$9&gt;=1/23,23,$D$9*$D$13/BR2/$D$9&gt;=1/24,24,$D$9*$D$13/BR2/$D$9&gt;=1/25,25,$D$9*$D$13/BR2/$D$9&gt;=1/26,26,$D$9*$D$13/BR2/$D$9&gt;=1/27,27,$D$9*$D$13/BR2/$D$9&gt;=1/28,28,$D$9*$D$13/BR2/$D$9&gt;=1/29,29,$D$9*$D$13/BR2/$D$9&gt;=1/30,30)),"")</f>
        <v>10</v>
      </c>
      <c r="BS3" s="27" cm="1">
        <f t="array" ref="BS3">IFERROR(IF(_xlfn.IFS($D$9*$D$13/BS2/$D$9&gt;=1,1,$D$9*$D$13/BS2/$D$9&gt;=1/2,2,$D$9*$D$13/BS2/$D$9&gt;=1/3,3,$D$9*$D$13/BS2/$D$9&gt;=1/4,4,$D$9*$D$13/BS2/$D$9&gt;=1/5,5,$D$9*$D$13/BS2/$D$9&gt;=1/6,6,$D$9*$D$13/BS2/$D$9&gt;=1/7,7,$D$9*$D$13/BS2/$D$9&gt;=1/8,8,$D$9*$D$13/BS2/$D$9&gt;=1/9,9,$D$9*$D$13/BS2/$D$9&gt;=1/10,10,$D$9*$D$13/BS2/$D$9&gt;=1/11,11,$D$9*$D$13/BS2/$D$9&gt;=1/12,12,$D$9*$D$13/BS2/$D$9&gt;=1/13,13,$D$9*$D$13/BS2/$D$9&gt;=1/14,14,$D$9*$D$13/BS2/$D$9&gt;=1/15,15,$D$9*$D$13/BS2/$D$9&gt;=1/16,16,$D$9*$D$13/BS2/$D$9&gt;=1/17,17,$D$9*$D$13/BS2/$D$9&gt;=1/18,18,$D$9*$D$13/BS2/$D$9&gt;=1/19,19,$D$9*$D$13/BS2/$D$9&gt;=1/20,20,$D$9*$D$13/BS2/$D$9&gt;=1/21,21,$D$9*$D$13/BS2/$D$9&gt;=1/22,22,$D$9*$D$13/BS2/$D$9&gt;=1/23,23,$D$9*$D$13/BS2/$D$9&gt;=1/24,24,$D$9*$D$13/BS2/$D$9&gt;=1/25,25,$D$9*$D$13/BS2/$D$9&gt;=1/26,26,$D$9*$D$13/BS2/$D$9&gt;=1/27,27,$D$9*$D$13/BS2/$D$9&gt;=1/28,28,$D$9*$D$13/BS2/$D$9&gt;=1/29,29,$D$9*$D$13/BS2/$D$9&gt;=1/30,30)&gt;$D$9,"",_xlfn.IFS($D$9*$D$13/BS2/$D$9&gt;=1,1,$D$9*$D$13/BS2/$D$9&gt;=1/2,2,$D$9*$D$13/BS2/$D$9&gt;=1/3,3,$D$9*$D$13/BS2/$D$9&gt;=1/4,4,$D$9*$D$13/BS2/$D$9&gt;=1/5,5,$D$9*$D$13/BS2/$D$9&gt;=1/6,6,$D$9*$D$13/BS2/$D$9&gt;=1/7,7,$D$9*$D$13/BS2/$D$9&gt;=1/8,8,$D$9*$D$13/BS2/$D$9&gt;=1/9,9,$D$9*$D$13/BS2/$D$9&gt;=1/10,10,$D$9*$D$13/BS2/$D$9&gt;=1/11,11,$D$9*$D$13/BS2/$D$9&gt;=1/12,12,$D$9*$D$13/BS2/$D$9&gt;=1/13,13,$D$9*$D$13/BS2/$D$9&gt;=1/14,14,$D$9*$D$13/BS2/$D$9&gt;=1/15,15,$D$9*$D$13/BS2/$D$9&gt;=1/16,16,$D$9*$D$13/BS2/$D$9&gt;=1/17,17,$D$9*$D$13/BS2/$D$9&gt;=1/18,18,$D$9*$D$13/BS2/$D$9&gt;=1/19,19,$D$9*$D$13/BS2/$D$9&gt;=1/20,20,$D$9*$D$13/BS2/$D$9&gt;=1/21,21,$D$9*$D$13/BS2/$D$9&gt;=1/22,22,$D$9*$D$13/BS2/$D$9&gt;=1/23,23,$D$9*$D$13/BS2/$D$9&gt;=1/24,24,$D$9*$D$13/BS2/$D$9&gt;=1/25,25,$D$9*$D$13/BS2/$D$9&gt;=1/26,26,$D$9*$D$13/BS2/$D$9&gt;=1/27,27,$D$9*$D$13/BS2/$D$9&gt;=1/28,28,$D$9*$D$13/BS2/$D$9&gt;=1/29,29,$D$9*$D$13/BS2/$D$9&gt;=1/30,30)),"")</f>
        <v>10</v>
      </c>
      <c r="BT3" s="27" cm="1">
        <f t="array" ref="BT3">IFERROR(IF(_xlfn.IFS($D$9*$D$13/BT2/$D$9&gt;=1,1,$D$9*$D$13/BT2/$D$9&gt;=1/2,2,$D$9*$D$13/BT2/$D$9&gt;=1/3,3,$D$9*$D$13/BT2/$D$9&gt;=1/4,4,$D$9*$D$13/BT2/$D$9&gt;=1/5,5,$D$9*$D$13/BT2/$D$9&gt;=1/6,6,$D$9*$D$13/BT2/$D$9&gt;=1/7,7,$D$9*$D$13/BT2/$D$9&gt;=1/8,8,$D$9*$D$13/BT2/$D$9&gt;=1/9,9,$D$9*$D$13/BT2/$D$9&gt;=1/10,10,$D$9*$D$13/BT2/$D$9&gt;=1/11,11,$D$9*$D$13/BT2/$D$9&gt;=1/12,12,$D$9*$D$13/BT2/$D$9&gt;=1/13,13,$D$9*$D$13/BT2/$D$9&gt;=1/14,14,$D$9*$D$13/BT2/$D$9&gt;=1/15,15,$D$9*$D$13/BT2/$D$9&gt;=1/16,16,$D$9*$D$13/BT2/$D$9&gt;=1/17,17,$D$9*$D$13/BT2/$D$9&gt;=1/18,18,$D$9*$D$13/BT2/$D$9&gt;=1/19,19,$D$9*$D$13/BT2/$D$9&gt;=1/20,20,$D$9*$D$13/BT2/$D$9&gt;=1/21,21,$D$9*$D$13/BT2/$D$9&gt;=1/22,22,$D$9*$D$13/BT2/$D$9&gt;=1/23,23,$D$9*$D$13/BT2/$D$9&gt;=1/24,24,$D$9*$D$13/BT2/$D$9&gt;=1/25,25,$D$9*$D$13/BT2/$D$9&gt;=1/26,26,$D$9*$D$13/BT2/$D$9&gt;=1/27,27,$D$9*$D$13/BT2/$D$9&gt;=1/28,28,$D$9*$D$13/BT2/$D$9&gt;=1/29,29,$D$9*$D$13/BT2/$D$9&gt;=1/30,30)&gt;$D$9,"",_xlfn.IFS($D$9*$D$13/BT2/$D$9&gt;=1,1,$D$9*$D$13/BT2/$D$9&gt;=1/2,2,$D$9*$D$13/BT2/$D$9&gt;=1/3,3,$D$9*$D$13/BT2/$D$9&gt;=1/4,4,$D$9*$D$13/BT2/$D$9&gt;=1/5,5,$D$9*$D$13/BT2/$D$9&gt;=1/6,6,$D$9*$D$13/BT2/$D$9&gt;=1/7,7,$D$9*$D$13/BT2/$D$9&gt;=1/8,8,$D$9*$D$13/BT2/$D$9&gt;=1/9,9,$D$9*$D$13/BT2/$D$9&gt;=1/10,10,$D$9*$D$13/BT2/$D$9&gt;=1/11,11,$D$9*$D$13/BT2/$D$9&gt;=1/12,12,$D$9*$D$13/BT2/$D$9&gt;=1/13,13,$D$9*$D$13/BT2/$D$9&gt;=1/14,14,$D$9*$D$13/BT2/$D$9&gt;=1/15,15,$D$9*$D$13/BT2/$D$9&gt;=1/16,16,$D$9*$D$13/BT2/$D$9&gt;=1/17,17,$D$9*$D$13/BT2/$D$9&gt;=1/18,18,$D$9*$D$13/BT2/$D$9&gt;=1/19,19,$D$9*$D$13/BT2/$D$9&gt;=1/20,20,$D$9*$D$13/BT2/$D$9&gt;=1/21,21,$D$9*$D$13/BT2/$D$9&gt;=1/22,22,$D$9*$D$13/BT2/$D$9&gt;=1/23,23,$D$9*$D$13/BT2/$D$9&gt;=1/24,24,$D$9*$D$13/BT2/$D$9&gt;=1/25,25,$D$9*$D$13/BT2/$D$9&gt;=1/26,26,$D$9*$D$13/BT2/$D$9&gt;=1/27,27,$D$9*$D$13/BT2/$D$9&gt;=1/28,28,$D$9*$D$13/BT2/$D$9&gt;=1/29,29,$D$9*$D$13/BT2/$D$9&gt;=1/30,30)),"")</f>
        <v>11</v>
      </c>
      <c r="BU3" s="27" cm="1">
        <f t="array" ref="BU3">IFERROR(IF(_xlfn.IFS($D$9*$D$13/BU2/$D$9&gt;=1,1,$D$9*$D$13/BU2/$D$9&gt;=1/2,2,$D$9*$D$13/BU2/$D$9&gt;=1/3,3,$D$9*$D$13/BU2/$D$9&gt;=1/4,4,$D$9*$D$13/BU2/$D$9&gt;=1/5,5,$D$9*$D$13/BU2/$D$9&gt;=1/6,6,$D$9*$D$13/BU2/$D$9&gt;=1/7,7,$D$9*$D$13/BU2/$D$9&gt;=1/8,8,$D$9*$D$13/BU2/$D$9&gt;=1/9,9,$D$9*$D$13/BU2/$D$9&gt;=1/10,10,$D$9*$D$13/BU2/$D$9&gt;=1/11,11,$D$9*$D$13/BU2/$D$9&gt;=1/12,12,$D$9*$D$13/BU2/$D$9&gt;=1/13,13,$D$9*$D$13/BU2/$D$9&gt;=1/14,14,$D$9*$D$13/BU2/$D$9&gt;=1/15,15,$D$9*$D$13/BU2/$D$9&gt;=1/16,16,$D$9*$D$13/BU2/$D$9&gt;=1/17,17,$D$9*$D$13/BU2/$D$9&gt;=1/18,18,$D$9*$D$13/BU2/$D$9&gt;=1/19,19,$D$9*$D$13/BU2/$D$9&gt;=1/20,20,$D$9*$D$13/BU2/$D$9&gt;=1/21,21,$D$9*$D$13/BU2/$D$9&gt;=1/22,22,$D$9*$D$13/BU2/$D$9&gt;=1/23,23,$D$9*$D$13/BU2/$D$9&gt;=1/24,24,$D$9*$D$13/BU2/$D$9&gt;=1/25,25,$D$9*$D$13/BU2/$D$9&gt;=1/26,26,$D$9*$D$13/BU2/$D$9&gt;=1/27,27,$D$9*$D$13/BU2/$D$9&gt;=1/28,28,$D$9*$D$13/BU2/$D$9&gt;=1/29,29,$D$9*$D$13/BU2/$D$9&gt;=1/30,30)&gt;$D$9,"",_xlfn.IFS($D$9*$D$13/BU2/$D$9&gt;=1,1,$D$9*$D$13/BU2/$D$9&gt;=1/2,2,$D$9*$D$13/BU2/$D$9&gt;=1/3,3,$D$9*$D$13/BU2/$D$9&gt;=1/4,4,$D$9*$D$13/BU2/$D$9&gt;=1/5,5,$D$9*$D$13/BU2/$D$9&gt;=1/6,6,$D$9*$D$13/BU2/$D$9&gt;=1/7,7,$D$9*$D$13/BU2/$D$9&gt;=1/8,8,$D$9*$D$13/BU2/$D$9&gt;=1/9,9,$D$9*$D$13/BU2/$D$9&gt;=1/10,10,$D$9*$D$13/BU2/$D$9&gt;=1/11,11,$D$9*$D$13/BU2/$D$9&gt;=1/12,12,$D$9*$D$13/BU2/$D$9&gt;=1/13,13,$D$9*$D$13/BU2/$D$9&gt;=1/14,14,$D$9*$D$13/BU2/$D$9&gt;=1/15,15,$D$9*$D$13/BU2/$D$9&gt;=1/16,16,$D$9*$D$13/BU2/$D$9&gt;=1/17,17,$D$9*$D$13/BU2/$D$9&gt;=1/18,18,$D$9*$D$13/BU2/$D$9&gt;=1/19,19,$D$9*$D$13/BU2/$D$9&gt;=1/20,20,$D$9*$D$13/BU2/$D$9&gt;=1/21,21,$D$9*$D$13/BU2/$D$9&gt;=1/22,22,$D$9*$D$13/BU2/$D$9&gt;=1/23,23,$D$9*$D$13/BU2/$D$9&gt;=1/24,24,$D$9*$D$13/BU2/$D$9&gt;=1/25,25,$D$9*$D$13/BU2/$D$9&gt;=1/26,26,$D$9*$D$13/BU2/$D$9&gt;=1/27,27,$D$9*$D$13/BU2/$D$9&gt;=1/28,28,$D$9*$D$13/BU2/$D$9&gt;=1/29,29,$D$9*$D$13/BU2/$D$9&gt;=1/30,30)),"")</f>
        <v>11</v>
      </c>
      <c r="BV3" s="27" cm="1">
        <f t="array" ref="BV3">IFERROR(IF(_xlfn.IFS($D$9*$D$13/BV2/$D$9&gt;=1,1,$D$9*$D$13/BV2/$D$9&gt;=1/2,2,$D$9*$D$13/BV2/$D$9&gt;=1/3,3,$D$9*$D$13/BV2/$D$9&gt;=1/4,4,$D$9*$D$13/BV2/$D$9&gt;=1/5,5,$D$9*$D$13/BV2/$D$9&gt;=1/6,6,$D$9*$D$13/BV2/$D$9&gt;=1/7,7,$D$9*$D$13/BV2/$D$9&gt;=1/8,8,$D$9*$D$13/BV2/$D$9&gt;=1/9,9,$D$9*$D$13/BV2/$D$9&gt;=1/10,10,$D$9*$D$13/BV2/$D$9&gt;=1/11,11,$D$9*$D$13/BV2/$D$9&gt;=1/12,12,$D$9*$D$13/BV2/$D$9&gt;=1/13,13,$D$9*$D$13/BV2/$D$9&gt;=1/14,14,$D$9*$D$13/BV2/$D$9&gt;=1/15,15,$D$9*$D$13/BV2/$D$9&gt;=1/16,16,$D$9*$D$13/BV2/$D$9&gt;=1/17,17,$D$9*$D$13/BV2/$D$9&gt;=1/18,18,$D$9*$D$13/BV2/$D$9&gt;=1/19,19,$D$9*$D$13/BV2/$D$9&gt;=1/20,20,$D$9*$D$13/BV2/$D$9&gt;=1/21,21,$D$9*$D$13/BV2/$D$9&gt;=1/22,22,$D$9*$D$13/BV2/$D$9&gt;=1/23,23,$D$9*$D$13/BV2/$D$9&gt;=1/24,24,$D$9*$D$13/BV2/$D$9&gt;=1/25,25,$D$9*$D$13/BV2/$D$9&gt;=1/26,26,$D$9*$D$13/BV2/$D$9&gt;=1/27,27,$D$9*$D$13/BV2/$D$9&gt;=1/28,28,$D$9*$D$13/BV2/$D$9&gt;=1/29,29,$D$9*$D$13/BV2/$D$9&gt;=1/30,30)&gt;$D$9,"",_xlfn.IFS($D$9*$D$13/BV2/$D$9&gt;=1,1,$D$9*$D$13/BV2/$D$9&gt;=1/2,2,$D$9*$D$13/BV2/$D$9&gt;=1/3,3,$D$9*$D$13/BV2/$D$9&gt;=1/4,4,$D$9*$D$13/BV2/$D$9&gt;=1/5,5,$D$9*$D$13/BV2/$D$9&gt;=1/6,6,$D$9*$D$13/BV2/$D$9&gt;=1/7,7,$D$9*$D$13/BV2/$D$9&gt;=1/8,8,$D$9*$D$13/BV2/$D$9&gt;=1/9,9,$D$9*$D$13/BV2/$D$9&gt;=1/10,10,$D$9*$D$13/BV2/$D$9&gt;=1/11,11,$D$9*$D$13/BV2/$D$9&gt;=1/12,12,$D$9*$D$13/BV2/$D$9&gt;=1/13,13,$D$9*$D$13/BV2/$D$9&gt;=1/14,14,$D$9*$D$13/BV2/$D$9&gt;=1/15,15,$D$9*$D$13/BV2/$D$9&gt;=1/16,16,$D$9*$D$13/BV2/$D$9&gt;=1/17,17,$D$9*$D$13/BV2/$D$9&gt;=1/18,18,$D$9*$D$13/BV2/$D$9&gt;=1/19,19,$D$9*$D$13/BV2/$D$9&gt;=1/20,20,$D$9*$D$13/BV2/$D$9&gt;=1/21,21,$D$9*$D$13/BV2/$D$9&gt;=1/22,22,$D$9*$D$13/BV2/$D$9&gt;=1/23,23,$D$9*$D$13/BV2/$D$9&gt;=1/24,24,$D$9*$D$13/BV2/$D$9&gt;=1/25,25,$D$9*$D$13/BV2/$D$9&gt;=1/26,26,$D$9*$D$13/BV2/$D$9&gt;=1/27,27,$D$9*$D$13/BV2/$D$9&gt;=1/28,28,$D$9*$D$13/BV2/$D$9&gt;=1/29,29,$D$9*$D$13/BV2/$D$9&gt;=1/30,30)),"")</f>
        <v>11</v>
      </c>
      <c r="BW3" s="27" cm="1">
        <f t="array" ref="BW3">IFERROR(IF(_xlfn.IFS($D$9*$D$13/BW2/$D$9&gt;=1,1,$D$9*$D$13/BW2/$D$9&gt;=1/2,2,$D$9*$D$13/BW2/$D$9&gt;=1/3,3,$D$9*$D$13/BW2/$D$9&gt;=1/4,4,$D$9*$D$13/BW2/$D$9&gt;=1/5,5,$D$9*$D$13/BW2/$D$9&gt;=1/6,6,$D$9*$D$13/BW2/$D$9&gt;=1/7,7,$D$9*$D$13/BW2/$D$9&gt;=1/8,8,$D$9*$D$13/BW2/$D$9&gt;=1/9,9,$D$9*$D$13/BW2/$D$9&gt;=1/10,10,$D$9*$D$13/BW2/$D$9&gt;=1/11,11,$D$9*$D$13/BW2/$D$9&gt;=1/12,12,$D$9*$D$13/BW2/$D$9&gt;=1/13,13,$D$9*$D$13/BW2/$D$9&gt;=1/14,14,$D$9*$D$13/BW2/$D$9&gt;=1/15,15,$D$9*$D$13/BW2/$D$9&gt;=1/16,16,$D$9*$D$13/BW2/$D$9&gt;=1/17,17,$D$9*$D$13/BW2/$D$9&gt;=1/18,18,$D$9*$D$13/BW2/$D$9&gt;=1/19,19,$D$9*$D$13/BW2/$D$9&gt;=1/20,20,$D$9*$D$13/BW2/$D$9&gt;=1/21,21,$D$9*$D$13/BW2/$D$9&gt;=1/22,22,$D$9*$D$13/BW2/$D$9&gt;=1/23,23,$D$9*$D$13/BW2/$D$9&gt;=1/24,24,$D$9*$D$13/BW2/$D$9&gt;=1/25,25,$D$9*$D$13/BW2/$D$9&gt;=1/26,26,$D$9*$D$13/BW2/$D$9&gt;=1/27,27,$D$9*$D$13/BW2/$D$9&gt;=1/28,28,$D$9*$D$13/BW2/$D$9&gt;=1/29,29,$D$9*$D$13/BW2/$D$9&gt;=1/30,30)&gt;$D$9,"",_xlfn.IFS($D$9*$D$13/BW2/$D$9&gt;=1,1,$D$9*$D$13/BW2/$D$9&gt;=1/2,2,$D$9*$D$13/BW2/$D$9&gt;=1/3,3,$D$9*$D$13/BW2/$D$9&gt;=1/4,4,$D$9*$D$13/BW2/$D$9&gt;=1/5,5,$D$9*$D$13/BW2/$D$9&gt;=1/6,6,$D$9*$D$13/BW2/$D$9&gt;=1/7,7,$D$9*$D$13/BW2/$D$9&gt;=1/8,8,$D$9*$D$13/BW2/$D$9&gt;=1/9,9,$D$9*$D$13/BW2/$D$9&gt;=1/10,10,$D$9*$D$13/BW2/$D$9&gt;=1/11,11,$D$9*$D$13/BW2/$D$9&gt;=1/12,12,$D$9*$D$13/BW2/$D$9&gt;=1/13,13,$D$9*$D$13/BW2/$D$9&gt;=1/14,14,$D$9*$D$13/BW2/$D$9&gt;=1/15,15,$D$9*$D$13/BW2/$D$9&gt;=1/16,16,$D$9*$D$13/BW2/$D$9&gt;=1/17,17,$D$9*$D$13/BW2/$D$9&gt;=1/18,18,$D$9*$D$13/BW2/$D$9&gt;=1/19,19,$D$9*$D$13/BW2/$D$9&gt;=1/20,20,$D$9*$D$13/BW2/$D$9&gt;=1/21,21,$D$9*$D$13/BW2/$D$9&gt;=1/22,22,$D$9*$D$13/BW2/$D$9&gt;=1/23,23,$D$9*$D$13/BW2/$D$9&gt;=1/24,24,$D$9*$D$13/BW2/$D$9&gt;=1/25,25,$D$9*$D$13/BW2/$D$9&gt;=1/26,26,$D$9*$D$13/BW2/$D$9&gt;=1/27,27,$D$9*$D$13/BW2/$D$9&gt;=1/28,28,$D$9*$D$13/BW2/$D$9&gt;=1/29,29,$D$9*$D$13/BW2/$D$9&gt;=1/30,30)),"")</f>
        <v>11</v>
      </c>
      <c r="BX3" s="27" cm="1">
        <f t="array" ref="BX3">IFERROR(IF(_xlfn.IFS($D$9*$D$13/BX2/$D$9&gt;=1,1,$D$9*$D$13/BX2/$D$9&gt;=1/2,2,$D$9*$D$13/BX2/$D$9&gt;=1/3,3,$D$9*$D$13/BX2/$D$9&gt;=1/4,4,$D$9*$D$13/BX2/$D$9&gt;=1/5,5,$D$9*$D$13/BX2/$D$9&gt;=1/6,6,$D$9*$D$13/BX2/$D$9&gt;=1/7,7,$D$9*$D$13/BX2/$D$9&gt;=1/8,8,$D$9*$D$13/BX2/$D$9&gt;=1/9,9,$D$9*$D$13/BX2/$D$9&gt;=1/10,10,$D$9*$D$13/BX2/$D$9&gt;=1/11,11,$D$9*$D$13/BX2/$D$9&gt;=1/12,12,$D$9*$D$13/BX2/$D$9&gt;=1/13,13,$D$9*$D$13/BX2/$D$9&gt;=1/14,14,$D$9*$D$13/BX2/$D$9&gt;=1/15,15,$D$9*$D$13/BX2/$D$9&gt;=1/16,16,$D$9*$D$13/BX2/$D$9&gt;=1/17,17,$D$9*$D$13/BX2/$D$9&gt;=1/18,18,$D$9*$D$13/BX2/$D$9&gt;=1/19,19,$D$9*$D$13/BX2/$D$9&gt;=1/20,20,$D$9*$D$13/BX2/$D$9&gt;=1/21,21,$D$9*$D$13/BX2/$D$9&gt;=1/22,22,$D$9*$D$13/BX2/$D$9&gt;=1/23,23,$D$9*$D$13/BX2/$D$9&gt;=1/24,24,$D$9*$D$13/BX2/$D$9&gt;=1/25,25,$D$9*$D$13/BX2/$D$9&gt;=1/26,26,$D$9*$D$13/BX2/$D$9&gt;=1/27,27,$D$9*$D$13/BX2/$D$9&gt;=1/28,28,$D$9*$D$13/BX2/$D$9&gt;=1/29,29,$D$9*$D$13/BX2/$D$9&gt;=1/30,30)&gt;$D$9,"",_xlfn.IFS($D$9*$D$13/BX2/$D$9&gt;=1,1,$D$9*$D$13/BX2/$D$9&gt;=1/2,2,$D$9*$D$13/BX2/$D$9&gt;=1/3,3,$D$9*$D$13/BX2/$D$9&gt;=1/4,4,$D$9*$D$13/BX2/$D$9&gt;=1/5,5,$D$9*$D$13/BX2/$D$9&gt;=1/6,6,$D$9*$D$13/BX2/$D$9&gt;=1/7,7,$D$9*$D$13/BX2/$D$9&gt;=1/8,8,$D$9*$D$13/BX2/$D$9&gt;=1/9,9,$D$9*$D$13/BX2/$D$9&gt;=1/10,10,$D$9*$D$13/BX2/$D$9&gt;=1/11,11,$D$9*$D$13/BX2/$D$9&gt;=1/12,12,$D$9*$D$13/BX2/$D$9&gt;=1/13,13,$D$9*$D$13/BX2/$D$9&gt;=1/14,14,$D$9*$D$13/BX2/$D$9&gt;=1/15,15,$D$9*$D$13/BX2/$D$9&gt;=1/16,16,$D$9*$D$13/BX2/$D$9&gt;=1/17,17,$D$9*$D$13/BX2/$D$9&gt;=1/18,18,$D$9*$D$13/BX2/$D$9&gt;=1/19,19,$D$9*$D$13/BX2/$D$9&gt;=1/20,20,$D$9*$D$13/BX2/$D$9&gt;=1/21,21,$D$9*$D$13/BX2/$D$9&gt;=1/22,22,$D$9*$D$13/BX2/$D$9&gt;=1/23,23,$D$9*$D$13/BX2/$D$9&gt;=1/24,24,$D$9*$D$13/BX2/$D$9&gt;=1/25,25,$D$9*$D$13/BX2/$D$9&gt;=1/26,26,$D$9*$D$13/BX2/$D$9&gt;=1/27,27,$D$9*$D$13/BX2/$D$9&gt;=1/28,28,$D$9*$D$13/BX2/$D$9&gt;=1/29,29,$D$9*$D$13/BX2/$D$9&gt;=1/30,30)),"")</f>
        <v>11</v>
      </c>
      <c r="BY3" s="27" cm="1">
        <f t="array" ref="BY3">IFERROR(IF(_xlfn.IFS($D$9*$D$13/BY2/$D$9&gt;=1,1,$D$9*$D$13/BY2/$D$9&gt;=1/2,2,$D$9*$D$13/BY2/$D$9&gt;=1/3,3,$D$9*$D$13/BY2/$D$9&gt;=1/4,4,$D$9*$D$13/BY2/$D$9&gt;=1/5,5,$D$9*$D$13/BY2/$D$9&gt;=1/6,6,$D$9*$D$13/BY2/$D$9&gt;=1/7,7,$D$9*$D$13/BY2/$D$9&gt;=1/8,8,$D$9*$D$13/BY2/$D$9&gt;=1/9,9,$D$9*$D$13/BY2/$D$9&gt;=1/10,10,$D$9*$D$13/BY2/$D$9&gt;=1/11,11,$D$9*$D$13/BY2/$D$9&gt;=1/12,12,$D$9*$D$13/BY2/$D$9&gt;=1/13,13,$D$9*$D$13/BY2/$D$9&gt;=1/14,14,$D$9*$D$13/BY2/$D$9&gt;=1/15,15,$D$9*$D$13/BY2/$D$9&gt;=1/16,16,$D$9*$D$13/BY2/$D$9&gt;=1/17,17,$D$9*$D$13/BY2/$D$9&gt;=1/18,18,$D$9*$D$13/BY2/$D$9&gt;=1/19,19,$D$9*$D$13/BY2/$D$9&gt;=1/20,20,$D$9*$D$13/BY2/$D$9&gt;=1/21,21,$D$9*$D$13/BY2/$D$9&gt;=1/22,22,$D$9*$D$13/BY2/$D$9&gt;=1/23,23,$D$9*$D$13/BY2/$D$9&gt;=1/24,24,$D$9*$D$13/BY2/$D$9&gt;=1/25,25,$D$9*$D$13/BY2/$D$9&gt;=1/26,26,$D$9*$D$13/BY2/$D$9&gt;=1/27,27,$D$9*$D$13/BY2/$D$9&gt;=1/28,28,$D$9*$D$13/BY2/$D$9&gt;=1/29,29,$D$9*$D$13/BY2/$D$9&gt;=1/30,30)&gt;$D$9,"",_xlfn.IFS($D$9*$D$13/BY2/$D$9&gt;=1,1,$D$9*$D$13/BY2/$D$9&gt;=1/2,2,$D$9*$D$13/BY2/$D$9&gt;=1/3,3,$D$9*$D$13/BY2/$D$9&gt;=1/4,4,$D$9*$D$13/BY2/$D$9&gt;=1/5,5,$D$9*$D$13/BY2/$D$9&gt;=1/6,6,$D$9*$D$13/BY2/$D$9&gt;=1/7,7,$D$9*$D$13/BY2/$D$9&gt;=1/8,8,$D$9*$D$13/BY2/$D$9&gt;=1/9,9,$D$9*$D$13/BY2/$D$9&gt;=1/10,10,$D$9*$D$13/BY2/$D$9&gt;=1/11,11,$D$9*$D$13/BY2/$D$9&gt;=1/12,12,$D$9*$D$13/BY2/$D$9&gt;=1/13,13,$D$9*$D$13/BY2/$D$9&gt;=1/14,14,$D$9*$D$13/BY2/$D$9&gt;=1/15,15,$D$9*$D$13/BY2/$D$9&gt;=1/16,16,$D$9*$D$13/BY2/$D$9&gt;=1/17,17,$D$9*$D$13/BY2/$D$9&gt;=1/18,18,$D$9*$D$13/BY2/$D$9&gt;=1/19,19,$D$9*$D$13/BY2/$D$9&gt;=1/20,20,$D$9*$D$13/BY2/$D$9&gt;=1/21,21,$D$9*$D$13/BY2/$D$9&gt;=1/22,22,$D$9*$D$13/BY2/$D$9&gt;=1/23,23,$D$9*$D$13/BY2/$D$9&gt;=1/24,24,$D$9*$D$13/BY2/$D$9&gt;=1/25,25,$D$9*$D$13/BY2/$D$9&gt;=1/26,26,$D$9*$D$13/BY2/$D$9&gt;=1/27,27,$D$9*$D$13/BY2/$D$9&gt;=1/28,28,$D$9*$D$13/BY2/$D$9&gt;=1/29,29,$D$9*$D$13/BY2/$D$9&gt;=1/30,30)),"")</f>
        <v>12</v>
      </c>
      <c r="BZ3" s="27" cm="1">
        <f t="array" ref="BZ3">IFERROR(IF(_xlfn.IFS($D$9*$D$13/BZ2/$D$9&gt;=1,1,$D$9*$D$13/BZ2/$D$9&gt;=1/2,2,$D$9*$D$13/BZ2/$D$9&gt;=1/3,3,$D$9*$D$13/BZ2/$D$9&gt;=1/4,4,$D$9*$D$13/BZ2/$D$9&gt;=1/5,5,$D$9*$D$13/BZ2/$D$9&gt;=1/6,6,$D$9*$D$13/BZ2/$D$9&gt;=1/7,7,$D$9*$D$13/BZ2/$D$9&gt;=1/8,8,$D$9*$D$13/BZ2/$D$9&gt;=1/9,9,$D$9*$D$13/BZ2/$D$9&gt;=1/10,10,$D$9*$D$13/BZ2/$D$9&gt;=1/11,11,$D$9*$D$13/BZ2/$D$9&gt;=1/12,12,$D$9*$D$13/BZ2/$D$9&gt;=1/13,13,$D$9*$D$13/BZ2/$D$9&gt;=1/14,14,$D$9*$D$13/BZ2/$D$9&gt;=1/15,15,$D$9*$D$13/BZ2/$D$9&gt;=1/16,16,$D$9*$D$13/BZ2/$D$9&gt;=1/17,17,$D$9*$D$13/BZ2/$D$9&gt;=1/18,18,$D$9*$D$13/BZ2/$D$9&gt;=1/19,19,$D$9*$D$13/BZ2/$D$9&gt;=1/20,20,$D$9*$D$13/BZ2/$D$9&gt;=1/21,21,$D$9*$D$13/BZ2/$D$9&gt;=1/22,22,$D$9*$D$13/BZ2/$D$9&gt;=1/23,23,$D$9*$D$13/BZ2/$D$9&gt;=1/24,24,$D$9*$D$13/BZ2/$D$9&gt;=1/25,25,$D$9*$D$13/BZ2/$D$9&gt;=1/26,26,$D$9*$D$13/BZ2/$D$9&gt;=1/27,27,$D$9*$D$13/BZ2/$D$9&gt;=1/28,28,$D$9*$D$13/BZ2/$D$9&gt;=1/29,29,$D$9*$D$13/BZ2/$D$9&gt;=1/30,30)&gt;$D$9,"",_xlfn.IFS($D$9*$D$13/BZ2/$D$9&gt;=1,1,$D$9*$D$13/BZ2/$D$9&gt;=1/2,2,$D$9*$D$13/BZ2/$D$9&gt;=1/3,3,$D$9*$D$13/BZ2/$D$9&gt;=1/4,4,$D$9*$D$13/BZ2/$D$9&gt;=1/5,5,$D$9*$D$13/BZ2/$D$9&gt;=1/6,6,$D$9*$D$13/BZ2/$D$9&gt;=1/7,7,$D$9*$D$13/BZ2/$D$9&gt;=1/8,8,$D$9*$D$13/BZ2/$D$9&gt;=1/9,9,$D$9*$D$13/BZ2/$D$9&gt;=1/10,10,$D$9*$D$13/BZ2/$D$9&gt;=1/11,11,$D$9*$D$13/BZ2/$D$9&gt;=1/12,12,$D$9*$D$13/BZ2/$D$9&gt;=1/13,13,$D$9*$D$13/BZ2/$D$9&gt;=1/14,14,$D$9*$D$13/BZ2/$D$9&gt;=1/15,15,$D$9*$D$13/BZ2/$D$9&gt;=1/16,16,$D$9*$D$13/BZ2/$D$9&gt;=1/17,17,$D$9*$D$13/BZ2/$D$9&gt;=1/18,18,$D$9*$D$13/BZ2/$D$9&gt;=1/19,19,$D$9*$D$13/BZ2/$D$9&gt;=1/20,20,$D$9*$D$13/BZ2/$D$9&gt;=1/21,21,$D$9*$D$13/BZ2/$D$9&gt;=1/22,22,$D$9*$D$13/BZ2/$D$9&gt;=1/23,23,$D$9*$D$13/BZ2/$D$9&gt;=1/24,24,$D$9*$D$13/BZ2/$D$9&gt;=1/25,25,$D$9*$D$13/BZ2/$D$9&gt;=1/26,26,$D$9*$D$13/BZ2/$D$9&gt;=1/27,27,$D$9*$D$13/BZ2/$D$9&gt;=1/28,28,$D$9*$D$13/BZ2/$D$9&gt;=1/29,29,$D$9*$D$13/BZ2/$D$9&gt;=1/30,30)),"")</f>
        <v>12</v>
      </c>
      <c r="CA3" s="27" cm="1">
        <f t="array" ref="CA3">IFERROR(IF(_xlfn.IFS($D$9*$D$13/CA2/$D$9&gt;=1,1,$D$9*$D$13/CA2/$D$9&gt;=1/2,2,$D$9*$D$13/CA2/$D$9&gt;=1/3,3,$D$9*$D$13/CA2/$D$9&gt;=1/4,4,$D$9*$D$13/CA2/$D$9&gt;=1/5,5,$D$9*$D$13/CA2/$D$9&gt;=1/6,6,$D$9*$D$13/CA2/$D$9&gt;=1/7,7,$D$9*$D$13/CA2/$D$9&gt;=1/8,8,$D$9*$D$13/CA2/$D$9&gt;=1/9,9,$D$9*$D$13/CA2/$D$9&gt;=1/10,10,$D$9*$D$13/CA2/$D$9&gt;=1/11,11,$D$9*$D$13/CA2/$D$9&gt;=1/12,12,$D$9*$D$13/CA2/$D$9&gt;=1/13,13,$D$9*$D$13/CA2/$D$9&gt;=1/14,14,$D$9*$D$13/CA2/$D$9&gt;=1/15,15,$D$9*$D$13/CA2/$D$9&gt;=1/16,16,$D$9*$D$13/CA2/$D$9&gt;=1/17,17,$D$9*$D$13/CA2/$D$9&gt;=1/18,18,$D$9*$D$13/CA2/$D$9&gt;=1/19,19,$D$9*$D$13/CA2/$D$9&gt;=1/20,20,$D$9*$D$13/CA2/$D$9&gt;=1/21,21,$D$9*$D$13/CA2/$D$9&gt;=1/22,22,$D$9*$D$13/CA2/$D$9&gt;=1/23,23,$D$9*$D$13/CA2/$D$9&gt;=1/24,24,$D$9*$D$13/CA2/$D$9&gt;=1/25,25,$D$9*$D$13/CA2/$D$9&gt;=1/26,26,$D$9*$D$13/CA2/$D$9&gt;=1/27,27,$D$9*$D$13/CA2/$D$9&gt;=1/28,28,$D$9*$D$13/CA2/$D$9&gt;=1/29,29,$D$9*$D$13/CA2/$D$9&gt;=1/30,30)&gt;$D$9,"",_xlfn.IFS($D$9*$D$13/CA2/$D$9&gt;=1,1,$D$9*$D$13/CA2/$D$9&gt;=1/2,2,$D$9*$D$13/CA2/$D$9&gt;=1/3,3,$D$9*$D$13/CA2/$D$9&gt;=1/4,4,$D$9*$D$13/CA2/$D$9&gt;=1/5,5,$D$9*$D$13/CA2/$D$9&gt;=1/6,6,$D$9*$D$13/CA2/$D$9&gt;=1/7,7,$D$9*$D$13/CA2/$D$9&gt;=1/8,8,$D$9*$D$13/CA2/$D$9&gt;=1/9,9,$D$9*$D$13/CA2/$D$9&gt;=1/10,10,$D$9*$D$13/CA2/$D$9&gt;=1/11,11,$D$9*$D$13/CA2/$D$9&gt;=1/12,12,$D$9*$D$13/CA2/$D$9&gt;=1/13,13,$D$9*$D$13/CA2/$D$9&gt;=1/14,14,$D$9*$D$13/CA2/$D$9&gt;=1/15,15,$D$9*$D$13/CA2/$D$9&gt;=1/16,16,$D$9*$D$13/CA2/$D$9&gt;=1/17,17,$D$9*$D$13/CA2/$D$9&gt;=1/18,18,$D$9*$D$13/CA2/$D$9&gt;=1/19,19,$D$9*$D$13/CA2/$D$9&gt;=1/20,20,$D$9*$D$13/CA2/$D$9&gt;=1/21,21,$D$9*$D$13/CA2/$D$9&gt;=1/22,22,$D$9*$D$13/CA2/$D$9&gt;=1/23,23,$D$9*$D$13/CA2/$D$9&gt;=1/24,24,$D$9*$D$13/CA2/$D$9&gt;=1/25,25,$D$9*$D$13/CA2/$D$9&gt;=1/26,26,$D$9*$D$13/CA2/$D$9&gt;=1/27,27,$D$9*$D$13/CA2/$D$9&gt;=1/28,28,$D$9*$D$13/CA2/$D$9&gt;=1/29,29,$D$9*$D$13/CA2/$D$9&gt;=1/30,30)),"")</f>
        <v>12</v>
      </c>
      <c r="CB3" s="27" cm="1">
        <f t="array" ref="CB3">IFERROR(IF(_xlfn.IFS($D$9*$D$13/CB2/$D$9&gt;=1,1,$D$9*$D$13/CB2/$D$9&gt;=1/2,2,$D$9*$D$13/CB2/$D$9&gt;=1/3,3,$D$9*$D$13/CB2/$D$9&gt;=1/4,4,$D$9*$D$13/CB2/$D$9&gt;=1/5,5,$D$9*$D$13/CB2/$D$9&gt;=1/6,6,$D$9*$D$13/CB2/$D$9&gt;=1/7,7,$D$9*$D$13/CB2/$D$9&gt;=1/8,8,$D$9*$D$13/CB2/$D$9&gt;=1/9,9,$D$9*$D$13/CB2/$D$9&gt;=1/10,10,$D$9*$D$13/CB2/$D$9&gt;=1/11,11,$D$9*$D$13/CB2/$D$9&gt;=1/12,12,$D$9*$D$13/CB2/$D$9&gt;=1/13,13,$D$9*$D$13/CB2/$D$9&gt;=1/14,14,$D$9*$D$13/CB2/$D$9&gt;=1/15,15,$D$9*$D$13/CB2/$D$9&gt;=1/16,16,$D$9*$D$13/CB2/$D$9&gt;=1/17,17,$D$9*$D$13/CB2/$D$9&gt;=1/18,18,$D$9*$D$13/CB2/$D$9&gt;=1/19,19,$D$9*$D$13/CB2/$D$9&gt;=1/20,20,$D$9*$D$13/CB2/$D$9&gt;=1/21,21,$D$9*$D$13/CB2/$D$9&gt;=1/22,22,$D$9*$D$13/CB2/$D$9&gt;=1/23,23,$D$9*$D$13/CB2/$D$9&gt;=1/24,24,$D$9*$D$13/CB2/$D$9&gt;=1/25,25,$D$9*$D$13/CB2/$D$9&gt;=1/26,26,$D$9*$D$13/CB2/$D$9&gt;=1/27,27,$D$9*$D$13/CB2/$D$9&gt;=1/28,28,$D$9*$D$13/CB2/$D$9&gt;=1/29,29,$D$9*$D$13/CB2/$D$9&gt;=1/30,30)&gt;$D$9,"",_xlfn.IFS($D$9*$D$13/CB2/$D$9&gt;=1,1,$D$9*$D$13/CB2/$D$9&gt;=1/2,2,$D$9*$D$13/CB2/$D$9&gt;=1/3,3,$D$9*$D$13/CB2/$D$9&gt;=1/4,4,$D$9*$D$13/CB2/$D$9&gt;=1/5,5,$D$9*$D$13/CB2/$D$9&gt;=1/6,6,$D$9*$D$13/CB2/$D$9&gt;=1/7,7,$D$9*$D$13/CB2/$D$9&gt;=1/8,8,$D$9*$D$13/CB2/$D$9&gt;=1/9,9,$D$9*$D$13/CB2/$D$9&gt;=1/10,10,$D$9*$D$13/CB2/$D$9&gt;=1/11,11,$D$9*$D$13/CB2/$D$9&gt;=1/12,12,$D$9*$D$13/CB2/$D$9&gt;=1/13,13,$D$9*$D$13/CB2/$D$9&gt;=1/14,14,$D$9*$D$13/CB2/$D$9&gt;=1/15,15,$D$9*$D$13/CB2/$D$9&gt;=1/16,16,$D$9*$D$13/CB2/$D$9&gt;=1/17,17,$D$9*$D$13/CB2/$D$9&gt;=1/18,18,$D$9*$D$13/CB2/$D$9&gt;=1/19,19,$D$9*$D$13/CB2/$D$9&gt;=1/20,20,$D$9*$D$13/CB2/$D$9&gt;=1/21,21,$D$9*$D$13/CB2/$D$9&gt;=1/22,22,$D$9*$D$13/CB2/$D$9&gt;=1/23,23,$D$9*$D$13/CB2/$D$9&gt;=1/24,24,$D$9*$D$13/CB2/$D$9&gt;=1/25,25,$D$9*$D$13/CB2/$D$9&gt;=1/26,26,$D$9*$D$13/CB2/$D$9&gt;=1/27,27,$D$9*$D$13/CB2/$D$9&gt;=1/28,28,$D$9*$D$13/CB2/$D$9&gt;=1/29,29,$D$9*$D$13/CB2/$D$9&gt;=1/30,30)),"")</f>
        <v>12</v>
      </c>
      <c r="CC3" s="27" cm="1">
        <f t="array" ref="CC3">IFERROR(IF(_xlfn.IFS($D$9*$D$13/CC2/$D$9&gt;=1,1,$D$9*$D$13/CC2/$D$9&gt;=1/2,2,$D$9*$D$13/CC2/$D$9&gt;=1/3,3,$D$9*$D$13/CC2/$D$9&gt;=1/4,4,$D$9*$D$13/CC2/$D$9&gt;=1/5,5,$D$9*$D$13/CC2/$D$9&gt;=1/6,6,$D$9*$D$13/CC2/$D$9&gt;=1/7,7,$D$9*$D$13/CC2/$D$9&gt;=1/8,8,$D$9*$D$13/CC2/$D$9&gt;=1/9,9,$D$9*$D$13/CC2/$D$9&gt;=1/10,10,$D$9*$D$13/CC2/$D$9&gt;=1/11,11,$D$9*$D$13/CC2/$D$9&gt;=1/12,12,$D$9*$D$13/CC2/$D$9&gt;=1/13,13,$D$9*$D$13/CC2/$D$9&gt;=1/14,14,$D$9*$D$13/CC2/$D$9&gt;=1/15,15,$D$9*$D$13/CC2/$D$9&gt;=1/16,16,$D$9*$D$13/CC2/$D$9&gt;=1/17,17,$D$9*$D$13/CC2/$D$9&gt;=1/18,18,$D$9*$D$13/CC2/$D$9&gt;=1/19,19,$D$9*$D$13/CC2/$D$9&gt;=1/20,20,$D$9*$D$13/CC2/$D$9&gt;=1/21,21,$D$9*$D$13/CC2/$D$9&gt;=1/22,22,$D$9*$D$13/CC2/$D$9&gt;=1/23,23,$D$9*$D$13/CC2/$D$9&gt;=1/24,24,$D$9*$D$13/CC2/$D$9&gt;=1/25,25,$D$9*$D$13/CC2/$D$9&gt;=1/26,26,$D$9*$D$13/CC2/$D$9&gt;=1/27,27,$D$9*$D$13/CC2/$D$9&gt;=1/28,28,$D$9*$D$13/CC2/$D$9&gt;=1/29,29,$D$9*$D$13/CC2/$D$9&gt;=1/30,30)&gt;$D$9,"",_xlfn.IFS($D$9*$D$13/CC2/$D$9&gt;=1,1,$D$9*$D$13/CC2/$D$9&gt;=1/2,2,$D$9*$D$13/CC2/$D$9&gt;=1/3,3,$D$9*$D$13/CC2/$D$9&gt;=1/4,4,$D$9*$D$13/CC2/$D$9&gt;=1/5,5,$D$9*$D$13/CC2/$D$9&gt;=1/6,6,$D$9*$D$13/CC2/$D$9&gt;=1/7,7,$D$9*$D$13/CC2/$D$9&gt;=1/8,8,$D$9*$D$13/CC2/$D$9&gt;=1/9,9,$D$9*$D$13/CC2/$D$9&gt;=1/10,10,$D$9*$D$13/CC2/$D$9&gt;=1/11,11,$D$9*$D$13/CC2/$D$9&gt;=1/12,12,$D$9*$D$13/CC2/$D$9&gt;=1/13,13,$D$9*$D$13/CC2/$D$9&gt;=1/14,14,$D$9*$D$13/CC2/$D$9&gt;=1/15,15,$D$9*$D$13/CC2/$D$9&gt;=1/16,16,$D$9*$D$13/CC2/$D$9&gt;=1/17,17,$D$9*$D$13/CC2/$D$9&gt;=1/18,18,$D$9*$D$13/CC2/$D$9&gt;=1/19,19,$D$9*$D$13/CC2/$D$9&gt;=1/20,20,$D$9*$D$13/CC2/$D$9&gt;=1/21,21,$D$9*$D$13/CC2/$D$9&gt;=1/22,22,$D$9*$D$13/CC2/$D$9&gt;=1/23,23,$D$9*$D$13/CC2/$D$9&gt;=1/24,24,$D$9*$D$13/CC2/$D$9&gt;=1/25,25,$D$9*$D$13/CC2/$D$9&gt;=1/26,26,$D$9*$D$13/CC2/$D$9&gt;=1/27,27,$D$9*$D$13/CC2/$D$9&gt;=1/28,28,$D$9*$D$13/CC2/$D$9&gt;=1/29,29,$D$9*$D$13/CC2/$D$9&gt;=1/30,30)),"")</f>
        <v>12</v>
      </c>
      <c r="CD3" s="27" cm="1">
        <f t="array" ref="CD3">IFERROR(IF(_xlfn.IFS($D$9*$D$13/CD2/$D$9&gt;=1,1,$D$9*$D$13/CD2/$D$9&gt;=1/2,2,$D$9*$D$13/CD2/$D$9&gt;=1/3,3,$D$9*$D$13/CD2/$D$9&gt;=1/4,4,$D$9*$D$13/CD2/$D$9&gt;=1/5,5,$D$9*$D$13/CD2/$D$9&gt;=1/6,6,$D$9*$D$13/CD2/$D$9&gt;=1/7,7,$D$9*$D$13/CD2/$D$9&gt;=1/8,8,$D$9*$D$13/CD2/$D$9&gt;=1/9,9,$D$9*$D$13/CD2/$D$9&gt;=1/10,10,$D$9*$D$13/CD2/$D$9&gt;=1/11,11,$D$9*$D$13/CD2/$D$9&gt;=1/12,12,$D$9*$D$13/CD2/$D$9&gt;=1/13,13,$D$9*$D$13/CD2/$D$9&gt;=1/14,14,$D$9*$D$13/CD2/$D$9&gt;=1/15,15,$D$9*$D$13/CD2/$D$9&gt;=1/16,16,$D$9*$D$13/CD2/$D$9&gt;=1/17,17,$D$9*$D$13/CD2/$D$9&gt;=1/18,18,$D$9*$D$13/CD2/$D$9&gt;=1/19,19,$D$9*$D$13/CD2/$D$9&gt;=1/20,20,$D$9*$D$13/CD2/$D$9&gt;=1/21,21,$D$9*$D$13/CD2/$D$9&gt;=1/22,22,$D$9*$D$13/CD2/$D$9&gt;=1/23,23,$D$9*$D$13/CD2/$D$9&gt;=1/24,24,$D$9*$D$13/CD2/$D$9&gt;=1/25,25,$D$9*$D$13/CD2/$D$9&gt;=1/26,26,$D$9*$D$13/CD2/$D$9&gt;=1/27,27,$D$9*$D$13/CD2/$D$9&gt;=1/28,28,$D$9*$D$13/CD2/$D$9&gt;=1/29,29,$D$9*$D$13/CD2/$D$9&gt;=1/30,30)&gt;$D$9,"",_xlfn.IFS($D$9*$D$13/CD2/$D$9&gt;=1,1,$D$9*$D$13/CD2/$D$9&gt;=1/2,2,$D$9*$D$13/CD2/$D$9&gt;=1/3,3,$D$9*$D$13/CD2/$D$9&gt;=1/4,4,$D$9*$D$13/CD2/$D$9&gt;=1/5,5,$D$9*$D$13/CD2/$D$9&gt;=1/6,6,$D$9*$D$13/CD2/$D$9&gt;=1/7,7,$D$9*$D$13/CD2/$D$9&gt;=1/8,8,$D$9*$D$13/CD2/$D$9&gt;=1/9,9,$D$9*$D$13/CD2/$D$9&gt;=1/10,10,$D$9*$D$13/CD2/$D$9&gt;=1/11,11,$D$9*$D$13/CD2/$D$9&gt;=1/12,12,$D$9*$D$13/CD2/$D$9&gt;=1/13,13,$D$9*$D$13/CD2/$D$9&gt;=1/14,14,$D$9*$D$13/CD2/$D$9&gt;=1/15,15,$D$9*$D$13/CD2/$D$9&gt;=1/16,16,$D$9*$D$13/CD2/$D$9&gt;=1/17,17,$D$9*$D$13/CD2/$D$9&gt;=1/18,18,$D$9*$D$13/CD2/$D$9&gt;=1/19,19,$D$9*$D$13/CD2/$D$9&gt;=1/20,20,$D$9*$D$13/CD2/$D$9&gt;=1/21,21,$D$9*$D$13/CD2/$D$9&gt;=1/22,22,$D$9*$D$13/CD2/$D$9&gt;=1/23,23,$D$9*$D$13/CD2/$D$9&gt;=1/24,24,$D$9*$D$13/CD2/$D$9&gt;=1/25,25,$D$9*$D$13/CD2/$D$9&gt;=1/26,26,$D$9*$D$13/CD2/$D$9&gt;=1/27,27,$D$9*$D$13/CD2/$D$9&gt;=1/28,28,$D$9*$D$13/CD2/$D$9&gt;=1/29,29,$D$9*$D$13/CD2/$D$9&gt;=1/30,30)),"")</f>
        <v>13</v>
      </c>
      <c r="CE3" s="27" cm="1">
        <f t="array" ref="CE3">IFERROR(IF(_xlfn.IFS($D$9*$D$13/CE2/$D$9&gt;=1,1,$D$9*$D$13/CE2/$D$9&gt;=1/2,2,$D$9*$D$13/CE2/$D$9&gt;=1/3,3,$D$9*$D$13/CE2/$D$9&gt;=1/4,4,$D$9*$D$13/CE2/$D$9&gt;=1/5,5,$D$9*$D$13/CE2/$D$9&gt;=1/6,6,$D$9*$D$13/CE2/$D$9&gt;=1/7,7,$D$9*$D$13/CE2/$D$9&gt;=1/8,8,$D$9*$D$13/CE2/$D$9&gt;=1/9,9,$D$9*$D$13/CE2/$D$9&gt;=1/10,10,$D$9*$D$13/CE2/$D$9&gt;=1/11,11,$D$9*$D$13/CE2/$D$9&gt;=1/12,12,$D$9*$D$13/CE2/$D$9&gt;=1/13,13,$D$9*$D$13/CE2/$D$9&gt;=1/14,14,$D$9*$D$13/CE2/$D$9&gt;=1/15,15,$D$9*$D$13/CE2/$D$9&gt;=1/16,16,$D$9*$D$13/CE2/$D$9&gt;=1/17,17,$D$9*$D$13/CE2/$D$9&gt;=1/18,18,$D$9*$D$13/CE2/$D$9&gt;=1/19,19,$D$9*$D$13/CE2/$D$9&gt;=1/20,20,$D$9*$D$13/CE2/$D$9&gt;=1/21,21,$D$9*$D$13/CE2/$D$9&gt;=1/22,22,$D$9*$D$13/CE2/$D$9&gt;=1/23,23,$D$9*$D$13/CE2/$D$9&gt;=1/24,24,$D$9*$D$13/CE2/$D$9&gt;=1/25,25,$D$9*$D$13/CE2/$D$9&gt;=1/26,26,$D$9*$D$13/CE2/$D$9&gt;=1/27,27,$D$9*$D$13/CE2/$D$9&gt;=1/28,28,$D$9*$D$13/CE2/$D$9&gt;=1/29,29,$D$9*$D$13/CE2/$D$9&gt;=1/30,30)&gt;$D$9,"",_xlfn.IFS($D$9*$D$13/CE2/$D$9&gt;=1,1,$D$9*$D$13/CE2/$D$9&gt;=1/2,2,$D$9*$D$13/CE2/$D$9&gt;=1/3,3,$D$9*$D$13/CE2/$D$9&gt;=1/4,4,$D$9*$D$13/CE2/$D$9&gt;=1/5,5,$D$9*$D$13/CE2/$D$9&gt;=1/6,6,$D$9*$D$13/CE2/$D$9&gt;=1/7,7,$D$9*$D$13/CE2/$D$9&gt;=1/8,8,$D$9*$D$13/CE2/$D$9&gt;=1/9,9,$D$9*$D$13/CE2/$D$9&gt;=1/10,10,$D$9*$D$13/CE2/$D$9&gt;=1/11,11,$D$9*$D$13/CE2/$D$9&gt;=1/12,12,$D$9*$D$13/CE2/$D$9&gt;=1/13,13,$D$9*$D$13/CE2/$D$9&gt;=1/14,14,$D$9*$D$13/CE2/$D$9&gt;=1/15,15,$D$9*$D$13/CE2/$D$9&gt;=1/16,16,$D$9*$D$13/CE2/$D$9&gt;=1/17,17,$D$9*$D$13/CE2/$D$9&gt;=1/18,18,$D$9*$D$13/CE2/$D$9&gt;=1/19,19,$D$9*$D$13/CE2/$D$9&gt;=1/20,20,$D$9*$D$13/CE2/$D$9&gt;=1/21,21,$D$9*$D$13/CE2/$D$9&gt;=1/22,22,$D$9*$D$13/CE2/$D$9&gt;=1/23,23,$D$9*$D$13/CE2/$D$9&gt;=1/24,24,$D$9*$D$13/CE2/$D$9&gt;=1/25,25,$D$9*$D$13/CE2/$D$9&gt;=1/26,26,$D$9*$D$13/CE2/$D$9&gt;=1/27,27,$D$9*$D$13/CE2/$D$9&gt;=1/28,28,$D$9*$D$13/CE2/$D$9&gt;=1/29,29,$D$9*$D$13/CE2/$D$9&gt;=1/30,30)),"")</f>
        <v>13</v>
      </c>
      <c r="CF3" s="27" cm="1">
        <f t="array" ref="CF3">IFERROR(IF(_xlfn.IFS($D$9*$D$13/CF2/$D$9&gt;=1,1,$D$9*$D$13/CF2/$D$9&gt;=1/2,2,$D$9*$D$13/CF2/$D$9&gt;=1/3,3,$D$9*$D$13/CF2/$D$9&gt;=1/4,4,$D$9*$D$13/CF2/$D$9&gt;=1/5,5,$D$9*$D$13/CF2/$D$9&gt;=1/6,6,$D$9*$D$13/CF2/$D$9&gt;=1/7,7,$D$9*$D$13/CF2/$D$9&gt;=1/8,8,$D$9*$D$13/CF2/$D$9&gt;=1/9,9,$D$9*$D$13/CF2/$D$9&gt;=1/10,10,$D$9*$D$13/CF2/$D$9&gt;=1/11,11,$D$9*$D$13/CF2/$D$9&gt;=1/12,12,$D$9*$D$13/CF2/$D$9&gt;=1/13,13,$D$9*$D$13/CF2/$D$9&gt;=1/14,14,$D$9*$D$13/CF2/$D$9&gt;=1/15,15,$D$9*$D$13/CF2/$D$9&gt;=1/16,16,$D$9*$D$13/CF2/$D$9&gt;=1/17,17,$D$9*$D$13/CF2/$D$9&gt;=1/18,18,$D$9*$D$13/CF2/$D$9&gt;=1/19,19,$D$9*$D$13/CF2/$D$9&gt;=1/20,20,$D$9*$D$13/CF2/$D$9&gt;=1/21,21,$D$9*$D$13/CF2/$D$9&gt;=1/22,22,$D$9*$D$13/CF2/$D$9&gt;=1/23,23,$D$9*$D$13/CF2/$D$9&gt;=1/24,24,$D$9*$D$13/CF2/$D$9&gt;=1/25,25,$D$9*$D$13/CF2/$D$9&gt;=1/26,26,$D$9*$D$13/CF2/$D$9&gt;=1/27,27,$D$9*$D$13/CF2/$D$9&gt;=1/28,28,$D$9*$D$13/CF2/$D$9&gt;=1/29,29,$D$9*$D$13/CF2/$D$9&gt;=1/30,30)&gt;$D$9,"",_xlfn.IFS($D$9*$D$13/CF2/$D$9&gt;=1,1,$D$9*$D$13/CF2/$D$9&gt;=1/2,2,$D$9*$D$13/CF2/$D$9&gt;=1/3,3,$D$9*$D$13/CF2/$D$9&gt;=1/4,4,$D$9*$D$13/CF2/$D$9&gt;=1/5,5,$D$9*$D$13/CF2/$D$9&gt;=1/6,6,$D$9*$D$13/CF2/$D$9&gt;=1/7,7,$D$9*$D$13/CF2/$D$9&gt;=1/8,8,$D$9*$D$13/CF2/$D$9&gt;=1/9,9,$D$9*$D$13/CF2/$D$9&gt;=1/10,10,$D$9*$D$13/CF2/$D$9&gt;=1/11,11,$D$9*$D$13/CF2/$D$9&gt;=1/12,12,$D$9*$D$13/CF2/$D$9&gt;=1/13,13,$D$9*$D$13/CF2/$D$9&gt;=1/14,14,$D$9*$D$13/CF2/$D$9&gt;=1/15,15,$D$9*$D$13/CF2/$D$9&gt;=1/16,16,$D$9*$D$13/CF2/$D$9&gt;=1/17,17,$D$9*$D$13/CF2/$D$9&gt;=1/18,18,$D$9*$D$13/CF2/$D$9&gt;=1/19,19,$D$9*$D$13/CF2/$D$9&gt;=1/20,20,$D$9*$D$13/CF2/$D$9&gt;=1/21,21,$D$9*$D$13/CF2/$D$9&gt;=1/22,22,$D$9*$D$13/CF2/$D$9&gt;=1/23,23,$D$9*$D$13/CF2/$D$9&gt;=1/24,24,$D$9*$D$13/CF2/$D$9&gt;=1/25,25,$D$9*$D$13/CF2/$D$9&gt;=1/26,26,$D$9*$D$13/CF2/$D$9&gt;=1/27,27,$D$9*$D$13/CF2/$D$9&gt;=1/28,28,$D$9*$D$13/CF2/$D$9&gt;=1/29,29,$D$9*$D$13/CF2/$D$9&gt;=1/30,30)),"")</f>
        <v>13</v>
      </c>
      <c r="CG3" s="27" cm="1">
        <f t="array" ref="CG3">IFERROR(IF(_xlfn.IFS($D$9*$D$13/CG2/$D$9&gt;=1,1,$D$9*$D$13/CG2/$D$9&gt;=1/2,2,$D$9*$D$13/CG2/$D$9&gt;=1/3,3,$D$9*$D$13/CG2/$D$9&gt;=1/4,4,$D$9*$D$13/CG2/$D$9&gt;=1/5,5,$D$9*$D$13/CG2/$D$9&gt;=1/6,6,$D$9*$D$13/CG2/$D$9&gt;=1/7,7,$D$9*$D$13/CG2/$D$9&gt;=1/8,8,$D$9*$D$13/CG2/$D$9&gt;=1/9,9,$D$9*$D$13/CG2/$D$9&gt;=1/10,10,$D$9*$D$13/CG2/$D$9&gt;=1/11,11,$D$9*$D$13/CG2/$D$9&gt;=1/12,12,$D$9*$D$13/CG2/$D$9&gt;=1/13,13,$D$9*$D$13/CG2/$D$9&gt;=1/14,14,$D$9*$D$13/CG2/$D$9&gt;=1/15,15,$D$9*$D$13/CG2/$D$9&gt;=1/16,16,$D$9*$D$13/CG2/$D$9&gt;=1/17,17,$D$9*$D$13/CG2/$D$9&gt;=1/18,18,$D$9*$D$13/CG2/$D$9&gt;=1/19,19,$D$9*$D$13/CG2/$D$9&gt;=1/20,20,$D$9*$D$13/CG2/$D$9&gt;=1/21,21,$D$9*$D$13/CG2/$D$9&gt;=1/22,22,$D$9*$D$13/CG2/$D$9&gt;=1/23,23,$D$9*$D$13/CG2/$D$9&gt;=1/24,24,$D$9*$D$13/CG2/$D$9&gt;=1/25,25,$D$9*$D$13/CG2/$D$9&gt;=1/26,26,$D$9*$D$13/CG2/$D$9&gt;=1/27,27,$D$9*$D$13/CG2/$D$9&gt;=1/28,28,$D$9*$D$13/CG2/$D$9&gt;=1/29,29,$D$9*$D$13/CG2/$D$9&gt;=1/30,30)&gt;$D$9,"",_xlfn.IFS($D$9*$D$13/CG2/$D$9&gt;=1,1,$D$9*$D$13/CG2/$D$9&gt;=1/2,2,$D$9*$D$13/CG2/$D$9&gt;=1/3,3,$D$9*$D$13/CG2/$D$9&gt;=1/4,4,$D$9*$D$13/CG2/$D$9&gt;=1/5,5,$D$9*$D$13/CG2/$D$9&gt;=1/6,6,$D$9*$D$13/CG2/$D$9&gt;=1/7,7,$D$9*$D$13/CG2/$D$9&gt;=1/8,8,$D$9*$D$13/CG2/$D$9&gt;=1/9,9,$D$9*$D$13/CG2/$D$9&gt;=1/10,10,$D$9*$D$13/CG2/$D$9&gt;=1/11,11,$D$9*$D$13/CG2/$D$9&gt;=1/12,12,$D$9*$D$13/CG2/$D$9&gt;=1/13,13,$D$9*$D$13/CG2/$D$9&gt;=1/14,14,$D$9*$D$13/CG2/$D$9&gt;=1/15,15,$D$9*$D$13/CG2/$D$9&gt;=1/16,16,$D$9*$D$13/CG2/$D$9&gt;=1/17,17,$D$9*$D$13/CG2/$D$9&gt;=1/18,18,$D$9*$D$13/CG2/$D$9&gt;=1/19,19,$D$9*$D$13/CG2/$D$9&gt;=1/20,20,$D$9*$D$13/CG2/$D$9&gt;=1/21,21,$D$9*$D$13/CG2/$D$9&gt;=1/22,22,$D$9*$D$13/CG2/$D$9&gt;=1/23,23,$D$9*$D$13/CG2/$D$9&gt;=1/24,24,$D$9*$D$13/CG2/$D$9&gt;=1/25,25,$D$9*$D$13/CG2/$D$9&gt;=1/26,26,$D$9*$D$13/CG2/$D$9&gt;=1/27,27,$D$9*$D$13/CG2/$D$9&gt;=1/28,28,$D$9*$D$13/CG2/$D$9&gt;=1/29,29,$D$9*$D$13/CG2/$D$9&gt;=1/30,30)),"")</f>
        <v>13</v>
      </c>
      <c r="CH3" s="27" cm="1">
        <f t="array" ref="CH3">IFERROR(IF(_xlfn.IFS($D$9*$D$13/CH2/$D$9&gt;=1,1,$D$9*$D$13/CH2/$D$9&gt;=1/2,2,$D$9*$D$13/CH2/$D$9&gt;=1/3,3,$D$9*$D$13/CH2/$D$9&gt;=1/4,4,$D$9*$D$13/CH2/$D$9&gt;=1/5,5,$D$9*$D$13/CH2/$D$9&gt;=1/6,6,$D$9*$D$13/CH2/$D$9&gt;=1/7,7,$D$9*$D$13/CH2/$D$9&gt;=1/8,8,$D$9*$D$13/CH2/$D$9&gt;=1/9,9,$D$9*$D$13/CH2/$D$9&gt;=1/10,10,$D$9*$D$13/CH2/$D$9&gt;=1/11,11,$D$9*$D$13/CH2/$D$9&gt;=1/12,12,$D$9*$D$13/CH2/$D$9&gt;=1/13,13,$D$9*$D$13/CH2/$D$9&gt;=1/14,14,$D$9*$D$13/CH2/$D$9&gt;=1/15,15,$D$9*$D$13/CH2/$D$9&gt;=1/16,16,$D$9*$D$13/CH2/$D$9&gt;=1/17,17,$D$9*$D$13/CH2/$D$9&gt;=1/18,18,$D$9*$D$13/CH2/$D$9&gt;=1/19,19,$D$9*$D$13/CH2/$D$9&gt;=1/20,20,$D$9*$D$13/CH2/$D$9&gt;=1/21,21,$D$9*$D$13/CH2/$D$9&gt;=1/22,22,$D$9*$D$13/CH2/$D$9&gt;=1/23,23,$D$9*$D$13/CH2/$D$9&gt;=1/24,24,$D$9*$D$13/CH2/$D$9&gt;=1/25,25,$D$9*$D$13/CH2/$D$9&gt;=1/26,26,$D$9*$D$13/CH2/$D$9&gt;=1/27,27,$D$9*$D$13/CH2/$D$9&gt;=1/28,28,$D$9*$D$13/CH2/$D$9&gt;=1/29,29,$D$9*$D$13/CH2/$D$9&gt;=1/30,30)&gt;$D$9,"",_xlfn.IFS($D$9*$D$13/CH2/$D$9&gt;=1,1,$D$9*$D$13/CH2/$D$9&gt;=1/2,2,$D$9*$D$13/CH2/$D$9&gt;=1/3,3,$D$9*$D$13/CH2/$D$9&gt;=1/4,4,$D$9*$D$13/CH2/$D$9&gt;=1/5,5,$D$9*$D$13/CH2/$D$9&gt;=1/6,6,$D$9*$D$13/CH2/$D$9&gt;=1/7,7,$D$9*$D$13/CH2/$D$9&gt;=1/8,8,$D$9*$D$13/CH2/$D$9&gt;=1/9,9,$D$9*$D$13/CH2/$D$9&gt;=1/10,10,$D$9*$D$13/CH2/$D$9&gt;=1/11,11,$D$9*$D$13/CH2/$D$9&gt;=1/12,12,$D$9*$D$13/CH2/$D$9&gt;=1/13,13,$D$9*$D$13/CH2/$D$9&gt;=1/14,14,$D$9*$D$13/CH2/$D$9&gt;=1/15,15,$D$9*$D$13/CH2/$D$9&gt;=1/16,16,$D$9*$D$13/CH2/$D$9&gt;=1/17,17,$D$9*$D$13/CH2/$D$9&gt;=1/18,18,$D$9*$D$13/CH2/$D$9&gt;=1/19,19,$D$9*$D$13/CH2/$D$9&gt;=1/20,20,$D$9*$D$13/CH2/$D$9&gt;=1/21,21,$D$9*$D$13/CH2/$D$9&gt;=1/22,22,$D$9*$D$13/CH2/$D$9&gt;=1/23,23,$D$9*$D$13/CH2/$D$9&gt;=1/24,24,$D$9*$D$13/CH2/$D$9&gt;=1/25,25,$D$9*$D$13/CH2/$D$9&gt;=1/26,26,$D$9*$D$13/CH2/$D$9&gt;=1/27,27,$D$9*$D$13/CH2/$D$9&gt;=1/28,28,$D$9*$D$13/CH2/$D$9&gt;=1/29,29,$D$9*$D$13/CH2/$D$9&gt;=1/30,30)),"")</f>
        <v>13</v>
      </c>
      <c r="CI3" s="27" cm="1">
        <f t="array" ref="CI3">IFERROR(IF(_xlfn.IFS($D$9*$D$13/CI2/$D$9&gt;=1,1,$D$9*$D$13/CI2/$D$9&gt;=1/2,2,$D$9*$D$13/CI2/$D$9&gt;=1/3,3,$D$9*$D$13/CI2/$D$9&gt;=1/4,4,$D$9*$D$13/CI2/$D$9&gt;=1/5,5,$D$9*$D$13/CI2/$D$9&gt;=1/6,6,$D$9*$D$13/CI2/$D$9&gt;=1/7,7,$D$9*$D$13/CI2/$D$9&gt;=1/8,8,$D$9*$D$13/CI2/$D$9&gt;=1/9,9,$D$9*$D$13/CI2/$D$9&gt;=1/10,10,$D$9*$D$13/CI2/$D$9&gt;=1/11,11,$D$9*$D$13/CI2/$D$9&gt;=1/12,12,$D$9*$D$13/CI2/$D$9&gt;=1/13,13,$D$9*$D$13/CI2/$D$9&gt;=1/14,14,$D$9*$D$13/CI2/$D$9&gt;=1/15,15,$D$9*$D$13/CI2/$D$9&gt;=1/16,16,$D$9*$D$13/CI2/$D$9&gt;=1/17,17,$D$9*$D$13/CI2/$D$9&gt;=1/18,18,$D$9*$D$13/CI2/$D$9&gt;=1/19,19,$D$9*$D$13/CI2/$D$9&gt;=1/20,20,$D$9*$D$13/CI2/$D$9&gt;=1/21,21,$D$9*$D$13/CI2/$D$9&gt;=1/22,22,$D$9*$D$13/CI2/$D$9&gt;=1/23,23,$D$9*$D$13/CI2/$D$9&gt;=1/24,24,$D$9*$D$13/CI2/$D$9&gt;=1/25,25,$D$9*$D$13/CI2/$D$9&gt;=1/26,26,$D$9*$D$13/CI2/$D$9&gt;=1/27,27,$D$9*$D$13/CI2/$D$9&gt;=1/28,28,$D$9*$D$13/CI2/$D$9&gt;=1/29,29,$D$9*$D$13/CI2/$D$9&gt;=1/30,30)&gt;$D$9,"",_xlfn.IFS($D$9*$D$13/CI2/$D$9&gt;=1,1,$D$9*$D$13/CI2/$D$9&gt;=1/2,2,$D$9*$D$13/CI2/$D$9&gt;=1/3,3,$D$9*$D$13/CI2/$D$9&gt;=1/4,4,$D$9*$D$13/CI2/$D$9&gt;=1/5,5,$D$9*$D$13/CI2/$D$9&gt;=1/6,6,$D$9*$D$13/CI2/$D$9&gt;=1/7,7,$D$9*$D$13/CI2/$D$9&gt;=1/8,8,$D$9*$D$13/CI2/$D$9&gt;=1/9,9,$D$9*$D$13/CI2/$D$9&gt;=1/10,10,$D$9*$D$13/CI2/$D$9&gt;=1/11,11,$D$9*$D$13/CI2/$D$9&gt;=1/12,12,$D$9*$D$13/CI2/$D$9&gt;=1/13,13,$D$9*$D$13/CI2/$D$9&gt;=1/14,14,$D$9*$D$13/CI2/$D$9&gt;=1/15,15,$D$9*$D$13/CI2/$D$9&gt;=1/16,16,$D$9*$D$13/CI2/$D$9&gt;=1/17,17,$D$9*$D$13/CI2/$D$9&gt;=1/18,18,$D$9*$D$13/CI2/$D$9&gt;=1/19,19,$D$9*$D$13/CI2/$D$9&gt;=1/20,20,$D$9*$D$13/CI2/$D$9&gt;=1/21,21,$D$9*$D$13/CI2/$D$9&gt;=1/22,22,$D$9*$D$13/CI2/$D$9&gt;=1/23,23,$D$9*$D$13/CI2/$D$9&gt;=1/24,24,$D$9*$D$13/CI2/$D$9&gt;=1/25,25,$D$9*$D$13/CI2/$D$9&gt;=1/26,26,$D$9*$D$13/CI2/$D$9&gt;=1/27,27,$D$9*$D$13/CI2/$D$9&gt;=1/28,28,$D$9*$D$13/CI2/$D$9&gt;=1/29,29,$D$9*$D$13/CI2/$D$9&gt;=1/30,30)),"")</f>
        <v>14</v>
      </c>
      <c r="CJ3" s="27" cm="1">
        <f t="array" ref="CJ3">IFERROR(IF(_xlfn.IFS($D$9*$D$13/CJ2/$D$9&gt;=1,1,$D$9*$D$13/CJ2/$D$9&gt;=1/2,2,$D$9*$D$13/CJ2/$D$9&gt;=1/3,3,$D$9*$D$13/CJ2/$D$9&gt;=1/4,4,$D$9*$D$13/CJ2/$D$9&gt;=1/5,5,$D$9*$D$13/CJ2/$D$9&gt;=1/6,6,$D$9*$D$13/CJ2/$D$9&gt;=1/7,7,$D$9*$D$13/CJ2/$D$9&gt;=1/8,8,$D$9*$D$13/CJ2/$D$9&gt;=1/9,9,$D$9*$D$13/CJ2/$D$9&gt;=1/10,10,$D$9*$D$13/CJ2/$D$9&gt;=1/11,11,$D$9*$D$13/CJ2/$D$9&gt;=1/12,12,$D$9*$D$13/CJ2/$D$9&gt;=1/13,13,$D$9*$D$13/CJ2/$D$9&gt;=1/14,14,$D$9*$D$13/CJ2/$D$9&gt;=1/15,15,$D$9*$D$13/CJ2/$D$9&gt;=1/16,16,$D$9*$D$13/CJ2/$D$9&gt;=1/17,17,$D$9*$D$13/CJ2/$D$9&gt;=1/18,18,$D$9*$D$13/CJ2/$D$9&gt;=1/19,19,$D$9*$D$13/CJ2/$D$9&gt;=1/20,20,$D$9*$D$13/CJ2/$D$9&gt;=1/21,21,$D$9*$D$13/CJ2/$D$9&gt;=1/22,22,$D$9*$D$13/CJ2/$D$9&gt;=1/23,23,$D$9*$D$13/CJ2/$D$9&gt;=1/24,24,$D$9*$D$13/CJ2/$D$9&gt;=1/25,25,$D$9*$D$13/CJ2/$D$9&gt;=1/26,26,$D$9*$D$13/CJ2/$D$9&gt;=1/27,27,$D$9*$D$13/CJ2/$D$9&gt;=1/28,28,$D$9*$D$13/CJ2/$D$9&gt;=1/29,29,$D$9*$D$13/CJ2/$D$9&gt;=1/30,30)&gt;$D$9,"",_xlfn.IFS($D$9*$D$13/CJ2/$D$9&gt;=1,1,$D$9*$D$13/CJ2/$D$9&gt;=1/2,2,$D$9*$D$13/CJ2/$D$9&gt;=1/3,3,$D$9*$D$13/CJ2/$D$9&gt;=1/4,4,$D$9*$D$13/CJ2/$D$9&gt;=1/5,5,$D$9*$D$13/CJ2/$D$9&gt;=1/6,6,$D$9*$D$13/CJ2/$D$9&gt;=1/7,7,$D$9*$D$13/CJ2/$D$9&gt;=1/8,8,$D$9*$D$13/CJ2/$D$9&gt;=1/9,9,$D$9*$D$13/CJ2/$D$9&gt;=1/10,10,$D$9*$D$13/CJ2/$D$9&gt;=1/11,11,$D$9*$D$13/CJ2/$D$9&gt;=1/12,12,$D$9*$D$13/CJ2/$D$9&gt;=1/13,13,$D$9*$D$13/CJ2/$D$9&gt;=1/14,14,$D$9*$D$13/CJ2/$D$9&gt;=1/15,15,$D$9*$D$13/CJ2/$D$9&gt;=1/16,16,$D$9*$D$13/CJ2/$D$9&gt;=1/17,17,$D$9*$D$13/CJ2/$D$9&gt;=1/18,18,$D$9*$D$13/CJ2/$D$9&gt;=1/19,19,$D$9*$D$13/CJ2/$D$9&gt;=1/20,20,$D$9*$D$13/CJ2/$D$9&gt;=1/21,21,$D$9*$D$13/CJ2/$D$9&gt;=1/22,22,$D$9*$D$13/CJ2/$D$9&gt;=1/23,23,$D$9*$D$13/CJ2/$D$9&gt;=1/24,24,$D$9*$D$13/CJ2/$D$9&gt;=1/25,25,$D$9*$D$13/CJ2/$D$9&gt;=1/26,26,$D$9*$D$13/CJ2/$D$9&gt;=1/27,27,$D$9*$D$13/CJ2/$D$9&gt;=1/28,28,$D$9*$D$13/CJ2/$D$9&gt;=1/29,29,$D$9*$D$13/CJ2/$D$9&gt;=1/30,30)),"")</f>
        <v>14</v>
      </c>
      <c r="CK3" s="27" cm="1">
        <f t="array" ref="CK3">IFERROR(IF(_xlfn.IFS($D$9*$D$13/CK2/$D$9&gt;=1,1,$D$9*$D$13/CK2/$D$9&gt;=1/2,2,$D$9*$D$13/CK2/$D$9&gt;=1/3,3,$D$9*$D$13/CK2/$D$9&gt;=1/4,4,$D$9*$D$13/CK2/$D$9&gt;=1/5,5,$D$9*$D$13/CK2/$D$9&gt;=1/6,6,$D$9*$D$13/CK2/$D$9&gt;=1/7,7,$D$9*$D$13/CK2/$D$9&gt;=1/8,8,$D$9*$D$13/CK2/$D$9&gt;=1/9,9,$D$9*$D$13/CK2/$D$9&gt;=1/10,10,$D$9*$D$13/CK2/$D$9&gt;=1/11,11,$D$9*$D$13/CK2/$D$9&gt;=1/12,12,$D$9*$D$13/CK2/$D$9&gt;=1/13,13,$D$9*$D$13/CK2/$D$9&gt;=1/14,14,$D$9*$D$13/CK2/$D$9&gt;=1/15,15,$D$9*$D$13/CK2/$D$9&gt;=1/16,16,$D$9*$D$13/CK2/$D$9&gt;=1/17,17,$D$9*$D$13/CK2/$D$9&gt;=1/18,18,$D$9*$D$13/CK2/$D$9&gt;=1/19,19,$D$9*$D$13/CK2/$D$9&gt;=1/20,20,$D$9*$D$13/CK2/$D$9&gt;=1/21,21,$D$9*$D$13/CK2/$D$9&gt;=1/22,22,$D$9*$D$13/CK2/$D$9&gt;=1/23,23,$D$9*$D$13/CK2/$D$9&gt;=1/24,24,$D$9*$D$13/CK2/$D$9&gt;=1/25,25,$D$9*$D$13/CK2/$D$9&gt;=1/26,26,$D$9*$D$13/CK2/$D$9&gt;=1/27,27,$D$9*$D$13/CK2/$D$9&gt;=1/28,28,$D$9*$D$13/CK2/$D$9&gt;=1/29,29,$D$9*$D$13/CK2/$D$9&gt;=1/30,30)&gt;$D$9,"",_xlfn.IFS($D$9*$D$13/CK2/$D$9&gt;=1,1,$D$9*$D$13/CK2/$D$9&gt;=1/2,2,$D$9*$D$13/CK2/$D$9&gt;=1/3,3,$D$9*$D$13/CK2/$D$9&gt;=1/4,4,$D$9*$D$13/CK2/$D$9&gt;=1/5,5,$D$9*$D$13/CK2/$D$9&gt;=1/6,6,$D$9*$D$13/CK2/$D$9&gt;=1/7,7,$D$9*$D$13/CK2/$D$9&gt;=1/8,8,$D$9*$D$13/CK2/$D$9&gt;=1/9,9,$D$9*$D$13/CK2/$D$9&gt;=1/10,10,$D$9*$D$13/CK2/$D$9&gt;=1/11,11,$D$9*$D$13/CK2/$D$9&gt;=1/12,12,$D$9*$D$13/CK2/$D$9&gt;=1/13,13,$D$9*$D$13/CK2/$D$9&gt;=1/14,14,$D$9*$D$13/CK2/$D$9&gt;=1/15,15,$D$9*$D$13/CK2/$D$9&gt;=1/16,16,$D$9*$D$13/CK2/$D$9&gt;=1/17,17,$D$9*$D$13/CK2/$D$9&gt;=1/18,18,$D$9*$D$13/CK2/$D$9&gt;=1/19,19,$D$9*$D$13/CK2/$D$9&gt;=1/20,20,$D$9*$D$13/CK2/$D$9&gt;=1/21,21,$D$9*$D$13/CK2/$D$9&gt;=1/22,22,$D$9*$D$13/CK2/$D$9&gt;=1/23,23,$D$9*$D$13/CK2/$D$9&gt;=1/24,24,$D$9*$D$13/CK2/$D$9&gt;=1/25,25,$D$9*$D$13/CK2/$D$9&gt;=1/26,26,$D$9*$D$13/CK2/$D$9&gt;=1/27,27,$D$9*$D$13/CK2/$D$9&gt;=1/28,28,$D$9*$D$13/CK2/$D$9&gt;=1/29,29,$D$9*$D$13/CK2/$D$9&gt;=1/30,30)),"")</f>
        <v>14</v>
      </c>
      <c r="CL3" s="27" cm="1">
        <f t="array" ref="CL3">IFERROR(IF(_xlfn.IFS($D$9*$D$13/CL2/$D$9&gt;=1,1,$D$9*$D$13/CL2/$D$9&gt;=1/2,2,$D$9*$D$13/CL2/$D$9&gt;=1/3,3,$D$9*$D$13/CL2/$D$9&gt;=1/4,4,$D$9*$D$13/CL2/$D$9&gt;=1/5,5,$D$9*$D$13/CL2/$D$9&gt;=1/6,6,$D$9*$D$13/CL2/$D$9&gt;=1/7,7,$D$9*$D$13/CL2/$D$9&gt;=1/8,8,$D$9*$D$13/CL2/$D$9&gt;=1/9,9,$D$9*$D$13/CL2/$D$9&gt;=1/10,10,$D$9*$D$13/CL2/$D$9&gt;=1/11,11,$D$9*$D$13/CL2/$D$9&gt;=1/12,12,$D$9*$D$13/CL2/$D$9&gt;=1/13,13,$D$9*$D$13/CL2/$D$9&gt;=1/14,14,$D$9*$D$13/CL2/$D$9&gt;=1/15,15,$D$9*$D$13/CL2/$D$9&gt;=1/16,16,$D$9*$D$13/CL2/$D$9&gt;=1/17,17,$D$9*$D$13/CL2/$D$9&gt;=1/18,18,$D$9*$D$13/CL2/$D$9&gt;=1/19,19,$D$9*$D$13/CL2/$D$9&gt;=1/20,20,$D$9*$D$13/CL2/$D$9&gt;=1/21,21,$D$9*$D$13/CL2/$D$9&gt;=1/22,22,$D$9*$D$13/CL2/$D$9&gt;=1/23,23,$D$9*$D$13/CL2/$D$9&gt;=1/24,24,$D$9*$D$13/CL2/$D$9&gt;=1/25,25,$D$9*$D$13/CL2/$D$9&gt;=1/26,26,$D$9*$D$13/CL2/$D$9&gt;=1/27,27,$D$9*$D$13/CL2/$D$9&gt;=1/28,28,$D$9*$D$13/CL2/$D$9&gt;=1/29,29,$D$9*$D$13/CL2/$D$9&gt;=1/30,30)&gt;$D$9,"",_xlfn.IFS($D$9*$D$13/CL2/$D$9&gt;=1,1,$D$9*$D$13/CL2/$D$9&gt;=1/2,2,$D$9*$D$13/CL2/$D$9&gt;=1/3,3,$D$9*$D$13/CL2/$D$9&gt;=1/4,4,$D$9*$D$13/CL2/$D$9&gt;=1/5,5,$D$9*$D$13/CL2/$D$9&gt;=1/6,6,$D$9*$D$13/CL2/$D$9&gt;=1/7,7,$D$9*$D$13/CL2/$D$9&gt;=1/8,8,$D$9*$D$13/CL2/$D$9&gt;=1/9,9,$D$9*$D$13/CL2/$D$9&gt;=1/10,10,$D$9*$D$13/CL2/$D$9&gt;=1/11,11,$D$9*$D$13/CL2/$D$9&gt;=1/12,12,$D$9*$D$13/CL2/$D$9&gt;=1/13,13,$D$9*$D$13/CL2/$D$9&gt;=1/14,14,$D$9*$D$13/CL2/$D$9&gt;=1/15,15,$D$9*$D$13/CL2/$D$9&gt;=1/16,16,$D$9*$D$13/CL2/$D$9&gt;=1/17,17,$D$9*$D$13/CL2/$D$9&gt;=1/18,18,$D$9*$D$13/CL2/$D$9&gt;=1/19,19,$D$9*$D$13/CL2/$D$9&gt;=1/20,20,$D$9*$D$13/CL2/$D$9&gt;=1/21,21,$D$9*$D$13/CL2/$D$9&gt;=1/22,22,$D$9*$D$13/CL2/$D$9&gt;=1/23,23,$D$9*$D$13/CL2/$D$9&gt;=1/24,24,$D$9*$D$13/CL2/$D$9&gt;=1/25,25,$D$9*$D$13/CL2/$D$9&gt;=1/26,26,$D$9*$D$13/CL2/$D$9&gt;=1/27,27,$D$9*$D$13/CL2/$D$9&gt;=1/28,28,$D$9*$D$13/CL2/$D$9&gt;=1/29,29,$D$9*$D$13/CL2/$D$9&gt;=1/30,30)),"")</f>
        <v>14</v>
      </c>
      <c r="CM3" s="27" cm="1">
        <f t="array" ref="CM3">IFERROR(IF(_xlfn.IFS($D$9*$D$13/CM2/$D$9&gt;=1,1,$D$9*$D$13/CM2/$D$9&gt;=1/2,2,$D$9*$D$13/CM2/$D$9&gt;=1/3,3,$D$9*$D$13/CM2/$D$9&gt;=1/4,4,$D$9*$D$13/CM2/$D$9&gt;=1/5,5,$D$9*$D$13/CM2/$D$9&gt;=1/6,6,$D$9*$D$13/CM2/$D$9&gt;=1/7,7,$D$9*$D$13/CM2/$D$9&gt;=1/8,8,$D$9*$D$13/CM2/$D$9&gt;=1/9,9,$D$9*$D$13/CM2/$D$9&gt;=1/10,10,$D$9*$D$13/CM2/$D$9&gt;=1/11,11,$D$9*$D$13/CM2/$D$9&gt;=1/12,12,$D$9*$D$13/CM2/$D$9&gt;=1/13,13,$D$9*$D$13/CM2/$D$9&gt;=1/14,14,$D$9*$D$13/CM2/$D$9&gt;=1/15,15,$D$9*$D$13/CM2/$D$9&gt;=1/16,16,$D$9*$D$13/CM2/$D$9&gt;=1/17,17,$D$9*$D$13/CM2/$D$9&gt;=1/18,18,$D$9*$D$13/CM2/$D$9&gt;=1/19,19,$D$9*$D$13/CM2/$D$9&gt;=1/20,20,$D$9*$D$13/CM2/$D$9&gt;=1/21,21,$D$9*$D$13/CM2/$D$9&gt;=1/22,22,$D$9*$D$13/CM2/$D$9&gt;=1/23,23,$D$9*$D$13/CM2/$D$9&gt;=1/24,24,$D$9*$D$13/CM2/$D$9&gt;=1/25,25,$D$9*$D$13/CM2/$D$9&gt;=1/26,26,$D$9*$D$13/CM2/$D$9&gt;=1/27,27,$D$9*$D$13/CM2/$D$9&gt;=1/28,28,$D$9*$D$13/CM2/$D$9&gt;=1/29,29,$D$9*$D$13/CM2/$D$9&gt;=1/30,30)&gt;$D$9,"",_xlfn.IFS($D$9*$D$13/CM2/$D$9&gt;=1,1,$D$9*$D$13/CM2/$D$9&gt;=1/2,2,$D$9*$D$13/CM2/$D$9&gt;=1/3,3,$D$9*$D$13/CM2/$D$9&gt;=1/4,4,$D$9*$D$13/CM2/$D$9&gt;=1/5,5,$D$9*$D$13/CM2/$D$9&gt;=1/6,6,$D$9*$D$13/CM2/$D$9&gt;=1/7,7,$D$9*$D$13/CM2/$D$9&gt;=1/8,8,$D$9*$D$13/CM2/$D$9&gt;=1/9,9,$D$9*$D$13/CM2/$D$9&gt;=1/10,10,$D$9*$D$13/CM2/$D$9&gt;=1/11,11,$D$9*$D$13/CM2/$D$9&gt;=1/12,12,$D$9*$D$13/CM2/$D$9&gt;=1/13,13,$D$9*$D$13/CM2/$D$9&gt;=1/14,14,$D$9*$D$13/CM2/$D$9&gt;=1/15,15,$D$9*$D$13/CM2/$D$9&gt;=1/16,16,$D$9*$D$13/CM2/$D$9&gt;=1/17,17,$D$9*$D$13/CM2/$D$9&gt;=1/18,18,$D$9*$D$13/CM2/$D$9&gt;=1/19,19,$D$9*$D$13/CM2/$D$9&gt;=1/20,20,$D$9*$D$13/CM2/$D$9&gt;=1/21,21,$D$9*$D$13/CM2/$D$9&gt;=1/22,22,$D$9*$D$13/CM2/$D$9&gt;=1/23,23,$D$9*$D$13/CM2/$D$9&gt;=1/24,24,$D$9*$D$13/CM2/$D$9&gt;=1/25,25,$D$9*$D$13/CM2/$D$9&gt;=1/26,26,$D$9*$D$13/CM2/$D$9&gt;=1/27,27,$D$9*$D$13/CM2/$D$9&gt;=1/28,28,$D$9*$D$13/CM2/$D$9&gt;=1/29,29,$D$9*$D$13/CM2/$D$9&gt;=1/30,30)),"")</f>
        <v>14</v>
      </c>
      <c r="CN3" s="27" cm="1">
        <f t="array" ref="CN3">IFERROR(IF(_xlfn.IFS($D$9*$D$13/CN2/$D$9&gt;=1,1,$D$9*$D$13/CN2/$D$9&gt;=1/2,2,$D$9*$D$13/CN2/$D$9&gt;=1/3,3,$D$9*$D$13/CN2/$D$9&gt;=1/4,4,$D$9*$D$13/CN2/$D$9&gt;=1/5,5,$D$9*$D$13/CN2/$D$9&gt;=1/6,6,$D$9*$D$13/CN2/$D$9&gt;=1/7,7,$D$9*$D$13/CN2/$D$9&gt;=1/8,8,$D$9*$D$13/CN2/$D$9&gt;=1/9,9,$D$9*$D$13/CN2/$D$9&gt;=1/10,10,$D$9*$D$13/CN2/$D$9&gt;=1/11,11,$D$9*$D$13/CN2/$D$9&gt;=1/12,12,$D$9*$D$13/CN2/$D$9&gt;=1/13,13,$D$9*$D$13/CN2/$D$9&gt;=1/14,14,$D$9*$D$13/CN2/$D$9&gt;=1/15,15,$D$9*$D$13/CN2/$D$9&gt;=1/16,16,$D$9*$D$13/CN2/$D$9&gt;=1/17,17,$D$9*$D$13/CN2/$D$9&gt;=1/18,18,$D$9*$D$13/CN2/$D$9&gt;=1/19,19,$D$9*$D$13/CN2/$D$9&gt;=1/20,20,$D$9*$D$13/CN2/$D$9&gt;=1/21,21,$D$9*$D$13/CN2/$D$9&gt;=1/22,22,$D$9*$D$13/CN2/$D$9&gt;=1/23,23,$D$9*$D$13/CN2/$D$9&gt;=1/24,24,$D$9*$D$13/CN2/$D$9&gt;=1/25,25,$D$9*$D$13/CN2/$D$9&gt;=1/26,26,$D$9*$D$13/CN2/$D$9&gt;=1/27,27,$D$9*$D$13/CN2/$D$9&gt;=1/28,28,$D$9*$D$13/CN2/$D$9&gt;=1/29,29,$D$9*$D$13/CN2/$D$9&gt;=1/30,30)&gt;$D$9,"",_xlfn.IFS($D$9*$D$13/CN2/$D$9&gt;=1,1,$D$9*$D$13/CN2/$D$9&gt;=1/2,2,$D$9*$D$13/CN2/$D$9&gt;=1/3,3,$D$9*$D$13/CN2/$D$9&gt;=1/4,4,$D$9*$D$13/CN2/$D$9&gt;=1/5,5,$D$9*$D$13/CN2/$D$9&gt;=1/6,6,$D$9*$D$13/CN2/$D$9&gt;=1/7,7,$D$9*$D$13/CN2/$D$9&gt;=1/8,8,$D$9*$D$13/CN2/$D$9&gt;=1/9,9,$D$9*$D$13/CN2/$D$9&gt;=1/10,10,$D$9*$D$13/CN2/$D$9&gt;=1/11,11,$D$9*$D$13/CN2/$D$9&gt;=1/12,12,$D$9*$D$13/CN2/$D$9&gt;=1/13,13,$D$9*$D$13/CN2/$D$9&gt;=1/14,14,$D$9*$D$13/CN2/$D$9&gt;=1/15,15,$D$9*$D$13/CN2/$D$9&gt;=1/16,16,$D$9*$D$13/CN2/$D$9&gt;=1/17,17,$D$9*$D$13/CN2/$D$9&gt;=1/18,18,$D$9*$D$13/CN2/$D$9&gt;=1/19,19,$D$9*$D$13/CN2/$D$9&gt;=1/20,20,$D$9*$D$13/CN2/$D$9&gt;=1/21,21,$D$9*$D$13/CN2/$D$9&gt;=1/22,22,$D$9*$D$13/CN2/$D$9&gt;=1/23,23,$D$9*$D$13/CN2/$D$9&gt;=1/24,24,$D$9*$D$13/CN2/$D$9&gt;=1/25,25,$D$9*$D$13/CN2/$D$9&gt;=1/26,26,$D$9*$D$13/CN2/$D$9&gt;=1/27,27,$D$9*$D$13/CN2/$D$9&gt;=1/28,28,$D$9*$D$13/CN2/$D$9&gt;=1/29,29,$D$9*$D$13/CN2/$D$9&gt;=1/30,30)),"")</f>
        <v>15</v>
      </c>
      <c r="CO3" s="27" cm="1">
        <f t="array" ref="CO3">IFERROR(IF(_xlfn.IFS($D$9*$D$13/CO2/$D$9&gt;=1,1,$D$9*$D$13/CO2/$D$9&gt;=1/2,2,$D$9*$D$13/CO2/$D$9&gt;=1/3,3,$D$9*$D$13/CO2/$D$9&gt;=1/4,4,$D$9*$D$13/CO2/$D$9&gt;=1/5,5,$D$9*$D$13/CO2/$D$9&gt;=1/6,6,$D$9*$D$13/CO2/$D$9&gt;=1/7,7,$D$9*$D$13/CO2/$D$9&gt;=1/8,8,$D$9*$D$13/CO2/$D$9&gt;=1/9,9,$D$9*$D$13/CO2/$D$9&gt;=1/10,10,$D$9*$D$13/CO2/$D$9&gt;=1/11,11,$D$9*$D$13/CO2/$D$9&gt;=1/12,12,$D$9*$D$13/CO2/$D$9&gt;=1/13,13,$D$9*$D$13/CO2/$D$9&gt;=1/14,14,$D$9*$D$13/CO2/$D$9&gt;=1/15,15,$D$9*$D$13/CO2/$D$9&gt;=1/16,16,$D$9*$D$13/CO2/$D$9&gt;=1/17,17,$D$9*$D$13/CO2/$D$9&gt;=1/18,18,$D$9*$D$13/CO2/$D$9&gt;=1/19,19,$D$9*$D$13/CO2/$D$9&gt;=1/20,20,$D$9*$D$13/CO2/$D$9&gt;=1/21,21,$D$9*$D$13/CO2/$D$9&gt;=1/22,22,$D$9*$D$13/CO2/$D$9&gt;=1/23,23,$D$9*$D$13/CO2/$D$9&gt;=1/24,24,$D$9*$D$13/CO2/$D$9&gt;=1/25,25,$D$9*$D$13/CO2/$D$9&gt;=1/26,26,$D$9*$D$13/CO2/$D$9&gt;=1/27,27,$D$9*$D$13/CO2/$D$9&gt;=1/28,28,$D$9*$D$13/CO2/$D$9&gt;=1/29,29,$D$9*$D$13/CO2/$D$9&gt;=1/30,30)&gt;$D$9,"",_xlfn.IFS($D$9*$D$13/CO2/$D$9&gt;=1,1,$D$9*$D$13/CO2/$D$9&gt;=1/2,2,$D$9*$D$13/CO2/$D$9&gt;=1/3,3,$D$9*$D$13/CO2/$D$9&gt;=1/4,4,$D$9*$D$13/CO2/$D$9&gt;=1/5,5,$D$9*$D$13/CO2/$D$9&gt;=1/6,6,$D$9*$D$13/CO2/$D$9&gt;=1/7,7,$D$9*$D$13/CO2/$D$9&gt;=1/8,8,$D$9*$D$13/CO2/$D$9&gt;=1/9,9,$D$9*$D$13/CO2/$D$9&gt;=1/10,10,$D$9*$D$13/CO2/$D$9&gt;=1/11,11,$D$9*$D$13/CO2/$D$9&gt;=1/12,12,$D$9*$D$13/CO2/$D$9&gt;=1/13,13,$D$9*$D$13/CO2/$D$9&gt;=1/14,14,$D$9*$D$13/CO2/$D$9&gt;=1/15,15,$D$9*$D$13/CO2/$D$9&gt;=1/16,16,$D$9*$D$13/CO2/$D$9&gt;=1/17,17,$D$9*$D$13/CO2/$D$9&gt;=1/18,18,$D$9*$D$13/CO2/$D$9&gt;=1/19,19,$D$9*$D$13/CO2/$D$9&gt;=1/20,20,$D$9*$D$13/CO2/$D$9&gt;=1/21,21,$D$9*$D$13/CO2/$D$9&gt;=1/22,22,$D$9*$D$13/CO2/$D$9&gt;=1/23,23,$D$9*$D$13/CO2/$D$9&gt;=1/24,24,$D$9*$D$13/CO2/$D$9&gt;=1/25,25,$D$9*$D$13/CO2/$D$9&gt;=1/26,26,$D$9*$D$13/CO2/$D$9&gt;=1/27,27,$D$9*$D$13/CO2/$D$9&gt;=1/28,28,$D$9*$D$13/CO2/$D$9&gt;=1/29,29,$D$9*$D$13/CO2/$D$9&gt;=1/30,30)),"")</f>
        <v>15</v>
      </c>
      <c r="CP3" s="27" cm="1">
        <f t="array" ref="CP3">IFERROR(IF(_xlfn.IFS($D$9*$D$13/CP2/$D$9&gt;=1,1,$D$9*$D$13/CP2/$D$9&gt;=1/2,2,$D$9*$D$13/CP2/$D$9&gt;=1/3,3,$D$9*$D$13/CP2/$D$9&gt;=1/4,4,$D$9*$D$13/CP2/$D$9&gt;=1/5,5,$D$9*$D$13/CP2/$D$9&gt;=1/6,6,$D$9*$D$13/CP2/$D$9&gt;=1/7,7,$D$9*$D$13/CP2/$D$9&gt;=1/8,8,$D$9*$D$13/CP2/$D$9&gt;=1/9,9,$D$9*$D$13/CP2/$D$9&gt;=1/10,10,$D$9*$D$13/CP2/$D$9&gt;=1/11,11,$D$9*$D$13/CP2/$D$9&gt;=1/12,12,$D$9*$D$13/CP2/$D$9&gt;=1/13,13,$D$9*$D$13/CP2/$D$9&gt;=1/14,14,$D$9*$D$13/CP2/$D$9&gt;=1/15,15,$D$9*$D$13/CP2/$D$9&gt;=1/16,16,$D$9*$D$13/CP2/$D$9&gt;=1/17,17,$D$9*$D$13/CP2/$D$9&gt;=1/18,18,$D$9*$D$13/CP2/$D$9&gt;=1/19,19,$D$9*$D$13/CP2/$D$9&gt;=1/20,20,$D$9*$D$13/CP2/$D$9&gt;=1/21,21,$D$9*$D$13/CP2/$D$9&gt;=1/22,22,$D$9*$D$13/CP2/$D$9&gt;=1/23,23,$D$9*$D$13/CP2/$D$9&gt;=1/24,24,$D$9*$D$13/CP2/$D$9&gt;=1/25,25,$D$9*$D$13/CP2/$D$9&gt;=1/26,26,$D$9*$D$13/CP2/$D$9&gt;=1/27,27,$D$9*$D$13/CP2/$D$9&gt;=1/28,28,$D$9*$D$13/CP2/$D$9&gt;=1/29,29,$D$9*$D$13/CP2/$D$9&gt;=1/30,30)&gt;$D$9,"",_xlfn.IFS($D$9*$D$13/CP2/$D$9&gt;=1,1,$D$9*$D$13/CP2/$D$9&gt;=1/2,2,$D$9*$D$13/CP2/$D$9&gt;=1/3,3,$D$9*$D$13/CP2/$D$9&gt;=1/4,4,$D$9*$D$13/CP2/$D$9&gt;=1/5,5,$D$9*$D$13/CP2/$D$9&gt;=1/6,6,$D$9*$D$13/CP2/$D$9&gt;=1/7,7,$D$9*$D$13/CP2/$D$9&gt;=1/8,8,$D$9*$D$13/CP2/$D$9&gt;=1/9,9,$D$9*$D$13/CP2/$D$9&gt;=1/10,10,$D$9*$D$13/CP2/$D$9&gt;=1/11,11,$D$9*$D$13/CP2/$D$9&gt;=1/12,12,$D$9*$D$13/CP2/$D$9&gt;=1/13,13,$D$9*$D$13/CP2/$D$9&gt;=1/14,14,$D$9*$D$13/CP2/$D$9&gt;=1/15,15,$D$9*$D$13/CP2/$D$9&gt;=1/16,16,$D$9*$D$13/CP2/$D$9&gt;=1/17,17,$D$9*$D$13/CP2/$D$9&gt;=1/18,18,$D$9*$D$13/CP2/$D$9&gt;=1/19,19,$D$9*$D$13/CP2/$D$9&gt;=1/20,20,$D$9*$D$13/CP2/$D$9&gt;=1/21,21,$D$9*$D$13/CP2/$D$9&gt;=1/22,22,$D$9*$D$13/CP2/$D$9&gt;=1/23,23,$D$9*$D$13/CP2/$D$9&gt;=1/24,24,$D$9*$D$13/CP2/$D$9&gt;=1/25,25,$D$9*$D$13/CP2/$D$9&gt;=1/26,26,$D$9*$D$13/CP2/$D$9&gt;=1/27,27,$D$9*$D$13/CP2/$D$9&gt;=1/28,28,$D$9*$D$13/CP2/$D$9&gt;=1/29,29,$D$9*$D$13/CP2/$D$9&gt;=1/30,30)),"")</f>
        <v>15</v>
      </c>
      <c r="CQ3" s="27" cm="1">
        <f t="array" ref="CQ3">IFERROR(IF(_xlfn.IFS($D$9*$D$13/CQ2/$D$9&gt;=1,1,$D$9*$D$13/CQ2/$D$9&gt;=1/2,2,$D$9*$D$13/CQ2/$D$9&gt;=1/3,3,$D$9*$D$13/CQ2/$D$9&gt;=1/4,4,$D$9*$D$13/CQ2/$D$9&gt;=1/5,5,$D$9*$D$13/CQ2/$D$9&gt;=1/6,6,$D$9*$D$13/CQ2/$D$9&gt;=1/7,7,$D$9*$D$13/CQ2/$D$9&gt;=1/8,8,$D$9*$D$13/CQ2/$D$9&gt;=1/9,9,$D$9*$D$13/CQ2/$D$9&gt;=1/10,10,$D$9*$D$13/CQ2/$D$9&gt;=1/11,11,$D$9*$D$13/CQ2/$D$9&gt;=1/12,12,$D$9*$D$13/CQ2/$D$9&gt;=1/13,13,$D$9*$D$13/CQ2/$D$9&gt;=1/14,14,$D$9*$D$13/CQ2/$D$9&gt;=1/15,15,$D$9*$D$13/CQ2/$D$9&gt;=1/16,16,$D$9*$D$13/CQ2/$D$9&gt;=1/17,17,$D$9*$D$13/CQ2/$D$9&gt;=1/18,18,$D$9*$D$13/CQ2/$D$9&gt;=1/19,19,$D$9*$D$13/CQ2/$D$9&gt;=1/20,20,$D$9*$D$13/CQ2/$D$9&gt;=1/21,21,$D$9*$D$13/CQ2/$D$9&gt;=1/22,22,$D$9*$D$13/CQ2/$D$9&gt;=1/23,23,$D$9*$D$13/CQ2/$D$9&gt;=1/24,24,$D$9*$D$13/CQ2/$D$9&gt;=1/25,25,$D$9*$D$13/CQ2/$D$9&gt;=1/26,26,$D$9*$D$13/CQ2/$D$9&gt;=1/27,27,$D$9*$D$13/CQ2/$D$9&gt;=1/28,28,$D$9*$D$13/CQ2/$D$9&gt;=1/29,29,$D$9*$D$13/CQ2/$D$9&gt;=1/30,30)&gt;$D$9,"",_xlfn.IFS($D$9*$D$13/CQ2/$D$9&gt;=1,1,$D$9*$D$13/CQ2/$D$9&gt;=1/2,2,$D$9*$D$13/CQ2/$D$9&gt;=1/3,3,$D$9*$D$13/CQ2/$D$9&gt;=1/4,4,$D$9*$D$13/CQ2/$D$9&gt;=1/5,5,$D$9*$D$13/CQ2/$D$9&gt;=1/6,6,$D$9*$D$13/CQ2/$D$9&gt;=1/7,7,$D$9*$D$13/CQ2/$D$9&gt;=1/8,8,$D$9*$D$13/CQ2/$D$9&gt;=1/9,9,$D$9*$D$13/CQ2/$D$9&gt;=1/10,10,$D$9*$D$13/CQ2/$D$9&gt;=1/11,11,$D$9*$D$13/CQ2/$D$9&gt;=1/12,12,$D$9*$D$13/CQ2/$D$9&gt;=1/13,13,$D$9*$D$13/CQ2/$D$9&gt;=1/14,14,$D$9*$D$13/CQ2/$D$9&gt;=1/15,15,$D$9*$D$13/CQ2/$D$9&gt;=1/16,16,$D$9*$D$13/CQ2/$D$9&gt;=1/17,17,$D$9*$D$13/CQ2/$D$9&gt;=1/18,18,$D$9*$D$13/CQ2/$D$9&gt;=1/19,19,$D$9*$D$13/CQ2/$D$9&gt;=1/20,20,$D$9*$D$13/CQ2/$D$9&gt;=1/21,21,$D$9*$D$13/CQ2/$D$9&gt;=1/22,22,$D$9*$D$13/CQ2/$D$9&gt;=1/23,23,$D$9*$D$13/CQ2/$D$9&gt;=1/24,24,$D$9*$D$13/CQ2/$D$9&gt;=1/25,25,$D$9*$D$13/CQ2/$D$9&gt;=1/26,26,$D$9*$D$13/CQ2/$D$9&gt;=1/27,27,$D$9*$D$13/CQ2/$D$9&gt;=1/28,28,$D$9*$D$13/CQ2/$D$9&gt;=1/29,29,$D$9*$D$13/CQ2/$D$9&gt;=1/30,30)),"")</f>
        <v>15</v>
      </c>
      <c r="CR3" s="27" cm="1">
        <f t="array" ref="CR3">IFERROR(IF(_xlfn.IFS($D$9*$D$13/CR2/$D$9&gt;=1,1,$D$9*$D$13/CR2/$D$9&gt;=1/2,2,$D$9*$D$13/CR2/$D$9&gt;=1/3,3,$D$9*$D$13/CR2/$D$9&gt;=1/4,4,$D$9*$D$13/CR2/$D$9&gt;=1/5,5,$D$9*$D$13/CR2/$D$9&gt;=1/6,6,$D$9*$D$13/CR2/$D$9&gt;=1/7,7,$D$9*$D$13/CR2/$D$9&gt;=1/8,8,$D$9*$D$13/CR2/$D$9&gt;=1/9,9,$D$9*$D$13/CR2/$D$9&gt;=1/10,10,$D$9*$D$13/CR2/$D$9&gt;=1/11,11,$D$9*$D$13/CR2/$D$9&gt;=1/12,12,$D$9*$D$13/CR2/$D$9&gt;=1/13,13,$D$9*$D$13/CR2/$D$9&gt;=1/14,14,$D$9*$D$13/CR2/$D$9&gt;=1/15,15,$D$9*$D$13/CR2/$D$9&gt;=1/16,16,$D$9*$D$13/CR2/$D$9&gt;=1/17,17,$D$9*$D$13/CR2/$D$9&gt;=1/18,18,$D$9*$D$13/CR2/$D$9&gt;=1/19,19,$D$9*$D$13/CR2/$D$9&gt;=1/20,20,$D$9*$D$13/CR2/$D$9&gt;=1/21,21,$D$9*$D$13/CR2/$D$9&gt;=1/22,22,$D$9*$D$13/CR2/$D$9&gt;=1/23,23,$D$9*$D$13/CR2/$D$9&gt;=1/24,24,$D$9*$D$13/CR2/$D$9&gt;=1/25,25,$D$9*$D$13/CR2/$D$9&gt;=1/26,26,$D$9*$D$13/CR2/$D$9&gt;=1/27,27,$D$9*$D$13/CR2/$D$9&gt;=1/28,28,$D$9*$D$13/CR2/$D$9&gt;=1/29,29,$D$9*$D$13/CR2/$D$9&gt;=1/30,30)&gt;$D$9,"",_xlfn.IFS($D$9*$D$13/CR2/$D$9&gt;=1,1,$D$9*$D$13/CR2/$D$9&gt;=1/2,2,$D$9*$D$13/CR2/$D$9&gt;=1/3,3,$D$9*$D$13/CR2/$D$9&gt;=1/4,4,$D$9*$D$13/CR2/$D$9&gt;=1/5,5,$D$9*$D$13/CR2/$D$9&gt;=1/6,6,$D$9*$D$13/CR2/$D$9&gt;=1/7,7,$D$9*$D$13/CR2/$D$9&gt;=1/8,8,$D$9*$D$13/CR2/$D$9&gt;=1/9,9,$D$9*$D$13/CR2/$D$9&gt;=1/10,10,$D$9*$D$13/CR2/$D$9&gt;=1/11,11,$D$9*$D$13/CR2/$D$9&gt;=1/12,12,$D$9*$D$13/CR2/$D$9&gt;=1/13,13,$D$9*$D$13/CR2/$D$9&gt;=1/14,14,$D$9*$D$13/CR2/$D$9&gt;=1/15,15,$D$9*$D$13/CR2/$D$9&gt;=1/16,16,$D$9*$D$13/CR2/$D$9&gt;=1/17,17,$D$9*$D$13/CR2/$D$9&gt;=1/18,18,$D$9*$D$13/CR2/$D$9&gt;=1/19,19,$D$9*$D$13/CR2/$D$9&gt;=1/20,20,$D$9*$D$13/CR2/$D$9&gt;=1/21,21,$D$9*$D$13/CR2/$D$9&gt;=1/22,22,$D$9*$D$13/CR2/$D$9&gt;=1/23,23,$D$9*$D$13/CR2/$D$9&gt;=1/24,24,$D$9*$D$13/CR2/$D$9&gt;=1/25,25,$D$9*$D$13/CR2/$D$9&gt;=1/26,26,$D$9*$D$13/CR2/$D$9&gt;=1/27,27,$D$9*$D$13/CR2/$D$9&gt;=1/28,28,$D$9*$D$13/CR2/$D$9&gt;=1/29,29,$D$9*$D$13/CR2/$D$9&gt;=1/30,30)),"")</f>
        <v>15</v>
      </c>
      <c r="CS3" s="27" t="str" cm="1">
        <f t="array" ref="CS3">IFERROR(IF(_xlfn.IFS($D$9*$D$13/CS2/$D$9&gt;=1,1,$D$9*$D$13/CS2/$D$9&gt;=1/2,2,$D$9*$D$13/CS2/$D$9&gt;=1/3,3,$D$9*$D$13/CS2/$D$9&gt;=1/4,4,$D$9*$D$13/CS2/$D$9&gt;=1/5,5,$D$9*$D$13/CS2/$D$9&gt;=1/6,6,$D$9*$D$13/CS2/$D$9&gt;=1/7,7,$D$9*$D$13/CS2/$D$9&gt;=1/8,8,$D$9*$D$13/CS2/$D$9&gt;=1/9,9,$D$9*$D$13/CS2/$D$9&gt;=1/10,10,$D$9*$D$13/CS2/$D$9&gt;=1/11,11,$D$9*$D$13/CS2/$D$9&gt;=1/12,12,$D$9*$D$13/CS2/$D$9&gt;=1/13,13,$D$9*$D$13/CS2/$D$9&gt;=1/14,14,$D$9*$D$13/CS2/$D$9&gt;=1/15,15,$D$9*$D$13/CS2/$D$9&gt;=1/16,16,$D$9*$D$13/CS2/$D$9&gt;=1/17,17,$D$9*$D$13/CS2/$D$9&gt;=1/18,18,$D$9*$D$13/CS2/$D$9&gt;=1/19,19,$D$9*$D$13/CS2/$D$9&gt;=1/20,20,$D$9*$D$13/CS2/$D$9&gt;=1/21,21,$D$9*$D$13/CS2/$D$9&gt;=1/22,22,$D$9*$D$13/CS2/$D$9&gt;=1/23,23,$D$9*$D$13/CS2/$D$9&gt;=1/24,24,$D$9*$D$13/CS2/$D$9&gt;=1/25,25,$D$9*$D$13/CS2/$D$9&gt;=1/26,26,$D$9*$D$13/CS2/$D$9&gt;=1/27,27,$D$9*$D$13/CS2/$D$9&gt;=1/28,28,$D$9*$D$13/CS2/$D$9&gt;=1/29,29,$D$9*$D$13/CS2/$D$9&gt;=1/30,30)&gt;$D$9,"",_xlfn.IFS($D$9*$D$13/CS2/$D$9&gt;=1,1,$D$9*$D$13/CS2/$D$9&gt;=1/2,2,$D$9*$D$13/CS2/$D$9&gt;=1/3,3,$D$9*$D$13/CS2/$D$9&gt;=1/4,4,$D$9*$D$13/CS2/$D$9&gt;=1/5,5,$D$9*$D$13/CS2/$D$9&gt;=1/6,6,$D$9*$D$13/CS2/$D$9&gt;=1/7,7,$D$9*$D$13/CS2/$D$9&gt;=1/8,8,$D$9*$D$13/CS2/$D$9&gt;=1/9,9,$D$9*$D$13/CS2/$D$9&gt;=1/10,10,$D$9*$D$13/CS2/$D$9&gt;=1/11,11,$D$9*$D$13/CS2/$D$9&gt;=1/12,12,$D$9*$D$13/CS2/$D$9&gt;=1/13,13,$D$9*$D$13/CS2/$D$9&gt;=1/14,14,$D$9*$D$13/CS2/$D$9&gt;=1/15,15,$D$9*$D$13/CS2/$D$9&gt;=1/16,16,$D$9*$D$13/CS2/$D$9&gt;=1/17,17,$D$9*$D$13/CS2/$D$9&gt;=1/18,18,$D$9*$D$13/CS2/$D$9&gt;=1/19,19,$D$9*$D$13/CS2/$D$9&gt;=1/20,20,$D$9*$D$13/CS2/$D$9&gt;=1/21,21,$D$9*$D$13/CS2/$D$9&gt;=1/22,22,$D$9*$D$13/CS2/$D$9&gt;=1/23,23,$D$9*$D$13/CS2/$D$9&gt;=1/24,24,$D$9*$D$13/CS2/$D$9&gt;=1/25,25,$D$9*$D$13/CS2/$D$9&gt;=1/26,26,$D$9*$D$13/CS2/$D$9&gt;=1/27,27,$D$9*$D$13/CS2/$D$9&gt;=1/28,28,$D$9*$D$13/CS2/$D$9&gt;=1/29,29,$D$9*$D$13/CS2/$D$9&gt;=1/30,30)),"")</f>
        <v/>
      </c>
      <c r="CT3" s="27" t="str" cm="1">
        <f t="array" ref="CT3">IFERROR(IF(_xlfn.IFS($D$9*$D$13/CT2/$D$9&gt;=1,1,$D$9*$D$13/CT2/$D$9&gt;=1/2,2,$D$9*$D$13/CT2/$D$9&gt;=1/3,3,$D$9*$D$13/CT2/$D$9&gt;=1/4,4,$D$9*$D$13/CT2/$D$9&gt;=1/5,5,$D$9*$D$13/CT2/$D$9&gt;=1/6,6,$D$9*$D$13/CT2/$D$9&gt;=1/7,7,$D$9*$D$13/CT2/$D$9&gt;=1/8,8,$D$9*$D$13/CT2/$D$9&gt;=1/9,9,$D$9*$D$13/CT2/$D$9&gt;=1/10,10,$D$9*$D$13/CT2/$D$9&gt;=1/11,11,$D$9*$D$13/CT2/$D$9&gt;=1/12,12,$D$9*$D$13/CT2/$D$9&gt;=1/13,13,$D$9*$D$13/CT2/$D$9&gt;=1/14,14,$D$9*$D$13/CT2/$D$9&gt;=1/15,15,$D$9*$D$13/CT2/$D$9&gt;=1/16,16,$D$9*$D$13/CT2/$D$9&gt;=1/17,17,$D$9*$D$13/CT2/$D$9&gt;=1/18,18,$D$9*$D$13/CT2/$D$9&gt;=1/19,19,$D$9*$D$13/CT2/$D$9&gt;=1/20,20,$D$9*$D$13/CT2/$D$9&gt;=1/21,21,$D$9*$D$13/CT2/$D$9&gt;=1/22,22,$D$9*$D$13/CT2/$D$9&gt;=1/23,23,$D$9*$D$13/CT2/$D$9&gt;=1/24,24,$D$9*$D$13/CT2/$D$9&gt;=1/25,25,$D$9*$D$13/CT2/$D$9&gt;=1/26,26,$D$9*$D$13/CT2/$D$9&gt;=1/27,27,$D$9*$D$13/CT2/$D$9&gt;=1/28,28,$D$9*$D$13/CT2/$D$9&gt;=1/29,29,$D$9*$D$13/CT2/$D$9&gt;=1/30,30)&gt;$D$9,"",_xlfn.IFS($D$9*$D$13/CT2/$D$9&gt;=1,1,$D$9*$D$13/CT2/$D$9&gt;=1/2,2,$D$9*$D$13/CT2/$D$9&gt;=1/3,3,$D$9*$D$13/CT2/$D$9&gt;=1/4,4,$D$9*$D$13/CT2/$D$9&gt;=1/5,5,$D$9*$D$13/CT2/$D$9&gt;=1/6,6,$D$9*$D$13/CT2/$D$9&gt;=1/7,7,$D$9*$D$13/CT2/$D$9&gt;=1/8,8,$D$9*$D$13/CT2/$D$9&gt;=1/9,9,$D$9*$D$13/CT2/$D$9&gt;=1/10,10,$D$9*$D$13/CT2/$D$9&gt;=1/11,11,$D$9*$D$13/CT2/$D$9&gt;=1/12,12,$D$9*$D$13/CT2/$D$9&gt;=1/13,13,$D$9*$D$13/CT2/$D$9&gt;=1/14,14,$D$9*$D$13/CT2/$D$9&gt;=1/15,15,$D$9*$D$13/CT2/$D$9&gt;=1/16,16,$D$9*$D$13/CT2/$D$9&gt;=1/17,17,$D$9*$D$13/CT2/$D$9&gt;=1/18,18,$D$9*$D$13/CT2/$D$9&gt;=1/19,19,$D$9*$D$13/CT2/$D$9&gt;=1/20,20,$D$9*$D$13/CT2/$D$9&gt;=1/21,21,$D$9*$D$13/CT2/$D$9&gt;=1/22,22,$D$9*$D$13/CT2/$D$9&gt;=1/23,23,$D$9*$D$13/CT2/$D$9&gt;=1/24,24,$D$9*$D$13/CT2/$D$9&gt;=1/25,25,$D$9*$D$13/CT2/$D$9&gt;=1/26,26,$D$9*$D$13/CT2/$D$9&gt;=1/27,27,$D$9*$D$13/CT2/$D$9&gt;=1/28,28,$D$9*$D$13/CT2/$D$9&gt;=1/29,29,$D$9*$D$13/CT2/$D$9&gt;=1/30,30)),"")</f>
        <v/>
      </c>
      <c r="CU3" s="27" t="str" cm="1">
        <f t="array" ref="CU3">IFERROR(IF(_xlfn.IFS($D$9*$D$13/CU2/$D$9&gt;=1,1,$D$9*$D$13/CU2/$D$9&gt;=1/2,2,$D$9*$D$13/CU2/$D$9&gt;=1/3,3,$D$9*$D$13/CU2/$D$9&gt;=1/4,4,$D$9*$D$13/CU2/$D$9&gt;=1/5,5,$D$9*$D$13/CU2/$D$9&gt;=1/6,6,$D$9*$D$13/CU2/$D$9&gt;=1/7,7,$D$9*$D$13/CU2/$D$9&gt;=1/8,8,$D$9*$D$13/CU2/$D$9&gt;=1/9,9,$D$9*$D$13/CU2/$D$9&gt;=1/10,10,$D$9*$D$13/CU2/$D$9&gt;=1/11,11,$D$9*$D$13/CU2/$D$9&gt;=1/12,12,$D$9*$D$13/CU2/$D$9&gt;=1/13,13,$D$9*$D$13/CU2/$D$9&gt;=1/14,14,$D$9*$D$13/CU2/$D$9&gt;=1/15,15,$D$9*$D$13/CU2/$D$9&gt;=1/16,16,$D$9*$D$13/CU2/$D$9&gt;=1/17,17,$D$9*$D$13/CU2/$D$9&gt;=1/18,18,$D$9*$D$13/CU2/$D$9&gt;=1/19,19,$D$9*$D$13/CU2/$D$9&gt;=1/20,20,$D$9*$D$13/CU2/$D$9&gt;=1/21,21,$D$9*$D$13/CU2/$D$9&gt;=1/22,22,$D$9*$D$13/CU2/$D$9&gt;=1/23,23,$D$9*$D$13/CU2/$D$9&gt;=1/24,24,$D$9*$D$13/CU2/$D$9&gt;=1/25,25,$D$9*$D$13/CU2/$D$9&gt;=1/26,26,$D$9*$D$13/CU2/$D$9&gt;=1/27,27,$D$9*$D$13/CU2/$D$9&gt;=1/28,28,$D$9*$D$13/CU2/$D$9&gt;=1/29,29,$D$9*$D$13/CU2/$D$9&gt;=1/30,30)&gt;$D$9,"",_xlfn.IFS($D$9*$D$13/CU2/$D$9&gt;=1,1,$D$9*$D$13/CU2/$D$9&gt;=1/2,2,$D$9*$D$13/CU2/$D$9&gt;=1/3,3,$D$9*$D$13/CU2/$D$9&gt;=1/4,4,$D$9*$D$13/CU2/$D$9&gt;=1/5,5,$D$9*$D$13/CU2/$D$9&gt;=1/6,6,$D$9*$D$13/CU2/$D$9&gt;=1/7,7,$D$9*$D$13/CU2/$D$9&gt;=1/8,8,$D$9*$D$13/CU2/$D$9&gt;=1/9,9,$D$9*$D$13/CU2/$D$9&gt;=1/10,10,$D$9*$D$13/CU2/$D$9&gt;=1/11,11,$D$9*$D$13/CU2/$D$9&gt;=1/12,12,$D$9*$D$13/CU2/$D$9&gt;=1/13,13,$D$9*$D$13/CU2/$D$9&gt;=1/14,14,$D$9*$D$13/CU2/$D$9&gt;=1/15,15,$D$9*$D$13/CU2/$D$9&gt;=1/16,16,$D$9*$D$13/CU2/$D$9&gt;=1/17,17,$D$9*$D$13/CU2/$D$9&gt;=1/18,18,$D$9*$D$13/CU2/$D$9&gt;=1/19,19,$D$9*$D$13/CU2/$D$9&gt;=1/20,20,$D$9*$D$13/CU2/$D$9&gt;=1/21,21,$D$9*$D$13/CU2/$D$9&gt;=1/22,22,$D$9*$D$13/CU2/$D$9&gt;=1/23,23,$D$9*$D$13/CU2/$D$9&gt;=1/24,24,$D$9*$D$13/CU2/$D$9&gt;=1/25,25,$D$9*$D$13/CU2/$D$9&gt;=1/26,26,$D$9*$D$13/CU2/$D$9&gt;=1/27,27,$D$9*$D$13/CU2/$D$9&gt;=1/28,28,$D$9*$D$13/CU2/$D$9&gt;=1/29,29,$D$9*$D$13/CU2/$D$9&gt;=1/30,30)),"")</f>
        <v/>
      </c>
      <c r="CV3" s="27" t="str" cm="1">
        <f t="array" ref="CV3">IFERROR(IF(_xlfn.IFS($D$9*$D$13/CV2/$D$9&gt;=1,1,$D$9*$D$13/CV2/$D$9&gt;=1/2,2,$D$9*$D$13/CV2/$D$9&gt;=1/3,3,$D$9*$D$13/CV2/$D$9&gt;=1/4,4,$D$9*$D$13/CV2/$D$9&gt;=1/5,5,$D$9*$D$13/CV2/$D$9&gt;=1/6,6,$D$9*$D$13/CV2/$D$9&gt;=1/7,7,$D$9*$D$13/CV2/$D$9&gt;=1/8,8,$D$9*$D$13/CV2/$D$9&gt;=1/9,9,$D$9*$D$13/CV2/$D$9&gt;=1/10,10,$D$9*$D$13/CV2/$D$9&gt;=1/11,11,$D$9*$D$13/CV2/$D$9&gt;=1/12,12,$D$9*$D$13/CV2/$D$9&gt;=1/13,13,$D$9*$D$13/CV2/$D$9&gt;=1/14,14,$D$9*$D$13/CV2/$D$9&gt;=1/15,15,$D$9*$D$13/CV2/$D$9&gt;=1/16,16,$D$9*$D$13/CV2/$D$9&gt;=1/17,17,$D$9*$D$13/CV2/$D$9&gt;=1/18,18,$D$9*$D$13/CV2/$D$9&gt;=1/19,19,$D$9*$D$13/CV2/$D$9&gt;=1/20,20,$D$9*$D$13/CV2/$D$9&gt;=1/21,21,$D$9*$D$13/CV2/$D$9&gt;=1/22,22,$D$9*$D$13/CV2/$D$9&gt;=1/23,23,$D$9*$D$13/CV2/$D$9&gt;=1/24,24,$D$9*$D$13/CV2/$D$9&gt;=1/25,25,$D$9*$D$13/CV2/$D$9&gt;=1/26,26,$D$9*$D$13/CV2/$D$9&gt;=1/27,27,$D$9*$D$13/CV2/$D$9&gt;=1/28,28,$D$9*$D$13/CV2/$D$9&gt;=1/29,29,$D$9*$D$13/CV2/$D$9&gt;=1/30,30)&gt;$D$9,"",_xlfn.IFS($D$9*$D$13/CV2/$D$9&gt;=1,1,$D$9*$D$13/CV2/$D$9&gt;=1/2,2,$D$9*$D$13/CV2/$D$9&gt;=1/3,3,$D$9*$D$13/CV2/$D$9&gt;=1/4,4,$D$9*$D$13/CV2/$D$9&gt;=1/5,5,$D$9*$D$13/CV2/$D$9&gt;=1/6,6,$D$9*$D$13/CV2/$D$9&gt;=1/7,7,$D$9*$D$13/CV2/$D$9&gt;=1/8,8,$D$9*$D$13/CV2/$D$9&gt;=1/9,9,$D$9*$D$13/CV2/$D$9&gt;=1/10,10,$D$9*$D$13/CV2/$D$9&gt;=1/11,11,$D$9*$D$13/CV2/$D$9&gt;=1/12,12,$D$9*$D$13/CV2/$D$9&gt;=1/13,13,$D$9*$D$13/CV2/$D$9&gt;=1/14,14,$D$9*$D$13/CV2/$D$9&gt;=1/15,15,$D$9*$D$13/CV2/$D$9&gt;=1/16,16,$D$9*$D$13/CV2/$D$9&gt;=1/17,17,$D$9*$D$13/CV2/$D$9&gt;=1/18,18,$D$9*$D$13/CV2/$D$9&gt;=1/19,19,$D$9*$D$13/CV2/$D$9&gt;=1/20,20,$D$9*$D$13/CV2/$D$9&gt;=1/21,21,$D$9*$D$13/CV2/$D$9&gt;=1/22,22,$D$9*$D$13/CV2/$D$9&gt;=1/23,23,$D$9*$D$13/CV2/$D$9&gt;=1/24,24,$D$9*$D$13/CV2/$D$9&gt;=1/25,25,$D$9*$D$13/CV2/$D$9&gt;=1/26,26,$D$9*$D$13/CV2/$D$9&gt;=1/27,27,$D$9*$D$13/CV2/$D$9&gt;=1/28,28,$D$9*$D$13/CV2/$D$9&gt;=1/29,29,$D$9*$D$13/CV2/$D$9&gt;=1/30,30)),"")</f>
        <v/>
      </c>
      <c r="CW3" s="27" t="str" cm="1">
        <f t="array" ref="CW3">IFERROR(IF(_xlfn.IFS($D$9*$D$13/CW2/$D$9&gt;=1,1,$D$9*$D$13/CW2/$D$9&gt;=1/2,2,$D$9*$D$13/CW2/$D$9&gt;=1/3,3,$D$9*$D$13/CW2/$D$9&gt;=1/4,4,$D$9*$D$13/CW2/$D$9&gt;=1/5,5,$D$9*$D$13/CW2/$D$9&gt;=1/6,6,$D$9*$D$13/CW2/$D$9&gt;=1/7,7,$D$9*$D$13/CW2/$D$9&gt;=1/8,8,$D$9*$D$13/CW2/$D$9&gt;=1/9,9,$D$9*$D$13/CW2/$D$9&gt;=1/10,10,$D$9*$D$13/CW2/$D$9&gt;=1/11,11,$D$9*$D$13/CW2/$D$9&gt;=1/12,12,$D$9*$D$13/CW2/$D$9&gt;=1/13,13,$D$9*$D$13/CW2/$D$9&gt;=1/14,14,$D$9*$D$13/CW2/$D$9&gt;=1/15,15,$D$9*$D$13/CW2/$D$9&gt;=1/16,16,$D$9*$D$13/CW2/$D$9&gt;=1/17,17,$D$9*$D$13/CW2/$D$9&gt;=1/18,18,$D$9*$D$13/CW2/$D$9&gt;=1/19,19,$D$9*$D$13/CW2/$D$9&gt;=1/20,20,$D$9*$D$13/CW2/$D$9&gt;=1/21,21,$D$9*$D$13/CW2/$D$9&gt;=1/22,22,$D$9*$D$13/CW2/$D$9&gt;=1/23,23,$D$9*$D$13/CW2/$D$9&gt;=1/24,24,$D$9*$D$13/CW2/$D$9&gt;=1/25,25,$D$9*$D$13/CW2/$D$9&gt;=1/26,26,$D$9*$D$13/CW2/$D$9&gt;=1/27,27,$D$9*$D$13/CW2/$D$9&gt;=1/28,28,$D$9*$D$13/CW2/$D$9&gt;=1/29,29,$D$9*$D$13/CW2/$D$9&gt;=1/30,30)&gt;$D$9,"",_xlfn.IFS($D$9*$D$13/CW2/$D$9&gt;=1,1,$D$9*$D$13/CW2/$D$9&gt;=1/2,2,$D$9*$D$13/CW2/$D$9&gt;=1/3,3,$D$9*$D$13/CW2/$D$9&gt;=1/4,4,$D$9*$D$13/CW2/$D$9&gt;=1/5,5,$D$9*$D$13/CW2/$D$9&gt;=1/6,6,$D$9*$D$13/CW2/$D$9&gt;=1/7,7,$D$9*$D$13/CW2/$D$9&gt;=1/8,8,$D$9*$D$13/CW2/$D$9&gt;=1/9,9,$D$9*$D$13/CW2/$D$9&gt;=1/10,10,$D$9*$D$13/CW2/$D$9&gt;=1/11,11,$D$9*$D$13/CW2/$D$9&gt;=1/12,12,$D$9*$D$13/CW2/$D$9&gt;=1/13,13,$D$9*$D$13/CW2/$D$9&gt;=1/14,14,$D$9*$D$13/CW2/$D$9&gt;=1/15,15,$D$9*$D$13/CW2/$D$9&gt;=1/16,16,$D$9*$D$13/CW2/$D$9&gt;=1/17,17,$D$9*$D$13/CW2/$D$9&gt;=1/18,18,$D$9*$D$13/CW2/$D$9&gt;=1/19,19,$D$9*$D$13/CW2/$D$9&gt;=1/20,20,$D$9*$D$13/CW2/$D$9&gt;=1/21,21,$D$9*$D$13/CW2/$D$9&gt;=1/22,22,$D$9*$D$13/CW2/$D$9&gt;=1/23,23,$D$9*$D$13/CW2/$D$9&gt;=1/24,24,$D$9*$D$13/CW2/$D$9&gt;=1/25,25,$D$9*$D$13/CW2/$D$9&gt;=1/26,26,$D$9*$D$13/CW2/$D$9&gt;=1/27,27,$D$9*$D$13/CW2/$D$9&gt;=1/28,28,$D$9*$D$13/CW2/$D$9&gt;=1/29,29,$D$9*$D$13/CW2/$D$9&gt;=1/30,30)),"")</f>
        <v/>
      </c>
      <c r="CX3" s="27" t="str" cm="1">
        <f t="array" ref="CX3">IFERROR(IF(_xlfn.IFS($D$9*$D$13/CX2/$D$9&gt;=1,1,$D$9*$D$13/CX2/$D$9&gt;=1/2,2,$D$9*$D$13/CX2/$D$9&gt;=1/3,3,$D$9*$D$13/CX2/$D$9&gt;=1/4,4,$D$9*$D$13/CX2/$D$9&gt;=1/5,5,$D$9*$D$13/CX2/$D$9&gt;=1/6,6,$D$9*$D$13/CX2/$D$9&gt;=1/7,7,$D$9*$D$13/CX2/$D$9&gt;=1/8,8,$D$9*$D$13/CX2/$D$9&gt;=1/9,9,$D$9*$D$13/CX2/$D$9&gt;=1/10,10,$D$9*$D$13/CX2/$D$9&gt;=1/11,11,$D$9*$D$13/CX2/$D$9&gt;=1/12,12,$D$9*$D$13/CX2/$D$9&gt;=1/13,13,$D$9*$D$13/CX2/$D$9&gt;=1/14,14,$D$9*$D$13/CX2/$D$9&gt;=1/15,15,$D$9*$D$13/CX2/$D$9&gt;=1/16,16,$D$9*$D$13/CX2/$D$9&gt;=1/17,17,$D$9*$D$13/CX2/$D$9&gt;=1/18,18,$D$9*$D$13/CX2/$D$9&gt;=1/19,19,$D$9*$D$13/CX2/$D$9&gt;=1/20,20,$D$9*$D$13/CX2/$D$9&gt;=1/21,21,$D$9*$D$13/CX2/$D$9&gt;=1/22,22,$D$9*$D$13/CX2/$D$9&gt;=1/23,23,$D$9*$D$13/CX2/$D$9&gt;=1/24,24,$D$9*$D$13/CX2/$D$9&gt;=1/25,25,$D$9*$D$13/CX2/$D$9&gt;=1/26,26,$D$9*$D$13/CX2/$D$9&gt;=1/27,27,$D$9*$D$13/CX2/$D$9&gt;=1/28,28,$D$9*$D$13/CX2/$D$9&gt;=1/29,29,$D$9*$D$13/CX2/$D$9&gt;=1/30,30)&gt;$D$9,"",_xlfn.IFS($D$9*$D$13/CX2/$D$9&gt;=1,1,$D$9*$D$13/CX2/$D$9&gt;=1/2,2,$D$9*$D$13/CX2/$D$9&gt;=1/3,3,$D$9*$D$13/CX2/$D$9&gt;=1/4,4,$D$9*$D$13/CX2/$D$9&gt;=1/5,5,$D$9*$D$13/CX2/$D$9&gt;=1/6,6,$D$9*$D$13/CX2/$D$9&gt;=1/7,7,$D$9*$D$13/CX2/$D$9&gt;=1/8,8,$D$9*$D$13/CX2/$D$9&gt;=1/9,9,$D$9*$D$13/CX2/$D$9&gt;=1/10,10,$D$9*$D$13/CX2/$D$9&gt;=1/11,11,$D$9*$D$13/CX2/$D$9&gt;=1/12,12,$D$9*$D$13/CX2/$D$9&gt;=1/13,13,$D$9*$D$13/CX2/$D$9&gt;=1/14,14,$D$9*$D$13/CX2/$D$9&gt;=1/15,15,$D$9*$D$13/CX2/$D$9&gt;=1/16,16,$D$9*$D$13/CX2/$D$9&gt;=1/17,17,$D$9*$D$13/CX2/$D$9&gt;=1/18,18,$D$9*$D$13/CX2/$D$9&gt;=1/19,19,$D$9*$D$13/CX2/$D$9&gt;=1/20,20,$D$9*$D$13/CX2/$D$9&gt;=1/21,21,$D$9*$D$13/CX2/$D$9&gt;=1/22,22,$D$9*$D$13/CX2/$D$9&gt;=1/23,23,$D$9*$D$13/CX2/$D$9&gt;=1/24,24,$D$9*$D$13/CX2/$D$9&gt;=1/25,25,$D$9*$D$13/CX2/$D$9&gt;=1/26,26,$D$9*$D$13/CX2/$D$9&gt;=1/27,27,$D$9*$D$13/CX2/$D$9&gt;=1/28,28,$D$9*$D$13/CX2/$D$9&gt;=1/29,29,$D$9*$D$13/CX2/$D$9&gt;=1/30,30)),"")</f>
        <v/>
      </c>
      <c r="CY3" s="27" t="str" cm="1">
        <f t="array" ref="CY3">IFERROR(IF(_xlfn.IFS($D$9*$D$13/CY2/$D$9&gt;=1,1,$D$9*$D$13/CY2/$D$9&gt;=1/2,2,$D$9*$D$13/CY2/$D$9&gt;=1/3,3,$D$9*$D$13/CY2/$D$9&gt;=1/4,4,$D$9*$D$13/CY2/$D$9&gt;=1/5,5,$D$9*$D$13/CY2/$D$9&gt;=1/6,6,$D$9*$D$13/CY2/$D$9&gt;=1/7,7,$D$9*$D$13/CY2/$D$9&gt;=1/8,8,$D$9*$D$13/CY2/$D$9&gt;=1/9,9,$D$9*$D$13/CY2/$D$9&gt;=1/10,10,$D$9*$D$13/CY2/$D$9&gt;=1/11,11,$D$9*$D$13/CY2/$D$9&gt;=1/12,12,$D$9*$D$13/CY2/$D$9&gt;=1/13,13,$D$9*$D$13/CY2/$D$9&gt;=1/14,14,$D$9*$D$13/CY2/$D$9&gt;=1/15,15,$D$9*$D$13/CY2/$D$9&gt;=1/16,16,$D$9*$D$13/CY2/$D$9&gt;=1/17,17,$D$9*$D$13/CY2/$D$9&gt;=1/18,18,$D$9*$D$13/CY2/$D$9&gt;=1/19,19,$D$9*$D$13/CY2/$D$9&gt;=1/20,20,$D$9*$D$13/CY2/$D$9&gt;=1/21,21,$D$9*$D$13/CY2/$D$9&gt;=1/22,22,$D$9*$D$13/CY2/$D$9&gt;=1/23,23,$D$9*$D$13/CY2/$D$9&gt;=1/24,24,$D$9*$D$13/CY2/$D$9&gt;=1/25,25,$D$9*$D$13/CY2/$D$9&gt;=1/26,26,$D$9*$D$13/CY2/$D$9&gt;=1/27,27,$D$9*$D$13/CY2/$D$9&gt;=1/28,28,$D$9*$D$13/CY2/$D$9&gt;=1/29,29,$D$9*$D$13/CY2/$D$9&gt;=1/30,30)&gt;$D$9,"",_xlfn.IFS($D$9*$D$13/CY2/$D$9&gt;=1,1,$D$9*$D$13/CY2/$D$9&gt;=1/2,2,$D$9*$D$13/CY2/$D$9&gt;=1/3,3,$D$9*$D$13/CY2/$D$9&gt;=1/4,4,$D$9*$D$13/CY2/$D$9&gt;=1/5,5,$D$9*$D$13/CY2/$D$9&gt;=1/6,6,$D$9*$D$13/CY2/$D$9&gt;=1/7,7,$D$9*$D$13/CY2/$D$9&gt;=1/8,8,$D$9*$D$13/CY2/$D$9&gt;=1/9,9,$D$9*$D$13/CY2/$D$9&gt;=1/10,10,$D$9*$D$13/CY2/$D$9&gt;=1/11,11,$D$9*$D$13/CY2/$D$9&gt;=1/12,12,$D$9*$D$13/CY2/$D$9&gt;=1/13,13,$D$9*$D$13/CY2/$D$9&gt;=1/14,14,$D$9*$D$13/CY2/$D$9&gt;=1/15,15,$D$9*$D$13/CY2/$D$9&gt;=1/16,16,$D$9*$D$13/CY2/$D$9&gt;=1/17,17,$D$9*$D$13/CY2/$D$9&gt;=1/18,18,$D$9*$D$13/CY2/$D$9&gt;=1/19,19,$D$9*$D$13/CY2/$D$9&gt;=1/20,20,$D$9*$D$13/CY2/$D$9&gt;=1/21,21,$D$9*$D$13/CY2/$D$9&gt;=1/22,22,$D$9*$D$13/CY2/$D$9&gt;=1/23,23,$D$9*$D$13/CY2/$D$9&gt;=1/24,24,$D$9*$D$13/CY2/$D$9&gt;=1/25,25,$D$9*$D$13/CY2/$D$9&gt;=1/26,26,$D$9*$D$13/CY2/$D$9&gt;=1/27,27,$D$9*$D$13/CY2/$D$9&gt;=1/28,28,$D$9*$D$13/CY2/$D$9&gt;=1/29,29,$D$9*$D$13/CY2/$D$9&gt;=1/30,30)),"")</f>
        <v/>
      </c>
      <c r="CZ3" s="27" t="str" cm="1">
        <f t="array" ref="CZ3">IFERROR(IF(_xlfn.IFS($D$9*$D$13/CZ2/$D$9&gt;=1,1,$D$9*$D$13/CZ2/$D$9&gt;=1/2,2,$D$9*$D$13/CZ2/$D$9&gt;=1/3,3,$D$9*$D$13/CZ2/$D$9&gt;=1/4,4,$D$9*$D$13/CZ2/$D$9&gt;=1/5,5,$D$9*$D$13/CZ2/$D$9&gt;=1/6,6,$D$9*$D$13/CZ2/$D$9&gt;=1/7,7,$D$9*$D$13/CZ2/$D$9&gt;=1/8,8,$D$9*$D$13/CZ2/$D$9&gt;=1/9,9,$D$9*$D$13/CZ2/$D$9&gt;=1/10,10,$D$9*$D$13/CZ2/$D$9&gt;=1/11,11,$D$9*$D$13/CZ2/$D$9&gt;=1/12,12,$D$9*$D$13/CZ2/$D$9&gt;=1/13,13,$D$9*$D$13/CZ2/$D$9&gt;=1/14,14,$D$9*$D$13/CZ2/$D$9&gt;=1/15,15,$D$9*$D$13/CZ2/$D$9&gt;=1/16,16,$D$9*$D$13/CZ2/$D$9&gt;=1/17,17,$D$9*$D$13/CZ2/$D$9&gt;=1/18,18,$D$9*$D$13/CZ2/$D$9&gt;=1/19,19,$D$9*$D$13/CZ2/$D$9&gt;=1/20,20,$D$9*$D$13/CZ2/$D$9&gt;=1/21,21,$D$9*$D$13/CZ2/$D$9&gt;=1/22,22,$D$9*$D$13/CZ2/$D$9&gt;=1/23,23,$D$9*$D$13/CZ2/$D$9&gt;=1/24,24,$D$9*$D$13/CZ2/$D$9&gt;=1/25,25,$D$9*$D$13/CZ2/$D$9&gt;=1/26,26,$D$9*$D$13/CZ2/$D$9&gt;=1/27,27,$D$9*$D$13/CZ2/$D$9&gt;=1/28,28,$D$9*$D$13/CZ2/$D$9&gt;=1/29,29,$D$9*$D$13/CZ2/$D$9&gt;=1/30,30)&gt;$D$9,"",_xlfn.IFS($D$9*$D$13/CZ2/$D$9&gt;=1,1,$D$9*$D$13/CZ2/$D$9&gt;=1/2,2,$D$9*$D$13/CZ2/$D$9&gt;=1/3,3,$D$9*$D$13/CZ2/$D$9&gt;=1/4,4,$D$9*$D$13/CZ2/$D$9&gt;=1/5,5,$D$9*$D$13/CZ2/$D$9&gt;=1/6,6,$D$9*$D$13/CZ2/$D$9&gt;=1/7,7,$D$9*$D$13/CZ2/$D$9&gt;=1/8,8,$D$9*$D$13/CZ2/$D$9&gt;=1/9,9,$D$9*$D$13/CZ2/$D$9&gt;=1/10,10,$D$9*$D$13/CZ2/$D$9&gt;=1/11,11,$D$9*$D$13/CZ2/$D$9&gt;=1/12,12,$D$9*$D$13/CZ2/$D$9&gt;=1/13,13,$D$9*$D$13/CZ2/$D$9&gt;=1/14,14,$D$9*$D$13/CZ2/$D$9&gt;=1/15,15,$D$9*$D$13/CZ2/$D$9&gt;=1/16,16,$D$9*$D$13/CZ2/$D$9&gt;=1/17,17,$D$9*$D$13/CZ2/$D$9&gt;=1/18,18,$D$9*$D$13/CZ2/$D$9&gt;=1/19,19,$D$9*$D$13/CZ2/$D$9&gt;=1/20,20,$D$9*$D$13/CZ2/$D$9&gt;=1/21,21,$D$9*$D$13/CZ2/$D$9&gt;=1/22,22,$D$9*$D$13/CZ2/$D$9&gt;=1/23,23,$D$9*$D$13/CZ2/$D$9&gt;=1/24,24,$D$9*$D$13/CZ2/$D$9&gt;=1/25,25,$D$9*$D$13/CZ2/$D$9&gt;=1/26,26,$D$9*$D$13/CZ2/$D$9&gt;=1/27,27,$D$9*$D$13/CZ2/$D$9&gt;=1/28,28,$D$9*$D$13/CZ2/$D$9&gt;=1/29,29,$D$9*$D$13/CZ2/$D$9&gt;=1/30,30)),"")</f>
        <v/>
      </c>
      <c r="DA3" s="27" t="str" cm="1">
        <f t="array" ref="DA3">IFERROR(IF(_xlfn.IFS($D$9*$D$13/DA2/$D$9&gt;=1,1,$D$9*$D$13/DA2/$D$9&gt;=1/2,2,$D$9*$D$13/DA2/$D$9&gt;=1/3,3,$D$9*$D$13/DA2/$D$9&gt;=1/4,4,$D$9*$D$13/DA2/$D$9&gt;=1/5,5,$D$9*$D$13/DA2/$D$9&gt;=1/6,6,$D$9*$D$13/DA2/$D$9&gt;=1/7,7,$D$9*$D$13/DA2/$D$9&gt;=1/8,8,$D$9*$D$13/DA2/$D$9&gt;=1/9,9,$D$9*$D$13/DA2/$D$9&gt;=1/10,10,$D$9*$D$13/DA2/$D$9&gt;=1/11,11,$D$9*$D$13/DA2/$D$9&gt;=1/12,12,$D$9*$D$13/DA2/$D$9&gt;=1/13,13,$D$9*$D$13/DA2/$D$9&gt;=1/14,14,$D$9*$D$13/DA2/$D$9&gt;=1/15,15,$D$9*$D$13/DA2/$D$9&gt;=1/16,16,$D$9*$D$13/DA2/$D$9&gt;=1/17,17,$D$9*$D$13/DA2/$D$9&gt;=1/18,18,$D$9*$D$13/DA2/$D$9&gt;=1/19,19,$D$9*$D$13/DA2/$D$9&gt;=1/20,20,$D$9*$D$13/DA2/$D$9&gt;=1/21,21,$D$9*$D$13/DA2/$D$9&gt;=1/22,22,$D$9*$D$13/DA2/$D$9&gt;=1/23,23,$D$9*$D$13/DA2/$D$9&gt;=1/24,24,$D$9*$D$13/DA2/$D$9&gt;=1/25,25,$D$9*$D$13/DA2/$D$9&gt;=1/26,26,$D$9*$D$13/DA2/$D$9&gt;=1/27,27,$D$9*$D$13/DA2/$D$9&gt;=1/28,28,$D$9*$D$13/DA2/$D$9&gt;=1/29,29,$D$9*$D$13/DA2/$D$9&gt;=1/30,30)&gt;$D$9,"",_xlfn.IFS($D$9*$D$13/DA2/$D$9&gt;=1,1,$D$9*$D$13/DA2/$D$9&gt;=1/2,2,$D$9*$D$13/DA2/$D$9&gt;=1/3,3,$D$9*$D$13/DA2/$D$9&gt;=1/4,4,$D$9*$D$13/DA2/$D$9&gt;=1/5,5,$D$9*$D$13/DA2/$D$9&gt;=1/6,6,$D$9*$D$13/DA2/$D$9&gt;=1/7,7,$D$9*$D$13/DA2/$D$9&gt;=1/8,8,$D$9*$D$13/DA2/$D$9&gt;=1/9,9,$D$9*$D$13/DA2/$D$9&gt;=1/10,10,$D$9*$D$13/DA2/$D$9&gt;=1/11,11,$D$9*$D$13/DA2/$D$9&gt;=1/12,12,$D$9*$D$13/DA2/$D$9&gt;=1/13,13,$D$9*$D$13/DA2/$D$9&gt;=1/14,14,$D$9*$D$13/DA2/$D$9&gt;=1/15,15,$D$9*$D$13/DA2/$D$9&gt;=1/16,16,$D$9*$D$13/DA2/$D$9&gt;=1/17,17,$D$9*$D$13/DA2/$D$9&gt;=1/18,18,$D$9*$D$13/DA2/$D$9&gt;=1/19,19,$D$9*$D$13/DA2/$D$9&gt;=1/20,20,$D$9*$D$13/DA2/$D$9&gt;=1/21,21,$D$9*$D$13/DA2/$D$9&gt;=1/22,22,$D$9*$D$13/DA2/$D$9&gt;=1/23,23,$D$9*$D$13/DA2/$D$9&gt;=1/24,24,$D$9*$D$13/DA2/$D$9&gt;=1/25,25,$D$9*$D$13/DA2/$D$9&gt;=1/26,26,$D$9*$D$13/DA2/$D$9&gt;=1/27,27,$D$9*$D$13/DA2/$D$9&gt;=1/28,28,$D$9*$D$13/DA2/$D$9&gt;=1/29,29,$D$9*$D$13/DA2/$D$9&gt;=1/30,30)),"")</f>
        <v/>
      </c>
      <c r="DB3" s="27" t="str" cm="1">
        <f t="array" ref="DB3">IFERROR(IF(_xlfn.IFS($D$9*$D$13/DB2/$D$9&gt;=1,1,$D$9*$D$13/DB2/$D$9&gt;=1/2,2,$D$9*$D$13/DB2/$D$9&gt;=1/3,3,$D$9*$D$13/DB2/$D$9&gt;=1/4,4,$D$9*$D$13/DB2/$D$9&gt;=1/5,5,$D$9*$D$13/DB2/$D$9&gt;=1/6,6,$D$9*$D$13/DB2/$D$9&gt;=1/7,7,$D$9*$D$13/DB2/$D$9&gt;=1/8,8,$D$9*$D$13/DB2/$D$9&gt;=1/9,9,$D$9*$D$13/DB2/$D$9&gt;=1/10,10,$D$9*$D$13/DB2/$D$9&gt;=1/11,11,$D$9*$D$13/DB2/$D$9&gt;=1/12,12,$D$9*$D$13/DB2/$D$9&gt;=1/13,13,$D$9*$D$13/DB2/$D$9&gt;=1/14,14,$D$9*$D$13/DB2/$D$9&gt;=1/15,15,$D$9*$D$13/DB2/$D$9&gt;=1/16,16,$D$9*$D$13/DB2/$D$9&gt;=1/17,17,$D$9*$D$13/DB2/$D$9&gt;=1/18,18,$D$9*$D$13/DB2/$D$9&gt;=1/19,19,$D$9*$D$13/DB2/$D$9&gt;=1/20,20,$D$9*$D$13/DB2/$D$9&gt;=1/21,21,$D$9*$D$13/DB2/$D$9&gt;=1/22,22,$D$9*$D$13/DB2/$D$9&gt;=1/23,23,$D$9*$D$13/DB2/$D$9&gt;=1/24,24,$D$9*$D$13/DB2/$D$9&gt;=1/25,25,$D$9*$D$13/DB2/$D$9&gt;=1/26,26,$D$9*$D$13/DB2/$D$9&gt;=1/27,27,$D$9*$D$13/DB2/$D$9&gt;=1/28,28,$D$9*$D$13/DB2/$D$9&gt;=1/29,29,$D$9*$D$13/DB2/$D$9&gt;=1/30,30)&gt;$D$9,"",_xlfn.IFS($D$9*$D$13/DB2/$D$9&gt;=1,1,$D$9*$D$13/DB2/$D$9&gt;=1/2,2,$D$9*$D$13/DB2/$D$9&gt;=1/3,3,$D$9*$D$13/DB2/$D$9&gt;=1/4,4,$D$9*$D$13/DB2/$D$9&gt;=1/5,5,$D$9*$D$13/DB2/$D$9&gt;=1/6,6,$D$9*$D$13/DB2/$D$9&gt;=1/7,7,$D$9*$D$13/DB2/$D$9&gt;=1/8,8,$D$9*$D$13/DB2/$D$9&gt;=1/9,9,$D$9*$D$13/DB2/$D$9&gt;=1/10,10,$D$9*$D$13/DB2/$D$9&gt;=1/11,11,$D$9*$D$13/DB2/$D$9&gt;=1/12,12,$D$9*$D$13/DB2/$D$9&gt;=1/13,13,$D$9*$D$13/DB2/$D$9&gt;=1/14,14,$D$9*$D$13/DB2/$D$9&gt;=1/15,15,$D$9*$D$13/DB2/$D$9&gt;=1/16,16,$D$9*$D$13/DB2/$D$9&gt;=1/17,17,$D$9*$D$13/DB2/$D$9&gt;=1/18,18,$D$9*$D$13/DB2/$D$9&gt;=1/19,19,$D$9*$D$13/DB2/$D$9&gt;=1/20,20,$D$9*$D$13/DB2/$D$9&gt;=1/21,21,$D$9*$D$13/DB2/$D$9&gt;=1/22,22,$D$9*$D$13/DB2/$D$9&gt;=1/23,23,$D$9*$D$13/DB2/$D$9&gt;=1/24,24,$D$9*$D$13/DB2/$D$9&gt;=1/25,25,$D$9*$D$13/DB2/$D$9&gt;=1/26,26,$D$9*$D$13/DB2/$D$9&gt;=1/27,27,$D$9*$D$13/DB2/$D$9&gt;=1/28,28,$D$9*$D$13/DB2/$D$9&gt;=1/29,29,$D$9*$D$13/DB2/$D$9&gt;=1/30,30)),"")</f>
        <v/>
      </c>
      <c r="DC3" s="27" t="str" cm="1">
        <f t="array" ref="DC3">IFERROR(IF(_xlfn.IFS($D$9*$D$13/DC2/$D$9&gt;=1,1,$D$9*$D$13/DC2/$D$9&gt;=1/2,2,$D$9*$D$13/DC2/$D$9&gt;=1/3,3,$D$9*$D$13/DC2/$D$9&gt;=1/4,4,$D$9*$D$13/DC2/$D$9&gt;=1/5,5,$D$9*$D$13/DC2/$D$9&gt;=1/6,6,$D$9*$D$13/DC2/$D$9&gt;=1/7,7,$D$9*$D$13/DC2/$D$9&gt;=1/8,8,$D$9*$D$13/DC2/$D$9&gt;=1/9,9,$D$9*$D$13/DC2/$D$9&gt;=1/10,10,$D$9*$D$13/DC2/$D$9&gt;=1/11,11,$D$9*$D$13/DC2/$D$9&gt;=1/12,12,$D$9*$D$13/DC2/$D$9&gt;=1/13,13,$D$9*$D$13/DC2/$D$9&gt;=1/14,14,$D$9*$D$13/DC2/$D$9&gt;=1/15,15,$D$9*$D$13/DC2/$D$9&gt;=1/16,16,$D$9*$D$13/DC2/$D$9&gt;=1/17,17,$D$9*$D$13/DC2/$D$9&gt;=1/18,18,$D$9*$D$13/DC2/$D$9&gt;=1/19,19,$D$9*$D$13/DC2/$D$9&gt;=1/20,20,$D$9*$D$13/DC2/$D$9&gt;=1/21,21,$D$9*$D$13/DC2/$D$9&gt;=1/22,22,$D$9*$D$13/DC2/$D$9&gt;=1/23,23,$D$9*$D$13/DC2/$D$9&gt;=1/24,24,$D$9*$D$13/DC2/$D$9&gt;=1/25,25,$D$9*$D$13/DC2/$D$9&gt;=1/26,26,$D$9*$D$13/DC2/$D$9&gt;=1/27,27,$D$9*$D$13/DC2/$D$9&gt;=1/28,28,$D$9*$D$13/DC2/$D$9&gt;=1/29,29,$D$9*$D$13/DC2/$D$9&gt;=1/30,30)&gt;$D$9,"",_xlfn.IFS($D$9*$D$13/DC2/$D$9&gt;=1,1,$D$9*$D$13/DC2/$D$9&gt;=1/2,2,$D$9*$D$13/DC2/$D$9&gt;=1/3,3,$D$9*$D$13/DC2/$D$9&gt;=1/4,4,$D$9*$D$13/DC2/$D$9&gt;=1/5,5,$D$9*$D$13/DC2/$D$9&gt;=1/6,6,$D$9*$D$13/DC2/$D$9&gt;=1/7,7,$D$9*$D$13/DC2/$D$9&gt;=1/8,8,$D$9*$D$13/DC2/$D$9&gt;=1/9,9,$D$9*$D$13/DC2/$D$9&gt;=1/10,10,$D$9*$D$13/DC2/$D$9&gt;=1/11,11,$D$9*$D$13/DC2/$D$9&gt;=1/12,12,$D$9*$D$13/DC2/$D$9&gt;=1/13,13,$D$9*$D$13/DC2/$D$9&gt;=1/14,14,$D$9*$D$13/DC2/$D$9&gt;=1/15,15,$D$9*$D$13/DC2/$D$9&gt;=1/16,16,$D$9*$D$13/DC2/$D$9&gt;=1/17,17,$D$9*$D$13/DC2/$D$9&gt;=1/18,18,$D$9*$D$13/DC2/$D$9&gt;=1/19,19,$D$9*$D$13/DC2/$D$9&gt;=1/20,20,$D$9*$D$13/DC2/$D$9&gt;=1/21,21,$D$9*$D$13/DC2/$D$9&gt;=1/22,22,$D$9*$D$13/DC2/$D$9&gt;=1/23,23,$D$9*$D$13/DC2/$D$9&gt;=1/24,24,$D$9*$D$13/DC2/$D$9&gt;=1/25,25,$D$9*$D$13/DC2/$D$9&gt;=1/26,26,$D$9*$D$13/DC2/$D$9&gt;=1/27,27,$D$9*$D$13/DC2/$D$9&gt;=1/28,28,$D$9*$D$13/DC2/$D$9&gt;=1/29,29,$D$9*$D$13/DC2/$D$9&gt;=1/30,30)),"")</f>
        <v/>
      </c>
      <c r="DD3" s="27" t="str" cm="1">
        <f t="array" ref="DD3">IFERROR(IF(_xlfn.IFS($D$9*$D$13/DD2/$D$9&gt;=1,1,$D$9*$D$13/DD2/$D$9&gt;=1/2,2,$D$9*$D$13/DD2/$D$9&gt;=1/3,3,$D$9*$D$13/DD2/$D$9&gt;=1/4,4,$D$9*$D$13/DD2/$D$9&gt;=1/5,5,$D$9*$D$13/DD2/$D$9&gt;=1/6,6,$D$9*$D$13/DD2/$D$9&gt;=1/7,7,$D$9*$D$13/DD2/$D$9&gt;=1/8,8,$D$9*$D$13/DD2/$D$9&gt;=1/9,9,$D$9*$D$13/DD2/$D$9&gt;=1/10,10,$D$9*$D$13/DD2/$D$9&gt;=1/11,11,$D$9*$D$13/DD2/$D$9&gt;=1/12,12,$D$9*$D$13/DD2/$D$9&gt;=1/13,13,$D$9*$D$13/DD2/$D$9&gt;=1/14,14,$D$9*$D$13/DD2/$D$9&gt;=1/15,15,$D$9*$D$13/DD2/$D$9&gt;=1/16,16,$D$9*$D$13/DD2/$D$9&gt;=1/17,17,$D$9*$D$13/DD2/$D$9&gt;=1/18,18,$D$9*$D$13/DD2/$D$9&gt;=1/19,19,$D$9*$D$13/DD2/$D$9&gt;=1/20,20,$D$9*$D$13/DD2/$D$9&gt;=1/21,21,$D$9*$D$13/DD2/$D$9&gt;=1/22,22,$D$9*$D$13/DD2/$D$9&gt;=1/23,23,$D$9*$D$13/DD2/$D$9&gt;=1/24,24,$D$9*$D$13/DD2/$D$9&gt;=1/25,25,$D$9*$D$13/DD2/$D$9&gt;=1/26,26,$D$9*$D$13/DD2/$D$9&gt;=1/27,27,$D$9*$D$13/DD2/$D$9&gt;=1/28,28,$D$9*$D$13/DD2/$D$9&gt;=1/29,29,$D$9*$D$13/DD2/$D$9&gt;=1/30,30)&gt;$D$9,"",_xlfn.IFS($D$9*$D$13/DD2/$D$9&gt;=1,1,$D$9*$D$13/DD2/$D$9&gt;=1/2,2,$D$9*$D$13/DD2/$D$9&gt;=1/3,3,$D$9*$D$13/DD2/$D$9&gt;=1/4,4,$D$9*$D$13/DD2/$D$9&gt;=1/5,5,$D$9*$D$13/DD2/$D$9&gt;=1/6,6,$D$9*$D$13/DD2/$D$9&gt;=1/7,7,$D$9*$D$13/DD2/$D$9&gt;=1/8,8,$D$9*$D$13/DD2/$D$9&gt;=1/9,9,$D$9*$D$13/DD2/$D$9&gt;=1/10,10,$D$9*$D$13/DD2/$D$9&gt;=1/11,11,$D$9*$D$13/DD2/$D$9&gt;=1/12,12,$D$9*$D$13/DD2/$D$9&gt;=1/13,13,$D$9*$D$13/DD2/$D$9&gt;=1/14,14,$D$9*$D$13/DD2/$D$9&gt;=1/15,15,$D$9*$D$13/DD2/$D$9&gt;=1/16,16,$D$9*$D$13/DD2/$D$9&gt;=1/17,17,$D$9*$D$13/DD2/$D$9&gt;=1/18,18,$D$9*$D$13/DD2/$D$9&gt;=1/19,19,$D$9*$D$13/DD2/$D$9&gt;=1/20,20,$D$9*$D$13/DD2/$D$9&gt;=1/21,21,$D$9*$D$13/DD2/$D$9&gt;=1/22,22,$D$9*$D$13/DD2/$D$9&gt;=1/23,23,$D$9*$D$13/DD2/$D$9&gt;=1/24,24,$D$9*$D$13/DD2/$D$9&gt;=1/25,25,$D$9*$D$13/DD2/$D$9&gt;=1/26,26,$D$9*$D$13/DD2/$D$9&gt;=1/27,27,$D$9*$D$13/DD2/$D$9&gt;=1/28,28,$D$9*$D$13/DD2/$D$9&gt;=1/29,29,$D$9*$D$13/DD2/$D$9&gt;=1/30,30)),"")</f>
        <v/>
      </c>
      <c r="DE3" s="27" t="str" cm="1">
        <f t="array" ref="DE3">IFERROR(IF(_xlfn.IFS($D$9*$D$13/DE2/$D$9&gt;=1,1,$D$9*$D$13/DE2/$D$9&gt;=1/2,2,$D$9*$D$13/DE2/$D$9&gt;=1/3,3,$D$9*$D$13/DE2/$D$9&gt;=1/4,4,$D$9*$D$13/DE2/$D$9&gt;=1/5,5,$D$9*$D$13/DE2/$D$9&gt;=1/6,6,$D$9*$D$13/DE2/$D$9&gt;=1/7,7,$D$9*$D$13/DE2/$D$9&gt;=1/8,8,$D$9*$D$13/DE2/$D$9&gt;=1/9,9,$D$9*$D$13/DE2/$D$9&gt;=1/10,10,$D$9*$D$13/DE2/$D$9&gt;=1/11,11,$D$9*$D$13/DE2/$D$9&gt;=1/12,12,$D$9*$D$13/DE2/$D$9&gt;=1/13,13,$D$9*$D$13/DE2/$D$9&gt;=1/14,14,$D$9*$D$13/DE2/$D$9&gt;=1/15,15,$D$9*$D$13/DE2/$D$9&gt;=1/16,16,$D$9*$D$13/DE2/$D$9&gt;=1/17,17,$D$9*$D$13/DE2/$D$9&gt;=1/18,18,$D$9*$D$13/DE2/$D$9&gt;=1/19,19,$D$9*$D$13/DE2/$D$9&gt;=1/20,20,$D$9*$D$13/DE2/$D$9&gt;=1/21,21,$D$9*$D$13/DE2/$D$9&gt;=1/22,22,$D$9*$D$13/DE2/$D$9&gt;=1/23,23,$D$9*$D$13/DE2/$D$9&gt;=1/24,24,$D$9*$D$13/DE2/$D$9&gt;=1/25,25,$D$9*$D$13/DE2/$D$9&gt;=1/26,26,$D$9*$D$13/DE2/$D$9&gt;=1/27,27,$D$9*$D$13/DE2/$D$9&gt;=1/28,28,$D$9*$D$13/DE2/$D$9&gt;=1/29,29,$D$9*$D$13/DE2/$D$9&gt;=1/30,30)&gt;$D$9,"",_xlfn.IFS($D$9*$D$13/DE2/$D$9&gt;=1,1,$D$9*$D$13/DE2/$D$9&gt;=1/2,2,$D$9*$D$13/DE2/$D$9&gt;=1/3,3,$D$9*$D$13/DE2/$D$9&gt;=1/4,4,$D$9*$D$13/DE2/$D$9&gt;=1/5,5,$D$9*$D$13/DE2/$D$9&gt;=1/6,6,$D$9*$D$13/DE2/$D$9&gt;=1/7,7,$D$9*$D$13/DE2/$D$9&gt;=1/8,8,$D$9*$D$13/DE2/$D$9&gt;=1/9,9,$D$9*$D$13/DE2/$D$9&gt;=1/10,10,$D$9*$D$13/DE2/$D$9&gt;=1/11,11,$D$9*$D$13/DE2/$D$9&gt;=1/12,12,$D$9*$D$13/DE2/$D$9&gt;=1/13,13,$D$9*$D$13/DE2/$D$9&gt;=1/14,14,$D$9*$D$13/DE2/$D$9&gt;=1/15,15,$D$9*$D$13/DE2/$D$9&gt;=1/16,16,$D$9*$D$13/DE2/$D$9&gt;=1/17,17,$D$9*$D$13/DE2/$D$9&gt;=1/18,18,$D$9*$D$13/DE2/$D$9&gt;=1/19,19,$D$9*$D$13/DE2/$D$9&gt;=1/20,20,$D$9*$D$13/DE2/$D$9&gt;=1/21,21,$D$9*$D$13/DE2/$D$9&gt;=1/22,22,$D$9*$D$13/DE2/$D$9&gt;=1/23,23,$D$9*$D$13/DE2/$D$9&gt;=1/24,24,$D$9*$D$13/DE2/$D$9&gt;=1/25,25,$D$9*$D$13/DE2/$D$9&gt;=1/26,26,$D$9*$D$13/DE2/$D$9&gt;=1/27,27,$D$9*$D$13/DE2/$D$9&gt;=1/28,28,$D$9*$D$13/DE2/$D$9&gt;=1/29,29,$D$9*$D$13/DE2/$D$9&gt;=1/30,30)),"")</f>
        <v/>
      </c>
      <c r="DF3" s="27" t="str" cm="1">
        <f t="array" ref="DF3">IFERROR(IF(_xlfn.IFS($D$9*$D$13/DF2/$D$9&gt;=1,1,$D$9*$D$13/DF2/$D$9&gt;=1/2,2,$D$9*$D$13/DF2/$D$9&gt;=1/3,3,$D$9*$D$13/DF2/$D$9&gt;=1/4,4,$D$9*$D$13/DF2/$D$9&gt;=1/5,5,$D$9*$D$13/DF2/$D$9&gt;=1/6,6,$D$9*$D$13/DF2/$D$9&gt;=1/7,7,$D$9*$D$13/DF2/$D$9&gt;=1/8,8,$D$9*$D$13/DF2/$D$9&gt;=1/9,9,$D$9*$D$13/DF2/$D$9&gt;=1/10,10,$D$9*$D$13/DF2/$D$9&gt;=1/11,11,$D$9*$D$13/DF2/$D$9&gt;=1/12,12,$D$9*$D$13/DF2/$D$9&gt;=1/13,13,$D$9*$D$13/DF2/$D$9&gt;=1/14,14,$D$9*$D$13/DF2/$D$9&gt;=1/15,15,$D$9*$D$13/DF2/$D$9&gt;=1/16,16,$D$9*$D$13/DF2/$D$9&gt;=1/17,17,$D$9*$D$13/DF2/$D$9&gt;=1/18,18,$D$9*$D$13/DF2/$D$9&gt;=1/19,19,$D$9*$D$13/DF2/$D$9&gt;=1/20,20,$D$9*$D$13/DF2/$D$9&gt;=1/21,21,$D$9*$D$13/DF2/$D$9&gt;=1/22,22,$D$9*$D$13/DF2/$D$9&gt;=1/23,23,$D$9*$D$13/DF2/$D$9&gt;=1/24,24,$D$9*$D$13/DF2/$D$9&gt;=1/25,25,$D$9*$D$13/DF2/$D$9&gt;=1/26,26,$D$9*$D$13/DF2/$D$9&gt;=1/27,27,$D$9*$D$13/DF2/$D$9&gt;=1/28,28,$D$9*$D$13/DF2/$D$9&gt;=1/29,29,$D$9*$D$13/DF2/$D$9&gt;=1/30,30)&gt;$D$9,"",_xlfn.IFS($D$9*$D$13/DF2/$D$9&gt;=1,1,$D$9*$D$13/DF2/$D$9&gt;=1/2,2,$D$9*$D$13/DF2/$D$9&gt;=1/3,3,$D$9*$D$13/DF2/$D$9&gt;=1/4,4,$D$9*$D$13/DF2/$D$9&gt;=1/5,5,$D$9*$D$13/DF2/$D$9&gt;=1/6,6,$D$9*$D$13/DF2/$D$9&gt;=1/7,7,$D$9*$D$13/DF2/$D$9&gt;=1/8,8,$D$9*$D$13/DF2/$D$9&gt;=1/9,9,$D$9*$D$13/DF2/$D$9&gt;=1/10,10,$D$9*$D$13/DF2/$D$9&gt;=1/11,11,$D$9*$D$13/DF2/$D$9&gt;=1/12,12,$D$9*$D$13/DF2/$D$9&gt;=1/13,13,$D$9*$D$13/DF2/$D$9&gt;=1/14,14,$D$9*$D$13/DF2/$D$9&gt;=1/15,15,$D$9*$D$13/DF2/$D$9&gt;=1/16,16,$D$9*$D$13/DF2/$D$9&gt;=1/17,17,$D$9*$D$13/DF2/$D$9&gt;=1/18,18,$D$9*$D$13/DF2/$D$9&gt;=1/19,19,$D$9*$D$13/DF2/$D$9&gt;=1/20,20,$D$9*$D$13/DF2/$D$9&gt;=1/21,21,$D$9*$D$13/DF2/$D$9&gt;=1/22,22,$D$9*$D$13/DF2/$D$9&gt;=1/23,23,$D$9*$D$13/DF2/$D$9&gt;=1/24,24,$D$9*$D$13/DF2/$D$9&gt;=1/25,25,$D$9*$D$13/DF2/$D$9&gt;=1/26,26,$D$9*$D$13/DF2/$D$9&gt;=1/27,27,$D$9*$D$13/DF2/$D$9&gt;=1/28,28,$D$9*$D$13/DF2/$D$9&gt;=1/29,29,$D$9*$D$13/DF2/$D$9&gt;=1/30,30)),"")</f>
        <v/>
      </c>
      <c r="DG3" s="27" t="str" cm="1">
        <f t="array" ref="DG3">IFERROR(IF(_xlfn.IFS($D$9*$D$13/DG2/$D$9&gt;=1,1,$D$9*$D$13/DG2/$D$9&gt;=1/2,2,$D$9*$D$13/DG2/$D$9&gt;=1/3,3,$D$9*$D$13/DG2/$D$9&gt;=1/4,4,$D$9*$D$13/DG2/$D$9&gt;=1/5,5,$D$9*$D$13/DG2/$D$9&gt;=1/6,6,$D$9*$D$13/DG2/$D$9&gt;=1/7,7,$D$9*$D$13/DG2/$D$9&gt;=1/8,8,$D$9*$D$13/DG2/$D$9&gt;=1/9,9,$D$9*$D$13/DG2/$D$9&gt;=1/10,10,$D$9*$D$13/DG2/$D$9&gt;=1/11,11,$D$9*$D$13/DG2/$D$9&gt;=1/12,12,$D$9*$D$13/DG2/$D$9&gt;=1/13,13,$D$9*$D$13/DG2/$D$9&gt;=1/14,14,$D$9*$D$13/DG2/$D$9&gt;=1/15,15,$D$9*$D$13/DG2/$D$9&gt;=1/16,16,$D$9*$D$13/DG2/$D$9&gt;=1/17,17,$D$9*$D$13/DG2/$D$9&gt;=1/18,18,$D$9*$D$13/DG2/$D$9&gt;=1/19,19,$D$9*$D$13/DG2/$D$9&gt;=1/20,20,$D$9*$D$13/DG2/$D$9&gt;=1/21,21,$D$9*$D$13/DG2/$D$9&gt;=1/22,22,$D$9*$D$13/DG2/$D$9&gt;=1/23,23,$D$9*$D$13/DG2/$D$9&gt;=1/24,24,$D$9*$D$13/DG2/$D$9&gt;=1/25,25,$D$9*$D$13/DG2/$D$9&gt;=1/26,26,$D$9*$D$13/DG2/$D$9&gt;=1/27,27,$D$9*$D$13/DG2/$D$9&gt;=1/28,28,$D$9*$D$13/DG2/$D$9&gt;=1/29,29,$D$9*$D$13/DG2/$D$9&gt;=1/30,30)&gt;$D$9,"",_xlfn.IFS($D$9*$D$13/DG2/$D$9&gt;=1,1,$D$9*$D$13/DG2/$D$9&gt;=1/2,2,$D$9*$D$13/DG2/$D$9&gt;=1/3,3,$D$9*$D$13/DG2/$D$9&gt;=1/4,4,$D$9*$D$13/DG2/$D$9&gt;=1/5,5,$D$9*$D$13/DG2/$D$9&gt;=1/6,6,$D$9*$D$13/DG2/$D$9&gt;=1/7,7,$D$9*$D$13/DG2/$D$9&gt;=1/8,8,$D$9*$D$13/DG2/$D$9&gt;=1/9,9,$D$9*$D$13/DG2/$D$9&gt;=1/10,10,$D$9*$D$13/DG2/$D$9&gt;=1/11,11,$D$9*$D$13/DG2/$D$9&gt;=1/12,12,$D$9*$D$13/DG2/$D$9&gt;=1/13,13,$D$9*$D$13/DG2/$D$9&gt;=1/14,14,$D$9*$D$13/DG2/$D$9&gt;=1/15,15,$D$9*$D$13/DG2/$D$9&gt;=1/16,16,$D$9*$D$13/DG2/$D$9&gt;=1/17,17,$D$9*$D$13/DG2/$D$9&gt;=1/18,18,$D$9*$D$13/DG2/$D$9&gt;=1/19,19,$D$9*$D$13/DG2/$D$9&gt;=1/20,20,$D$9*$D$13/DG2/$D$9&gt;=1/21,21,$D$9*$D$13/DG2/$D$9&gt;=1/22,22,$D$9*$D$13/DG2/$D$9&gt;=1/23,23,$D$9*$D$13/DG2/$D$9&gt;=1/24,24,$D$9*$D$13/DG2/$D$9&gt;=1/25,25,$D$9*$D$13/DG2/$D$9&gt;=1/26,26,$D$9*$D$13/DG2/$D$9&gt;=1/27,27,$D$9*$D$13/DG2/$D$9&gt;=1/28,28,$D$9*$D$13/DG2/$D$9&gt;=1/29,29,$D$9*$D$13/DG2/$D$9&gt;=1/30,30)),"")</f>
        <v/>
      </c>
      <c r="DH3" s="27" t="str" cm="1">
        <f t="array" ref="DH3">IFERROR(IF(_xlfn.IFS($D$9*$D$13/DH2/$D$9&gt;=1,1,$D$9*$D$13/DH2/$D$9&gt;=1/2,2,$D$9*$D$13/DH2/$D$9&gt;=1/3,3,$D$9*$D$13/DH2/$D$9&gt;=1/4,4,$D$9*$D$13/DH2/$D$9&gt;=1/5,5,$D$9*$D$13/DH2/$D$9&gt;=1/6,6,$D$9*$D$13/DH2/$D$9&gt;=1/7,7,$D$9*$D$13/DH2/$D$9&gt;=1/8,8,$D$9*$D$13/DH2/$D$9&gt;=1/9,9,$D$9*$D$13/DH2/$D$9&gt;=1/10,10,$D$9*$D$13/DH2/$D$9&gt;=1/11,11,$D$9*$D$13/DH2/$D$9&gt;=1/12,12,$D$9*$D$13/DH2/$D$9&gt;=1/13,13,$D$9*$D$13/DH2/$D$9&gt;=1/14,14,$D$9*$D$13/DH2/$D$9&gt;=1/15,15,$D$9*$D$13/DH2/$D$9&gt;=1/16,16,$D$9*$D$13/DH2/$D$9&gt;=1/17,17,$D$9*$D$13/DH2/$D$9&gt;=1/18,18,$D$9*$D$13/DH2/$D$9&gt;=1/19,19,$D$9*$D$13/DH2/$D$9&gt;=1/20,20,$D$9*$D$13/DH2/$D$9&gt;=1/21,21,$D$9*$D$13/DH2/$D$9&gt;=1/22,22,$D$9*$D$13/DH2/$D$9&gt;=1/23,23,$D$9*$D$13/DH2/$D$9&gt;=1/24,24,$D$9*$D$13/DH2/$D$9&gt;=1/25,25,$D$9*$D$13/DH2/$D$9&gt;=1/26,26,$D$9*$D$13/DH2/$D$9&gt;=1/27,27,$D$9*$D$13/DH2/$D$9&gt;=1/28,28,$D$9*$D$13/DH2/$D$9&gt;=1/29,29,$D$9*$D$13/DH2/$D$9&gt;=1/30,30)&gt;$D$9,"",_xlfn.IFS($D$9*$D$13/DH2/$D$9&gt;=1,1,$D$9*$D$13/DH2/$D$9&gt;=1/2,2,$D$9*$D$13/DH2/$D$9&gt;=1/3,3,$D$9*$D$13/DH2/$D$9&gt;=1/4,4,$D$9*$D$13/DH2/$D$9&gt;=1/5,5,$D$9*$D$13/DH2/$D$9&gt;=1/6,6,$D$9*$D$13/DH2/$D$9&gt;=1/7,7,$D$9*$D$13/DH2/$D$9&gt;=1/8,8,$D$9*$D$13/DH2/$D$9&gt;=1/9,9,$D$9*$D$13/DH2/$D$9&gt;=1/10,10,$D$9*$D$13/DH2/$D$9&gt;=1/11,11,$D$9*$D$13/DH2/$D$9&gt;=1/12,12,$D$9*$D$13/DH2/$D$9&gt;=1/13,13,$D$9*$D$13/DH2/$D$9&gt;=1/14,14,$D$9*$D$13/DH2/$D$9&gt;=1/15,15,$D$9*$D$13/DH2/$D$9&gt;=1/16,16,$D$9*$D$13/DH2/$D$9&gt;=1/17,17,$D$9*$D$13/DH2/$D$9&gt;=1/18,18,$D$9*$D$13/DH2/$D$9&gt;=1/19,19,$D$9*$D$13/DH2/$D$9&gt;=1/20,20,$D$9*$D$13/DH2/$D$9&gt;=1/21,21,$D$9*$D$13/DH2/$D$9&gt;=1/22,22,$D$9*$D$13/DH2/$D$9&gt;=1/23,23,$D$9*$D$13/DH2/$D$9&gt;=1/24,24,$D$9*$D$13/DH2/$D$9&gt;=1/25,25,$D$9*$D$13/DH2/$D$9&gt;=1/26,26,$D$9*$D$13/DH2/$D$9&gt;=1/27,27,$D$9*$D$13/DH2/$D$9&gt;=1/28,28,$D$9*$D$13/DH2/$D$9&gt;=1/29,29,$D$9*$D$13/DH2/$D$9&gt;=1/30,30)),"")</f>
        <v/>
      </c>
      <c r="DI3" s="27" t="str" cm="1">
        <f t="array" ref="DI3">IFERROR(IF(_xlfn.IFS($D$9*$D$13/DI2/$D$9&gt;=1,1,$D$9*$D$13/DI2/$D$9&gt;=1/2,2,$D$9*$D$13/DI2/$D$9&gt;=1/3,3,$D$9*$D$13/DI2/$D$9&gt;=1/4,4,$D$9*$D$13/DI2/$D$9&gt;=1/5,5,$D$9*$D$13/DI2/$D$9&gt;=1/6,6,$D$9*$D$13/DI2/$D$9&gt;=1/7,7,$D$9*$D$13/DI2/$D$9&gt;=1/8,8,$D$9*$D$13/DI2/$D$9&gt;=1/9,9,$D$9*$D$13/DI2/$D$9&gt;=1/10,10,$D$9*$D$13/DI2/$D$9&gt;=1/11,11,$D$9*$D$13/DI2/$D$9&gt;=1/12,12,$D$9*$D$13/DI2/$D$9&gt;=1/13,13,$D$9*$D$13/DI2/$D$9&gt;=1/14,14,$D$9*$D$13/DI2/$D$9&gt;=1/15,15,$D$9*$D$13/DI2/$D$9&gt;=1/16,16,$D$9*$D$13/DI2/$D$9&gt;=1/17,17,$D$9*$D$13/DI2/$D$9&gt;=1/18,18,$D$9*$D$13/DI2/$D$9&gt;=1/19,19,$D$9*$D$13/DI2/$D$9&gt;=1/20,20,$D$9*$D$13/DI2/$D$9&gt;=1/21,21,$D$9*$D$13/DI2/$D$9&gt;=1/22,22,$D$9*$D$13/DI2/$D$9&gt;=1/23,23,$D$9*$D$13/DI2/$D$9&gt;=1/24,24,$D$9*$D$13/DI2/$D$9&gt;=1/25,25,$D$9*$D$13/DI2/$D$9&gt;=1/26,26,$D$9*$D$13/DI2/$D$9&gt;=1/27,27,$D$9*$D$13/DI2/$D$9&gt;=1/28,28,$D$9*$D$13/DI2/$D$9&gt;=1/29,29,$D$9*$D$13/DI2/$D$9&gt;=1/30,30)&gt;$D$9,"",_xlfn.IFS($D$9*$D$13/DI2/$D$9&gt;=1,1,$D$9*$D$13/DI2/$D$9&gt;=1/2,2,$D$9*$D$13/DI2/$D$9&gt;=1/3,3,$D$9*$D$13/DI2/$D$9&gt;=1/4,4,$D$9*$D$13/DI2/$D$9&gt;=1/5,5,$D$9*$D$13/DI2/$D$9&gt;=1/6,6,$D$9*$D$13/DI2/$D$9&gt;=1/7,7,$D$9*$D$13/DI2/$D$9&gt;=1/8,8,$D$9*$D$13/DI2/$D$9&gt;=1/9,9,$D$9*$D$13/DI2/$D$9&gt;=1/10,10,$D$9*$D$13/DI2/$D$9&gt;=1/11,11,$D$9*$D$13/DI2/$D$9&gt;=1/12,12,$D$9*$D$13/DI2/$D$9&gt;=1/13,13,$D$9*$D$13/DI2/$D$9&gt;=1/14,14,$D$9*$D$13/DI2/$D$9&gt;=1/15,15,$D$9*$D$13/DI2/$D$9&gt;=1/16,16,$D$9*$D$13/DI2/$D$9&gt;=1/17,17,$D$9*$D$13/DI2/$D$9&gt;=1/18,18,$D$9*$D$13/DI2/$D$9&gt;=1/19,19,$D$9*$D$13/DI2/$D$9&gt;=1/20,20,$D$9*$D$13/DI2/$D$9&gt;=1/21,21,$D$9*$D$13/DI2/$D$9&gt;=1/22,22,$D$9*$D$13/DI2/$D$9&gt;=1/23,23,$D$9*$D$13/DI2/$D$9&gt;=1/24,24,$D$9*$D$13/DI2/$D$9&gt;=1/25,25,$D$9*$D$13/DI2/$D$9&gt;=1/26,26,$D$9*$D$13/DI2/$D$9&gt;=1/27,27,$D$9*$D$13/DI2/$D$9&gt;=1/28,28,$D$9*$D$13/DI2/$D$9&gt;=1/29,29,$D$9*$D$13/DI2/$D$9&gt;=1/30,30)),"")</f>
        <v/>
      </c>
      <c r="DJ3" s="27" t="str" cm="1">
        <f t="array" ref="DJ3">IFERROR(IF(_xlfn.IFS($D$9*$D$13/DJ2/$D$9&gt;=1,1,$D$9*$D$13/DJ2/$D$9&gt;=1/2,2,$D$9*$D$13/DJ2/$D$9&gt;=1/3,3,$D$9*$D$13/DJ2/$D$9&gt;=1/4,4,$D$9*$D$13/DJ2/$D$9&gt;=1/5,5,$D$9*$D$13/DJ2/$D$9&gt;=1/6,6,$D$9*$D$13/DJ2/$D$9&gt;=1/7,7,$D$9*$D$13/DJ2/$D$9&gt;=1/8,8,$D$9*$D$13/DJ2/$D$9&gt;=1/9,9,$D$9*$D$13/DJ2/$D$9&gt;=1/10,10,$D$9*$D$13/DJ2/$D$9&gt;=1/11,11,$D$9*$D$13/DJ2/$D$9&gt;=1/12,12,$D$9*$D$13/DJ2/$D$9&gt;=1/13,13,$D$9*$D$13/DJ2/$D$9&gt;=1/14,14,$D$9*$D$13/DJ2/$D$9&gt;=1/15,15,$D$9*$D$13/DJ2/$D$9&gt;=1/16,16,$D$9*$D$13/DJ2/$D$9&gt;=1/17,17,$D$9*$D$13/DJ2/$D$9&gt;=1/18,18,$D$9*$D$13/DJ2/$D$9&gt;=1/19,19,$D$9*$D$13/DJ2/$D$9&gt;=1/20,20,$D$9*$D$13/DJ2/$D$9&gt;=1/21,21,$D$9*$D$13/DJ2/$D$9&gt;=1/22,22,$D$9*$D$13/DJ2/$D$9&gt;=1/23,23,$D$9*$D$13/DJ2/$D$9&gt;=1/24,24,$D$9*$D$13/DJ2/$D$9&gt;=1/25,25,$D$9*$D$13/DJ2/$D$9&gt;=1/26,26,$D$9*$D$13/DJ2/$D$9&gt;=1/27,27,$D$9*$D$13/DJ2/$D$9&gt;=1/28,28,$D$9*$D$13/DJ2/$D$9&gt;=1/29,29,$D$9*$D$13/DJ2/$D$9&gt;=1/30,30)&gt;$D$9,"",_xlfn.IFS($D$9*$D$13/DJ2/$D$9&gt;=1,1,$D$9*$D$13/DJ2/$D$9&gt;=1/2,2,$D$9*$D$13/DJ2/$D$9&gt;=1/3,3,$D$9*$D$13/DJ2/$D$9&gt;=1/4,4,$D$9*$D$13/DJ2/$D$9&gt;=1/5,5,$D$9*$D$13/DJ2/$D$9&gt;=1/6,6,$D$9*$D$13/DJ2/$D$9&gt;=1/7,7,$D$9*$D$13/DJ2/$D$9&gt;=1/8,8,$D$9*$D$13/DJ2/$D$9&gt;=1/9,9,$D$9*$D$13/DJ2/$D$9&gt;=1/10,10,$D$9*$D$13/DJ2/$D$9&gt;=1/11,11,$D$9*$D$13/DJ2/$D$9&gt;=1/12,12,$D$9*$D$13/DJ2/$D$9&gt;=1/13,13,$D$9*$D$13/DJ2/$D$9&gt;=1/14,14,$D$9*$D$13/DJ2/$D$9&gt;=1/15,15,$D$9*$D$13/DJ2/$D$9&gt;=1/16,16,$D$9*$D$13/DJ2/$D$9&gt;=1/17,17,$D$9*$D$13/DJ2/$D$9&gt;=1/18,18,$D$9*$D$13/DJ2/$D$9&gt;=1/19,19,$D$9*$D$13/DJ2/$D$9&gt;=1/20,20,$D$9*$D$13/DJ2/$D$9&gt;=1/21,21,$D$9*$D$13/DJ2/$D$9&gt;=1/22,22,$D$9*$D$13/DJ2/$D$9&gt;=1/23,23,$D$9*$D$13/DJ2/$D$9&gt;=1/24,24,$D$9*$D$13/DJ2/$D$9&gt;=1/25,25,$D$9*$D$13/DJ2/$D$9&gt;=1/26,26,$D$9*$D$13/DJ2/$D$9&gt;=1/27,27,$D$9*$D$13/DJ2/$D$9&gt;=1/28,28,$D$9*$D$13/DJ2/$D$9&gt;=1/29,29,$D$9*$D$13/DJ2/$D$9&gt;=1/30,30)),"")</f>
        <v/>
      </c>
      <c r="DK3" s="27" t="str" cm="1">
        <f t="array" ref="DK3">IFERROR(IF(_xlfn.IFS($D$9*$D$13/DK2/$D$9&gt;=1,1,$D$9*$D$13/DK2/$D$9&gt;=1/2,2,$D$9*$D$13/DK2/$D$9&gt;=1/3,3,$D$9*$D$13/DK2/$D$9&gt;=1/4,4,$D$9*$D$13/DK2/$D$9&gt;=1/5,5,$D$9*$D$13/DK2/$D$9&gt;=1/6,6,$D$9*$D$13/DK2/$D$9&gt;=1/7,7,$D$9*$D$13/DK2/$D$9&gt;=1/8,8,$D$9*$D$13/DK2/$D$9&gt;=1/9,9,$D$9*$D$13/DK2/$D$9&gt;=1/10,10,$D$9*$D$13/DK2/$D$9&gt;=1/11,11,$D$9*$D$13/DK2/$D$9&gt;=1/12,12,$D$9*$D$13/DK2/$D$9&gt;=1/13,13,$D$9*$D$13/DK2/$D$9&gt;=1/14,14,$D$9*$D$13/DK2/$D$9&gt;=1/15,15,$D$9*$D$13/DK2/$D$9&gt;=1/16,16,$D$9*$D$13/DK2/$D$9&gt;=1/17,17,$D$9*$D$13/DK2/$D$9&gt;=1/18,18,$D$9*$D$13/DK2/$D$9&gt;=1/19,19,$D$9*$D$13/DK2/$D$9&gt;=1/20,20,$D$9*$D$13/DK2/$D$9&gt;=1/21,21,$D$9*$D$13/DK2/$D$9&gt;=1/22,22,$D$9*$D$13/DK2/$D$9&gt;=1/23,23,$D$9*$D$13/DK2/$D$9&gt;=1/24,24,$D$9*$D$13/DK2/$D$9&gt;=1/25,25,$D$9*$D$13/DK2/$D$9&gt;=1/26,26,$D$9*$D$13/DK2/$D$9&gt;=1/27,27,$D$9*$D$13/DK2/$D$9&gt;=1/28,28,$D$9*$D$13/DK2/$D$9&gt;=1/29,29,$D$9*$D$13/DK2/$D$9&gt;=1/30,30)&gt;$D$9,"",_xlfn.IFS($D$9*$D$13/DK2/$D$9&gt;=1,1,$D$9*$D$13/DK2/$D$9&gt;=1/2,2,$D$9*$D$13/DK2/$D$9&gt;=1/3,3,$D$9*$D$13/DK2/$D$9&gt;=1/4,4,$D$9*$D$13/DK2/$D$9&gt;=1/5,5,$D$9*$D$13/DK2/$D$9&gt;=1/6,6,$D$9*$D$13/DK2/$D$9&gt;=1/7,7,$D$9*$D$13/DK2/$D$9&gt;=1/8,8,$D$9*$D$13/DK2/$D$9&gt;=1/9,9,$D$9*$D$13/DK2/$D$9&gt;=1/10,10,$D$9*$D$13/DK2/$D$9&gt;=1/11,11,$D$9*$D$13/DK2/$D$9&gt;=1/12,12,$D$9*$D$13/DK2/$D$9&gt;=1/13,13,$D$9*$D$13/DK2/$D$9&gt;=1/14,14,$D$9*$D$13/DK2/$D$9&gt;=1/15,15,$D$9*$D$13/DK2/$D$9&gt;=1/16,16,$D$9*$D$13/DK2/$D$9&gt;=1/17,17,$D$9*$D$13/DK2/$D$9&gt;=1/18,18,$D$9*$D$13/DK2/$D$9&gt;=1/19,19,$D$9*$D$13/DK2/$D$9&gt;=1/20,20,$D$9*$D$13/DK2/$D$9&gt;=1/21,21,$D$9*$D$13/DK2/$D$9&gt;=1/22,22,$D$9*$D$13/DK2/$D$9&gt;=1/23,23,$D$9*$D$13/DK2/$D$9&gt;=1/24,24,$D$9*$D$13/DK2/$D$9&gt;=1/25,25,$D$9*$D$13/DK2/$D$9&gt;=1/26,26,$D$9*$D$13/DK2/$D$9&gt;=1/27,27,$D$9*$D$13/DK2/$D$9&gt;=1/28,28,$D$9*$D$13/DK2/$D$9&gt;=1/29,29,$D$9*$D$13/DK2/$D$9&gt;=1/30,30)),"")</f>
        <v/>
      </c>
      <c r="DL3" s="27" t="str" cm="1">
        <f t="array" ref="DL3">IFERROR(IF(_xlfn.IFS($D$9*$D$13/DL2/$D$9&gt;=1,1,$D$9*$D$13/DL2/$D$9&gt;=1/2,2,$D$9*$D$13/DL2/$D$9&gt;=1/3,3,$D$9*$D$13/DL2/$D$9&gt;=1/4,4,$D$9*$D$13/DL2/$D$9&gt;=1/5,5,$D$9*$D$13/DL2/$D$9&gt;=1/6,6,$D$9*$D$13/DL2/$D$9&gt;=1/7,7,$D$9*$D$13/DL2/$D$9&gt;=1/8,8,$D$9*$D$13/DL2/$D$9&gt;=1/9,9,$D$9*$D$13/DL2/$D$9&gt;=1/10,10,$D$9*$D$13/DL2/$D$9&gt;=1/11,11,$D$9*$D$13/DL2/$D$9&gt;=1/12,12,$D$9*$D$13/DL2/$D$9&gt;=1/13,13,$D$9*$D$13/DL2/$D$9&gt;=1/14,14,$D$9*$D$13/DL2/$D$9&gt;=1/15,15,$D$9*$D$13/DL2/$D$9&gt;=1/16,16,$D$9*$D$13/DL2/$D$9&gt;=1/17,17,$D$9*$D$13/DL2/$D$9&gt;=1/18,18,$D$9*$D$13/DL2/$D$9&gt;=1/19,19,$D$9*$D$13/DL2/$D$9&gt;=1/20,20,$D$9*$D$13/DL2/$D$9&gt;=1/21,21,$D$9*$D$13/DL2/$D$9&gt;=1/22,22,$D$9*$D$13/DL2/$D$9&gt;=1/23,23,$D$9*$D$13/DL2/$D$9&gt;=1/24,24,$D$9*$D$13/DL2/$D$9&gt;=1/25,25,$D$9*$D$13/DL2/$D$9&gt;=1/26,26,$D$9*$D$13/DL2/$D$9&gt;=1/27,27,$D$9*$D$13/DL2/$D$9&gt;=1/28,28,$D$9*$D$13/DL2/$D$9&gt;=1/29,29,$D$9*$D$13/DL2/$D$9&gt;=1/30,30)&gt;$D$9,"",_xlfn.IFS($D$9*$D$13/DL2/$D$9&gt;=1,1,$D$9*$D$13/DL2/$D$9&gt;=1/2,2,$D$9*$D$13/DL2/$D$9&gt;=1/3,3,$D$9*$D$13/DL2/$D$9&gt;=1/4,4,$D$9*$D$13/DL2/$D$9&gt;=1/5,5,$D$9*$D$13/DL2/$D$9&gt;=1/6,6,$D$9*$D$13/DL2/$D$9&gt;=1/7,7,$D$9*$D$13/DL2/$D$9&gt;=1/8,8,$D$9*$D$13/DL2/$D$9&gt;=1/9,9,$D$9*$D$13/DL2/$D$9&gt;=1/10,10,$D$9*$D$13/DL2/$D$9&gt;=1/11,11,$D$9*$D$13/DL2/$D$9&gt;=1/12,12,$D$9*$D$13/DL2/$D$9&gt;=1/13,13,$D$9*$D$13/DL2/$D$9&gt;=1/14,14,$D$9*$D$13/DL2/$D$9&gt;=1/15,15,$D$9*$D$13/DL2/$D$9&gt;=1/16,16,$D$9*$D$13/DL2/$D$9&gt;=1/17,17,$D$9*$D$13/DL2/$D$9&gt;=1/18,18,$D$9*$D$13/DL2/$D$9&gt;=1/19,19,$D$9*$D$13/DL2/$D$9&gt;=1/20,20,$D$9*$D$13/DL2/$D$9&gt;=1/21,21,$D$9*$D$13/DL2/$D$9&gt;=1/22,22,$D$9*$D$13/DL2/$D$9&gt;=1/23,23,$D$9*$D$13/DL2/$D$9&gt;=1/24,24,$D$9*$D$13/DL2/$D$9&gt;=1/25,25,$D$9*$D$13/DL2/$D$9&gt;=1/26,26,$D$9*$D$13/DL2/$D$9&gt;=1/27,27,$D$9*$D$13/DL2/$D$9&gt;=1/28,28,$D$9*$D$13/DL2/$D$9&gt;=1/29,29,$D$9*$D$13/DL2/$D$9&gt;=1/30,30)),"")</f>
        <v/>
      </c>
      <c r="DM3" s="27" t="str" cm="1">
        <f t="array" ref="DM3">IFERROR(IF(_xlfn.IFS($D$9*$D$13/DM2/$D$9&gt;=1,1,$D$9*$D$13/DM2/$D$9&gt;=1/2,2,$D$9*$D$13/DM2/$D$9&gt;=1/3,3,$D$9*$D$13/DM2/$D$9&gt;=1/4,4,$D$9*$D$13/DM2/$D$9&gt;=1/5,5,$D$9*$D$13/DM2/$D$9&gt;=1/6,6,$D$9*$D$13/DM2/$D$9&gt;=1/7,7,$D$9*$D$13/DM2/$D$9&gt;=1/8,8,$D$9*$D$13/DM2/$D$9&gt;=1/9,9,$D$9*$D$13/DM2/$D$9&gt;=1/10,10,$D$9*$D$13/DM2/$D$9&gt;=1/11,11,$D$9*$D$13/DM2/$D$9&gt;=1/12,12,$D$9*$D$13/DM2/$D$9&gt;=1/13,13,$D$9*$D$13/DM2/$D$9&gt;=1/14,14,$D$9*$D$13/DM2/$D$9&gt;=1/15,15,$D$9*$D$13/DM2/$D$9&gt;=1/16,16,$D$9*$D$13/DM2/$D$9&gt;=1/17,17,$D$9*$D$13/DM2/$D$9&gt;=1/18,18,$D$9*$D$13/DM2/$D$9&gt;=1/19,19,$D$9*$D$13/DM2/$D$9&gt;=1/20,20,$D$9*$D$13/DM2/$D$9&gt;=1/21,21,$D$9*$D$13/DM2/$D$9&gt;=1/22,22,$D$9*$D$13/DM2/$D$9&gt;=1/23,23,$D$9*$D$13/DM2/$D$9&gt;=1/24,24,$D$9*$D$13/DM2/$D$9&gt;=1/25,25,$D$9*$D$13/DM2/$D$9&gt;=1/26,26,$D$9*$D$13/DM2/$D$9&gt;=1/27,27,$D$9*$D$13/DM2/$D$9&gt;=1/28,28,$D$9*$D$13/DM2/$D$9&gt;=1/29,29,$D$9*$D$13/DM2/$D$9&gt;=1/30,30)&gt;$D$9,"",_xlfn.IFS($D$9*$D$13/DM2/$D$9&gt;=1,1,$D$9*$D$13/DM2/$D$9&gt;=1/2,2,$D$9*$D$13/DM2/$D$9&gt;=1/3,3,$D$9*$D$13/DM2/$D$9&gt;=1/4,4,$D$9*$D$13/DM2/$D$9&gt;=1/5,5,$D$9*$D$13/DM2/$D$9&gt;=1/6,6,$D$9*$D$13/DM2/$D$9&gt;=1/7,7,$D$9*$D$13/DM2/$D$9&gt;=1/8,8,$D$9*$D$13/DM2/$D$9&gt;=1/9,9,$D$9*$D$13/DM2/$D$9&gt;=1/10,10,$D$9*$D$13/DM2/$D$9&gt;=1/11,11,$D$9*$D$13/DM2/$D$9&gt;=1/12,12,$D$9*$D$13/DM2/$D$9&gt;=1/13,13,$D$9*$D$13/DM2/$D$9&gt;=1/14,14,$D$9*$D$13/DM2/$D$9&gt;=1/15,15,$D$9*$D$13/DM2/$D$9&gt;=1/16,16,$D$9*$D$13/DM2/$D$9&gt;=1/17,17,$D$9*$D$13/DM2/$D$9&gt;=1/18,18,$D$9*$D$13/DM2/$D$9&gt;=1/19,19,$D$9*$D$13/DM2/$D$9&gt;=1/20,20,$D$9*$D$13/DM2/$D$9&gt;=1/21,21,$D$9*$D$13/DM2/$D$9&gt;=1/22,22,$D$9*$D$13/DM2/$D$9&gt;=1/23,23,$D$9*$D$13/DM2/$D$9&gt;=1/24,24,$D$9*$D$13/DM2/$D$9&gt;=1/25,25,$D$9*$D$13/DM2/$D$9&gt;=1/26,26,$D$9*$D$13/DM2/$D$9&gt;=1/27,27,$D$9*$D$13/DM2/$D$9&gt;=1/28,28,$D$9*$D$13/DM2/$D$9&gt;=1/29,29,$D$9*$D$13/DM2/$D$9&gt;=1/30,30)),"")</f>
        <v/>
      </c>
      <c r="DN3" s="27" t="str" cm="1">
        <f t="array" ref="DN3">IFERROR(IF(_xlfn.IFS($D$9*$D$13/DN2/$D$9&gt;=1,1,$D$9*$D$13/DN2/$D$9&gt;=1/2,2,$D$9*$D$13/DN2/$D$9&gt;=1/3,3,$D$9*$D$13/DN2/$D$9&gt;=1/4,4,$D$9*$D$13/DN2/$D$9&gt;=1/5,5,$D$9*$D$13/DN2/$D$9&gt;=1/6,6,$D$9*$D$13/DN2/$D$9&gt;=1/7,7,$D$9*$D$13/DN2/$D$9&gt;=1/8,8,$D$9*$D$13/DN2/$D$9&gt;=1/9,9,$D$9*$D$13/DN2/$D$9&gt;=1/10,10,$D$9*$D$13/DN2/$D$9&gt;=1/11,11,$D$9*$D$13/DN2/$D$9&gt;=1/12,12,$D$9*$D$13/DN2/$D$9&gt;=1/13,13,$D$9*$D$13/DN2/$D$9&gt;=1/14,14,$D$9*$D$13/DN2/$D$9&gt;=1/15,15,$D$9*$D$13/DN2/$D$9&gt;=1/16,16,$D$9*$D$13/DN2/$D$9&gt;=1/17,17,$D$9*$D$13/DN2/$D$9&gt;=1/18,18,$D$9*$D$13/DN2/$D$9&gt;=1/19,19,$D$9*$D$13/DN2/$D$9&gt;=1/20,20,$D$9*$D$13/DN2/$D$9&gt;=1/21,21,$D$9*$D$13/DN2/$D$9&gt;=1/22,22,$D$9*$D$13/DN2/$D$9&gt;=1/23,23,$D$9*$D$13/DN2/$D$9&gt;=1/24,24,$D$9*$D$13/DN2/$D$9&gt;=1/25,25,$D$9*$D$13/DN2/$D$9&gt;=1/26,26,$D$9*$D$13/DN2/$D$9&gt;=1/27,27,$D$9*$D$13/DN2/$D$9&gt;=1/28,28,$D$9*$D$13/DN2/$D$9&gt;=1/29,29,$D$9*$D$13/DN2/$D$9&gt;=1/30,30)&gt;$D$9,"",_xlfn.IFS($D$9*$D$13/DN2/$D$9&gt;=1,1,$D$9*$D$13/DN2/$D$9&gt;=1/2,2,$D$9*$D$13/DN2/$D$9&gt;=1/3,3,$D$9*$D$13/DN2/$D$9&gt;=1/4,4,$D$9*$D$13/DN2/$D$9&gt;=1/5,5,$D$9*$D$13/DN2/$D$9&gt;=1/6,6,$D$9*$D$13/DN2/$D$9&gt;=1/7,7,$D$9*$D$13/DN2/$D$9&gt;=1/8,8,$D$9*$D$13/DN2/$D$9&gt;=1/9,9,$D$9*$D$13/DN2/$D$9&gt;=1/10,10,$D$9*$D$13/DN2/$D$9&gt;=1/11,11,$D$9*$D$13/DN2/$D$9&gt;=1/12,12,$D$9*$D$13/DN2/$D$9&gt;=1/13,13,$D$9*$D$13/DN2/$D$9&gt;=1/14,14,$D$9*$D$13/DN2/$D$9&gt;=1/15,15,$D$9*$D$13/DN2/$D$9&gt;=1/16,16,$D$9*$D$13/DN2/$D$9&gt;=1/17,17,$D$9*$D$13/DN2/$D$9&gt;=1/18,18,$D$9*$D$13/DN2/$D$9&gt;=1/19,19,$D$9*$D$13/DN2/$D$9&gt;=1/20,20,$D$9*$D$13/DN2/$D$9&gt;=1/21,21,$D$9*$D$13/DN2/$D$9&gt;=1/22,22,$D$9*$D$13/DN2/$D$9&gt;=1/23,23,$D$9*$D$13/DN2/$D$9&gt;=1/24,24,$D$9*$D$13/DN2/$D$9&gt;=1/25,25,$D$9*$D$13/DN2/$D$9&gt;=1/26,26,$D$9*$D$13/DN2/$D$9&gt;=1/27,27,$D$9*$D$13/DN2/$D$9&gt;=1/28,28,$D$9*$D$13/DN2/$D$9&gt;=1/29,29,$D$9*$D$13/DN2/$D$9&gt;=1/30,30)),"")</f>
        <v/>
      </c>
      <c r="DO3" s="27" t="str" cm="1">
        <f t="array" ref="DO3">IFERROR(IF(_xlfn.IFS($D$9*$D$13/DO2/$D$9&gt;=1,1,$D$9*$D$13/DO2/$D$9&gt;=1/2,2,$D$9*$D$13/DO2/$D$9&gt;=1/3,3,$D$9*$D$13/DO2/$D$9&gt;=1/4,4,$D$9*$D$13/DO2/$D$9&gt;=1/5,5,$D$9*$D$13/DO2/$D$9&gt;=1/6,6,$D$9*$D$13/DO2/$D$9&gt;=1/7,7,$D$9*$D$13/DO2/$D$9&gt;=1/8,8,$D$9*$D$13/DO2/$D$9&gt;=1/9,9,$D$9*$D$13/DO2/$D$9&gt;=1/10,10,$D$9*$D$13/DO2/$D$9&gt;=1/11,11,$D$9*$D$13/DO2/$D$9&gt;=1/12,12,$D$9*$D$13/DO2/$D$9&gt;=1/13,13,$D$9*$D$13/DO2/$D$9&gt;=1/14,14,$D$9*$D$13/DO2/$D$9&gt;=1/15,15,$D$9*$D$13/DO2/$D$9&gt;=1/16,16,$D$9*$D$13/DO2/$D$9&gt;=1/17,17,$D$9*$D$13/DO2/$D$9&gt;=1/18,18,$D$9*$D$13/DO2/$D$9&gt;=1/19,19,$D$9*$D$13/DO2/$D$9&gt;=1/20,20,$D$9*$D$13/DO2/$D$9&gt;=1/21,21,$D$9*$D$13/DO2/$D$9&gt;=1/22,22,$D$9*$D$13/DO2/$D$9&gt;=1/23,23,$D$9*$D$13/DO2/$D$9&gt;=1/24,24,$D$9*$D$13/DO2/$D$9&gt;=1/25,25,$D$9*$D$13/DO2/$D$9&gt;=1/26,26,$D$9*$D$13/DO2/$D$9&gt;=1/27,27,$D$9*$D$13/DO2/$D$9&gt;=1/28,28,$D$9*$D$13/DO2/$D$9&gt;=1/29,29,$D$9*$D$13/DO2/$D$9&gt;=1/30,30)&gt;$D$9,"",_xlfn.IFS($D$9*$D$13/DO2/$D$9&gt;=1,1,$D$9*$D$13/DO2/$D$9&gt;=1/2,2,$D$9*$D$13/DO2/$D$9&gt;=1/3,3,$D$9*$D$13/DO2/$D$9&gt;=1/4,4,$D$9*$D$13/DO2/$D$9&gt;=1/5,5,$D$9*$D$13/DO2/$D$9&gt;=1/6,6,$D$9*$D$13/DO2/$D$9&gt;=1/7,7,$D$9*$D$13/DO2/$D$9&gt;=1/8,8,$D$9*$D$13/DO2/$D$9&gt;=1/9,9,$D$9*$D$13/DO2/$D$9&gt;=1/10,10,$D$9*$D$13/DO2/$D$9&gt;=1/11,11,$D$9*$D$13/DO2/$D$9&gt;=1/12,12,$D$9*$D$13/DO2/$D$9&gt;=1/13,13,$D$9*$D$13/DO2/$D$9&gt;=1/14,14,$D$9*$D$13/DO2/$D$9&gt;=1/15,15,$D$9*$D$13/DO2/$D$9&gt;=1/16,16,$D$9*$D$13/DO2/$D$9&gt;=1/17,17,$D$9*$D$13/DO2/$D$9&gt;=1/18,18,$D$9*$D$13/DO2/$D$9&gt;=1/19,19,$D$9*$D$13/DO2/$D$9&gt;=1/20,20,$D$9*$D$13/DO2/$D$9&gt;=1/21,21,$D$9*$D$13/DO2/$D$9&gt;=1/22,22,$D$9*$D$13/DO2/$D$9&gt;=1/23,23,$D$9*$D$13/DO2/$D$9&gt;=1/24,24,$D$9*$D$13/DO2/$D$9&gt;=1/25,25,$D$9*$D$13/DO2/$D$9&gt;=1/26,26,$D$9*$D$13/DO2/$D$9&gt;=1/27,27,$D$9*$D$13/DO2/$D$9&gt;=1/28,28,$D$9*$D$13/DO2/$D$9&gt;=1/29,29,$D$9*$D$13/DO2/$D$9&gt;=1/30,30)),"")</f>
        <v/>
      </c>
      <c r="DP3" s="27" t="str" cm="1">
        <f t="array" ref="DP3">IFERROR(IF(_xlfn.IFS($D$9*$D$13/DP2/$D$9&gt;=1,1,$D$9*$D$13/DP2/$D$9&gt;=1/2,2,$D$9*$D$13/DP2/$D$9&gt;=1/3,3,$D$9*$D$13/DP2/$D$9&gt;=1/4,4,$D$9*$D$13/DP2/$D$9&gt;=1/5,5,$D$9*$D$13/DP2/$D$9&gt;=1/6,6,$D$9*$D$13/DP2/$D$9&gt;=1/7,7,$D$9*$D$13/DP2/$D$9&gt;=1/8,8,$D$9*$D$13/DP2/$D$9&gt;=1/9,9,$D$9*$D$13/DP2/$D$9&gt;=1/10,10,$D$9*$D$13/DP2/$D$9&gt;=1/11,11,$D$9*$D$13/DP2/$D$9&gt;=1/12,12,$D$9*$D$13/DP2/$D$9&gt;=1/13,13,$D$9*$D$13/DP2/$D$9&gt;=1/14,14,$D$9*$D$13/DP2/$D$9&gt;=1/15,15,$D$9*$D$13/DP2/$D$9&gt;=1/16,16,$D$9*$D$13/DP2/$D$9&gt;=1/17,17,$D$9*$D$13/DP2/$D$9&gt;=1/18,18,$D$9*$D$13/DP2/$D$9&gt;=1/19,19,$D$9*$D$13/DP2/$D$9&gt;=1/20,20,$D$9*$D$13/DP2/$D$9&gt;=1/21,21,$D$9*$D$13/DP2/$D$9&gt;=1/22,22,$D$9*$D$13/DP2/$D$9&gt;=1/23,23,$D$9*$D$13/DP2/$D$9&gt;=1/24,24,$D$9*$D$13/DP2/$D$9&gt;=1/25,25,$D$9*$D$13/DP2/$D$9&gt;=1/26,26,$D$9*$D$13/DP2/$D$9&gt;=1/27,27,$D$9*$D$13/DP2/$D$9&gt;=1/28,28,$D$9*$D$13/DP2/$D$9&gt;=1/29,29,$D$9*$D$13/DP2/$D$9&gt;=1/30,30)&gt;$D$9,"",_xlfn.IFS($D$9*$D$13/DP2/$D$9&gt;=1,1,$D$9*$D$13/DP2/$D$9&gt;=1/2,2,$D$9*$D$13/DP2/$D$9&gt;=1/3,3,$D$9*$D$13/DP2/$D$9&gt;=1/4,4,$D$9*$D$13/DP2/$D$9&gt;=1/5,5,$D$9*$D$13/DP2/$D$9&gt;=1/6,6,$D$9*$D$13/DP2/$D$9&gt;=1/7,7,$D$9*$D$13/DP2/$D$9&gt;=1/8,8,$D$9*$D$13/DP2/$D$9&gt;=1/9,9,$D$9*$D$13/DP2/$D$9&gt;=1/10,10,$D$9*$D$13/DP2/$D$9&gt;=1/11,11,$D$9*$D$13/DP2/$D$9&gt;=1/12,12,$D$9*$D$13/DP2/$D$9&gt;=1/13,13,$D$9*$D$13/DP2/$D$9&gt;=1/14,14,$D$9*$D$13/DP2/$D$9&gt;=1/15,15,$D$9*$D$13/DP2/$D$9&gt;=1/16,16,$D$9*$D$13/DP2/$D$9&gt;=1/17,17,$D$9*$D$13/DP2/$D$9&gt;=1/18,18,$D$9*$D$13/DP2/$D$9&gt;=1/19,19,$D$9*$D$13/DP2/$D$9&gt;=1/20,20,$D$9*$D$13/DP2/$D$9&gt;=1/21,21,$D$9*$D$13/DP2/$D$9&gt;=1/22,22,$D$9*$D$13/DP2/$D$9&gt;=1/23,23,$D$9*$D$13/DP2/$D$9&gt;=1/24,24,$D$9*$D$13/DP2/$D$9&gt;=1/25,25,$D$9*$D$13/DP2/$D$9&gt;=1/26,26,$D$9*$D$13/DP2/$D$9&gt;=1/27,27,$D$9*$D$13/DP2/$D$9&gt;=1/28,28,$D$9*$D$13/DP2/$D$9&gt;=1/29,29,$D$9*$D$13/DP2/$D$9&gt;=1/30,30)),"")</f>
        <v/>
      </c>
      <c r="DQ3" s="27" t="str" cm="1">
        <f t="array" ref="DQ3">IFERROR(IF(_xlfn.IFS($D$9*$D$13/DQ2/$D$9&gt;=1,1,$D$9*$D$13/DQ2/$D$9&gt;=1/2,2,$D$9*$D$13/DQ2/$D$9&gt;=1/3,3,$D$9*$D$13/DQ2/$D$9&gt;=1/4,4,$D$9*$D$13/DQ2/$D$9&gt;=1/5,5,$D$9*$D$13/DQ2/$D$9&gt;=1/6,6,$D$9*$D$13/DQ2/$D$9&gt;=1/7,7,$D$9*$D$13/DQ2/$D$9&gt;=1/8,8,$D$9*$D$13/DQ2/$D$9&gt;=1/9,9,$D$9*$D$13/DQ2/$D$9&gt;=1/10,10,$D$9*$D$13/DQ2/$D$9&gt;=1/11,11,$D$9*$D$13/DQ2/$D$9&gt;=1/12,12,$D$9*$D$13/DQ2/$D$9&gt;=1/13,13,$D$9*$D$13/DQ2/$D$9&gt;=1/14,14,$D$9*$D$13/DQ2/$D$9&gt;=1/15,15,$D$9*$D$13/DQ2/$D$9&gt;=1/16,16,$D$9*$D$13/DQ2/$D$9&gt;=1/17,17,$D$9*$D$13/DQ2/$D$9&gt;=1/18,18,$D$9*$D$13/DQ2/$D$9&gt;=1/19,19,$D$9*$D$13/DQ2/$D$9&gt;=1/20,20,$D$9*$D$13/DQ2/$D$9&gt;=1/21,21,$D$9*$D$13/DQ2/$D$9&gt;=1/22,22,$D$9*$D$13/DQ2/$D$9&gt;=1/23,23,$D$9*$D$13/DQ2/$D$9&gt;=1/24,24,$D$9*$D$13/DQ2/$D$9&gt;=1/25,25,$D$9*$D$13/DQ2/$D$9&gt;=1/26,26,$D$9*$D$13/DQ2/$D$9&gt;=1/27,27,$D$9*$D$13/DQ2/$D$9&gt;=1/28,28,$D$9*$D$13/DQ2/$D$9&gt;=1/29,29,$D$9*$D$13/DQ2/$D$9&gt;=1/30,30)&gt;$D$9,"",_xlfn.IFS($D$9*$D$13/DQ2/$D$9&gt;=1,1,$D$9*$D$13/DQ2/$D$9&gt;=1/2,2,$D$9*$D$13/DQ2/$D$9&gt;=1/3,3,$D$9*$D$13/DQ2/$D$9&gt;=1/4,4,$D$9*$D$13/DQ2/$D$9&gt;=1/5,5,$D$9*$D$13/DQ2/$D$9&gt;=1/6,6,$D$9*$D$13/DQ2/$D$9&gt;=1/7,7,$D$9*$D$13/DQ2/$D$9&gt;=1/8,8,$D$9*$D$13/DQ2/$D$9&gt;=1/9,9,$D$9*$D$13/DQ2/$D$9&gt;=1/10,10,$D$9*$D$13/DQ2/$D$9&gt;=1/11,11,$D$9*$D$13/DQ2/$D$9&gt;=1/12,12,$D$9*$D$13/DQ2/$D$9&gt;=1/13,13,$D$9*$D$13/DQ2/$D$9&gt;=1/14,14,$D$9*$D$13/DQ2/$D$9&gt;=1/15,15,$D$9*$D$13/DQ2/$D$9&gt;=1/16,16,$D$9*$D$13/DQ2/$D$9&gt;=1/17,17,$D$9*$D$13/DQ2/$D$9&gt;=1/18,18,$D$9*$D$13/DQ2/$D$9&gt;=1/19,19,$D$9*$D$13/DQ2/$D$9&gt;=1/20,20,$D$9*$D$13/DQ2/$D$9&gt;=1/21,21,$D$9*$D$13/DQ2/$D$9&gt;=1/22,22,$D$9*$D$13/DQ2/$D$9&gt;=1/23,23,$D$9*$D$13/DQ2/$D$9&gt;=1/24,24,$D$9*$D$13/DQ2/$D$9&gt;=1/25,25,$D$9*$D$13/DQ2/$D$9&gt;=1/26,26,$D$9*$D$13/DQ2/$D$9&gt;=1/27,27,$D$9*$D$13/DQ2/$D$9&gt;=1/28,28,$D$9*$D$13/DQ2/$D$9&gt;=1/29,29,$D$9*$D$13/DQ2/$D$9&gt;=1/30,30)),"")</f>
        <v/>
      </c>
      <c r="DR3" s="27" t="str" cm="1">
        <f t="array" ref="DR3">IFERROR(IF(_xlfn.IFS($D$9*$D$13/DR2/$D$9&gt;=1,1,$D$9*$D$13/DR2/$D$9&gt;=1/2,2,$D$9*$D$13/DR2/$D$9&gt;=1/3,3,$D$9*$D$13/DR2/$D$9&gt;=1/4,4,$D$9*$D$13/DR2/$D$9&gt;=1/5,5,$D$9*$D$13/DR2/$D$9&gt;=1/6,6,$D$9*$D$13/DR2/$D$9&gt;=1/7,7,$D$9*$D$13/DR2/$D$9&gt;=1/8,8,$D$9*$D$13/DR2/$D$9&gt;=1/9,9,$D$9*$D$13/DR2/$D$9&gt;=1/10,10,$D$9*$D$13/DR2/$D$9&gt;=1/11,11,$D$9*$D$13/DR2/$D$9&gt;=1/12,12,$D$9*$D$13/DR2/$D$9&gt;=1/13,13,$D$9*$D$13/DR2/$D$9&gt;=1/14,14,$D$9*$D$13/DR2/$D$9&gt;=1/15,15,$D$9*$D$13/DR2/$D$9&gt;=1/16,16,$D$9*$D$13/DR2/$D$9&gt;=1/17,17,$D$9*$D$13/DR2/$D$9&gt;=1/18,18,$D$9*$D$13/DR2/$D$9&gt;=1/19,19,$D$9*$D$13/DR2/$D$9&gt;=1/20,20,$D$9*$D$13/DR2/$D$9&gt;=1/21,21,$D$9*$D$13/DR2/$D$9&gt;=1/22,22,$D$9*$D$13/DR2/$D$9&gt;=1/23,23,$D$9*$D$13/DR2/$D$9&gt;=1/24,24,$D$9*$D$13/DR2/$D$9&gt;=1/25,25,$D$9*$D$13/DR2/$D$9&gt;=1/26,26,$D$9*$D$13/DR2/$D$9&gt;=1/27,27,$D$9*$D$13/DR2/$D$9&gt;=1/28,28,$D$9*$D$13/DR2/$D$9&gt;=1/29,29,$D$9*$D$13/DR2/$D$9&gt;=1/30,30)&gt;$D$9,"",_xlfn.IFS($D$9*$D$13/DR2/$D$9&gt;=1,1,$D$9*$D$13/DR2/$D$9&gt;=1/2,2,$D$9*$D$13/DR2/$D$9&gt;=1/3,3,$D$9*$D$13/DR2/$D$9&gt;=1/4,4,$D$9*$D$13/DR2/$D$9&gt;=1/5,5,$D$9*$D$13/DR2/$D$9&gt;=1/6,6,$D$9*$D$13/DR2/$D$9&gt;=1/7,7,$D$9*$D$13/DR2/$D$9&gt;=1/8,8,$D$9*$D$13/DR2/$D$9&gt;=1/9,9,$D$9*$D$13/DR2/$D$9&gt;=1/10,10,$D$9*$D$13/DR2/$D$9&gt;=1/11,11,$D$9*$D$13/DR2/$D$9&gt;=1/12,12,$D$9*$D$13/DR2/$D$9&gt;=1/13,13,$D$9*$D$13/DR2/$D$9&gt;=1/14,14,$D$9*$D$13/DR2/$D$9&gt;=1/15,15,$D$9*$D$13/DR2/$D$9&gt;=1/16,16,$D$9*$D$13/DR2/$D$9&gt;=1/17,17,$D$9*$D$13/DR2/$D$9&gt;=1/18,18,$D$9*$D$13/DR2/$D$9&gt;=1/19,19,$D$9*$D$13/DR2/$D$9&gt;=1/20,20,$D$9*$D$13/DR2/$D$9&gt;=1/21,21,$D$9*$D$13/DR2/$D$9&gt;=1/22,22,$D$9*$D$13/DR2/$D$9&gt;=1/23,23,$D$9*$D$13/DR2/$D$9&gt;=1/24,24,$D$9*$D$13/DR2/$D$9&gt;=1/25,25,$D$9*$D$13/DR2/$D$9&gt;=1/26,26,$D$9*$D$13/DR2/$D$9&gt;=1/27,27,$D$9*$D$13/DR2/$D$9&gt;=1/28,28,$D$9*$D$13/DR2/$D$9&gt;=1/29,29,$D$9*$D$13/DR2/$D$9&gt;=1/30,30)),"")</f>
        <v/>
      </c>
      <c r="DS3" s="27" t="str" cm="1">
        <f t="array" ref="DS3">IFERROR(IF(_xlfn.IFS($D$9*$D$13/DS2/$D$9&gt;=1,1,$D$9*$D$13/DS2/$D$9&gt;=1/2,2,$D$9*$D$13/DS2/$D$9&gt;=1/3,3,$D$9*$D$13/DS2/$D$9&gt;=1/4,4,$D$9*$D$13/DS2/$D$9&gt;=1/5,5,$D$9*$D$13/DS2/$D$9&gt;=1/6,6,$D$9*$D$13/DS2/$D$9&gt;=1/7,7,$D$9*$D$13/DS2/$D$9&gt;=1/8,8,$D$9*$D$13/DS2/$D$9&gt;=1/9,9,$D$9*$D$13/DS2/$D$9&gt;=1/10,10,$D$9*$D$13/DS2/$D$9&gt;=1/11,11,$D$9*$D$13/DS2/$D$9&gt;=1/12,12,$D$9*$D$13/DS2/$D$9&gt;=1/13,13,$D$9*$D$13/DS2/$D$9&gt;=1/14,14,$D$9*$D$13/DS2/$D$9&gt;=1/15,15,$D$9*$D$13/DS2/$D$9&gt;=1/16,16,$D$9*$D$13/DS2/$D$9&gt;=1/17,17,$D$9*$D$13/DS2/$D$9&gt;=1/18,18,$D$9*$D$13/DS2/$D$9&gt;=1/19,19,$D$9*$D$13/DS2/$D$9&gt;=1/20,20,$D$9*$D$13/DS2/$D$9&gt;=1/21,21,$D$9*$D$13/DS2/$D$9&gt;=1/22,22,$D$9*$D$13/DS2/$D$9&gt;=1/23,23,$D$9*$D$13/DS2/$D$9&gt;=1/24,24,$D$9*$D$13/DS2/$D$9&gt;=1/25,25,$D$9*$D$13/DS2/$D$9&gt;=1/26,26,$D$9*$D$13/DS2/$D$9&gt;=1/27,27,$D$9*$D$13/DS2/$D$9&gt;=1/28,28,$D$9*$D$13/DS2/$D$9&gt;=1/29,29,$D$9*$D$13/DS2/$D$9&gt;=1/30,30)&gt;$D$9,"",_xlfn.IFS($D$9*$D$13/DS2/$D$9&gt;=1,1,$D$9*$D$13/DS2/$D$9&gt;=1/2,2,$D$9*$D$13/DS2/$D$9&gt;=1/3,3,$D$9*$D$13/DS2/$D$9&gt;=1/4,4,$D$9*$D$13/DS2/$D$9&gt;=1/5,5,$D$9*$D$13/DS2/$D$9&gt;=1/6,6,$D$9*$D$13/DS2/$D$9&gt;=1/7,7,$D$9*$D$13/DS2/$D$9&gt;=1/8,8,$D$9*$D$13/DS2/$D$9&gt;=1/9,9,$D$9*$D$13/DS2/$D$9&gt;=1/10,10,$D$9*$D$13/DS2/$D$9&gt;=1/11,11,$D$9*$D$13/DS2/$D$9&gt;=1/12,12,$D$9*$D$13/DS2/$D$9&gt;=1/13,13,$D$9*$D$13/DS2/$D$9&gt;=1/14,14,$D$9*$D$13/DS2/$D$9&gt;=1/15,15,$D$9*$D$13/DS2/$D$9&gt;=1/16,16,$D$9*$D$13/DS2/$D$9&gt;=1/17,17,$D$9*$D$13/DS2/$D$9&gt;=1/18,18,$D$9*$D$13/DS2/$D$9&gt;=1/19,19,$D$9*$D$13/DS2/$D$9&gt;=1/20,20,$D$9*$D$13/DS2/$D$9&gt;=1/21,21,$D$9*$D$13/DS2/$D$9&gt;=1/22,22,$D$9*$D$13/DS2/$D$9&gt;=1/23,23,$D$9*$D$13/DS2/$D$9&gt;=1/24,24,$D$9*$D$13/DS2/$D$9&gt;=1/25,25,$D$9*$D$13/DS2/$D$9&gt;=1/26,26,$D$9*$D$13/DS2/$D$9&gt;=1/27,27,$D$9*$D$13/DS2/$D$9&gt;=1/28,28,$D$9*$D$13/DS2/$D$9&gt;=1/29,29,$D$9*$D$13/DS2/$D$9&gt;=1/30,30)),"")</f>
        <v/>
      </c>
      <c r="DT3" s="27" t="str" cm="1">
        <f t="array" ref="DT3">IFERROR(IF(_xlfn.IFS($D$9*$D$13/DT2/$D$9&gt;=1,1,$D$9*$D$13/DT2/$D$9&gt;=1/2,2,$D$9*$D$13/DT2/$D$9&gt;=1/3,3,$D$9*$D$13/DT2/$D$9&gt;=1/4,4,$D$9*$D$13/DT2/$D$9&gt;=1/5,5,$D$9*$D$13/DT2/$D$9&gt;=1/6,6,$D$9*$D$13/DT2/$D$9&gt;=1/7,7,$D$9*$D$13/DT2/$D$9&gt;=1/8,8,$D$9*$D$13/DT2/$D$9&gt;=1/9,9,$D$9*$D$13/DT2/$D$9&gt;=1/10,10,$D$9*$D$13/DT2/$D$9&gt;=1/11,11,$D$9*$D$13/DT2/$D$9&gt;=1/12,12,$D$9*$D$13/DT2/$D$9&gt;=1/13,13,$D$9*$D$13/DT2/$D$9&gt;=1/14,14,$D$9*$D$13/DT2/$D$9&gt;=1/15,15,$D$9*$D$13/DT2/$D$9&gt;=1/16,16,$D$9*$D$13/DT2/$D$9&gt;=1/17,17,$D$9*$D$13/DT2/$D$9&gt;=1/18,18,$D$9*$D$13/DT2/$D$9&gt;=1/19,19,$D$9*$D$13/DT2/$D$9&gt;=1/20,20,$D$9*$D$13/DT2/$D$9&gt;=1/21,21,$D$9*$D$13/DT2/$D$9&gt;=1/22,22,$D$9*$D$13/DT2/$D$9&gt;=1/23,23,$D$9*$D$13/DT2/$D$9&gt;=1/24,24,$D$9*$D$13/DT2/$D$9&gt;=1/25,25,$D$9*$D$13/DT2/$D$9&gt;=1/26,26,$D$9*$D$13/DT2/$D$9&gt;=1/27,27,$D$9*$D$13/DT2/$D$9&gt;=1/28,28,$D$9*$D$13/DT2/$D$9&gt;=1/29,29,$D$9*$D$13/DT2/$D$9&gt;=1/30,30)&gt;$D$9,"",_xlfn.IFS($D$9*$D$13/DT2/$D$9&gt;=1,1,$D$9*$D$13/DT2/$D$9&gt;=1/2,2,$D$9*$D$13/DT2/$D$9&gt;=1/3,3,$D$9*$D$13/DT2/$D$9&gt;=1/4,4,$D$9*$D$13/DT2/$D$9&gt;=1/5,5,$D$9*$D$13/DT2/$D$9&gt;=1/6,6,$D$9*$D$13/DT2/$D$9&gt;=1/7,7,$D$9*$D$13/DT2/$D$9&gt;=1/8,8,$D$9*$D$13/DT2/$D$9&gt;=1/9,9,$D$9*$D$13/DT2/$D$9&gt;=1/10,10,$D$9*$D$13/DT2/$D$9&gt;=1/11,11,$D$9*$D$13/DT2/$D$9&gt;=1/12,12,$D$9*$D$13/DT2/$D$9&gt;=1/13,13,$D$9*$D$13/DT2/$D$9&gt;=1/14,14,$D$9*$D$13/DT2/$D$9&gt;=1/15,15,$D$9*$D$13/DT2/$D$9&gt;=1/16,16,$D$9*$D$13/DT2/$D$9&gt;=1/17,17,$D$9*$D$13/DT2/$D$9&gt;=1/18,18,$D$9*$D$13/DT2/$D$9&gt;=1/19,19,$D$9*$D$13/DT2/$D$9&gt;=1/20,20,$D$9*$D$13/DT2/$D$9&gt;=1/21,21,$D$9*$D$13/DT2/$D$9&gt;=1/22,22,$D$9*$D$13/DT2/$D$9&gt;=1/23,23,$D$9*$D$13/DT2/$D$9&gt;=1/24,24,$D$9*$D$13/DT2/$D$9&gt;=1/25,25,$D$9*$D$13/DT2/$D$9&gt;=1/26,26,$D$9*$D$13/DT2/$D$9&gt;=1/27,27,$D$9*$D$13/DT2/$D$9&gt;=1/28,28,$D$9*$D$13/DT2/$D$9&gt;=1/29,29,$D$9*$D$13/DT2/$D$9&gt;=1/30,30)),"")</f>
        <v/>
      </c>
      <c r="DU3" s="27" t="str" cm="1">
        <f t="array" ref="DU3">IFERROR(IF(_xlfn.IFS($D$9*$D$13/DU2/$D$9&gt;=1,1,$D$9*$D$13/DU2/$D$9&gt;=1/2,2,$D$9*$D$13/DU2/$D$9&gt;=1/3,3,$D$9*$D$13/DU2/$D$9&gt;=1/4,4,$D$9*$D$13/DU2/$D$9&gt;=1/5,5,$D$9*$D$13/DU2/$D$9&gt;=1/6,6,$D$9*$D$13/DU2/$D$9&gt;=1/7,7,$D$9*$D$13/DU2/$D$9&gt;=1/8,8,$D$9*$D$13/DU2/$D$9&gt;=1/9,9,$D$9*$D$13/DU2/$D$9&gt;=1/10,10,$D$9*$D$13/DU2/$D$9&gt;=1/11,11,$D$9*$D$13/DU2/$D$9&gt;=1/12,12,$D$9*$D$13/DU2/$D$9&gt;=1/13,13,$D$9*$D$13/DU2/$D$9&gt;=1/14,14,$D$9*$D$13/DU2/$D$9&gt;=1/15,15,$D$9*$D$13/DU2/$D$9&gt;=1/16,16,$D$9*$D$13/DU2/$D$9&gt;=1/17,17,$D$9*$D$13/DU2/$D$9&gt;=1/18,18,$D$9*$D$13/DU2/$D$9&gt;=1/19,19,$D$9*$D$13/DU2/$D$9&gt;=1/20,20,$D$9*$D$13/DU2/$D$9&gt;=1/21,21,$D$9*$D$13/DU2/$D$9&gt;=1/22,22,$D$9*$D$13/DU2/$D$9&gt;=1/23,23,$D$9*$D$13/DU2/$D$9&gt;=1/24,24,$D$9*$D$13/DU2/$D$9&gt;=1/25,25,$D$9*$D$13/DU2/$D$9&gt;=1/26,26,$D$9*$D$13/DU2/$D$9&gt;=1/27,27,$D$9*$D$13/DU2/$D$9&gt;=1/28,28,$D$9*$D$13/DU2/$D$9&gt;=1/29,29,$D$9*$D$13/DU2/$D$9&gt;=1/30,30)&gt;$D$9,"",_xlfn.IFS($D$9*$D$13/DU2/$D$9&gt;=1,1,$D$9*$D$13/DU2/$D$9&gt;=1/2,2,$D$9*$D$13/DU2/$D$9&gt;=1/3,3,$D$9*$D$13/DU2/$D$9&gt;=1/4,4,$D$9*$D$13/DU2/$D$9&gt;=1/5,5,$D$9*$D$13/DU2/$D$9&gt;=1/6,6,$D$9*$D$13/DU2/$D$9&gt;=1/7,7,$D$9*$D$13/DU2/$D$9&gt;=1/8,8,$D$9*$D$13/DU2/$D$9&gt;=1/9,9,$D$9*$D$13/DU2/$D$9&gt;=1/10,10,$D$9*$D$13/DU2/$D$9&gt;=1/11,11,$D$9*$D$13/DU2/$D$9&gt;=1/12,12,$D$9*$D$13/DU2/$D$9&gt;=1/13,13,$D$9*$D$13/DU2/$D$9&gt;=1/14,14,$D$9*$D$13/DU2/$D$9&gt;=1/15,15,$D$9*$D$13/DU2/$D$9&gt;=1/16,16,$D$9*$D$13/DU2/$D$9&gt;=1/17,17,$D$9*$D$13/DU2/$D$9&gt;=1/18,18,$D$9*$D$13/DU2/$D$9&gt;=1/19,19,$D$9*$D$13/DU2/$D$9&gt;=1/20,20,$D$9*$D$13/DU2/$D$9&gt;=1/21,21,$D$9*$D$13/DU2/$D$9&gt;=1/22,22,$D$9*$D$13/DU2/$D$9&gt;=1/23,23,$D$9*$D$13/DU2/$D$9&gt;=1/24,24,$D$9*$D$13/DU2/$D$9&gt;=1/25,25,$D$9*$D$13/DU2/$D$9&gt;=1/26,26,$D$9*$D$13/DU2/$D$9&gt;=1/27,27,$D$9*$D$13/DU2/$D$9&gt;=1/28,28,$D$9*$D$13/DU2/$D$9&gt;=1/29,29,$D$9*$D$13/DU2/$D$9&gt;=1/30,30)),"")</f>
        <v/>
      </c>
      <c r="DV3" s="27" t="str" cm="1">
        <f t="array" ref="DV3">IFERROR(IF(_xlfn.IFS($D$9*$D$13/DV2/$D$9&gt;=1,1,$D$9*$D$13/DV2/$D$9&gt;=1/2,2,$D$9*$D$13/DV2/$D$9&gt;=1/3,3,$D$9*$D$13/DV2/$D$9&gt;=1/4,4,$D$9*$D$13/DV2/$D$9&gt;=1/5,5,$D$9*$D$13/DV2/$D$9&gt;=1/6,6,$D$9*$D$13/DV2/$D$9&gt;=1/7,7,$D$9*$D$13/DV2/$D$9&gt;=1/8,8,$D$9*$D$13/DV2/$D$9&gt;=1/9,9,$D$9*$D$13/DV2/$D$9&gt;=1/10,10,$D$9*$D$13/DV2/$D$9&gt;=1/11,11,$D$9*$D$13/DV2/$D$9&gt;=1/12,12,$D$9*$D$13/DV2/$D$9&gt;=1/13,13,$D$9*$D$13/DV2/$D$9&gt;=1/14,14,$D$9*$D$13/DV2/$D$9&gt;=1/15,15,$D$9*$D$13/DV2/$D$9&gt;=1/16,16,$D$9*$D$13/DV2/$D$9&gt;=1/17,17,$D$9*$D$13/DV2/$D$9&gt;=1/18,18,$D$9*$D$13/DV2/$D$9&gt;=1/19,19,$D$9*$D$13/DV2/$D$9&gt;=1/20,20,$D$9*$D$13/DV2/$D$9&gt;=1/21,21,$D$9*$D$13/DV2/$D$9&gt;=1/22,22,$D$9*$D$13/DV2/$D$9&gt;=1/23,23,$D$9*$D$13/DV2/$D$9&gt;=1/24,24,$D$9*$D$13/DV2/$D$9&gt;=1/25,25,$D$9*$D$13/DV2/$D$9&gt;=1/26,26,$D$9*$D$13/DV2/$D$9&gt;=1/27,27,$D$9*$D$13/DV2/$D$9&gt;=1/28,28,$D$9*$D$13/DV2/$D$9&gt;=1/29,29,$D$9*$D$13/DV2/$D$9&gt;=1/30,30)&gt;$D$9,"",_xlfn.IFS($D$9*$D$13/DV2/$D$9&gt;=1,1,$D$9*$D$13/DV2/$D$9&gt;=1/2,2,$D$9*$D$13/DV2/$D$9&gt;=1/3,3,$D$9*$D$13/DV2/$D$9&gt;=1/4,4,$D$9*$D$13/DV2/$D$9&gt;=1/5,5,$D$9*$D$13/DV2/$D$9&gt;=1/6,6,$D$9*$D$13/DV2/$D$9&gt;=1/7,7,$D$9*$D$13/DV2/$D$9&gt;=1/8,8,$D$9*$D$13/DV2/$D$9&gt;=1/9,9,$D$9*$D$13/DV2/$D$9&gt;=1/10,10,$D$9*$D$13/DV2/$D$9&gt;=1/11,11,$D$9*$D$13/DV2/$D$9&gt;=1/12,12,$D$9*$D$13/DV2/$D$9&gt;=1/13,13,$D$9*$D$13/DV2/$D$9&gt;=1/14,14,$D$9*$D$13/DV2/$D$9&gt;=1/15,15,$D$9*$D$13/DV2/$D$9&gt;=1/16,16,$D$9*$D$13/DV2/$D$9&gt;=1/17,17,$D$9*$D$13/DV2/$D$9&gt;=1/18,18,$D$9*$D$13/DV2/$D$9&gt;=1/19,19,$D$9*$D$13/DV2/$D$9&gt;=1/20,20,$D$9*$D$13/DV2/$D$9&gt;=1/21,21,$D$9*$D$13/DV2/$D$9&gt;=1/22,22,$D$9*$D$13/DV2/$D$9&gt;=1/23,23,$D$9*$D$13/DV2/$D$9&gt;=1/24,24,$D$9*$D$13/DV2/$D$9&gt;=1/25,25,$D$9*$D$13/DV2/$D$9&gt;=1/26,26,$D$9*$D$13/DV2/$D$9&gt;=1/27,27,$D$9*$D$13/DV2/$D$9&gt;=1/28,28,$D$9*$D$13/DV2/$D$9&gt;=1/29,29,$D$9*$D$13/DV2/$D$9&gt;=1/30,30)),"")</f>
        <v/>
      </c>
      <c r="DW3" s="27" t="str" cm="1">
        <f t="array" ref="DW3">IFERROR(IF(_xlfn.IFS($D$9*$D$13/DW2/$D$9&gt;=1,1,$D$9*$D$13/DW2/$D$9&gt;=1/2,2,$D$9*$D$13/DW2/$D$9&gt;=1/3,3,$D$9*$D$13/DW2/$D$9&gt;=1/4,4,$D$9*$D$13/DW2/$D$9&gt;=1/5,5,$D$9*$D$13/DW2/$D$9&gt;=1/6,6,$D$9*$D$13/DW2/$D$9&gt;=1/7,7,$D$9*$D$13/DW2/$D$9&gt;=1/8,8,$D$9*$D$13/DW2/$D$9&gt;=1/9,9,$D$9*$D$13/DW2/$D$9&gt;=1/10,10,$D$9*$D$13/DW2/$D$9&gt;=1/11,11,$D$9*$D$13/DW2/$D$9&gt;=1/12,12,$D$9*$D$13/DW2/$D$9&gt;=1/13,13,$D$9*$D$13/DW2/$D$9&gt;=1/14,14,$D$9*$D$13/DW2/$D$9&gt;=1/15,15,$D$9*$D$13/DW2/$D$9&gt;=1/16,16,$D$9*$D$13/DW2/$D$9&gt;=1/17,17,$D$9*$D$13/DW2/$D$9&gt;=1/18,18,$D$9*$D$13/DW2/$D$9&gt;=1/19,19,$D$9*$D$13/DW2/$D$9&gt;=1/20,20,$D$9*$D$13/DW2/$D$9&gt;=1/21,21,$D$9*$D$13/DW2/$D$9&gt;=1/22,22,$D$9*$D$13/DW2/$D$9&gt;=1/23,23,$D$9*$D$13/DW2/$D$9&gt;=1/24,24,$D$9*$D$13/DW2/$D$9&gt;=1/25,25,$D$9*$D$13/DW2/$D$9&gt;=1/26,26,$D$9*$D$13/DW2/$D$9&gt;=1/27,27,$D$9*$D$13/DW2/$D$9&gt;=1/28,28,$D$9*$D$13/DW2/$D$9&gt;=1/29,29,$D$9*$D$13/DW2/$D$9&gt;=1/30,30)&gt;$D$9,"",_xlfn.IFS($D$9*$D$13/DW2/$D$9&gt;=1,1,$D$9*$D$13/DW2/$D$9&gt;=1/2,2,$D$9*$D$13/DW2/$D$9&gt;=1/3,3,$D$9*$D$13/DW2/$D$9&gt;=1/4,4,$D$9*$D$13/DW2/$D$9&gt;=1/5,5,$D$9*$D$13/DW2/$D$9&gt;=1/6,6,$D$9*$D$13/DW2/$D$9&gt;=1/7,7,$D$9*$D$13/DW2/$D$9&gt;=1/8,8,$D$9*$D$13/DW2/$D$9&gt;=1/9,9,$D$9*$D$13/DW2/$D$9&gt;=1/10,10,$D$9*$D$13/DW2/$D$9&gt;=1/11,11,$D$9*$D$13/DW2/$D$9&gt;=1/12,12,$D$9*$D$13/DW2/$D$9&gt;=1/13,13,$D$9*$D$13/DW2/$D$9&gt;=1/14,14,$D$9*$D$13/DW2/$D$9&gt;=1/15,15,$D$9*$D$13/DW2/$D$9&gt;=1/16,16,$D$9*$D$13/DW2/$D$9&gt;=1/17,17,$D$9*$D$13/DW2/$D$9&gt;=1/18,18,$D$9*$D$13/DW2/$D$9&gt;=1/19,19,$D$9*$D$13/DW2/$D$9&gt;=1/20,20,$D$9*$D$13/DW2/$D$9&gt;=1/21,21,$D$9*$D$13/DW2/$D$9&gt;=1/22,22,$D$9*$D$13/DW2/$D$9&gt;=1/23,23,$D$9*$D$13/DW2/$D$9&gt;=1/24,24,$D$9*$D$13/DW2/$D$9&gt;=1/25,25,$D$9*$D$13/DW2/$D$9&gt;=1/26,26,$D$9*$D$13/DW2/$D$9&gt;=1/27,27,$D$9*$D$13/DW2/$D$9&gt;=1/28,28,$D$9*$D$13/DW2/$D$9&gt;=1/29,29,$D$9*$D$13/DW2/$D$9&gt;=1/30,30)),"")</f>
        <v/>
      </c>
      <c r="DX3" s="27" t="str" cm="1">
        <f t="array" ref="DX3">IFERROR(IF(_xlfn.IFS($D$9*$D$13/DX2/$D$9&gt;=1,1,$D$9*$D$13/DX2/$D$9&gt;=1/2,2,$D$9*$D$13/DX2/$D$9&gt;=1/3,3,$D$9*$D$13/DX2/$D$9&gt;=1/4,4,$D$9*$D$13/DX2/$D$9&gt;=1/5,5,$D$9*$D$13/DX2/$D$9&gt;=1/6,6,$D$9*$D$13/DX2/$D$9&gt;=1/7,7,$D$9*$D$13/DX2/$D$9&gt;=1/8,8,$D$9*$D$13/DX2/$D$9&gt;=1/9,9,$D$9*$D$13/DX2/$D$9&gt;=1/10,10,$D$9*$D$13/DX2/$D$9&gt;=1/11,11,$D$9*$D$13/DX2/$D$9&gt;=1/12,12,$D$9*$D$13/DX2/$D$9&gt;=1/13,13,$D$9*$D$13/DX2/$D$9&gt;=1/14,14,$D$9*$D$13/DX2/$D$9&gt;=1/15,15,$D$9*$D$13/DX2/$D$9&gt;=1/16,16,$D$9*$D$13/DX2/$D$9&gt;=1/17,17,$D$9*$D$13/DX2/$D$9&gt;=1/18,18,$D$9*$D$13/DX2/$D$9&gt;=1/19,19,$D$9*$D$13/DX2/$D$9&gt;=1/20,20,$D$9*$D$13/DX2/$D$9&gt;=1/21,21,$D$9*$D$13/DX2/$D$9&gt;=1/22,22,$D$9*$D$13/DX2/$D$9&gt;=1/23,23,$D$9*$D$13/DX2/$D$9&gt;=1/24,24,$D$9*$D$13/DX2/$D$9&gt;=1/25,25,$D$9*$D$13/DX2/$D$9&gt;=1/26,26,$D$9*$D$13/DX2/$D$9&gt;=1/27,27,$D$9*$D$13/DX2/$D$9&gt;=1/28,28,$D$9*$D$13/DX2/$D$9&gt;=1/29,29,$D$9*$D$13/DX2/$D$9&gt;=1/30,30)&gt;$D$9,"",_xlfn.IFS($D$9*$D$13/DX2/$D$9&gt;=1,1,$D$9*$D$13/DX2/$D$9&gt;=1/2,2,$D$9*$D$13/DX2/$D$9&gt;=1/3,3,$D$9*$D$13/DX2/$D$9&gt;=1/4,4,$D$9*$D$13/DX2/$D$9&gt;=1/5,5,$D$9*$D$13/DX2/$D$9&gt;=1/6,6,$D$9*$D$13/DX2/$D$9&gt;=1/7,7,$D$9*$D$13/DX2/$D$9&gt;=1/8,8,$D$9*$D$13/DX2/$D$9&gt;=1/9,9,$D$9*$D$13/DX2/$D$9&gt;=1/10,10,$D$9*$D$13/DX2/$D$9&gt;=1/11,11,$D$9*$D$13/DX2/$D$9&gt;=1/12,12,$D$9*$D$13/DX2/$D$9&gt;=1/13,13,$D$9*$D$13/DX2/$D$9&gt;=1/14,14,$D$9*$D$13/DX2/$D$9&gt;=1/15,15,$D$9*$D$13/DX2/$D$9&gt;=1/16,16,$D$9*$D$13/DX2/$D$9&gt;=1/17,17,$D$9*$D$13/DX2/$D$9&gt;=1/18,18,$D$9*$D$13/DX2/$D$9&gt;=1/19,19,$D$9*$D$13/DX2/$D$9&gt;=1/20,20,$D$9*$D$13/DX2/$D$9&gt;=1/21,21,$D$9*$D$13/DX2/$D$9&gt;=1/22,22,$D$9*$D$13/DX2/$D$9&gt;=1/23,23,$D$9*$D$13/DX2/$D$9&gt;=1/24,24,$D$9*$D$13/DX2/$D$9&gt;=1/25,25,$D$9*$D$13/DX2/$D$9&gt;=1/26,26,$D$9*$D$13/DX2/$D$9&gt;=1/27,27,$D$9*$D$13/DX2/$D$9&gt;=1/28,28,$D$9*$D$13/DX2/$D$9&gt;=1/29,29,$D$9*$D$13/DX2/$D$9&gt;=1/30,30)),"")</f>
        <v/>
      </c>
      <c r="DY3" s="27" t="str" cm="1">
        <f t="array" ref="DY3">IFERROR(IF(_xlfn.IFS($D$9*$D$13/DY2/$D$9&gt;=1,1,$D$9*$D$13/DY2/$D$9&gt;=1/2,2,$D$9*$D$13/DY2/$D$9&gt;=1/3,3,$D$9*$D$13/DY2/$D$9&gt;=1/4,4,$D$9*$D$13/DY2/$D$9&gt;=1/5,5,$D$9*$D$13/DY2/$D$9&gt;=1/6,6,$D$9*$D$13/DY2/$D$9&gt;=1/7,7,$D$9*$D$13/DY2/$D$9&gt;=1/8,8,$D$9*$D$13/DY2/$D$9&gt;=1/9,9,$D$9*$D$13/DY2/$D$9&gt;=1/10,10,$D$9*$D$13/DY2/$D$9&gt;=1/11,11,$D$9*$D$13/DY2/$D$9&gt;=1/12,12,$D$9*$D$13/DY2/$D$9&gt;=1/13,13,$D$9*$D$13/DY2/$D$9&gt;=1/14,14,$D$9*$D$13/DY2/$D$9&gt;=1/15,15,$D$9*$D$13/DY2/$D$9&gt;=1/16,16,$D$9*$D$13/DY2/$D$9&gt;=1/17,17,$D$9*$D$13/DY2/$D$9&gt;=1/18,18,$D$9*$D$13/DY2/$D$9&gt;=1/19,19,$D$9*$D$13/DY2/$D$9&gt;=1/20,20,$D$9*$D$13/DY2/$D$9&gt;=1/21,21,$D$9*$D$13/DY2/$D$9&gt;=1/22,22,$D$9*$D$13/DY2/$D$9&gt;=1/23,23,$D$9*$D$13/DY2/$D$9&gt;=1/24,24,$D$9*$D$13/DY2/$D$9&gt;=1/25,25,$D$9*$D$13/DY2/$D$9&gt;=1/26,26,$D$9*$D$13/DY2/$D$9&gt;=1/27,27,$D$9*$D$13/DY2/$D$9&gt;=1/28,28,$D$9*$D$13/DY2/$D$9&gt;=1/29,29,$D$9*$D$13/DY2/$D$9&gt;=1/30,30)&gt;$D$9,"",_xlfn.IFS($D$9*$D$13/DY2/$D$9&gt;=1,1,$D$9*$D$13/DY2/$D$9&gt;=1/2,2,$D$9*$D$13/DY2/$D$9&gt;=1/3,3,$D$9*$D$13/DY2/$D$9&gt;=1/4,4,$D$9*$D$13/DY2/$D$9&gt;=1/5,5,$D$9*$D$13/DY2/$D$9&gt;=1/6,6,$D$9*$D$13/DY2/$D$9&gt;=1/7,7,$D$9*$D$13/DY2/$D$9&gt;=1/8,8,$D$9*$D$13/DY2/$D$9&gt;=1/9,9,$D$9*$D$13/DY2/$D$9&gt;=1/10,10,$D$9*$D$13/DY2/$D$9&gt;=1/11,11,$D$9*$D$13/DY2/$D$9&gt;=1/12,12,$D$9*$D$13/DY2/$D$9&gt;=1/13,13,$D$9*$D$13/DY2/$D$9&gt;=1/14,14,$D$9*$D$13/DY2/$D$9&gt;=1/15,15,$D$9*$D$13/DY2/$D$9&gt;=1/16,16,$D$9*$D$13/DY2/$D$9&gt;=1/17,17,$D$9*$D$13/DY2/$D$9&gt;=1/18,18,$D$9*$D$13/DY2/$D$9&gt;=1/19,19,$D$9*$D$13/DY2/$D$9&gt;=1/20,20,$D$9*$D$13/DY2/$D$9&gt;=1/21,21,$D$9*$D$13/DY2/$D$9&gt;=1/22,22,$D$9*$D$13/DY2/$D$9&gt;=1/23,23,$D$9*$D$13/DY2/$D$9&gt;=1/24,24,$D$9*$D$13/DY2/$D$9&gt;=1/25,25,$D$9*$D$13/DY2/$D$9&gt;=1/26,26,$D$9*$D$13/DY2/$D$9&gt;=1/27,27,$D$9*$D$13/DY2/$D$9&gt;=1/28,28,$D$9*$D$13/DY2/$D$9&gt;=1/29,29,$D$9*$D$13/DY2/$D$9&gt;=1/30,30)),"")</f>
        <v/>
      </c>
      <c r="DZ3" s="27" t="str" cm="1">
        <f t="array" ref="DZ3">IFERROR(IF(_xlfn.IFS($D$9*$D$13/DZ2/$D$9&gt;=1,1,$D$9*$D$13/DZ2/$D$9&gt;=1/2,2,$D$9*$D$13/DZ2/$D$9&gt;=1/3,3,$D$9*$D$13/DZ2/$D$9&gt;=1/4,4,$D$9*$D$13/DZ2/$D$9&gt;=1/5,5,$D$9*$D$13/DZ2/$D$9&gt;=1/6,6,$D$9*$D$13/DZ2/$D$9&gt;=1/7,7,$D$9*$D$13/DZ2/$D$9&gt;=1/8,8,$D$9*$D$13/DZ2/$D$9&gt;=1/9,9,$D$9*$D$13/DZ2/$D$9&gt;=1/10,10,$D$9*$D$13/DZ2/$D$9&gt;=1/11,11,$D$9*$D$13/DZ2/$D$9&gt;=1/12,12,$D$9*$D$13/DZ2/$D$9&gt;=1/13,13,$D$9*$D$13/DZ2/$D$9&gt;=1/14,14,$D$9*$D$13/DZ2/$D$9&gt;=1/15,15,$D$9*$D$13/DZ2/$D$9&gt;=1/16,16,$D$9*$D$13/DZ2/$D$9&gt;=1/17,17,$D$9*$D$13/DZ2/$D$9&gt;=1/18,18,$D$9*$D$13/DZ2/$D$9&gt;=1/19,19,$D$9*$D$13/DZ2/$D$9&gt;=1/20,20,$D$9*$D$13/DZ2/$D$9&gt;=1/21,21,$D$9*$D$13/DZ2/$D$9&gt;=1/22,22,$D$9*$D$13/DZ2/$D$9&gt;=1/23,23,$D$9*$D$13/DZ2/$D$9&gt;=1/24,24,$D$9*$D$13/DZ2/$D$9&gt;=1/25,25,$D$9*$D$13/DZ2/$D$9&gt;=1/26,26,$D$9*$D$13/DZ2/$D$9&gt;=1/27,27,$D$9*$D$13/DZ2/$D$9&gt;=1/28,28,$D$9*$D$13/DZ2/$D$9&gt;=1/29,29,$D$9*$D$13/DZ2/$D$9&gt;=1/30,30)&gt;$D$9,"",_xlfn.IFS($D$9*$D$13/DZ2/$D$9&gt;=1,1,$D$9*$D$13/DZ2/$D$9&gt;=1/2,2,$D$9*$D$13/DZ2/$D$9&gt;=1/3,3,$D$9*$D$13/DZ2/$D$9&gt;=1/4,4,$D$9*$D$13/DZ2/$D$9&gt;=1/5,5,$D$9*$D$13/DZ2/$D$9&gt;=1/6,6,$D$9*$D$13/DZ2/$D$9&gt;=1/7,7,$D$9*$D$13/DZ2/$D$9&gt;=1/8,8,$D$9*$D$13/DZ2/$D$9&gt;=1/9,9,$D$9*$D$13/DZ2/$D$9&gt;=1/10,10,$D$9*$D$13/DZ2/$D$9&gt;=1/11,11,$D$9*$D$13/DZ2/$D$9&gt;=1/12,12,$D$9*$D$13/DZ2/$D$9&gt;=1/13,13,$D$9*$D$13/DZ2/$D$9&gt;=1/14,14,$D$9*$D$13/DZ2/$D$9&gt;=1/15,15,$D$9*$D$13/DZ2/$D$9&gt;=1/16,16,$D$9*$D$13/DZ2/$D$9&gt;=1/17,17,$D$9*$D$13/DZ2/$D$9&gt;=1/18,18,$D$9*$D$13/DZ2/$D$9&gt;=1/19,19,$D$9*$D$13/DZ2/$D$9&gt;=1/20,20,$D$9*$D$13/DZ2/$D$9&gt;=1/21,21,$D$9*$D$13/DZ2/$D$9&gt;=1/22,22,$D$9*$D$13/DZ2/$D$9&gt;=1/23,23,$D$9*$D$13/DZ2/$D$9&gt;=1/24,24,$D$9*$D$13/DZ2/$D$9&gt;=1/25,25,$D$9*$D$13/DZ2/$D$9&gt;=1/26,26,$D$9*$D$13/DZ2/$D$9&gt;=1/27,27,$D$9*$D$13/DZ2/$D$9&gt;=1/28,28,$D$9*$D$13/DZ2/$D$9&gt;=1/29,29,$D$9*$D$13/DZ2/$D$9&gt;=1/30,30)),"")</f>
        <v/>
      </c>
      <c r="EA3" s="27" t="str" cm="1">
        <f t="array" ref="EA3">IFERROR(IF(_xlfn.IFS($D$9*$D$13/EA2/$D$9&gt;=1,1,$D$9*$D$13/EA2/$D$9&gt;=1/2,2,$D$9*$D$13/EA2/$D$9&gt;=1/3,3,$D$9*$D$13/EA2/$D$9&gt;=1/4,4,$D$9*$D$13/EA2/$D$9&gt;=1/5,5,$D$9*$D$13/EA2/$D$9&gt;=1/6,6,$D$9*$D$13/EA2/$D$9&gt;=1/7,7,$D$9*$D$13/EA2/$D$9&gt;=1/8,8,$D$9*$D$13/EA2/$D$9&gt;=1/9,9,$D$9*$D$13/EA2/$D$9&gt;=1/10,10,$D$9*$D$13/EA2/$D$9&gt;=1/11,11,$D$9*$D$13/EA2/$D$9&gt;=1/12,12,$D$9*$D$13/EA2/$D$9&gt;=1/13,13,$D$9*$D$13/EA2/$D$9&gt;=1/14,14,$D$9*$D$13/EA2/$D$9&gt;=1/15,15,$D$9*$D$13/EA2/$D$9&gt;=1/16,16,$D$9*$D$13/EA2/$D$9&gt;=1/17,17,$D$9*$D$13/EA2/$D$9&gt;=1/18,18,$D$9*$D$13/EA2/$D$9&gt;=1/19,19,$D$9*$D$13/EA2/$D$9&gt;=1/20,20,$D$9*$D$13/EA2/$D$9&gt;=1/21,21,$D$9*$D$13/EA2/$D$9&gt;=1/22,22,$D$9*$D$13/EA2/$D$9&gt;=1/23,23,$D$9*$D$13/EA2/$D$9&gt;=1/24,24,$D$9*$D$13/EA2/$D$9&gt;=1/25,25,$D$9*$D$13/EA2/$D$9&gt;=1/26,26,$D$9*$D$13/EA2/$D$9&gt;=1/27,27,$D$9*$D$13/EA2/$D$9&gt;=1/28,28,$D$9*$D$13/EA2/$D$9&gt;=1/29,29,$D$9*$D$13/EA2/$D$9&gt;=1/30,30)&gt;$D$9,"",_xlfn.IFS($D$9*$D$13/EA2/$D$9&gt;=1,1,$D$9*$D$13/EA2/$D$9&gt;=1/2,2,$D$9*$D$13/EA2/$D$9&gt;=1/3,3,$D$9*$D$13/EA2/$D$9&gt;=1/4,4,$D$9*$D$13/EA2/$D$9&gt;=1/5,5,$D$9*$D$13/EA2/$D$9&gt;=1/6,6,$D$9*$D$13/EA2/$D$9&gt;=1/7,7,$D$9*$D$13/EA2/$D$9&gt;=1/8,8,$D$9*$D$13/EA2/$D$9&gt;=1/9,9,$D$9*$D$13/EA2/$D$9&gt;=1/10,10,$D$9*$D$13/EA2/$D$9&gt;=1/11,11,$D$9*$D$13/EA2/$D$9&gt;=1/12,12,$D$9*$D$13/EA2/$D$9&gt;=1/13,13,$D$9*$D$13/EA2/$D$9&gt;=1/14,14,$D$9*$D$13/EA2/$D$9&gt;=1/15,15,$D$9*$D$13/EA2/$D$9&gt;=1/16,16,$D$9*$D$13/EA2/$D$9&gt;=1/17,17,$D$9*$D$13/EA2/$D$9&gt;=1/18,18,$D$9*$D$13/EA2/$D$9&gt;=1/19,19,$D$9*$D$13/EA2/$D$9&gt;=1/20,20,$D$9*$D$13/EA2/$D$9&gt;=1/21,21,$D$9*$D$13/EA2/$D$9&gt;=1/22,22,$D$9*$D$13/EA2/$D$9&gt;=1/23,23,$D$9*$D$13/EA2/$D$9&gt;=1/24,24,$D$9*$D$13/EA2/$D$9&gt;=1/25,25,$D$9*$D$13/EA2/$D$9&gt;=1/26,26,$D$9*$D$13/EA2/$D$9&gt;=1/27,27,$D$9*$D$13/EA2/$D$9&gt;=1/28,28,$D$9*$D$13/EA2/$D$9&gt;=1/29,29,$D$9*$D$13/EA2/$D$9&gt;=1/30,30)),"")</f>
        <v/>
      </c>
      <c r="EB3" s="27" t="str" cm="1">
        <f t="array" ref="EB3">IFERROR(IF(_xlfn.IFS($D$9*$D$13/EB2/$D$9&gt;=1,1,$D$9*$D$13/EB2/$D$9&gt;=1/2,2,$D$9*$D$13/EB2/$D$9&gt;=1/3,3,$D$9*$D$13/EB2/$D$9&gt;=1/4,4,$D$9*$D$13/EB2/$D$9&gt;=1/5,5,$D$9*$D$13/EB2/$D$9&gt;=1/6,6,$D$9*$D$13/EB2/$D$9&gt;=1/7,7,$D$9*$D$13/EB2/$D$9&gt;=1/8,8,$D$9*$D$13/EB2/$D$9&gt;=1/9,9,$D$9*$D$13/EB2/$D$9&gt;=1/10,10,$D$9*$D$13/EB2/$D$9&gt;=1/11,11,$D$9*$D$13/EB2/$D$9&gt;=1/12,12,$D$9*$D$13/EB2/$D$9&gt;=1/13,13,$D$9*$D$13/EB2/$D$9&gt;=1/14,14,$D$9*$D$13/EB2/$D$9&gt;=1/15,15,$D$9*$D$13/EB2/$D$9&gt;=1/16,16,$D$9*$D$13/EB2/$D$9&gt;=1/17,17,$D$9*$D$13/EB2/$D$9&gt;=1/18,18,$D$9*$D$13/EB2/$D$9&gt;=1/19,19,$D$9*$D$13/EB2/$D$9&gt;=1/20,20,$D$9*$D$13/EB2/$D$9&gt;=1/21,21,$D$9*$D$13/EB2/$D$9&gt;=1/22,22,$D$9*$D$13/EB2/$D$9&gt;=1/23,23,$D$9*$D$13/EB2/$D$9&gt;=1/24,24,$D$9*$D$13/EB2/$D$9&gt;=1/25,25,$D$9*$D$13/EB2/$D$9&gt;=1/26,26,$D$9*$D$13/EB2/$D$9&gt;=1/27,27,$D$9*$D$13/EB2/$D$9&gt;=1/28,28,$D$9*$D$13/EB2/$D$9&gt;=1/29,29,$D$9*$D$13/EB2/$D$9&gt;=1/30,30)&gt;$D$9,"",_xlfn.IFS($D$9*$D$13/EB2/$D$9&gt;=1,1,$D$9*$D$13/EB2/$D$9&gt;=1/2,2,$D$9*$D$13/EB2/$D$9&gt;=1/3,3,$D$9*$D$13/EB2/$D$9&gt;=1/4,4,$D$9*$D$13/EB2/$D$9&gt;=1/5,5,$D$9*$D$13/EB2/$D$9&gt;=1/6,6,$D$9*$D$13/EB2/$D$9&gt;=1/7,7,$D$9*$D$13/EB2/$D$9&gt;=1/8,8,$D$9*$D$13/EB2/$D$9&gt;=1/9,9,$D$9*$D$13/EB2/$D$9&gt;=1/10,10,$D$9*$D$13/EB2/$D$9&gt;=1/11,11,$D$9*$D$13/EB2/$D$9&gt;=1/12,12,$D$9*$D$13/EB2/$D$9&gt;=1/13,13,$D$9*$D$13/EB2/$D$9&gt;=1/14,14,$D$9*$D$13/EB2/$D$9&gt;=1/15,15,$D$9*$D$13/EB2/$D$9&gt;=1/16,16,$D$9*$D$13/EB2/$D$9&gt;=1/17,17,$D$9*$D$13/EB2/$D$9&gt;=1/18,18,$D$9*$D$13/EB2/$D$9&gt;=1/19,19,$D$9*$D$13/EB2/$D$9&gt;=1/20,20,$D$9*$D$13/EB2/$D$9&gt;=1/21,21,$D$9*$D$13/EB2/$D$9&gt;=1/22,22,$D$9*$D$13/EB2/$D$9&gt;=1/23,23,$D$9*$D$13/EB2/$D$9&gt;=1/24,24,$D$9*$D$13/EB2/$D$9&gt;=1/25,25,$D$9*$D$13/EB2/$D$9&gt;=1/26,26,$D$9*$D$13/EB2/$D$9&gt;=1/27,27,$D$9*$D$13/EB2/$D$9&gt;=1/28,28,$D$9*$D$13/EB2/$D$9&gt;=1/29,29,$D$9*$D$13/EB2/$D$9&gt;=1/30,30)),"")</f>
        <v/>
      </c>
      <c r="EC3" s="27" t="str" cm="1">
        <f t="array" ref="EC3">IFERROR(IF(_xlfn.IFS($D$9*$D$13/EC2/$D$9&gt;=1,1,$D$9*$D$13/EC2/$D$9&gt;=1/2,2,$D$9*$D$13/EC2/$D$9&gt;=1/3,3,$D$9*$D$13/EC2/$D$9&gt;=1/4,4,$D$9*$D$13/EC2/$D$9&gt;=1/5,5,$D$9*$D$13/EC2/$D$9&gt;=1/6,6,$D$9*$D$13/EC2/$D$9&gt;=1/7,7,$D$9*$D$13/EC2/$D$9&gt;=1/8,8,$D$9*$D$13/EC2/$D$9&gt;=1/9,9,$D$9*$D$13/EC2/$D$9&gt;=1/10,10,$D$9*$D$13/EC2/$D$9&gt;=1/11,11,$D$9*$D$13/EC2/$D$9&gt;=1/12,12,$D$9*$D$13/EC2/$D$9&gt;=1/13,13,$D$9*$D$13/EC2/$D$9&gt;=1/14,14,$D$9*$D$13/EC2/$D$9&gt;=1/15,15,$D$9*$D$13/EC2/$D$9&gt;=1/16,16,$D$9*$D$13/EC2/$D$9&gt;=1/17,17,$D$9*$D$13/EC2/$D$9&gt;=1/18,18,$D$9*$D$13/EC2/$D$9&gt;=1/19,19,$D$9*$D$13/EC2/$D$9&gt;=1/20,20,$D$9*$D$13/EC2/$D$9&gt;=1/21,21,$D$9*$D$13/EC2/$D$9&gt;=1/22,22,$D$9*$D$13/EC2/$D$9&gt;=1/23,23,$D$9*$D$13/EC2/$D$9&gt;=1/24,24,$D$9*$D$13/EC2/$D$9&gt;=1/25,25,$D$9*$D$13/EC2/$D$9&gt;=1/26,26,$D$9*$D$13/EC2/$D$9&gt;=1/27,27,$D$9*$D$13/EC2/$D$9&gt;=1/28,28,$D$9*$D$13/EC2/$D$9&gt;=1/29,29,$D$9*$D$13/EC2/$D$9&gt;=1/30,30)&gt;$D$9,"",_xlfn.IFS($D$9*$D$13/EC2/$D$9&gt;=1,1,$D$9*$D$13/EC2/$D$9&gt;=1/2,2,$D$9*$D$13/EC2/$D$9&gt;=1/3,3,$D$9*$D$13/EC2/$D$9&gt;=1/4,4,$D$9*$D$13/EC2/$D$9&gt;=1/5,5,$D$9*$D$13/EC2/$D$9&gt;=1/6,6,$D$9*$D$13/EC2/$D$9&gt;=1/7,7,$D$9*$D$13/EC2/$D$9&gt;=1/8,8,$D$9*$D$13/EC2/$D$9&gt;=1/9,9,$D$9*$D$13/EC2/$D$9&gt;=1/10,10,$D$9*$D$13/EC2/$D$9&gt;=1/11,11,$D$9*$D$13/EC2/$D$9&gt;=1/12,12,$D$9*$D$13/EC2/$D$9&gt;=1/13,13,$D$9*$D$13/EC2/$D$9&gt;=1/14,14,$D$9*$D$13/EC2/$D$9&gt;=1/15,15,$D$9*$D$13/EC2/$D$9&gt;=1/16,16,$D$9*$D$13/EC2/$D$9&gt;=1/17,17,$D$9*$D$13/EC2/$D$9&gt;=1/18,18,$D$9*$D$13/EC2/$D$9&gt;=1/19,19,$D$9*$D$13/EC2/$D$9&gt;=1/20,20,$D$9*$D$13/EC2/$D$9&gt;=1/21,21,$D$9*$D$13/EC2/$D$9&gt;=1/22,22,$D$9*$D$13/EC2/$D$9&gt;=1/23,23,$D$9*$D$13/EC2/$D$9&gt;=1/24,24,$D$9*$D$13/EC2/$D$9&gt;=1/25,25,$D$9*$D$13/EC2/$D$9&gt;=1/26,26,$D$9*$D$13/EC2/$D$9&gt;=1/27,27,$D$9*$D$13/EC2/$D$9&gt;=1/28,28,$D$9*$D$13/EC2/$D$9&gt;=1/29,29,$D$9*$D$13/EC2/$D$9&gt;=1/30,30)),"")</f>
        <v/>
      </c>
      <c r="ED3" s="27" t="str" cm="1">
        <f t="array" ref="ED3">IFERROR(IF(_xlfn.IFS($D$9*$D$13/ED2/$D$9&gt;=1,1,$D$9*$D$13/ED2/$D$9&gt;=1/2,2,$D$9*$D$13/ED2/$D$9&gt;=1/3,3,$D$9*$D$13/ED2/$D$9&gt;=1/4,4,$D$9*$D$13/ED2/$D$9&gt;=1/5,5,$D$9*$D$13/ED2/$D$9&gt;=1/6,6,$D$9*$D$13/ED2/$D$9&gt;=1/7,7,$D$9*$D$13/ED2/$D$9&gt;=1/8,8,$D$9*$D$13/ED2/$D$9&gt;=1/9,9,$D$9*$D$13/ED2/$D$9&gt;=1/10,10,$D$9*$D$13/ED2/$D$9&gt;=1/11,11,$D$9*$D$13/ED2/$D$9&gt;=1/12,12,$D$9*$D$13/ED2/$D$9&gt;=1/13,13,$D$9*$D$13/ED2/$D$9&gt;=1/14,14,$D$9*$D$13/ED2/$D$9&gt;=1/15,15,$D$9*$D$13/ED2/$D$9&gt;=1/16,16,$D$9*$D$13/ED2/$D$9&gt;=1/17,17,$D$9*$D$13/ED2/$D$9&gt;=1/18,18,$D$9*$D$13/ED2/$D$9&gt;=1/19,19,$D$9*$D$13/ED2/$D$9&gt;=1/20,20,$D$9*$D$13/ED2/$D$9&gt;=1/21,21,$D$9*$D$13/ED2/$D$9&gt;=1/22,22,$D$9*$D$13/ED2/$D$9&gt;=1/23,23,$D$9*$D$13/ED2/$D$9&gt;=1/24,24,$D$9*$D$13/ED2/$D$9&gt;=1/25,25,$D$9*$D$13/ED2/$D$9&gt;=1/26,26,$D$9*$D$13/ED2/$D$9&gt;=1/27,27,$D$9*$D$13/ED2/$D$9&gt;=1/28,28,$D$9*$D$13/ED2/$D$9&gt;=1/29,29,$D$9*$D$13/ED2/$D$9&gt;=1/30,30)&gt;$D$9,"",_xlfn.IFS($D$9*$D$13/ED2/$D$9&gt;=1,1,$D$9*$D$13/ED2/$D$9&gt;=1/2,2,$D$9*$D$13/ED2/$D$9&gt;=1/3,3,$D$9*$D$13/ED2/$D$9&gt;=1/4,4,$D$9*$D$13/ED2/$D$9&gt;=1/5,5,$D$9*$D$13/ED2/$D$9&gt;=1/6,6,$D$9*$D$13/ED2/$D$9&gt;=1/7,7,$D$9*$D$13/ED2/$D$9&gt;=1/8,8,$D$9*$D$13/ED2/$D$9&gt;=1/9,9,$D$9*$D$13/ED2/$D$9&gt;=1/10,10,$D$9*$D$13/ED2/$D$9&gt;=1/11,11,$D$9*$D$13/ED2/$D$9&gt;=1/12,12,$D$9*$D$13/ED2/$D$9&gt;=1/13,13,$D$9*$D$13/ED2/$D$9&gt;=1/14,14,$D$9*$D$13/ED2/$D$9&gt;=1/15,15,$D$9*$D$13/ED2/$D$9&gt;=1/16,16,$D$9*$D$13/ED2/$D$9&gt;=1/17,17,$D$9*$D$13/ED2/$D$9&gt;=1/18,18,$D$9*$D$13/ED2/$D$9&gt;=1/19,19,$D$9*$D$13/ED2/$D$9&gt;=1/20,20,$D$9*$D$13/ED2/$D$9&gt;=1/21,21,$D$9*$D$13/ED2/$D$9&gt;=1/22,22,$D$9*$D$13/ED2/$D$9&gt;=1/23,23,$D$9*$D$13/ED2/$D$9&gt;=1/24,24,$D$9*$D$13/ED2/$D$9&gt;=1/25,25,$D$9*$D$13/ED2/$D$9&gt;=1/26,26,$D$9*$D$13/ED2/$D$9&gt;=1/27,27,$D$9*$D$13/ED2/$D$9&gt;=1/28,28,$D$9*$D$13/ED2/$D$9&gt;=1/29,29,$D$9*$D$13/ED2/$D$9&gt;=1/30,30)),"")</f>
        <v/>
      </c>
      <c r="EE3" s="27" t="str" cm="1">
        <f t="array" ref="EE3">IFERROR(IF(_xlfn.IFS($D$9*$D$13/EE2/$D$9&gt;=1,1,$D$9*$D$13/EE2/$D$9&gt;=1/2,2,$D$9*$D$13/EE2/$D$9&gt;=1/3,3,$D$9*$D$13/EE2/$D$9&gt;=1/4,4,$D$9*$D$13/EE2/$D$9&gt;=1/5,5,$D$9*$D$13/EE2/$D$9&gt;=1/6,6,$D$9*$D$13/EE2/$D$9&gt;=1/7,7,$D$9*$D$13/EE2/$D$9&gt;=1/8,8,$D$9*$D$13/EE2/$D$9&gt;=1/9,9,$D$9*$D$13/EE2/$D$9&gt;=1/10,10,$D$9*$D$13/EE2/$D$9&gt;=1/11,11,$D$9*$D$13/EE2/$D$9&gt;=1/12,12,$D$9*$D$13/EE2/$D$9&gt;=1/13,13,$D$9*$D$13/EE2/$D$9&gt;=1/14,14,$D$9*$D$13/EE2/$D$9&gt;=1/15,15,$D$9*$D$13/EE2/$D$9&gt;=1/16,16,$D$9*$D$13/EE2/$D$9&gt;=1/17,17,$D$9*$D$13/EE2/$D$9&gt;=1/18,18,$D$9*$D$13/EE2/$D$9&gt;=1/19,19,$D$9*$D$13/EE2/$D$9&gt;=1/20,20,$D$9*$D$13/EE2/$D$9&gt;=1/21,21,$D$9*$D$13/EE2/$D$9&gt;=1/22,22,$D$9*$D$13/EE2/$D$9&gt;=1/23,23,$D$9*$D$13/EE2/$D$9&gt;=1/24,24,$D$9*$D$13/EE2/$D$9&gt;=1/25,25,$D$9*$D$13/EE2/$D$9&gt;=1/26,26,$D$9*$D$13/EE2/$D$9&gt;=1/27,27,$D$9*$D$13/EE2/$D$9&gt;=1/28,28,$D$9*$D$13/EE2/$D$9&gt;=1/29,29,$D$9*$D$13/EE2/$D$9&gt;=1/30,30)&gt;$D$9,"",_xlfn.IFS($D$9*$D$13/EE2/$D$9&gt;=1,1,$D$9*$D$13/EE2/$D$9&gt;=1/2,2,$D$9*$D$13/EE2/$D$9&gt;=1/3,3,$D$9*$D$13/EE2/$D$9&gt;=1/4,4,$D$9*$D$13/EE2/$D$9&gt;=1/5,5,$D$9*$D$13/EE2/$D$9&gt;=1/6,6,$D$9*$D$13/EE2/$D$9&gt;=1/7,7,$D$9*$D$13/EE2/$D$9&gt;=1/8,8,$D$9*$D$13/EE2/$D$9&gt;=1/9,9,$D$9*$D$13/EE2/$D$9&gt;=1/10,10,$D$9*$D$13/EE2/$D$9&gt;=1/11,11,$D$9*$D$13/EE2/$D$9&gt;=1/12,12,$D$9*$D$13/EE2/$D$9&gt;=1/13,13,$D$9*$D$13/EE2/$D$9&gt;=1/14,14,$D$9*$D$13/EE2/$D$9&gt;=1/15,15,$D$9*$D$13/EE2/$D$9&gt;=1/16,16,$D$9*$D$13/EE2/$D$9&gt;=1/17,17,$D$9*$D$13/EE2/$D$9&gt;=1/18,18,$D$9*$D$13/EE2/$D$9&gt;=1/19,19,$D$9*$D$13/EE2/$D$9&gt;=1/20,20,$D$9*$D$13/EE2/$D$9&gt;=1/21,21,$D$9*$D$13/EE2/$D$9&gt;=1/22,22,$D$9*$D$13/EE2/$D$9&gt;=1/23,23,$D$9*$D$13/EE2/$D$9&gt;=1/24,24,$D$9*$D$13/EE2/$D$9&gt;=1/25,25,$D$9*$D$13/EE2/$D$9&gt;=1/26,26,$D$9*$D$13/EE2/$D$9&gt;=1/27,27,$D$9*$D$13/EE2/$D$9&gt;=1/28,28,$D$9*$D$13/EE2/$D$9&gt;=1/29,29,$D$9*$D$13/EE2/$D$9&gt;=1/30,30)),"")</f>
        <v/>
      </c>
      <c r="EF3" s="27" t="str" cm="1">
        <f t="array" ref="EF3">IFERROR(IF(_xlfn.IFS($D$9*$D$13/EF2/$D$9&gt;=1,1,$D$9*$D$13/EF2/$D$9&gt;=1/2,2,$D$9*$D$13/EF2/$D$9&gt;=1/3,3,$D$9*$D$13/EF2/$D$9&gt;=1/4,4,$D$9*$D$13/EF2/$D$9&gt;=1/5,5,$D$9*$D$13/EF2/$D$9&gt;=1/6,6,$D$9*$D$13/EF2/$D$9&gt;=1/7,7,$D$9*$D$13/EF2/$D$9&gt;=1/8,8,$D$9*$D$13/EF2/$D$9&gt;=1/9,9,$D$9*$D$13/EF2/$D$9&gt;=1/10,10,$D$9*$D$13/EF2/$D$9&gt;=1/11,11,$D$9*$D$13/EF2/$D$9&gt;=1/12,12,$D$9*$D$13/EF2/$D$9&gt;=1/13,13,$D$9*$D$13/EF2/$D$9&gt;=1/14,14,$D$9*$D$13/EF2/$D$9&gt;=1/15,15,$D$9*$D$13/EF2/$D$9&gt;=1/16,16,$D$9*$D$13/EF2/$D$9&gt;=1/17,17,$D$9*$D$13/EF2/$D$9&gt;=1/18,18,$D$9*$D$13/EF2/$D$9&gt;=1/19,19,$D$9*$D$13/EF2/$D$9&gt;=1/20,20,$D$9*$D$13/EF2/$D$9&gt;=1/21,21,$D$9*$D$13/EF2/$D$9&gt;=1/22,22,$D$9*$D$13/EF2/$D$9&gt;=1/23,23,$D$9*$D$13/EF2/$D$9&gt;=1/24,24,$D$9*$D$13/EF2/$D$9&gt;=1/25,25,$D$9*$D$13/EF2/$D$9&gt;=1/26,26,$D$9*$D$13/EF2/$D$9&gt;=1/27,27,$D$9*$D$13/EF2/$D$9&gt;=1/28,28,$D$9*$D$13/EF2/$D$9&gt;=1/29,29,$D$9*$D$13/EF2/$D$9&gt;=1/30,30)&gt;$D$9,"",_xlfn.IFS($D$9*$D$13/EF2/$D$9&gt;=1,1,$D$9*$D$13/EF2/$D$9&gt;=1/2,2,$D$9*$D$13/EF2/$D$9&gt;=1/3,3,$D$9*$D$13/EF2/$D$9&gt;=1/4,4,$D$9*$D$13/EF2/$D$9&gt;=1/5,5,$D$9*$D$13/EF2/$D$9&gt;=1/6,6,$D$9*$D$13/EF2/$D$9&gt;=1/7,7,$D$9*$D$13/EF2/$D$9&gt;=1/8,8,$D$9*$D$13/EF2/$D$9&gt;=1/9,9,$D$9*$D$13/EF2/$D$9&gt;=1/10,10,$D$9*$D$13/EF2/$D$9&gt;=1/11,11,$D$9*$D$13/EF2/$D$9&gt;=1/12,12,$D$9*$D$13/EF2/$D$9&gt;=1/13,13,$D$9*$D$13/EF2/$D$9&gt;=1/14,14,$D$9*$D$13/EF2/$D$9&gt;=1/15,15,$D$9*$D$13/EF2/$D$9&gt;=1/16,16,$D$9*$D$13/EF2/$D$9&gt;=1/17,17,$D$9*$D$13/EF2/$D$9&gt;=1/18,18,$D$9*$D$13/EF2/$D$9&gt;=1/19,19,$D$9*$D$13/EF2/$D$9&gt;=1/20,20,$D$9*$D$13/EF2/$D$9&gt;=1/21,21,$D$9*$D$13/EF2/$D$9&gt;=1/22,22,$D$9*$D$13/EF2/$D$9&gt;=1/23,23,$D$9*$D$13/EF2/$D$9&gt;=1/24,24,$D$9*$D$13/EF2/$D$9&gt;=1/25,25,$D$9*$D$13/EF2/$D$9&gt;=1/26,26,$D$9*$D$13/EF2/$D$9&gt;=1/27,27,$D$9*$D$13/EF2/$D$9&gt;=1/28,28,$D$9*$D$13/EF2/$D$9&gt;=1/29,29,$D$9*$D$13/EF2/$D$9&gt;=1/30,30)),"")</f>
        <v/>
      </c>
      <c r="EG3" s="27" t="str" cm="1">
        <f t="array" ref="EG3">IFERROR(IF(_xlfn.IFS($D$9*$D$13/EG2/$D$9&gt;=1,1,$D$9*$D$13/EG2/$D$9&gt;=1/2,2,$D$9*$D$13/EG2/$D$9&gt;=1/3,3,$D$9*$D$13/EG2/$D$9&gt;=1/4,4,$D$9*$D$13/EG2/$D$9&gt;=1/5,5,$D$9*$D$13/EG2/$D$9&gt;=1/6,6,$D$9*$D$13/EG2/$D$9&gt;=1/7,7,$D$9*$D$13/EG2/$D$9&gt;=1/8,8,$D$9*$D$13/EG2/$D$9&gt;=1/9,9,$D$9*$D$13/EG2/$D$9&gt;=1/10,10,$D$9*$D$13/EG2/$D$9&gt;=1/11,11,$D$9*$D$13/EG2/$D$9&gt;=1/12,12,$D$9*$D$13/EG2/$D$9&gt;=1/13,13,$D$9*$D$13/EG2/$D$9&gt;=1/14,14,$D$9*$D$13/EG2/$D$9&gt;=1/15,15,$D$9*$D$13/EG2/$D$9&gt;=1/16,16,$D$9*$D$13/EG2/$D$9&gt;=1/17,17,$D$9*$D$13/EG2/$D$9&gt;=1/18,18,$D$9*$D$13/EG2/$D$9&gt;=1/19,19,$D$9*$D$13/EG2/$D$9&gt;=1/20,20,$D$9*$D$13/EG2/$D$9&gt;=1/21,21,$D$9*$D$13/EG2/$D$9&gt;=1/22,22,$D$9*$D$13/EG2/$D$9&gt;=1/23,23,$D$9*$D$13/EG2/$D$9&gt;=1/24,24,$D$9*$D$13/EG2/$D$9&gt;=1/25,25,$D$9*$D$13/EG2/$D$9&gt;=1/26,26,$D$9*$D$13/EG2/$D$9&gt;=1/27,27,$D$9*$D$13/EG2/$D$9&gt;=1/28,28,$D$9*$D$13/EG2/$D$9&gt;=1/29,29,$D$9*$D$13/EG2/$D$9&gt;=1/30,30)&gt;$D$9,"",_xlfn.IFS($D$9*$D$13/EG2/$D$9&gt;=1,1,$D$9*$D$13/EG2/$D$9&gt;=1/2,2,$D$9*$D$13/EG2/$D$9&gt;=1/3,3,$D$9*$D$13/EG2/$D$9&gt;=1/4,4,$D$9*$D$13/EG2/$D$9&gt;=1/5,5,$D$9*$D$13/EG2/$D$9&gt;=1/6,6,$D$9*$D$13/EG2/$D$9&gt;=1/7,7,$D$9*$D$13/EG2/$D$9&gt;=1/8,8,$D$9*$D$13/EG2/$D$9&gt;=1/9,9,$D$9*$D$13/EG2/$D$9&gt;=1/10,10,$D$9*$D$13/EG2/$D$9&gt;=1/11,11,$D$9*$D$13/EG2/$D$9&gt;=1/12,12,$D$9*$D$13/EG2/$D$9&gt;=1/13,13,$D$9*$D$13/EG2/$D$9&gt;=1/14,14,$D$9*$D$13/EG2/$D$9&gt;=1/15,15,$D$9*$D$13/EG2/$D$9&gt;=1/16,16,$D$9*$D$13/EG2/$D$9&gt;=1/17,17,$D$9*$D$13/EG2/$D$9&gt;=1/18,18,$D$9*$D$13/EG2/$D$9&gt;=1/19,19,$D$9*$D$13/EG2/$D$9&gt;=1/20,20,$D$9*$D$13/EG2/$D$9&gt;=1/21,21,$D$9*$D$13/EG2/$D$9&gt;=1/22,22,$D$9*$D$13/EG2/$D$9&gt;=1/23,23,$D$9*$D$13/EG2/$D$9&gt;=1/24,24,$D$9*$D$13/EG2/$D$9&gt;=1/25,25,$D$9*$D$13/EG2/$D$9&gt;=1/26,26,$D$9*$D$13/EG2/$D$9&gt;=1/27,27,$D$9*$D$13/EG2/$D$9&gt;=1/28,28,$D$9*$D$13/EG2/$D$9&gt;=1/29,29,$D$9*$D$13/EG2/$D$9&gt;=1/30,30)),"")</f>
        <v/>
      </c>
      <c r="EH3" s="27" t="str" cm="1">
        <f t="array" ref="EH3">IFERROR(IF(_xlfn.IFS($D$9*$D$13/EH2/$D$9&gt;=1,1,$D$9*$D$13/EH2/$D$9&gt;=1/2,2,$D$9*$D$13/EH2/$D$9&gt;=1/3,3,$D$9*$D$13/EH2/$D$9&gt;=1/4,4,$D$9*$D$13/EH2/$D$9&gt;=1/5,5,$D$9*$D$13/EH2/$D$9&gt;=1/6,6,$D$9*$D$13/EH2/$D$9&gt;=1/7,7,$D$9*$D$13/EH2/$D$9&gt;=1/8,8,$D$9*$D$13/EH2/$D$9&gt;=1/9,9,$D$9*$D$13/EH2/$D$9&gt;=1/10,10,$D$9*$D$13/EH2/$D$9&gt;=1/11,11,$D$9*$D$13/EH2/$D$9&gt;=1/12,12,$D$9*$D$13/EH2/$D$9&gt;=1/13,13,$D$9*$D$13/EH2/$D$9&gt;=1/14,14,$D$9*$D$13/EH2/$D$9&gt;=1/15,15,$D$9*$D$13/EH2/$D$9&gt;=1/16,16,$D$9*$D$13/EH2/$D$9&gt;=1/17,17,$D$9*$D$13/EH2/$D$9&gt;=1/18,18,$D$9*$D$13/EH2/$D$9&gt;=1/19,19,$D$9*$D$13/EH2/$D$9&gt;=1/20,20,$D$9*$D$13/EH2/$D$9&gt;=1/21,21,$D$9*$D$13/EH2/$D$9&gt;=1/22,22,$D$9*$D$13/EH2/$D$9&gt;=1/23,23,$D$9*$D$13/EH2/$D$9&gt;=1/24,24,$D$9*$D$13/EH2/$D$9&gt;=1/25,25,$D$9*$D$13/EH2/$D$9&gt;=1/26,26,$D$9*$D$13/EH2/$D$9&gt;=1/27,27,$D$9*$D$13/EH2/$D$9&gt;=1/28,28,$D$9*$D$13/EH2/$D$9&gt;=1/29,29,$D$9*$D$13/EH2/$D$9&gt;=1/30,30)&gt;$D$9,"",_xlfn.IFS($D$9*$D$13/EH2/$D$9&gt;=1,1,$D$9*$D$13/EH2/$D$9&gt;=1/2,2,$D$9*$D$13/EH2/$D$9&gt;=1/3,3,$D$9*$D$13/EH2/$D$9&gt;=1/4,4,$D$9*$D$13/EH2/$D$9&gt;=1/5,5,$D$9*$D$13/EH2/$D$9&gt;=1/6,6,$D$9*$D$13/EH2/$D$9&gt;=1/7,7,$D$9*$D$13/EH2/$D$9&gt;=1/8,8,$D$9*$D$13/EH2/$D$9&gt;=1/9,9,$D$9*$D$13/EH2/$D$9&gt;=1/10,10,$D$9*$D$13/EH2/$D$9&gt;=1/11,11,$D$9*$D$13/EH2/$D$9&gt;=1/12,12,$D$9*$D$13/EH2/$D$9&gt;=1/13,13,$D$9*$D$13/EH2/$D$9&gt;=1/14,14,$D$9*$D$13/EH2/$D$9&gt;=1/15,15,$D$9*$D$13/EH2/$D$9&gt;=1/16,16,$D$9*$D$13/EH2/$D$9&gt;=1/17,17,$D$9*$D$13/EH2/$D$9&gt;=1/18,18,$D$9*$D$13/EH2/$D$9&gt;=1/19,19,$D$9*$D$13/EH2/$D$9&gt;=1/20,20,$D$9*$D$13/EH2/$D$9&gt;=1/21,21,$D$9*$D$13/EH2/$D$9&gt;=1/22,22,$D$9*$D$13/EH2/$D$9&gt;=1/23,23,$D$9*$D$13/EH2/$D$9&gt;=1/24,24,$D$9*$D$13/EH2/$D$9&gt;=1/25,25,$D$9*$D$13/EH2/$D$9&gt;=1/26,26,$D$9*$D$13/EH2/$D$9&gt;=1/27,27,$D$9*$D$13/EH2/$D$9&gt;=1/28,28,$D$9*$D$13/EH2/$D$9&gt;=1/29,29,$D$9*$D$13/EH2/$D$9&gt;=1/30,30)),"")</f>
        <v/>
      </c>
      <c r="EI3" s="27" t="str" cm="1">
        <f t="array" ref="EI3">IFERROR(IF(_xlfn.IFS($D$9*$D$13/EI2/$D$9&gt;=1,1,$D$9*$D$13/EI2/$D$9&gt;=1/2,2,$D$9*$D$13/EI2/$D$9&gt;=1/3,3,$D$9*$D$13/EI2/$D$9&gt;=1/4,4,$D$9*$D$13/EI2/$D$9&gt;=1/5,5,$D$9*$D$13/EI2/$D$9&gt;=1/6,6,$D$9*$D$13/EI2/$D$9&gt;=1/7,7,$D$9*$D$13/EI2/$D$9&gt;=1/8,8,$D$9*$D$13/EI2/$D$9&gt;=1/9,9,$D$9*$D$13/EI2/$D$9&gt;=1/10,10,$D$9*$D$13/EI2/$D$9&gt;=1/11,11,$D$9*$D$13/EI2/$D$9&gt;=1/12,12,$D$9*$D$13/EI2/$D$9&gt;=1/13,13,$D$9*$D$13/EI2/$D$9&gt;=1/14,14,$D$9*$D$13/EI2/$D$9&gt;=1/15,15,$D$9*$D$13/EI2/$D$9&gt;=1/16,16,$D$9*$D$13/EI2/$D$9&gt;=1/17,17,$D$9*$D$13/EI2/$D$9&gt;=1/18,18,$D$9*$D$13/EI2/$D$9&gt;=1/19,19,$D$9*$D$13/EI2/$D$9&gt;=1/20,20,$D$9*$D$13/EI2/$D$9&gt;=1/21,21,$D$9*$D$13/EI2/$D$9&gt;=1/22,22,$D$9*$D$13/EI2/$D$9&gt;=1/23,23,$D$9*$D$13/EI2/$D$9&gt;=1/24,24,$D$9*$D$13/EI2/$D$9&gt;=1/25,25,$D$9*$D$13/EI2/$D$9&gt;=1/26,26,$D$9*$D$13/EI2/$D$9&gt;=1/27,27,$D$9*$D$13/EI2/$D$9&gt;=1/28,28,$D$9*$D$13/EI2/$D$9&gt;=1/29,29,$D$9*$D$13/EI2/$D$9&gt;=1/30,30)&gt;$D$9,"",_xlfn.IFS($D$9*$D$13/EI2/$D$9&gt;=1,1,$D$9*$D$13/EI2/$D$9&gt;=1/2,2,$D$9*$D$13/EI2/$D$9&gt;=1/3,3,$D$9*$D$13/EI2/$D$9&gt;=1/4,4,$D$9*$D$13/EI2/$D$9&gt;=1/5,5,$D$9*$D$13/EI2/$D$9&gt;=1/6,6,$D$9*$D$13/EI2/$D$9&gt;=1/7,7,$D$9*$D$13/EI2/$D$9&gt;=1/8,8,$D$9*$D$13/EI2/$D$9&gt;=1/9,9,$D$9*$D$13/EI2/$D$9&gt;=1/10,10,$D$9*$D$13/EI2/$D$9&gt;=1/11,11,$D$9*$D$13/EI2/$D$9&gt;=1/12,12,$D$9*$D$13/EI2/$D$9&gt;=1/13,13,$D$9*$D$13/EI2/$D$9&gt;=1/14,14,$D$9*$D$13/EI2/$D$9&gt;=1/15,15,$D$9*$D$13/EI2/$D$9&gt;=1/16,16,$D$9*$D$13/EI2/$D$9&gt;=1/17,17,$D$9*$D$13/EI2/$D$9&gt;=1/18,18,$D$9*$D$13/EI2/$D$9&gt;=1/19,19,$D$9*$D$13/EI2/$D$9&gt;=1/20,20,$D$9*$D$13/EI2/$D$9&gt;=1/21,21,$D$9*$D$13/EI2/$D$9&gt;=1/22,22,$D$9*$D$13/EI2/$D$9&gt;=1/23,23,$D$9*$D$13/EI2/$D$9&gt;=1/24,24,$D$9*$D$13/EI2/$D$9&gt;=1/25,25,$D$9*$D$13/EI2/$D$9&gt;=1/26,26,$D$9*$D$13/EI2/$D$9&gt;=1/27,27,$D$9*$D$13/EI2/$D$9&gt;=1/28,28,$D$9*$D$13/EI2/$D$9&gt;=1/29,29,$D$9*$D$13/EI2/$D$9&gt;=1/30,30)),"")</f>
        <v/>
      </c>
      <c r="EJ3" s="27" t="str" cm="1">
        <f t="array" ref="EJ3">IFERROR(IF(_xlfn.IFS($D$9*$D$13/EJ2/$D$9&gt;=1,1,$D$9*$D$13/EJ2/$D$9&gt;=1/2,2,$D$9*$D$13/EJ2/$D$9&gt;=1/3,3,$D$9*$D$13/EJ2/$D$9&gt;=1/4,4,$D$9*$D$13/EJ2/$D$9&gt;=1/5,5,$D$9*$D$13/EJ2/$D$9&gt;=1/6,6,$D$9*$D$13/EJ2/$D$9&gt;=1/7,7,$D$9*$D$13/EJ2/$D$9&gt;=1/8,8,$D$9*$D$13/EJ2/$D$9&gt;=1/9,9,$D$9*$D$13/EJ2/$D$9&gt;=1/10,10,$D$9*$D$13/EJ2/$D$9&gt;=1/11,11,$D$9*$D$13/EJ2/$D$9&gt;=1/12,12,$D$9*$D$13/EJ2/$D$9&gt;=1/13,13,$D$9*$D$13/EJ2/$D$9&gt;=1/14,14,$D$9*$D$13/EJ2/$D$9&gt;=1/15,15,$D$9*$D$13/EJ2/$D$9&gt;=1/16,16,$D$9*$D$13/EJ2/$D$9&gt;=1/17,17,$D$9*$D$13/EJ2/$D$9&gt;=1/18,18,$D$9*$D$13/EJ2/$D$9&gt;=1/19,19,$D$9*$D$13/EJ2/$D$9&gt;=1/20,20,$D$9*$D$13/EJ2/$D$9&gt;=1/21,21,$D$9*$D$13/EJ2/$D$9&gt;=1/22,22,$D$9*$D$13/EJ2/$D$9&gt;=1/23,23,$D$9*$D$13/EJ2/$D$9&gt;=1/24,24,$D$9*$D$13/EJ2/$D$9&gt;=1/25,25,$D$9*$D$13/EJ2/$D$9&gt;=1/26,26,$D$9*$D$13/EJ2/$D$9&gt;=1/27,27,$D$9*$D$13/EJ2/$D$9&gt;=1/28,28,$D$9*$D$13/EJ2/$D$9&gt;=1/29,29,$D$9*$D$13/EJ2/$D$9&gt;=1/30,30)&gt;$D$9,"",_xlfn.IFS($D$9*$D$13/EJ2/$D$9&gt;=1,1,$D$9*$D$13/EJ2/$D$9&gt;=1/2,2,$D$9*$D$13/EJ2/$D$9&gt;=1/3,3,$D$9*$D$13/EJ2/$D$9&gt;=1/4,4,$D$9*$D$13/EJ2/$D$9&gt;=1/5,5,$D$9*$D$13/EJ2/$D$9&gt;=1/6,6,$D$9*$D$13/EJ2/$D$9&gt;=1/7,7,$D$9*$D$13/EJ2/$D$9&gt;=1/8,8,$D$9*$D$13/EJ2/$D$9&gt;=1/9,9,$D$9*$D$13/EJ2/$D$9&gt;=1/10,10,$D$9*$D$13/EJ2/$D$9&gt;=1/11,11,$D$9*$D$13/EJ2/$D$9&gt;=1/12,12,$D$9*$D$13/EJ2/$D$9&gt;=1/13,13,$D$9*$D$13/EJ2/$D$9&gt;=1/14,14,$D$9*$D$13/EJ2/$D$9&gt;=1/15,15,$D$9*$D$13/EJ2/$D$9&gt;=1/16,16,$D$9*$D$13/EJ2/$D$9&gt;=1/17,17,$D$9*$D$13/EJ2/$D$9&gt;=1/18,18,$D$9*$D$13/EJ2/$D$9&gt;=1/19,19,$D$9*$D$13/EJ2/$D$9&gt;=1/20,20,$D$9*$D$13/EJ2/$D$9&gt;=1/21,21,$D$9*$D$13/EJ2/$D$9&gt;=1/22,22,$D$9*$D$13/EJ2/$D$9&gt;=1/23,23,$D$9*$D$13/EJ2/$D$9&gt;=1/24,24,$D$9*$D$13/EJ2/$D$9&gt;=1/25,25,$D$9*$D$13/EJ2/$D$9&gt;=1/26,26,$D$9*$D$13/EJ2/$D$9&gt;=1/27,27,$D$9*$D$13/EJ2/$D$9&gt;=1/28,28,$D$9*$D$13/EJ2/$D$9&gt;=1/29,29,$D$9*$D$13/EJ2/$D$9&gt;=1/30,30)),"")</f>
        <v/>
      </c>
      <c r="EK3" s="27" t="str" cm="1">
        <f t="array" ref="EK3">IFERROR(IF(_xlfn.IFS($D$9*$D$13/EK2/$D$9&gt;=1,1,$D$9*$D$13/EK2/$D$9&gt;=1/2,2,$D$9*$D$13/EK2/$D$9&gt;=1/3,3,$D$9*$D$13/EK2/$D$9&gt;=1/4,4,$D$9*$D$13/EK2/$D$9&gt;=1/5,5,$D$9*$D$13/EK2/$D$9&gt;=1/6,6,$D$9*$D$13/EK2/$D$9&gt;=1/7,7,$D$9*$D$13/EK2/$D$9&gt;=1/8,8,$D$9*$D$13/EK2/$D$9&gt;=1/9,9,$D$9*$D$13/EK2/$D$9&gt;=1/10,10,$D$9*$D$13/EK2/$D$9&gt;=1/11,11,$D$9*$D$13/EK2/$D$9&gt;=1/12,12,$D$9*$D$13/EK2/$D$9&gt;=1/13,13,$D$9*$D$13/EK2/$D$9&gt;=1/14,14,$D$9*$D$13/EK2/$D$9&gt;=1/15,15,$D$9*$D$13/EK2/$D$9&gt;=1/16,16,$D$9*$D$13/EK2/$D$9&gt;=1/17,17,$D$9*$D$13/EK2/$D$9&gt;=1/18,18,$D$9*$D$13/EK2/$D$9&gt;=1/19,19,$D$9*$D$13/EK2/$D$9&gt;=1/20,20,$D$9*$D$13/EK2/$D$9&gt;=1/21,21,$D$9*$D$13/EK2/$D$9&gt;=1/22,22,$D$9*$D$13/EK2/$D$9&gt;=1/23,23,$D$9*$D$13/EK2/$D$9&gt;=1/24,24,$D$9*$D$13/EK2/$D$9&gt;=1/25,25,$D$9*$D$13/EK2/$D$9&gt;=1/26,26,$D$9*$D$13/EK2/$D$9&gt;=1/27,27,$D$9*$D$13/EK2/$D$9&gt;=1/28,28,$D$9*$D$13/EK2/$D$9&gt;=1/29,29,$D$9*$D$13/EK2/$D$9&gt;=1/30,30)&gt;$D$9,"",_xlfn.IFS($D$9*$D$13/EK2/$D$9&gt;=1,1,$D$9*$D$13/EK2/$D$9&gt;=1/2,2,$D$9*$D$13/EK2/$D$9&gt;=1/3,3,$D$9*$D$13/EK2/$D$9&gt;=1/4,4,$D$9*$D$13/EK2/$D$9&gt;=1/5,5,$D$9*$D$13/EK2/$D$9&gt;=1/6,6,$D$9*$D$13/EK2/$D$9&gt;=1/7,7,$D$9*$D$13/EK2/$D$9&gt;=1/8,8,$D$9*$D$13/EK2/$D$9&gt;=1/9,9,$D$9*$D$13/EK2/$D$9&gt;=1/10,10,$D$9*$D$13/EK2/$D$9&gt;=1/11,11,$D$9*$D$13/EK2/$D$9&gt;=1/12,12,$D$9*$D$13/EK2/$D$9&gt;=1/13,13,$D$9*$D$13/EK2/$D$9&gt;=1/14,14,$D$9*$D$13/EK2/$D$9&gt;=1/15,15,$D$9*$D$13/EK2/$D$9&gt;=1/16,16,$D$9*$D$13/EK2/$D$9&gt;=1/17,17,$D$9*$D$13/EK2/$D$9&gt;=1/18,18,$D$9*$D$13/EK2/$D$9&gt;=1/19,19,$D$9*$D$13/EK2/$D$9&gt;=1/20,20,$D$9*$D$13/EK2/$D$9&gt;=1/21,21,$D$9*$D$13/EK2/$D$9&gt;=1/22,22,$D$9*$D$13/EK2/$D$9&gt;=1/23,23,$D$9*$D$13/EK2/$D$9&gt;=1/24,24,$D$9*$D$13/EK2/$D$9&gt;=1/25,25,$D$9*$D$13/EK2/$D$9&gt;=1/26,26,$D$9*$D$13/EK2/$D$9&gt;=1/27,27,$D$9*$D$13/EK2/$D$9&gt;=1/28,28,$D$9*$D$13/EK2/$D$9&gt;=1/29,29,$D$9*$D$13/EK2/$D$9&gt;=1/30,30)),"")</f>
        <v/>
      </c>
      <c r="EL3" s="27" t="str" cm="1">
        <f t="array" ref="EL3">IFERROR(IF(_xlfn.IFS($D$9*$D$13/EL2/$D$9&gt;=1,1,$D$9*$D$13/EL2/$D$9&gt;=1/2,2,$D$9*$D$13/EL2/$D$9&gt;=1/3,3,$D$9*$D$13/EL2/$D$9&gt;=1/4,4,$D$9*$D$13/EL2/$D$9&gt;=1/5,5,$D$9*$D$13/EL2/$D$9&gt;=1/6,6,$D$9*$D$13/EL2/$D$9&gt;=1/7,7,$D$9*$D$13/EL2/$D$9&gt;=1/8,8,$D$9*$D$13/EL2/$D$9&gt;=1/9,9,$D$9*$D$13/EL2/$D$9&gt;=1/10,10,$D$9*$D$13/EL2/$D$9&gt;=1/11,11,$D$9*$D$13/EL2/$D$9&gt;=1/12,12,$D$9*$D$13/EL2/$D$9&gt;=1/13,13,$D$9*$D$13/EL2/$D$9&gt;=1/14,14,$D$9*$D$13/EL2/$D$9&gt;=1/15,15,$D$9*$D$13/EL2/$D$9&gt;=1/16,16,$D$9*$D$13/EL2/$D$9&gt;=1/17,17,$D$9*$D$13/EL2/$D$9&gt;=1/18,18,$D$9*$D$13/EL2/$D$9&gt;=1/19,19,$D$9*$D$13/EL2/$D$9&gt;=1/20,20,$D$9*$D$13/EL2/$D$9&gt;=1/21,21,$D$9*$D$13/EL2/$D$9&gt;=1/22,22,$D$9*$D$13/EL2/$D$9&gt;=1/23,23,$D$9*$D$13/EL2/$D$9&gt;=1/24,24,$D$9*$D$13/EL2/$D$9&gt;=1/25,25,$D$9*$D$13/EL2/$D$9&gt;=1/26,26,$D$9*$D$13/EL2/$D$9&gt;=1/27,27,$D$9*$D$13/EL2/$D$9&gt;=1/28,28,$D$9*$D$13/EL2/$D$9&gt;=1/29,29,$D$9*$D$13/EL2/$D$9&gt;=1/30,30)&gt;$D$9,"",_xlfn.IFS($D$9*$D$13/EL2/$D$9&gt;=1,1,$D$9*$D$13/EL2/$D$9&gt;=1/2,2,$D$9*$D$13/EL2/$D$9&gt;=1/3,3,$D$9*$D$13/EL2/$D$9&gt;=1/4,4,$D$9*$D$13/EL2/$D$9&gt;=1/5,5,$D$9*$D$13/EL2/$D$9&gt;=1/6,6,$D$9*$D$13/EL2/$D$9&gt;=1/7,7,$D$9*$D$13/EL2/$D$9&gt;=1/8,8,$D$9*$D$13/EL2/$D$9&gt;=1/9,9,$D$9*$D$13/EL2/$D$9&gt;=1/10,10,$D$9*$D$13/EL2/$D$9&gt;=1/11,11,$D$9*$D$13/EL2/$D$9&gt;=1/12,12,$D$9*$D$13/EL2/$D$9&gt;=1/13,13,$D$9*$D$13/EL2/$D$9&gt;=1/14,14,$D$9*$D$13/EL2/$D$9&gt;=1/15,15,$D$9*$D$13/EL2/$D$9&gt;=1/16,16,$D$9*$D$13/EL2/$D$9&gt;=1/17,17,$D$9*$D$13/EL2/$D$9&gt;=1/18,18,$D$9*$D$13/EL2/$D$9&gt;=1/19,19,$D$9*$D$13/EL2/$D$9&gt;=1/20,20,$D$9*$D$13/EL2/$D$9&gt;=1/21,21,$D$9*$D$13/EL2/$D$9&gt;=1/22,22,$D$9*$D$13/EL2/$D$9&gt;=1/23,23,$D$9*$D$13/EL2/$D$9&gt;=1/24,24,$D$9*$D$13/EL2/$D$9&gt;=1/25,25,$D$9*$D$13/EL2/$D$9&gt;=1/26,26,$D$9*$D$13/EL2/$D$9&gt;=1/27,27,$D$9*$D$13/EL2/$D$9&gt;=1/28,28,$D$9*$D$13/EL2/$D$9&gt;=1/29,29,$D$9*$D$13/EL2/$D$9&gt;=1/30,30)),"")</f>
        <v/>
      </c>
      <c r="EM3" s="27" t="str" cm="1">
        <f t="array" ref="EM3">IFERROR(IF(_xlfn.IFS($D$9*$D$13/EM2/$D$9&gt;=1,1,$D$9*$D$13/EM2/$D$9&gt;=1/2,2,$D$9*$D$13/EM2/$D$9&gt;=1/3,3,$D$9*$D$13/EM2/$D$9&gt;=1/4,4,$D$9*$D$13/EM2/$D$9&gt;=1/5,5,$D$9*$D$13/EM2/$D$9&gt;=1/6,6,$D$9*$D$13/EM2/$D$9&gt;=1/7,7,$D$9*$D$13/EM2/$D$9&gt;=1/8,8,$D$9*$D$13/EM2/$D$9&gt;=1/9,9,$D$9*$D$13/EM2/$D$9&gt;=1/10,10,$D$9*$D$13/EM2/$D$9&gt;=1/11,11,$D$9*$D$13/EM2/$D$9&gt;=1/12,12,$D$9*$D$13/EM2/$D$9&gt;=1/13,13,$D$9*$D$13/EM2/$D$9&gt;=1/14,14,$D$9*$D$13/EM2/$D$9&gt;=1/15,15,$D$9*$D$13/EM2/$D$9&gt;=1/16,16,$D$9*$D$13/EM2/$D$9&gt;=1/17,17,$D$9*$D$13/EM2/$D$9&gt;=1/18,18,$D$9*$D$13/EM2/$D$9&gt;=1/19,19,$D$9*$D$13/EM2/$D$9&gt;=1/20,20,$D$9*$D$13/EM2/$D$9&gt;=1/21,21,$D$9*$D$13/EM2/$D$9&gt;=1/22,22,$D$9*$D$13/EM2/$D$9&gt;=1/23,23,$D$9*$D$13/EM2/$D$9&gt;=1/24,24,$D$9*$D$13/EM2/$D$9&gt;=1/25,25,$D$9*$D$13/EM2/$D$9&gt;=1/26,26,$D$9*$D$13/EM2/$D$9&gt;=1/27,27,$D$9*$D$13/EM2/$D$9&gt;=1/28,28,$D$9*$D$13/EM2/$D$9&gt;=1/29,29,$D$9*$D$13/EM2/$D$9&gt;=1/30,30)&gt;$D$9,"",_xlfn.IFS($D$9*$D$13/EM2/$D$9&gt;=1,1,$D$9*$D$13/EM2/$D$9&gt;=1/2,2,$D$9*$D$13/EM2/$D$9&gt;=1/3,3,$D$9*$D$13/EM2/$D$9&gt;=1/4,4,$D$9*$D$13/EM2/$D$9&gt;=1/5,5,$D$9*$D$13/EM2/$D$9&gt;=1/6,6,$D$9*$D$13/EM2/$D$9&gt;=1/7,7,$D$9*$D$13/EM2/$D$9&gt;=1/8,8,$D$9*$D$13/EM2/$D$9&gt;=1/9,9,$D$9*$D$13/EM2/$D$9&gt;=1/10,10,$D$9*$D$13/EM2/$D$9&gt;=1/11,11,$D$9*$D$13/EM2/$D$9&gt;=1/12,12,$D$9*$D$13/EM2/$D$9&gt;=1/13,13,$D$9*$D$13/EM2/$D$9&gt;=1/14,14,$D$9*$D$13/EM2/$D$9&gt;=1/15,15,$D$9*$D$13/EM2/$D$9&gt;=1/16,16,$D$9*$D$13/EM2/$D$9&gt;=1/17,17,$D$9*$D$13/EM2/$D$9&gt;=1/18,18,$D$9*$D$13/EM2/$D$9&gt;=1/19,19,$D$9*$D$13/EM2/$D$9&gt;=1/20,20,$D$9*$D$13/EM2/$D$9&gt;=1/21,21,$D$9*$D$13/EM2/$D$9&gt;=1/22,22,$D$9*$D$13/EM2/$D$9&gt;=1/23,23,$D$9*$D$13/EM2/$D$9&gt;=1/24,24,$D$9*$D$13/EM2/$D$9&gt;=1/25,25,$D$9*$D$13/EM2/$D$9&gt;=1/26,26,$D$9*$D$13/EM2/$D$9&gt;=1/27,27,$D$9*$D$13/EM2/$D$9&gt;=1/28,28,$D$9*$D$13/EM2/$D$9&gt;=1/29,29,$D$9*$D$13/EM2/$D$9&gt;=1/30,30)),"")</f>
        <v/>
      </c>
      <c r="EN3" s="27" t="str" cm="1">
        <f t="array" ref="EN3">IFERROR(IF(_xlfn.IFS($D$9*$D$13/EN2/$D$9&gt;=1,1,$D$9*$D$13/EN2/$D$9&gt;=1/2,2,$D$9*$D$13/EN2/$D$9&gt;=1/3,3,$D$9*$D$13/EN2/$D$9&gt;=1/4,4,$D$9*$D$13/EN2/$D$9&gt;=1/5,5,$D$9*$D$13/EN2/$D$9&gt;=1/6,6,$D$9*$D$13/EN2/$D$9&gt;=1/7,7,$D$9*$D$13/EN2/$D$9&gt;=1/8,8,$D$9*$D$13/EN2/$D$9&gt;=1/9,9,$D$9*$D$13/EN2/$D$9&gt;=1/10,10,$D$9*$D$13/EN2/$D$9&gt;=1/11,11,$D$9*$D$13/EN2/$D$9&gt;=1/12,12,$D$9*$D$13/EN2/$D$9&gt;=1/13,13,$D$9*$D$13/EN2/$D$9&gt;=1/14,14,$D$9*$D$13/EN2/$D$9&gt;=1/15,15,$D$9*$D$13/EN2/$D$9&gt;=1/16,16,$D$9*$D$13/EN2/$D$9&gt;=1/17,17,$D$9*$D$13/EN2/$D$9&gt;=1/18,18,$D$9*$D$13/EN2/$D$9&gt;=1/19,19,$D$9*$D$13/EN2/$D$9&gt;=1/20,20,$D$9*$D$13/EN2/$D$9&gt;=1/21,21,$D$9*$D$13/EN2/$D$9&gt;=1/22,22,$D$9*$D$13/EN2/$D$9&gt;=1/23,23,$D$9*$D$13/EN2/$D$9&gt;=1/24,24,$D$9*$D$13/EN2/$D$9&gt;=1/25,25,$D$9*$D$13/EN2/$D$9&gt;=1/26,26,$D$9*$D$13/EN2/$D$9&gt;=1/27,27,$D$9*$D$13/EN2/$D$9&gt;=1/28,28,$D$9*$D$13/EN2/$D$9&gt;=1/29,29,$D$9*$D$13/EN2/$D$9&gt;=1/30,30)&gt;$D$9,"",_xlfn.IFS($D$9*$D$13/EN2/$D$9&gt;=1,1,$D$9*$D$13/EN2/$D$9&gt;=1/2,2,$D$9*$D$13/EN2/$D$9&gt;=1/3,3,$D$9*$D$13/EN2/$D$9&gt;=1/4,4,$D$9*$D$13/EN2/$D$9&gt;=1/5,5,$D$9*$D$13/EN2/$D$9&gt;=1/6,6,$D$9*$D$13/EN2/$D$9&gt;=1/7,7,$D$9*$D$13/EN2/$D$9&gt;=1/8,8,$D$9*$D$13/EN2/$D$9&gt;=1/9,9,$D$9*$D$13/EN2/$D$9&gt;=1/10,10,$D$9*$D$13/EN2/$D$9&gt;=1/11,11,$D$9*$D$13/EN2/$D$9&gt;=1/12,12,$D$9*$D$13/EN2/$D$9&gt;=1/13,13,$D$9*$D$13/EN2/$D$9&gt;=1/14,14,$D$9*$D$13/EN2/$D$9&gt;=1/15,15,$D$9*$D$13/EN2/$D$9&gt;=1/16,16,$D$9*$D$13/EN2/$D$9&gt;=1/17,17,$D$9*$D$13/EN2/$D$9&gt;=1/18,18,$D$9*$D$13/EN2/$D$9&gt;=1/19,19,$D$9*$D$13/EN2/$D$9&gt;=1/20,20,$D$9*$D$13/EN2/$D$9&gt;=1/21,21,$D$9*$D$13/EN2/$D$9&gt;=1/22,22,$D$9*$D$13/EN2/$D$9&gt;=1/23,23,$D$9*$D$13/EN2/$D$9&gt;=1/24,24,$D$9*$D$13/EN2/$D$9&gt;=1/25,25,$D$9*$D$13/EN2/$D$9&gt;=1/26,26,$D$9*$D$13/EN2/$D$9&gt;=1/27,27,$D$9*$D$13/EN2/$D$9&gt;=1/28,28,$D$9*$D$13/EN2/$D$9&gt;=1/29,29,$D$9*$D$13/EN2/$D$9&gt;=1/30,30)),"")</f>
        <v/>
      </c>
      <c r="EO3" s="27" t="str" cm="1">
        <f t="array" ref="EO3">IFERROR(IF(_xlfn.IFS($D$9*$D$13/EO2/$D$9&gt;=1,1,$D$9*$D$13/EO2/$D$9&gt;=1/2,2,$D$9*$D$13/EO2/$D$9&gt;=1/3,3,$D$9*$D$13/EO2/$D$9&gt;=1/4,4,$D$9*$D$13/EO2/$D$9&gt;=1/5,5,$D$9*$D$13/EO2/$D$9&gt;=1/6,6,$D$9*$D$13/EO2/$D$9&gt;=1/7,7,$D$9*$D$13/EO2/$D$9&gt;=1/8,8,$D$9*$D$13/EO2/$D$9&gt;=1/9,9,$D$9*$D$13/EO2/$D$9&gt;=1/10,10,$D$9*$D$13/EO2/$D$9&gt;=1/11,11,$D$9*$D$13/EO2/$D$9&gt;=1/12,12,$D$9*$D$13/EO2/$D$9&gt;=1/13,13,$D$9*$D$13/EO2/$D$9&gt;=1/14,14,$D$9*$D$13/EO2/$D$9&gt;=1/15,15,$D$9*$D$13/EO2/$D$9&gt;=1/16,16,$D$9*$D$13/EO2/$D$9&gt;=1/17,17,$D$9*$D$13/EO2/$D$9&gt;=1/18,18,$D$9*$D$13/EO2/$D$9&gt;=1/19,19,$D$9*$D$13/EO2/$D$9&gt;=1/20,20,$D$9*$D$13/EO2/$D$9&gt;=1/21,21,$D$9*$D$13/EO2/$D$9&gt;=1/22,22,$D$9*$D$13/EO2/$D$9&gt;=1/23,23,$D$9*$D$13/EO2/$D$9&gt;=1/24,24,$D$9*$D$13/EO2/$D$9&gt;=1/25,25,$D$9*$D$13/EO2/$D$9&gt;=1/26,26,$D$9*$D$13/EO2/$D$9&gt;=1/27,27,$D$9*$D$13/EO2/$D$9&gt;=1/28,28,$D$9*$D$13/EO2/$D$9&gt;=1/29,29,$D$9*$D$13/EO2/$D$9&gt;=1/30,30)&gt;$D$9,"",_xlfn.IFS($D$9*$D$13/EO2/$D$9&gt;=1,1,$D$9*$D$13/EO2/$D$9&gt;=1/2,2,$D$9*$D$13/EO2/$D$9&gt;=1/3,3,$D$9*$D$13/EO2/$D$9&gt;=1/4,4,$D$9*$D$13/EO2/$D$9&gt;=1/5,5,$D$9*$D$13/EO2/$D$9&gt;=1/6,6,$D$9*$D$13/EO2/$D$9&gt;=1/7,7,$D$9*$D$13/EO2/$D$9&gt;=1/8,8,$D$9*$D$13/EO2/$D$9&gt;=1/9,9,$D$9*$D$13/EO2/$D$9&gt;=1/10,10,$D$9*$D$13/EO2/$D$9&gt;=1/11,11,$D$9*$D$13/EO2/$D$9&gt;=1/12,12,$D$9*$D$13/EO2/$D$9&gt;=1/13,13,$D$9*$D$13/EO2/$D$9&gt;=1/14,14,$D$9*$D$13/EO2/$D$9&gt;=1/15,15,$D$9*$D$13/EO2/$D$9&gt;=1/16,16,$D$9*$D$13/EO2/$D$9&gt;=1/17,17,$D$9*$D$13/EO2/$D$9&gt;=1/18,18,$D$9*$D$13/EO2/$D$9&gt;=1/19,19,$D$9*$D$13/EO2/$D$9&gt;=1/20,20,$D$9*$D$13/EO2/$D$9&gt;=1/21,21,$D$9*$D$13/EO2/$D$9&gt;=1/22,22,$D$9*$D$13/EO2/$D$9&gt;=1/23,23,$D$9*$D$13/EO2/$D$9&gt;=1/24,24,$D$9*$D$13/EO2/$D$9&gt;=1/25,25,$D$9*$D$13/EO2/$D$9&gt;=1/26,26,$D$9*$D$13/EO2/$D$9&gt;=1/27,27,$D$9*$D$13/EO2/$D$9&gt;=1/28,28,$D$9*$D$13/EO2/$D$9&gt;=1/29,29,$D$9*$D$13/EO2/$D$9&gt;=1/30,30)),"")</f>
        <v/>
      </c>
      <c r="EP3" s="27" t="str" cm="1">
        <f t="array" ref="EP3">IFERROR(IF(_xlfn.IFS($D$9*$D$13/EP2/$D$9&gt;=1,1,$D$9*$D$13/EP2/$D$9&gt;=1/2,2,$D$9*$D$13/EP2/$D$9&gt;=1/3,3,$D$9*$D$13/EP2/$D$9&gt;=1/4,4,$D$9*$D$13/EP2/$D$9&gt;=1/5,5,$D$9*$D$13/EP2/$D$9&gt;=1/6,6,$D$9*$D$13/EP2/$D$9&gt;=1/7,7,$D$9*$D$13/EP2/$D$9&gt;=1/8,8,$D$9*$D$13/EP2/$D$9&gt;=1/9,9,$D$9*$D$13/EP2/$D$9&gt;=1/10,10,$D$9*$D$13/EP2/$D$9&gt;=1/11,11,$D$9*$D$13/EP2/$D$9&gt;=1/12,12,$D$9*$D$13/EP2/$D$9&gt;=1/13,13,$D$9*$D$13/EP2/$D$9&gt;=1/14,14,$D$9*$D$13/EP2/$D$9&gt;=1/15,15,$D$9*$D$13/EP2/$D$9&gt;=1/16,16,$D$9*$D$13/EP2/$D$9&gt;=1/17,17,$D$9*$D$13/EP2/$D$9&gt;=1/18,18,$D$9*$D$13/EP2/$D$9&gt;=1/19,19,$D$9*$D$13/EP2/$D$9&gt;=1/20,20,$D$9*$D$13/EP2/$D$9&gt;=1/21,21,$D$9*$D$13/EP2/$D$9&gt;=1/22,22,$D$9*$D$13/EP2/$D$9&gt;=1/23,23,$D$9*$D$13/EP2/$D$9&gt;=1/24,24,$D$9*$D$13/EP2/$D$9&gt;=1/25,25,$D$9*$D$13/EP2/$D$9&gt;=1/26,26,$D$9*$D$13/EP2/$D$9&gt;=1/27,27,$D$9*$D$13/EP2/$D$9&gt;=1/28,28,$D$9*$D$13/EP2/$D$9&gt;=1/29,29,$D$9*$D$13/EP2/$D$9&gt;=1/30,30)&gt;$D$9,"",_xlfn.IFS($D$9*$D$13/EP2/$D$9&gt;=1,1,$D$9*$D$13/EP2/$D$9&gt;=1/2,2,$D$9*$D$13/EP2/$D$9&gt;=1/3,3,$D$9*$D$13/EP2/$D$9&gt;=1/4,4,$D$9*$D$13/EP2/$D$9&gt;=1/5,5,$D$9*$D$13/EP2/$D$9&gt;=1/6,6,$D$9*$D$13/EP2/$D$9&gt;=1/7,7,$D$9*$D$13/EP2/$D$9&gt;=1/8,8,$D$9*$D$13/EP2/$D$9&gt;=1/9,9,$D$9*$D$13/EP2/$D$9&gt;=1/10,10,$D$9*$D$13/EP2/$D$9&gt;=1/11,11,$D$9*$D$13/EP2/$D$9&gt;=1/12,12,$D$9*$D$13/EP2/$D$9&gt;=1/13,13,$D$9*$D$13/EP2/$D$9&gt;=1/14,14,$D$9*$D$13/EP2/$D$9&gt;=1/15,15,$D$9*$D$13/EP2/$D$9&gt;=1/16,16,$D$9*$D$13/EP2/$D$9&gt;=1/17,17,$D$9*$D$13/EP2/$D$9&gt;=1/18,18,$D$9*$D$13/EP2/$D$9&gt;=1/19,19,$D$9*$D$13/EP2/$D$9&gt;=1/20,20,$D$9*$D$13/EP2/$D$9&gt;=1/21,21,$D$9*$D$13/EP2/$D$9&gt;=1/22,22,$D$9*$D$13/EP2/$D$9&gt;=1/23,23,$D$9*$D$13/EP2/$D$9&gt;=1/24,24,$D$9*$D$13/EP2/$D$9&gt;=1/25,25,$D$9*$D$13/EP2/$D$9&gt;=1/26,26,$D$9*$D$13/EP2/$D$9&gt;=1/27,27,$D$9*$D$13/EP2/$D$9&gt;=1/28,28,$D$9*$D$13/EP2/$D$9&gt;=1/29,29,$D$9*$D$13/EP2/$D$9&gt;=1/30,30)),"")</f>
        <v/>
      </c>
      <c r="EQ3" s="27" t="str" cm="1">
        <f t="array" ref="EQ3">IFERROR(IF(_xlfn.IFS($D$9*$D$13/EQ2/$D$9&gt;=1,1,$D$9*$D$13/EQ2/$D$9&gt;=1/2,2,$D$9*$D$13/EQ2/$D$9&gt;=1/3,3,$D$9*$D$13/EQ2/$D$9&gt;=1/4,4,$D$9*$D$13/EQ2/$D$9&gt;=1/5,5,$D$9*$D$13/EQ2/$D$9&gt;=1/6,6,$D$9*$D$13/EQ2/$D$9&gt;=1/7,7,$D$9*$D$13/EQ2/$D$9&gt;=1/8,8,$D$9*$D$13/EQ2/$D$9&gt;=1/9,9,$D$9*$D$13/EQ2/$D$9&gt;=1/10,10,$D$9*$D$13/EQ2/$D$9&gt;=1/11,11,$D$9*$D$13/EQ2/$D$9&gt;=1/12,12,$D$9*$D$13/EQ2/$D$9&gt;=1/13,13,$D$9*$D$13/EQ2/$D$9&gt;=1/14,14,$D$9*$D$13/EQ2/$D$9&gt;=1/15,15,$D$9*$D$13/EQ2/$D$9&gt;=1/16,16,$D$9*$D$13/EQ2/$D$9&gt;=1/17,17,$D$9*$D$13/EQ2/$D$9&gt;=1/18,18,$D$9*$D$13/EQ2/$D$9&gt;=1/19,19,$D$9*$D$13/EQ2/$D$9&gt;=1/20,20,$D$9*$D$13/EQ2/$D$9&gt;=1/21,21,$D$9*$D$13/EQ2/$D$9&gt;=1/22,22,$D$9*$D$13/EQ2/$D$9&gt;=1/23,23,$D$9*$D$13/EQ2/$D$9&gt;=1/24,24,$D$9*$D$13/EQ2/$D$9&gt;=1/25,25,$D$9*$D$13/EQ2/$D$9&gt;=1/26,26,$D$9*$D$13/EQ2/$D$9&gt;=1/27,27,$D$9*$D$13/EQ2/$D$9&gt;=1/28,28,$D$9*$D$13/EQ2/$D$9&gt;=1/29,29,$D$9*$D$13/EQ2/$D$9&gt;=1/30,30)&gt;$D$9,"",_xlfn.IFS($D$9*$D$13/EQ2/$D$9&gt;=1,1,$D$9*$D$13/EQ2/$D$9&gt;=1/2,2,$D$9*$D$13/EQ2/$D$9&gt;=1/3,3,$D$9*$D$13/EQ2/$D$9&gt;=1/4,4,$D$9*$D$13/EQ2/$D$9&gt;=1/5,5,$D$9*$D$13/EQ2/$D$9&gt;=1/6,6,$D$9*$D$13/EQ2/$D$9&gt;=1/7,7,$D$9*$D$13/EQ2/$D$9&gt;=1/8,8,$D$9*$D$13/EQ2/$D$9&gt;=1/9,9,$D$9*$D$13/EQ2/$D$9&gt;=1/10,10,$D$9*$D$13/EQ2/$D$9&gt;=1/11,11,$D$9*$D$13/EQ2/$D$9&gt;=1/12,12,$D$9*$D$13/EQ2/$D$9&gt;=1/13,13,$D$9*$D$13/EQ2/$D$9&gt;=1/14,14,$D$9*$D$13/EQ2/$D$9&gt;=1/15,15,$D$9*$D$13/EQ2/$D$9&gt;=1/16,16,$D$9*$D$13/EQ2/$D$9&gt;=1/17,17,$D$9*$D$13/EQ2/$D$9&gt;=1/18,18,$D$9*$D$13/EQ2/$D$9&gt;=1/19,19,$D$9*$D$13/EQ2/$D$9&gt;=1/20,20,$D$9*$D$13/EQ2/$D$9&gt;=1/21,21,$D$9*$D$13/EQ2/$D$9&gt;=1/22,22,$D$9*$D$13/EQ2/$D$9&gt;=1/23,23,$D$9*$D$13/EQ2/$D$9&gt;=1/24,24,$D$9*$D$13/EQ2/$D$9&gt;=1/25,25,$D$9*$D$13/EQ2/$D$9&gt;=1/26,26,$D$9*$D$13/EQ2/$D$9&gt;=1/27,27,$D$9*$D$13/EQ2/$D$9&gt;=1/28,28,$D$9*$D$13/EQ2/$D$9&gt;=1/29,29,$D$9*$D$13/EQ2/$D$9&gt;=1/30,30)),"")</f>
        <v/>
      </c>
      <c r="ER3" s="27" t="str" cm="1">
        <f t="array" ref="ER3">IFERROR(IF(_xlfn.IFS($D$9*$D$13/ER2/$D$9&gt;=1,1,$D$9*$D$13/ER2/$D$9&gt;=1/2,2,$D$9*$D$13/ER2/$D$9&gt;=1/3,3,$D$9*$D$13/ER2/$D$9&gt;=1/4,4,$D$9*$D$13/ER2/$D$9&gt;=1/5,5,$D$9*$D$13/ER2/$D$9&gt;=1/6,6,$D$9*$D$13/ER2/$D$9&gt;=1/7,7,$D$9*$D$13/ER2/$D$9&gt;=1/8,8,$D$9*$D$13/ER2/$D$9&gt;=1/9,9,$D$9*$D$13/ER2/$D$9&gt;=1/10,10,$D$9*$D$13/ER2/$D$9&gt;=1/11,11,$D$9*$D$13/ER2/$D$9&gt;=1/12,12,$D$9*$D$13/ER2/$D$9&gt;=1/13,13,$D$9*$D$13/ER2/$D$9&gt;=1/14,14,$D$9*$D$13/ER2/$D$9&gt;=1/15,15,$D$9*$D$13/ER2/$D$9&gt;=1/16,16,$D$9*$D$13/ER2/$D$9&gt;=1/17,17,$D$9*$D$13/ER2/$D$9&gt;=1/18,18,$D$9*$D$13/ER2/$D$9&gt;=1/19,19,$D$9*$D$13/ER2/$D$9&gt;=1/20,20,$D$9*$D$13/ER2/$D$9&gt;=1/21,21,$D$9*$D$13/ER2/$D$9&gt;=1/22,22,$D$9*$D$13/ER2/$D$9&gt;=1/23,23,$D$9*$D$13/ER2/$D$9&gt;=1/24,24,$D$9*$D$13/ER2/$D$9&gt;=1/25,25,$D$9*$D$13/ER2/$D$9&gt;=1/26,26,$D$9*$D$13/ER2/$D$9&gt;=1/27,27,$D$9*$D$13/ER2/$D$9&gt;=1/28,28,$D$9*$D$13/ER2/$D$9&gt;=1/29,29,$D$9*$D$13/ER2/$D$9&gt;=1/30,30)&gt;$D$9,"",_xlfn.IFS($D$9*$D$13/ER2/$D$9&gt;=1,1,$D$9*$D$13/ER2/$D$9&gt;=1/2,2,$D$9*$D$13/ER2/$D$9&gt;=1/3,3,$D$9*$D$13/ER2/$D$9&gt;=1/4,4,$D$9*$D$13/ER2/$D$9&gt;=1/5,5,$D$9*$D$13/ER2/$D$9&gt;=1/6,6,$D$9*$D$13/ER2/$D$9&gt;=1/7,7,$D$9*$D$13/ER2/$D$9&gt;=1/8,8,$D$9*$D$13/ER2/$D$9&gt;=1/9,9,$D$9*$D$13/ER2/$D$9&gt;=1/10,10,$D$9*$D$13/ER2/$D$9&gt;=1/11,11,$D$9*$D$13/ER2/$D$9&gt;=1/12,12,$D$9*$D$13/ER2/$D$9&gt;=1/13,13,$D$9*$D$13/ER2/$D$9&gt;=1/14,14,$D$9*$D$13/ER2/$D$9&gt;=1/15,15,$D$9*$D$13/ER2/$D$9&gt;=1/16,16,$D$9*$D$13/ER2/$D$9&gt;=1/17,17,$D$9*$D$13/ER2/$D$9&gt;=1/18,18,$D$9*$D$13/ER2/$D$9&gt;=1/19,19,$D$9*$D$13/ER2/$D$9&gt;=1/20,20,$D$9*$D$13/ER2/$D$9&gt;=1/21,21,$D$9*$D$13/ER2/$D$9&gt;=1/22,22,$D$9*$D$13/ER2/$D$9&gt;=1/23,23,$D$9*$D$13/ER2/$D$9&gt;=1/24,24,$D$9*$D$13/ER2/$D$9&gt;=1/25,25,$D$9*$D$13/ER2/$D$9&gt;=1/26,26,$D$9*$D$13/ER2/$D$9&gt;=1/27,27,$D$9*$D$13/ER2/$D$9&gt;=1/28,28,$D$9*$D$13/ER2/$D$9&gt;=1/29,29,$D$9*$D$13/ER2/$D$9&gt;=1/30,30)),"")</f>
        <v/>
      </c>
      <c r="ES3" s="27" t="str" cm="1">
        <f t="array" ref="ES3">IFERROR(IF(_xlfn.IFS($D$9*$D$13/ES2/$D$9&gt;=1,1,$D$9*$D$13/ES2/$D$9&gt;=1/2,2,$D$9*$D$13/ES2/$D$9&gt;=1/3,3,$D$9*$D$13/ES2/$D$9&gt;=1/4,4,$D$9*$D$13/ES2/$D$9&gt;=1/5,5,$D$9*$D$13/ES2/$D$9&gt;=1/6,6,$D$9*$D$13/ES2/$D$9&gt;=1/7,7,$D$9*$D$13/ES2/$D$9&gt;=1/8,8,$D$9*$D$13/ES2/$D$9&gt;=1/9,9,$D$9*$D$13/ES2/$D$9&gt;=1/10,10,$D$9*$D$13/ES2/$D$9&gt;=1/11,11,$D$9*$D$13/ES2/$D$9&gt;=1/12,12,$D$9*$D$13/ES2/$D$9&gt;=1/13,13,$D$9*$D$13/ES2/$D$9&gt;=1/14,14,$D$9*$D$13/ES2/$D$9&gt;=1/15,15,$D$9*$D$13/ES2/$D$9&gt;=1/16,16,$D$9*$D$13/ES2/$D$9&gt;=1/17,17,$D$9*$D$13/ES2/$D$9&gt;=1/18,18,$D$9*$D$13/ES2/$D$9&gt;=1/19,19,$D$9*$D$13/ES2/$D$9&gt;=1/20,20,$D$9*$D$13/ES2/$D$9&gt;=1/21,21,$D$9*$D$13/ES2/$D$9&gt;=1/22,22,$D$9*$D$13/ES2/$D$9&gt;=1/23,23,$D$9*$D$13/ES2/$D$9&gt;=1/24,24,$D$9*$D$13/ES2/$D$9&gt;=1/25,25,$D$9*$D$13/ES2/$D$9&gt;=1/26,26,$D$9*$D$13/ES2/$D$9&gt;=1/27,27,$D$9*$D$13/ES2/$D$9&gt;=1/28,28,$D$9*$D$13/ES2/$D$9&gt;=1/29,29,$D$9*$D$13/ES2/$D$9&gt;=1/30,30)&gt;$D$9,"",_xlfn.IFS($D$9*$D$13/ES2/$D$9&gt;=1,1,$D$9*$D$13/ES2/$D$9&gt;=1/2,2,$D$9*$D$13/ES2/$D$9&gt;=1/3,3,$D$9*$D$13/ES2/$D$9&gt;=1/4,4,$D$9*$D$13/ES2/$D$9&gt;=1/5,5,$D$9*$D$13/ES2/$D$9&gt;=1/6,6,$D$9*$D$13/ES2/$D$9&gt;=1/7,7,$D$9*$D$13/ES2/$D$9&gt;=1/8,8,$D$9*$D$13/ES2/$D$9&gt;=1/9,9,$D$9*$D$13/ES2/$D$9&gt;=1/10,10,$D$9*$D$13/ES2/$D$9&gt;=1/11,11,$D$9*$D$13/ES2/$D$9&gt;=1/12,12,$D$9*$D$13/ES2/$D$9&gt;=1/13,13,$D$9*$D$13/ES2/$D$9&gt;=1/14,14,$D$9*$D$13/ES2/$D$9&gt;=1/15,15,$D$9*$D$13/ES2/$D$9&gt;=1/16,16,$D$9*$D$13/ES2/$D$9&gt;=1/17,17,$D$9*$D$13/ES2/$D$9&gt;=1/18,18,$D$9*$D$13/ES2/$D$9&gt;=1/19,19,$D$9*$D$13/ES2/$D$9&gt;=1/20,20,$D$9*$D$13/ES2/$D$9&gt;=1/21,21,$D$9*$D$13/ES2/$D$9&gt;=1/22,22,$D$9*$D$13/ES2/$D$9&gt;=1/23,23,$D$9*$D$13/ES2/$D$9&gt;=1/24,24,$D$9*$D$13/ES2/$D$9&gt;=1/25,25,$D$9*$D$13/ES2/$D$9&gt;=1/26,26,$D$9*$D$13/ES2/$D$9&gt;=1/27,27,$D$9*$D$13/ES2/$D$9&gt;=1/28,28,$D$9*$D$13/ES2/$D$9&gt;=1/29,29,$D$9*$D$13/ES2/$D$9&gt;=1/30,30)),"")</f>
        <v/>
      </c>
      <c r="ET3" s="27" t="str" cm="1">
        <f t="array" ref="ET3">IFERROR(IF(_xlfn.IFS($D$9*$D$13/ET2/$D$9&gt;=1,1,$D$9*$D$13/ET2/$D$9&gt;=1/2,2,$D$9*$D$13/ET2/$D$9&gt;=1/3,3,$D$9*$D$13/ET2/$D$9&gt;=1/4,4,$D$9*$D$13/ET2/$D$9&gt;=1/5,5,$D$9*$D$13/ET2/$D$9&gt;=1/6,6,$D$9*$D$13/ET2/$D$9&gt;=1/7,7,$D$9*$D$13/ET2/$D$9&gt;=1/8,8,$D$9*$D$13/ET2/$D$9&gt;=1/9,9,$D$9*$D$13/ET2/$D$9&gt;=1/10,10,$D$9*$D$13/ET2/$D$9&gt;=1/11,11,$D$9*$D$13/ET2/$D$9&gt;=1/12,12,$D$9*$D$13/ET2/$D$9&gt;=1/13,13,$D$9*$D$13/ET2/$D$9&gt;=1/14,14,$D$9*$D$13/ET2/$D$9&gt;=1/15,15,$D$9*$D$13/ET2/$D$9&gt;=1/16,16,$D$9*$D$13/ET2/$D$9&gt;=1/17,17,$D$9*$D$13/ET2/$D$9&gt;=1/18,18,$D$9*$D$13/ET2/$D$9&gt;=1/19,19,$D$9*$D$13/ET2/$D$9&gt;=1/20,20,$D$9*$D$13/ET2/$D$9&gt;=1/21,21,$D$9*$D$13/ET2/$D$9&gt;=1/22,22,$D$9*$D$13/ET2/$D$9&gt;=1/23,23,$D$9*$D$13/ET2/$D$9&gt;=1/24,24,$D$9*$D$13/ET2/$D$9&gt;=1/25,25,$D$9*$D$13/ET2/$D$9&gt;=1/26,26,$D$9*$D$13/ET2/$D$9&gt;=1/27,27,$D$9*$D$13/ET2/$D$9&gt;=1/28,28,$D$9*$D$13/ET2/$D$9&gt;=1/29,29,$D$9*$D$13/ET2/$D$9&gt;=1/30,30)&gt;$D$9,"",_xlfn.IFS($D$9*$D$13/ET2/$D$9&gt;=1,1,$D$9*$D$13/ET2/$D$9&gt;=1/2,2,$D$9*$D$13/ET2/$D$9&gt;=1/3,3,$D$9*$D$13/ET2/$D$9&gt;=1/4,4,$D$9*$D$13/ET2/$D$9&gt;=1/5,5,$D$9*$D$13/ET2/$D$9&gt;=1/6,6,$D$9*$D$13/ET2/$D$9&gt;=1/7,7,$D$9*$D$13/ET2/$D$9&gt;=1/8,8,$D$9*$D$13/ET2/$D$9&gt;=1/9,9,$D$9*$D$13/ET2/$D$9&gt;=1/10,10,$D$9*$D$13/ET2/$D$9&gt;=1/11,11,$D$9*$D$13/ET2/$D$9&gt;=1/12,12,$D$9*$D$13/ET2/$D$9&gt;=1/13,13,$D$9*$D$13/ET2/$D$9&gt;=1/14,14,$D$9*$D$13/ET2/$D$9&gt;=1/15,15,$D$9*$D$13/ET2/$D$9&gt;=1/16,16,$D$9*$D$13/ET2/$D$9&gt;=1/17,17,$D$9*$D$13/ET2/$D$9&gt;=1/18,18,$D$9*$D$13/ET2/$D$9&gt;=1/19,19,$D$9*$D$13/ET2/$D$9&gt;=1/20,20,$D$9*$D$13/ET2/$D$9&gt;=1/21,21,$D$9*$D$13/ET2/$D$9&gt;=1/22,22,$D$9*$D$13/ET2/$D$9&gt;=1/23,23,$D$9*$D$13/ET2/$D$9&gt;=1/24,24,$D$9*$D$13/ET2/$D$9&gt;=1/25,25,$D$9*$D$13/ET2/$D$9&gt;=1/26,26,$D$9*$D$13/ET2/$D$9&gt;=1/27,27,$D$9*$D$13/ET2/$D$9&gt;=1/28,28,$D$9*$D$13/ET2/$D$9&gt;=1/29,29,$D$9*$D$13/ET2/$D$9&gt;=1/30,30)),"")</f>
        <v/>
      </c>
      <c r="EU3" s="27" t="str" cm="1">
        <f t="array" ref="EU3">IFERROR(IF(_xlfn.IFS($D$9*$D$13/EU2/$D$9&gt;=1,1,$D$9*$D$13/EU2/$D$9&gt;=1/2,2,$D$9*$D$13/EU2/$D$9&gt;=1/3,3,$D$9*$D$13/EU2/$D$9&gt;=1/4,4,$D$9*$D$13/EU2/$D$9&gt;=1/5,5,$D$9*$D$13/EU2/$D$9&gt;=1/6,6,$D$9*$D$13/EU2/$D$9&gt;=1/7,7,$D$9*$D$13/EU2/$D$9&gt;=1/8,8,$D$9*$D$13/EU2/$D$9&gt;=1/9,9,$D$9*$D$13/EU2/$D$9&gt;=1/10,10,$D$9*$D$13/EU2/$D$9&gt;=1/11,11,$D$9*$D$13/EU2/$D$9&gt;=1/12,12,$D$9*$D$13/EU2/$D$9&gt;=1/13,13,$D$9*$D$13/EU2/$D$9&gt;=1/14,14,$D$9*$D$13/EU2/$D$9&gt;=1/15,15,$D$9*$D$13/EU2/$D$9&gt;=1/16,16,$D$9*$D$13/EU2/$D$9&gt;=1/17,17,$D$9*$D$13/EU2/$D$9&gt;=1/18,18,$D$9*$D$13/EU2/$D$9&gt;=1/19,19,$D$9*$D$13/EU2/$D$9&gt;=1/20,20,$D$9*$D$13/EU2/$D$9&gt;=1/21,21,$D$9*$D$13/EU2/$D$9&gt;=1/22,22,$D$9*$D$13/EU2/$D$9&gt;=1/23,23,$D$9*$D$13/EU2/$D$9&gt;=1/24,24,$D$9*$D$13/EU2/$D$9&gt;=1/25,25,$D$9*$D$13/EU2/$D$9&gt;=1/26,26,$D$9*$D$13/EU2/$D$9&gt;=1/27,27,$D$9*$D$13/EU2/$D$9&gt;=1/28,28,$D$9*$D$13/EU2/$D$9&gt;=1/29,29,$D$9*$D$13/EU2/$D$9&gt;=1/30,30)&gt;$D$9,"",_xlfn.IFS($D$9*$D$13/EU2/$D$9&gt;=1,1,$D$9*$D$13/EU2/$D$9&gt;=1/2,2,$D$9*$D$13/EU2/$D$9&gt;=1/3,3,$D$9*$D$13/EU2/$D$9&gt;=1/4,4,$D$9*$D$13/EU2/$D$9&gt;=1/5,5,$D$9*$D$13/EU2/$D$9&gt;=1/6,6,$D$9*$D$13/EU2/$D$9&gt;=1/7,7,$D$9*$D$13/EU2/$D$9&gt;=1/8,8,$D$9*$D$13/EU2/$D$9&gt;=1/9,9,$D$9*$D$13/EU2/$D$9&gt;=1/10,10,$D$9*$D$13/EU2/$D$9&gt;=1/11,11,$D$9*$D$13/EU2/$D$9&gt;=1/12,12,$D$9*$D$13/EU2/$D$9&gt;=1/13,13,$D$9*$D$13/EU2/$D$9&gt;=1/14,14,$D$9*$D$13/EU2/$D$9&gt;=1/15,15,$D$9*$D$13/EU2/$D$9&gt;=1/16,16,$D$9*$D$13/EU2/$D$9&gt;=1/17,17,$D$9*$D$13/EU2/$D$9&gt;=1/18,18,$D$9*$D$13/EU2/$D$9&gt;=1/19,19,$D$9*$D$13/EU2/$D$9&gt;=1/20,20,$D$9*$D$13/EU2/$D$9&gt;=1/21,21,$D$9*$D$13/EU2/$D$9&gt;=1/22,22,$D$9*$D$13/EU2/$D$9&gt;=1/23,23,$D$9*$D$13/EU2/$D$9&gt;=1/24,24,$D$9*$D$13/EU2/$D$9&gt;=1/25,25,$D$9*$D$13/EU2/$D$9&gt;=1/26,26,$D$9*$D$13/EU2/$D$9&gt;=1/27,27,$D$9*$D$13/EU2/$D$9&gt;=1/28,28,$D$9*$D$13/EU2/$D$9&gt;=1/29,29,$D$9*$D$13/EU2/$D$9&gt;=1/30,30)),"")</f>
        <v/>
      </c>
      <c r="EV3" s="27" t="str" cm="1">
        <f t="array" ref="EV3">IFERROR(IF(_xlfn.IFS($D$9*$D$13/EV2/$D$9&gt;=1,1,$D$9*$D$13/EV2/$D$9&gt;=1/2,2,$D$9*$D$13/EV2/$D$9&gt;=1/3,3,$D$9*$D$13/EV2/$D$9&gt;=1/4,4,$D$9*$D$13/EV2/$D$9&gt;=1/5,5,$D$9*$D$13/EV2/$D$9&gt;=1/6,6,$D$9*$D$13/EV2/$D$9&gt;=1/7,7,$D$9*$D$13/EV2/$D$9&gt;=1/8,8,$D$9*$D$13/EV2/$D$9&gt;=1/9,9,$D$9*$D$13/EV2/$D$9&gt;=1/10,10,$D$9*$D$13/EV2/$D$9&gt;=1/11,11,$D$9*$D$13/EV2/$D$9&gt;=1/12,12,$D$9*$D$13/EV2/$D$9&gt;=1/13,13,$D$9*$D$13/EV2/$D$9&gt;=1/14,14,$D$9*$D$13/EV2/$D$9&gt;=1/15,15,$D$9*$D$13/EV2/$D$9&gt;=1/16,16,$D$9*$D$13/EV2/$D$9&gt;=1/17,17,$D$9*$D$13/EV2/$D$9&gt;=1/18,18,$D$9*$D$13/EV2/$D$9&gt;=1/19,19,$D$9*$D$13/EV2/$D$9&gt;=1/20,20,$D$9*$D$13/EV2/$D$9&gt;=1/21,21,$D$9*$D$13/EV2/$D$9&gt;=1/22,22,$D$9*$D$13/EV2/$D$9&gt;=1/23,23,$D$9*$D$13/EV2/$D$9&gt;=1/24,24,$D$9*$D$13/EV2/$D$9&gt;=1/25,25,$D$9*$D$13/EV2/$D$9&gt;=1/26,26,$D$9*$D$13/EV2/$D$9&gt;=1/27,27,$D$9*$D$13/EV2/$D$9&gt;=1/28,28,$D$9*$D$13/EV2/$D$9&gt;=1/29,29,$D$9*$D$13/EV2/$D$9&gt;=1/30,30)&gt;$D$9,"",_xlfn.IFS($D$9*$D$13/EV2/$D$9&gt;=1,1,$D$9*$D$13/EV2/$D$9&gt;=1/2,2,$D$9*$D$13/EV2/$D$9&gt;=1/3,3,$D$9*$D$13/EV2/$D$9&gt;=1/4,4,$D$9*$D$13/EV2/$D$9&gt;=1/5,5,$D$9*$D$13/EV2/$D$9&gt;=1/6,6,$D$9*$D$13/EV2/$D$9&gt;=1/7,7,$D$9*$D$13/EV2/$D$9&gt;=1/8,8,$D$9*$D$13/EV2/$D$9&gt;=1/9,9,$D$9*$D$13/EV2/$D$9&gt;=1/10,10,$D$9*$D$13/EV2/$D$9&gt;=1/11,11,$D$9*$D$13/EV2/$D$9&gt;=1/12,12,$D$9*$D$13/EV2/$D$9&gt;=1/13,13,$D$9*$D$13/EV2/$D$9&gt;=1/14,14,$D$9*$D$13/EV2/$D$9&gt;=1/15,15,$D$9*$D$13/EV2/$D$9&gt;=1/16,16,$D$9*$D$13/EV2/$D$9&gt;=1/17,17,$D$9*$D$13/EV2/$D$9&gt;=1/18,18,$D$9*$D$13/EV2/$D$9&gt;=1/19,19,$D$9*$D$13/EV2/$D$9&gt;=1/20,20,$D$9*$D$13/EV2/$D$9&gt;=1/21,21,$D$9*$D$13/EV2/$D$9&gt;=1/22,22,$D$9*$D$13/EV2/$D$9&gt;=1/23,23,$D$9*$D$13/EV2/$D$9&gt;=1/24,24,$D$9*$D$13/EV2/$D$9&gt;=1/25,25,$D$9*$D$13/EV2/$D$9&gt;=1/26,26,$D$9*$D$13/EV2/$D$9&gt;=1/27,27,$D$9*$D$13/EV2/$D$9&gt;=1/28,28,$D$9*$D$13/EV2/$D$9&gt;=1/29,29,$D$9*$D$13/EV2/$D$9&gt;=1/30,30)),"")</f>
        <v/>
      </c>
      <c r="EW3" s="27" t="str" cm="1">
        <f t="array" ref="EW3">IFERROR(IF(_xlfn.IFS($D$9*$D$13/EW2/$D$9&gt;=1,1,$D$9*$D$13/EW2/$D$9&gt;=1/2,2,$D$9*$D$13/EW2/$D$9&gt;=1/3,3,$D$9*$D$13/EW2/$D$9&gt;=1/4,4,$D$9*$D$13/EW2/$D$9&gt;=1/5,5,$D$9*$D$13/EW2/$D$9&gt;=1/6,6,$D$9*$D$13/EW2/$D$9&gt;=1/7,7,$D$9*$D$13/EW2/$D$9&gt;=1/8,8,$D$9*$D$13/EW2/$D$9&gt;=1/9,9,$D$9*$D$13/EW2/$D$9&gt;=1/10,10,$D$9*$D$13/EW2/$D$9&gt;=1/11,11,$D$9*$D$13/EW2/$D$9&gt;=1/12,12,$D$9*$D$13/EW2/$D$9&gt;=1/13,13,$D$9*$D$13/EW2/$D$9&gt;=1/14,14,$D$9*$D$13/EW2/$D$9&gt;=1/15,15,$D$9*$D$13/EW2/$D$9&gt;=1/16,16,$D$9*$D$13/EW2/$D$9&gt;=1/17,17,$D$9*$D$13/EW2/$D$9&gt;=1/18,18,$D$9*$D$13/EW2/$D$9&gt;=1/19,19,$D$9*$D$13/EW2/$D$9&gt;=1/20,20,$D$9*$D$13/EW2/$D$9&gt;=1/21,21,$D$9*$D$13/EW2/$D$9&gt;=1/22,22,$D$9*$D$13/EW2/$D$9&gt;=1/23,23,$D$9*$D$13/EW2/$D$9&gt;=1/24,24,$D$9*$D$13/EW2/$D$9&gt;=1/25,25,$D$9*$D$13/EW2/$D$9&gt;=1/26,26,$D$9*$D$13/EW2/$D$9&gt;=1/27,27,$D$9*$D$13/EW2/$D$9&gt;=1/28,28,$D$9*$D$13/EW2/$D$9&gt;=1/29,29,$D$9*$D$13/EW2/$D$9&gt;=1/30,30)&gt;$D$9,"",_xlfn.IFS($D$9*$D$13/EW2/$D$9&gt;=1,1,$D$9*$D$13/EW2/$D$9&gt;=1/2,2,$D$9*$D$13/EW2/$D$9&gt;=1/3,3,$D$9*$D$13/EW2/$D$9&gt;=1/4,4,$D$9*$D$13/EW2/$D$9&gt;=1/5,5,$D$9*$D$13/EW2/$D$9&gt;=1/6,6,$D$9*$D$13/EW2/$D$9&gt;=1/7,7,$D$9*$D$13/EW2/$D$9&gt;=1/8,8,$D$9*$D$13/EW2/$D$9&gt;=1/9,9,$D$9*$D$13/EW2/$D$9&gt;=1/10,10,$D$9*$D$13/EW2/$D$9&gt;=1/11,11,$D$9*$D$13/EW2/$D$9&gt;=1/12,12,$D$9*$D$13/EW2/$D$9&gt;=1/13,13,$D$9*$D$13/EW2/$D$9&gt;=1/14,14,$D$9*$D$13/EW2/$D$9&gt;=1/15,15,$D$9*$D$13/EW2/$D$9&gt;=1/16,16,$D$9*$D$13/EW2/$D$9&gt;=1/17,17,$D$9*$D$13/EW2/$D$9&gt;=1/18,18,$D$9*$D$13/EW2/$D$9&gt;=1/19,19,$D$9*$D$13/EW2/$D$9&gt;=1/20,20,$D$9*$D$13/EW2/$D$9&gt;=1/21,21,$D$9*$D$13/EW2/$D$9&gt;=1/22,22,$D$9*$D$13/EW2/$D$9&gt;=1/23,23,$D$9*$D$13/EW2/$D$9&gt;=1/24,24,$D$9*$D$13/EW2/$D$9&gt;=1/25,25,$D$9*$D$13/EW2/$D$9&gt;=1/26,26,$D$9*$D$13/EW2/$D$9&gt;=1/27,27,$D$9*$D$13/EW2/$D$9&gt;=1/28,28,$D$9*$D$13/EW2/$D$9&gt;=1/29,29,$D$9*$D$13/EW2/$D$9&gt;=1/30,30)),"")</f>
        <v/>
      </c>
      <c r="EX3" s="27" t="str" cm="1">
        <f t="array" ref="EX3">IFERROR(IF(_xlfn.IFS($D$9*$D$13/EX2/$D$9&gt;=1,1,$D$9*$D$13/EX2/$D$9&gt;=1/2,2,$D$9*$D$13/EX2/$D$9&gt;=1/3,3,$D$9*$D$13/EX2/$D$9&gt;=1/4,4,$D$9*$D$13/EX2/$D$9&gt;=1/5,5,$D$9*$D$13/EX2/$D$9&gt;=1/6,6,$D$9*$D$13/EX2/$D$9&gt;=1/7,7,$D$9*$D$13/EX2/$D$9&gt;=1/8,8,$D$9*$D$13/EX2/$D$9&gt;=1/9,9,$D$9*$D$13/EX2/$D$9&gt;=1/10,10,$D$9*$D$13/EX2/$D$9&gt;=1/11,11,$D$9*$D$13/EX2/$D$9&gt;=1/12,12,$D$9*$D$13/EX2/$D$9&gt;=1/13,13,$D$9*$D$13/EX2/$D$9&gt;=1/14,14,$D$9*$D$13/EX2/$D$9&gt;=1/15,15,$D$9*$D$13/EX2/$D$9&gt;=1/16,16,$D$9*$D$13/EX2/$D$9&gt;=1/17,17,$D$9*$D$13/EX2/$D$9&gt;=1/18,18,$D$9*$D$13/EX2/$D$9&gt;=1/19,19,$D$9*$D$13/EX2/$D$9&gt;=1/20,20,$D$9*$D$13/EX2/$D$9&gt;=1/21,21,$D$9*$D$13/EX2/$D$9&gt;=1/22,22,$D$9*$D$13/EX2/$D$9&gt;=1/23,23,$D$9*$D$13/EX2/$D$9&gt;=1/24,24,$D$9*$D$13/EX2/$D$9&gt;=1/25,25,$D$9*$D$13/EX2/$D$9&gt;=1/26,26,$D$9*$D$13/EX2/$D$9&gt;=1/27,27,$D$9*$D$13/EX2/$D$9&gt;=1/28,28,$D$9*$D$13/EX2/$D$9&gt;=1/29,29,$D$9*$D$13/EX2/$D$9&gt;=1/30,30)&gt;$D$9,"",_xlfn.IFS($D$9*$D$13/EX2/$D$9&gt;=1,1,$D$9*$D$13/EX2/$D$9&gt;=1/2,2,$D$9*$D$13/EX2/$D$9&gt;=1/3,3,$D$9*$D$13/EX2/$D$9&gt;=1/4,4,$D$9*$D$13/EX2/$D$9&gt;=1/5,5,$D$9*$D$13/EX2/$D$9&gt;=1/6,6,$D$9*$D$13/EX2/$D$9&gt;=1/7,7,$D$9*$D$13/EX2/$D$9&gt;=1/8,8,$D$9*$D$13/EX2/$D$9&gt;=1/9,9,$D$9*$D$13/EX2/$D$9&gt;=1/10,10,$D$9*$D$13/EX2/$D$9&gt;=1/11,11,$D$9*$D$13/EX2/$D$9&gt;=1/12,12,$D$9*$D$13/EX2/$D$9&gt;=1/13,13,$D$9*$D$13/EX2/$D$9&gt;=1/14,14,$D$9*$D$13/EX2/$D$9&gt;=1/15,15,$D$9*$D$13/EX2/$D$9&gt;=1/16,16,$D$9*$D$13/EX2/$D$9&gt;=1/17,17,$D$9*$D$13/EX2/$D$9&gt;=1/18,18,$D$9*$D$13/EX2/$D$9&gt;=1/19,19,$D$9*$D$13/EX2/$D$9&gt;=1/20,20,$D$9*$D$13/EX2/$D$9&gt;=1/21,21,$D$9*$D$13/EX2/$D$9&gt;=1/22,22,$D$9*$D$13/EX2/$D$9&gt;=1/23,23,$D$9*$D$13/EX2/$D$9&gt;=1/24,24,$D$9*$D$13/EX2/$D$9&gt;=1/25,25,$D$9*$D$13/EX2/$D$9&gt;=1/26,26,$D$9*$D$13/EX2/$D$9&gt;=1/27,27,$D$9*$D$13/EX2/$D$9&gt;=1/28,28,$D$9*$D$13/EX2/$D$9&gt;=1/29,29,$D$9*$D$13/EX2/$D$9&gt;=1/30,30)),"")</f>
        <v/>
      </c>
      <c r="EY3" s="27" t="str" cm="1">
        <f t="array" ref="EY3">IFERROR(IF(_xlfn.IFS($D$9*$D$13/EY2/$D$9&gt;=1,1,$D$9*$D$13/EY2/$D$9&gt;=1/2,2,$D$9*$D$13/EY2/$D$9&gt;=1/3,3,$D$9*$D$13/EY2/$D$9&gt;=1/4,4,$D$9*$D$13/EY2/$D$9&gt;=1/5,5,$D$9*$D$13/EY2/$D$9&gt;=1/6,6,$D$9*$D$13/EY2/$D$9&gt;=1/7,7,$D$9*$D$13/EY2/$D$9&gt;=1/8,8,$D$9*$D$13/EY2/$D$9&gt;=1/9,9,$D$9*$D$13/EY2/$D$9&gt;=1/10,10,$D$9*$D$13/EY2/$D$9&gt;=1/11,11,$D$9*$D$13/EY2/$D$9&gt;=1/12,12,$D$9*$D$13/EY2/$D$9&gt;=1/13,13,$D$9*$D$13/EY2/$D$9&gt;=1/14,14,$D$9*$D$13/EY2/$D$9&gt;=1/15,15,$D$9*$D$13/EY2/$D$9&gt;=1/16,16,$D$9*$D$13/EY2/$D$9&gt;=1/17,17,$D$9*$D$13/EY2/$D$9&gt;=1/18,18,$D$9*$D$13/EY2/$D$9&gt;=1/19,19,$D$9*$D$13/EY2/$D$9&gt;=1/20,20,$D$9*$D$13/EY2/$D$9&gt;=1/21,21,$D$9*$D$13/EY2/$D$9&gt;=1/22,22,$D$9*$D$13/EY2/$D$9&gt;=1/23,23,$D$9*$D$13/EY2/$D$9&gt;=1/24,24,$D$9*$D$13/EY2/$D$9&gt;=1/25,25,$D$9*$D$13/EY2/$D$9&gt;=1/26,26,$D$9*$D$13/EY2/$D$9&gt;=1/27,27,$D$9*$D$13/EY2/$D$9&gt;=1/28,28,$D$9*$D$13/EY2/$D$9&gt;=1/29,29,$D$9*$D$13/EY2/$D$9&gt;=1/30,30)&gt;$D$9,"",_xlfn.IFS($D$9*$D$13/EY2/$D$9&gt;=1,1,$D$9*$D$13/EY2/$D$9&gt;=1/2,2,$D$9*$D$13/EY2/$D$9&gt;=1/3,3,$D$9*$D$13/EY2/$D$9&gt;=1/4,4,$D$9*$D$13/EY2/$D$9&gt;=1/5,5,$D$9*$D$13/EY2/$D$9&gt;=1/6,6,$D$9*$D$13/EY2/$D$9&gt;=1/7,7,$D$9*$D$13/EY2/$D$9&gt;=1/8,8,$D$9*$D$13/EY2/$D$9&gt;=1/9,9,$D$9*$D$13/EY2/$D$9&gt;=1/10,10,$D$9*$D$13/EY2/$D$9&gt;=1/11,11,$D$9*$D$13/EY2/$D$9&gt;=1/12,12,$D$9*$D$13/EY2/$D$9&gt;=1/13,13,$D$9*$D$13/EY2/$D$9&gt;=1/14,14,$D$9*$D$13/EY2/$D$9&gt;=1/15,15,$D$9*$D$13/EY2/$D$9&gt;=1/16,16,$D$9*$D$13/EY2/$D$9&gt;=1/17,17,$D$9*$D$13/EY2/$D$9&gt;=1/18,18,$D$9*$D$13/EY2/$D$9&gt;=1/19,19,$D$9*$D$13/EY2/$D$9&gt;=1/20,20,$D$9*$D$13/EY2/$D$9&gt;=1/21,21,$D$9*$D$13/EY2/$D$9&gt;=1/22,22,$D$9*$D$13/EY2/$D$9&gt;=1/23,23,$D$9*$D$13/EY2/$D$9&gt;=1/24,24,$D$9*$D$13/EY2/$D$9&gt;=1/25,25,$D$9*$D$13/EY2/$D$9&gt;=1/26,26,$D$9*$D$13/EY2/$D$9&gt;=1/27,27,$D$9*$D$13/EY2/$D$9&gt;=1/28,28,$D$9*$D$13/EY2/$D$9&gt;=1/29,29,$D$9*$D$13/EY2/$D$9&gt;=1/30,30)),"")</f>
        <v/>
      </c>
      <c r="EZ3" s="27" t="str" cm="1">
        <f t="array" ref="EZ3">IFERROR(IF(_xlfn.IFS($D$9*$D$13/EZ2/$D$9&gt;=1,1,$D$9*$D$13/EZ2/$D$9&gt;=1/2,2,$D$9*$D$13/EZ2/$D$9&gt;=1/3,3,$D$9*$D$13/EZ2/$D$9&gt;=1/4,4,$D$9*$D$13/EZ2/$D$9&gt;=1/5,5,$D$9*$D$13/EZ2/$D$9&gt;=1/6,6,$D$9*$D$13/EZ2/$D$9&gt;=1/7,7,$D$9*$D$13/EZ2/$D$9&gt;=1/8,8,$D$9*$D$13/EZ2/$D$9&gt;=1/9,9,$D$9*$D$13/EZ2/$D$9&gt;=1/10,10,$D$9*$D$13/EZ2/$D$9&gt;=1/11,11,$D$9*$D$13/EZ2/$D$9&gt;=1/12,12,$D$9*$D$13/EZ2/$D$9&gt;=1/13,13,$D$9*$D$13/EZ2/$D$9&gt;=1/14,14,$D$9*$D$13/EZ2/$D$9&gt;=1/15,15,$D$9*$D$13/EZ2/$D$9&gt;=1/16,16,$D$9*$D$13/EZ2/$D$9&gt;=1/17,17,$D$9*$D$13/EZ2/$D$9&gt;=1/18,18,$D$9*$D$13/EZ2/$D$9&gt;=1/19,19,$D$9*$D$13/EZ2/$D$9&gt;=1/20,20,$D$9*$D$13/EZ2/$D$9&gt;=1/21,21,$D$9*$D$13/EZ2/$D$9&gt;=1/22,22,$D$9*$D$13/EZ2/$D$9&gt;=1/23,23,$D$9*$D$13/EZ2/$D$9&gt;=1/24,24,$D$9*$D$13/EZ2/$D$9&gt;=1/25,25,$D$9*$D$13/EZ2/$D$9&gt;=1/26,26,$D$9*$D$13/EZ2/$D$9&gt;=1/27,27,$D$9*$D$13/EZ2/$D$9&gt;=1/28,28,$D$9*$D$13/EZ2/$D$9&gt;=1/29,29,$D$9*$D$13/EZ2/$D$9&gt;=1/30,30)&gt;$D$9,"",_xlfn.IFS($D$9*$D$13/EZ2/$D$9&gt;=1,1,$D$9*$D$13/EZ2/$D$9&gt;=1/2,2,$D$9*$D$13/EZ2/$D$9&gt;=1/3,3,$D$9*$D$13/EZ2/$D$9&gt;=1/4,4,$D$9*$D$13/EZ2/$D$9&gt;=1/5,5,$D$9*$D$13/EZ2/$D$9&gt;=1/6,6,$D$9*$D$13/EZ2/$D$9&gt;=1/7,7,$D$9*$D$13/EZ2/$D$9&gt;=1/8,8,$D$9*$D$13/EZ2/$D$9&gt;=1/9,9,$D$9*$D$13/EZ2/$D$9&gt;=1/10,10,$D$9*$D$13/EZ2/$D$9&gt;=1/11,11,$D$9*$D$13/EZ2/$D$9&gt;=1/12,12,$D$9*$D$13/EZ2/$D$9&gt;=1/13,13,$D$9*$D$13/EZ2/$D$9&gt;=1/14,14,$D$9*$D$13/EZ2/$D$9&gt;=1/15,15,$D$9*$D$13/EZ2/$D$9&gt;=1/16,16,$D$9*$D$13/EZ2/$D$9&gt;=1/17,17,$D$9*$D$13/EZ2/$D$9&gt;=1/18,18,$D$9*$D$13/EZ2/$D$9&gt;=1/19,19,$D$9*$D$13/EZ2/$D$9&gt;=1/20,20,$D$9*$D$13/EZ2/$D$9&gt;=1/21,21,$D$9*$D$13/EZ2/$D$9&gt;=1/22,22,$D$9*$D$13/EZ2/$D$9&gt;=1/23,23,$D$9*$D$13/EZ2/$D$9&gt;=1/24,24,$D$9*$D$13/EZ2/$D$9&gt;=1/25,25,$D$9*$D$13/EZ2/$D$9&gt;=1/26,26,$D$9*$D$13/EZ2/$D$9&gt;=1/27,27,$D$9*$D$13/EZ2/$D$9&gt;=1/28,28,$D$9*$D$13/EZ2/$D$9&gt;=1/29,29,$D$9*$D$13/EZ2/$D$9&gt;=1/30,30)),"")</f>
        <v/>
      </c>
      <c r="FA3" s="27" t="str" cm="1">
        <f t="array" ref="FA3">IFERROR(IF(_xlfn.IFS($D$9*$D$13/FA2/$D$9&gt;=1,1,$D$9*$D$13/FA2/$D$9&gt;=1/2,2,$D$9*$D$13/FA2/$D$9&gt;=1/3,3,$D$9*$D$13/FA2/$D$9&gt;=1/4,4,$D$9*$D$13/FA2/$D$9&gt;=1/5,5,$D$9*$D$13/FA2/$D$9&gt;=1/6,6,$D$9*$D$13/FA2/$D$9&gt;=1/7,7,$D$9*$D$13/FA2/$D$9&gt;=1/8,8,$D$9*$D$13/FA2/$D$9&gt;=1/9,9,$D$9*$D$13/FA2/$D$9&gt;=1/10,10,$D$9*$D$13/FA2/$D$9&gt;=1/11,11,$D$9*$D$13/FA2/$D$9&gt;=1/12,12,$D$9*$D$13/FA2/$D$9&gt;=1/13,13,$D$9*$D$13/FA2/$D$9&gt;=1/14,14,$D$9*$D$13/FA2/$D$9&gt;=1/15,15,$D$9*$D$13/FA2/$D$9&gt;=1/16,16,$D$9*$D$13/FA2/$D$9&gt;=1/17,17,$D$9*$D$13/FA2/$D$9&gt;=1/18,18,$D$9*$D$13/FA2/$D$9&gt;=1/19,19,$D$9*$D$13/FA2/$D$9&gt;=1/20,20,$D$9*$D$13/FA2/$D$9&gt;=1/21,21,$D$9*$D$13/FA2/$D$9&gt;=1/22,22,$D$9*$D$13/FA2/$D$9&gt;=1/23,23,$D$9*$D$13/FA2/$D$9&gt;=1/24,24,$D$9*$D$13/FA2/$D$9&gt;=1/25,25,$D$9*$D$13/FA2/$D$9&gt;=1/26,26,$D$9*$D$13/FA2/$D$9&gt;=1/27,27,$D$9*$D$13/FA2/$D$9&gt;=1/28,28,$D$9*$D$13/FA2/$D$9&gt;=1/29,29,$D$9*$D$13/FA2/$D$9&gt;=1/30,30)&gt;$D$9,"",_xlfn.IFS($D$9*$D$13/FA2/$D$9&gt;=1,1,$D$9*$D$13/FA2/$D$9&gt;=1/2,2,$D$9*$D$13/FA2/$D$9&gt;=1/3,3,$D$9*$D$13/FA2/$D$9&gt;=1/4,4,$D$9*$D$13/FA2/$D$9&gt;=1/5,5,$D$9*$D$13/FA2/$D$9&gt;=1/6,6,$D$9*$D$13/FA2/$D$9&gt;=1/7,7,$D$9*$D$13/FA2/$D$9&gt;=1/8,8,$D$9*$D$13/FA2/$D$9&gt;=1/9,9,$D$9*$D$13/FA2/$D$9&gt;=1/10,10,$D$9*$D$13/FA2/$D$9&gt;=1/11,11,$D$9*$D$13/FA2/$D$9&gt;=1/12,12,$D$9*$D$13/FA2/$D$9&gt;=1/13,13,$D$9*$D$13/FA2/$D$9&gt;=1/14,14,$D$9*$D$13/FA2/$D$9&gt;=1/15,15,$D$9*$D$13/FA2/$D$9&gt;=1/16,16,$D$9*$D$13/FA2/$D$9&gt;=1/17,17,$D$9*$D$13/FA2/$D$9&gt;=1/18,18,$D$9*$D$13/FA2/$D$9&gt;=1/19,19,$D$9*$D$13/FA2/$D$9&gt;=1/20,20,$D$9*$D$13/FA2/$D$9&gt;=1/21,21,$D$9*$D$13/FA2/$D$9&gt;=1/22,22,$D$9*$D$13/FA2/$D$9&gt;=1/23,23,$D$9*$D$13/FA2/$D$9&gt;=1/24,24,$D$9*$D$13/FA2/$D$9&gt;=1/25,25,$D$9*$D$13/FA2/$D$9&gt;=1/26,26,$D$9*$D$13/FA2/$D$9&gt;=1/27,27,$D$9*$D$13/FA2/$D$9&gt;=1/28,28,$D$9*$D$13/FA2/$D$9&gt;=1/29,29,$D$9*$D$13/FA2/$D$9&gt;=1/30,30)),"")</f>
        <v/>
      </c>
      <c r="FB3" s="27" t="str" cm="1">
        <f t="array" ref="FB3">IFERROR(IF(_xlfn.IFS($D$9*$D$13/FB2/$D$9&gt;=1,1,$D$9*$D$13/FB2/$D$9&gt;=1/2,2,$D$9*$D$13/FB2/$D$9&gt;=1/3,3,$D$9*$D$13/FB2/$D$9&gt;=1/4,4,$D$9*$D$13/FB2/$D$9&gt;=1/5,5,$D$9*$D$13/FB2/$D$9&gt;=1/6,6,$D$9*$D$13/FB2/$D$9&gt;=1/7,7,$D$9*$D$13/FB2/$D$9&gt;=1/8,8,$D$9*$D$13/FB2/$D$9&gt;=1/9,9,$D$9*$D$13/FB2/$D$9&gt;=1/10,10,$D$9*$D$13/FB2/$D$9&gt;=1/11,11,$D$9*$D$13/FB2/$D$9&gt;=1/12,12,$D$9*$D$13/FB2/$D$9&gt;=1/13,13,$D$9*$D$13/FB2/$D$9&gt;=1/14,14,$D$9*$D$13/FB2/$D$9&gt;=1/15,15,$D$9*$D$13/FB2/$D$9&gt;=1/16,16,$D$9*$D$13/FB2/$D$9&gt;=1/17,17,$D$9*$D$13/FB2/$D$9&gt;=1/18,18,$D$9*$D$13/FB2/$D$9&gt;=1/19,19,$D$9*$D$13/FB2/$D$9&gt;=1/20,20,$D$9*$D$13/FB2/$D$9&gt;=1/21,21,$D$9*$D$13/FB2/$D$9&gt;=1/22,22,$D$9*$D$13/FB2/$D$9&gt;=1/23,23,$D$9*$D$13/FB2/$D$9&gt;=1/24,24,$D$9*$D$13/FB2/$D$9&gt;=1/25,25,$D$9*$D$13/FB2/$D$9&gt;=1/26,26,$D$9*$D$13/FB2/$D$9&gt;=1/27,27,$D$9*$D$13/FB2/$D$9&gt;=1/28,28,$D$9*$D$13/FB2/$D$9&gt;=1/29,29,$D$9*$D$13/FB2/$D$9&gt;=1/30,30)&gt;$D$9,"",_xlfn.IFS($D$9*$D$13/FB2/$D$9&gt;=1,1,$D$9*$D$13/FB2/$D$9&gt;=1/2,2,$D$9*$D$13/FB2/$D$9&gt;=1/3,3,$D$9*$D$13/FB2/$D$9&gt;=1/4,4,$D$9*$D$13/FB2/$D$9&gt;=1/5,5,$D$9*$D$13/FB2/$D$9&gt;=1/6,6,$D$9*$D$13/FB2/$D$9&gt;=1/7,7,$D$9*$D$13/FB2/$D$9&gt;=1/8,8,$D$9*$D$13/FB2/$D$9&gt;=1/9,9,$D$9*$D$13/FB2/$D$9&gt;=1/10,10,$D$9*$D$13/FB2/$D$9&gt;=1/11,11,$D$9*$D$13/FB2/$D$9&gt;=1/12,12,$D$9*$D$13/FB2/$D$9&gt;=1/13,13,$D$9*$D$13/FB2/$D$9&gt;=1/14,14,$D$9*$D$13/FB2/$D$9&gt;=1/15,15,$D$9*$D$13/FB2/$D$9&gt;=1/16,16,$D$9*$D$13/FB2/$D$9&gt;=1/17,17,$D$9*$D$13/FB2/$D$9&gt;=1/18,18,$D$9*$D$13/FB2/$D$9&gt;=1/19,19,$D$9*$D$13/FB2/$D$9&gt;=1/20,20,$D$9*$D$13/FB2/$D$9&gt;=1/21,21,$D$9*$D$13/FB2/$D$9&gt;=1/22,22,$D$9*$D$13/FB2/$D$9&gt;=1/23,23,$D$9*$D$13/FB2/$D$9&gt;=1/24,24,$D$9*$D$13/FB2/$D$9&gt;=1/25,25,$D$9*$D$13/FB2/$D$9&gt;=1/26,26,$D$9*$D$13/FB2/$D$9&gt;=1/27,27,$D$9*$D$13/FB2/$D$9&gt;=1/28,28,$D$9*$D$13/FB2/$D$9&gt;=1/29,29,$D$9*$D$13/FB2/$D$9&gt;=1/30,30)),"")</f>
        <v/>
      </c>
      <c r="FC3" s="27" t="str" cm="1">
        <f t="array" ref="FC3">IFERROR(IF(_xlfn.IFS($D$9*$D$13/FC2/$D$9&gt;=1,1,$D$9*$D$13/FC2/$D$9&gt;=1/2,2,$D$9*$D$13/FC2/$D$9&gt;=1/3,3,$D$9*$D$13/FC2/$D$9&gt;=1/4,4,$D$9*$D$13/FC2/$D$9&gt;=1/5,5,$D$9*$D$13/FC2/$D$9&gt;=1/6,6,$D$9*$D$13/FC2/$D$9&gt;=1/7,7,$D$9*$D$13/FC2/$D$9&gt;=1/8,8,$D$9*$D$13/FC2/$D$9&gt;=1/9,9,$D$9*$D$13/FC2/$D$9&gt;=1/10,10,$D$9*$D$13/FC2/$D$9&gt;=1/11,11,$D$9*$D$13/FC2/$D$9&gt;=1/12,12,$D$9*$D$13/FC2/$D$9&gt;=1/13,13,$D$9*$D$13/FC2/$D$9&gt;=1/14,14,$D$9*$D$13/FC2/$D$9&gt;=1/15,15,$D$9*$D$13/FC2/$D$9&gt;=1/16,16,$D$9*$D$13/FC2/$D$9&gt;=1/17,17,$D$9*$D$13/FC2/$D$9&gt;=1/18,18,$D$9*$D$13/FC2/$D$9&gt;=1/19,19,$D$9*$D$13/FC2/$D$9&gt;=1/20,20,$D$9*$D$13/FC2/$D$9&gt;=1/21,21,$D$9*$D$13/FC2/$D$9&gt;=1/22,22,$D$9*$D$13/FC2/$D$9&gt;=1/23,23,$D$9*$D$13/FC2/$D$9&gt;=1/24,24,$D$9*$D$13/FC2/$D$9&gt;=1/25,25,$D$9*$D$13/FC2/$D$9&gt;=1/26,26,$D$9*$D$13/FC2/$D$9&gt;=1/27,27,$D$9*$D$13/FC2/$D$9&gt;=1/28,28,$D$9*$D$13/FC2/$D$9&gt;=1/29,29,$D$9*$D$13/FC2/$D$9&gt;=1/30,30)&gt;$D$9,"",_xlfn.IFS($D$9*$D$13/FC2/$D$9&gt;=1,1,$D$9*$D$13/FC2/$D$9&gt;=1/2,2,$D$9*$D$13/FC2/$D$9&gt;=1/3,3,$D$9*$D$13/FC2/$D$9&gt;=1/4,4,$D$9*$D$13/FC2/$D$9&gt;=1/5,5,$D$9*$D$13/FC2/$D$9&gt;=1/6,6,$D$9*$D$13/FC2/$D$9&gt;=1/7,7,$D$9*$D$13/FC2/$D$9&gt;=1/8,8,$D$9*$D$13/FC2/$D$9&gt;=1/9,9,$D$9*$D$13/FC2/$D$9&gt;=1/10,10,$D$9*$D$13/FC2/$D$9&gt;=1/11,11,$D$9*$D$13/FC2/$D$9&gt;=1/12,12,$D$9*$D$13/FC2/$D$9&gt;=1/13,13,$D$9*$D$13/FC2/$D$9&gt;=1/14,14,$D$9*$D$13/FC2/$D$9&gt;=1/15,15,$D$9*$D$13/FC2/$D$9&gt;=1/16,16,$D$9*$D$13/FC2/$D$9&gt;=1/17,17,$D$9*$D$13/FC2/$D$9&gt;=1/18,18,$D$9*$D$13/FC2/$D$9&gt;=1/19,19,$D$9*$D$13/FC2/$D$9&gt;=1/20,20,$D$9*$D$13/FC2/$D$9&gt;=1/21,21,$D$9*$D$13/FC2/$D$9&gt;=1/22,22,$D$9*$D$13/FC2/$D$9&gt;=1/23,23,$D$9*$D$13/FC2/$D$9&gt;=1/24,24,$D$9*$D$13/FC2/$D$9&gt;=1/25,25,$D$9*$D$13/FC2/$D$9&gt;=1/26,26,$D$9*$D$13/FC2/$D$9&gt;=1/27,27,$D$9*$D$13/FC2/$D$9&gt;=1/28,28,$D$9*$D$13/FC2/$D$9&gt;=1/29,29,$D$9*$D$13/FC2/$D$9&gt;=1/30,30)),"")</f>
        <v/>
      </c>
      <c r="FD3" s="27" t="str" cm="1">
        <f t="array" ref="FD3">IFERROR(IF(_xlfn.IFS($D$9*$D$13/FD2/$D$9&gt;=1,1,$D$9*$D$13/FD2/$D$9&gt;=1/2,2,$D$9*$D$13/FD2/$D$9&gt;=1/3,3,$D$9*$D$13/FD2/$D$9&gt;=1/4,4,$D$9*$D$13/FD2/$D$9&gt;=1/5,5,$D$9*$D$13/FD2/$D$9&gt;=1/6,6,$D$9*$D$13/FD2/$D$9&gt;=1/7,7,$D$9*$D$13/FD2/$D$9&gt;=1/8,8,$D$9*$D$13/FD2/$D$9&gt;=1/9,9,$D$9*$D$13/FD2/$D$9&gt;=1/10,10,$D$9*$D$13/FD2/$D$9&gt;=1/11,11,$D$9*$D$13/FD2/$D$9&gt;=1/12,12,$D$9*$D$13/FD2/$D$9&gt;=1/13,13,$D$9*$D$13/FD2/$D$9&gt;=1/14,14,$D$9*$D$13/FD2/$D$9&gt;=1/15,15,$D$9*$D$13/FD2/$D$9&gt;=1/16,16,$D$9*$D$13/FD2/$D$9&gt;=1/17,17,$D$9*$D$13/FD2/$D$9&gt;=1/18,18,$D$9*$D$13/FD2/$D$9&gt;=1/19,19,$D$9*$D$13/FD2/$D$9&gt;=1/20,20,$D$9*$D$13/FD2/$D$9&gt;=1/21,21,$D$9*$D$13/FD2/$D$9&gt;=1/22,22,$D$9*$D$13/FD2/$D$9&gt;=1/23,23,$D$9*$D$13/FD2/$D$9&gt;=1/24,24,$D$9*$D$13/FD2/$D$9&gt;=1/25,25,$D$9*$D$13/FD2/$D$9&gt;=1/26,26,$D$9*$D$13/FD2/$D$9&gt;=1/27,27,$D$9*$D$13/FD2/$D$9&gt;=1/28,28,$D$9*$D$13/FD2/$D$9&gt;=1/29,29,$D$9*$D$13/FD2/$D$9&gt;=1/30,30)&gt;$D$9,"",_xlfn.IFS($D$9*$D$13/FD2/$D$9&gt;=1,1,$D$9*$D$13/FD2/$D$9&gt;=1/2,2,$D$9*$D$13/FD2/$D$9&gt;=1/3,3,$D$9*$D$13/FD2/$D$9&gt;=1/4,4,$D$9*$D$13/FD2/$D$9&gt;=1/5,5,$D$9*$D$13/FD2/$D$9&gt;=1/6,6,$D$9*$D$13/FD2/$D$9&gt;=1/7,7,$D$9*$D$13/FD2/$D$9&gt;=1/8,8,$D$9*$D$13/FD2/$D$9&gt;=1/9,9,$D$9*$D$13/FD2/$D$9&gt;=1/10,10,$D$9*$D$13/FD2/$D$9&gt;=1/11,11,$D$9*$D$13/FD2/$D$9&gt;=1/12,12,$D$9*$D$13/FD2/$D$9&gt;=1/13,13,$D$9*$D$13/FD2/$D$9&gt;=1/14,14,$D$9*$D$13/FD2/$D$9&gt;=1/15,15,$D$9*$D$13/FD2/$D$9&gt;=1/16,16,$D$9*$D$13/FD2/$D$9&gt;=1/17,17,$D$9*$D$13/FD2/$D$9&gt;=1/18,18,$D$9*$D$13/FD2/$D$9&gt;=1/19,19,$D$9*$D$13/FD2/$D$9&gt;=1/20,20,$D$9*$D$13/FD2/$D$9&gt;=1/21,21,$D$9*$D$13/FD2/$D$9&gt;=1/22,22,$D$9*$D$13/FD2/$D$9&gt;=1/23,23,$D$9*$D$13/FD2/$D$9&gt;=1/24,24,$D$9*$D$13/FD2/$D$9&gt;=1/25,25,$D$9*$D$13/FD2/$D$9&gt;=1/26,26,$D$9*$D$13/FD2/$D$9&gt;=1/27,27,$D$9*$D$13/FD2/$D$9&gt;=1/28,28,$D$9*$D$13/FD2/$D$9&gt;=1/29,29,$D$9*$D$13/FD2/$D$9&gt;=1/30,30)),"")</f>
        <v/>
      </c>
      <c r="FE3" s="27" t="str" cm="1">
        <f t="array" ref="FE3">IFERROR(IF(_xlfn.IFS($D$9*$D$13/FE2/$D$9&gt;=1,1,$D$9*$D$13/FE2/$D$9&gt;=1/2,2,$D$9*$D$13/FE2/$D$9&gt;=1/3,3,$D$9*$D$13/FE2/$D$9&gt;=1/4,4,$D$9*$D$13/FE2/$D$9&gt;=1/5,5,$D$9*$D$13/FE2/$D$9&gt;=1/6,6,$D$9*$D$13/FE2/$D$9&gt;=1/7,7,$D$9*$D$13/FE2/$D$9&gt;=1/8,8,$D$9*$D$13/FE2/$D$9&gt;=1/9,9,$D$9*$D$13/FE2/$D$9&gt;=1/10,10,$D$9*$D$13/FE2/$D$9&gt;=1/11,11,$D$9*$D$13/FE2/$D$9&gt;=1/12,12,$D$9*$D$13/FE2/$D$9&gt;=1/13,13,$D$9*$D$13/FE2/$D$9&gt;=1/14,14,$D$9*$D$13/FE2/$D$9&gt;=1/15,15,$D$9*$D$13/FE2/$D$9&gt;=1/16,16,$D$9*$D$13/FE2/$D$9&gt;=1/17,17,$D$9*$D$13/FE2/$D$9&gt;=1/18,18,$D$9*$D$13/FE2/$D$9&gt;=1/19,19,$D$9*$D$13/FE2/$D$9&gt;=1/20,20,$D$9*$D$13/FE2/$D$9&gt;=1/21,21,$D$9*$D$13/FE2/$D$9&gt;=1/22,22,$D$9*$D$13/FE2/$D$9&gt;=1/23,23,$D$9*$D$13/FE2/$D$9&gt;=1/24,24,$D$9*$D$13/FE2/$D$9&gt;=1/25,25,$D$9*$D$13/FE2/$D$9&gt;=1/26,26,$D$9*$D$13/FE2/$D$9&gt;=1/27,27,$D$9*$D$13/FE2/$D$9&gt;=1/28,28,$D$9*$D$13/FE2/$D$9&gt;=1/29,29,$D$9*$D$13/FE2/$D$9&gt;=1/30,30)&gt;$D$9,"",_xlfn.IFS($D$9*$D$13/FE2/$D$9&gt;=1,1,$D$9*$D$13/FE2/$D$9&gt;=1/2,2,$D$9*$D$13/FE2/$D$9&gt;=1/3,3,$D$9*$D$13/FE2/$D$9&gt;=1/4,4,$D$9*$D$13/FE2/$D$9&gt;=1/5,5,$D$9*$D$13/FE2/$D$9&gt;=1/6,6,$D$9*$D$13/FE2/$D$9&gt;=1/7,7,$D$9*$D$13/FE2/$D$9&gt;=1/8,8,$D$9*$D$13/FE2/$D$9&gt;=1/9,9,$D$9*$D$13/FE2/$D$9&gt;=1/10,10,$D$9*$D$13/FE2/$D$9&gt;=1/11,11,$D$9*$D$13/FE2/$D$9&gt;=1/12,12,$D$9*$D$13/FE2/$D$9&gt;=1/13,13,$D$9*$D$13/FE2/$D$9&gt;=1/14,14,$D$9*$D$13/FE2/$D$9&gt;=1/15,15,$D$9*$D$13/FE2/$D$9&gt;=1/16,16,$D$9*$D$13/FE2/$D$9&gt;=1/17,17,$D$9*$D$13/FE2/$D$9&gt;=1/18,18,$D$9*$D$13/FE2/$D$9&gt;=1/19,19,$D$9*$D$13/FE2/$D$9&gt;=1/20,20,$D$9*$D$13/FE2/$D$9&gt;=1/21,21,$D$9*$D$13/FE2/$D$9&gt;=1/22,22,$D$9*$D$13/FE2/$D$9&gt;=1/23,23,$D$9*$D$13/FE2/$D$9&gt;=1/24,24,$D$9*$D$13/FE2/$D$9&gt;=1/25,25,$D$9*$D$13/FE2/$D$9&gt;=1/26,26,$D$9*$D$13/FE2/$D$9&gt;=1/27,27,$D$9*$D$13/FE2/$D$9&gt;=1/28,28,$D$9*$D$13/FE2/$D$9&gt;=1/29,29,$D$9*$D$13/FE2/$D$9&gt;=1/30,30)),"")</f>
        <v/>
      </c>
      <c r="FF3" s="27" t="str" cm="1">
        <f t="array" ref="FF3">IFERROR(IF(_xlfn.IFS($D$9*$D$13/FF2/$D$9&gt;=1,1,$D$9*$D$13/FF2/$D$9&gt;=1/2,2,$D$9*$D$13/FF2/$D$9&gt;=1/3,3,$D$9*$D$13/FF2/$D$9&gt;=1/4,4,$D$9*$D$13/FF2/$D$9&gt;=1/5,5,$D$9*$D$13/FF2/$D$9&gt;=1/6,6,$D$9*$D$13/FF2/$D$9&gt;=1/7,7,$D$9*$D$13/FF2/$D$9&gt;=1/8,8,$D$9*$D$13/FF2/$D$9&gt;=1/9,9,$D$9*$D$13/FF2/$D$9&gt;=1/10,10,$D$9*$D$13/FF2/$D$9&gt;=1/11,11,$D$9*$D$13/FF2/$D$9&gt;=1/12,12,$D$9*$D$13/FF2/$D$9&gt;=1/13,13,$D$9*$D$13/FF2/$D$9&gt;=1/14,14,$D$9*$D$13/FF2/$D$9&gt;=1/15,15,$D$9*$D$13/FF2/$D$9&gt;=1/16,16,$D$9*$D$13/FF2/$D$9&gt;=1/17,17,$D$9*$D$13/FF2/$D$9&gt;=1/18,18,$D$9*$D$13/FF2/$D$9&gt;=1/19,19,$D$9*$D$13/FF2/$D$9&gt;=1/20,20,$D$9*$D$13/FF2/$D$9&gt;=1/21,21,$D$9*$D$13/FF2/$D$9&gt;=1/22,22,$D$9*$D$13/FF2/$D$9&gt;=1/23,23,$D$9*$D$13/FF2/$D$9&gt;=1/24,24,$D$9*$D$13/FF2/$D$9&gt;=1/25,25,$D$9*$D$13/FF2/$D$9&gt;=1/26,26,$D$9*$D$13/FF2/$D$9&gt;=1/27,27,$D$9*$D$13/FF2/$D$9&gt;=1/28,28,$D$9*$D$13/FF2/$D$9&gt;=1/29,29,$D$9*$D$13/FF2/$D$9&gt;=1/30,30)&gt;$D$9,"",_xlfn.IFS($D$9*$D$13/FF2/$D$9&gt;=1,1,$D$9*$D$13/FF2/$D$9&gt;=1/2,2,$D$9*$D$13/FF2/$D$9&gt;=1/3,3,$D$9*$D$13/FF2/$D$9&gt;=1/4,4,$D$9*$D$13/FF2/$D$9&gt;=1/5,5,$D$9*$D$13/FF2/$D$9&gt;=1/6,6,$D$9*$D$13/FF2/$D$9&gt;=1/7,7,$D$9*$D$13/FF2/$D$9&gt;=1/8,8,$D$9*$D$13/FF2/$D$9&gt;=1/9,9,$D$9*$D$13/FF2/$D$9&gt;=1/10,10,$D$9*$D$13/FF2/$D$9&gt;=1/11,11,$D$9*$D$13/FF2/$D$9&gt;=1/12,12,$D$9*$D$13/FF2/$D$9&gt;=1/13,13,$D$9*$D$13/FF2/$D$9&gt;=1/14,14,$D$9*$D$13/FF2/$D$9&gt;=1/15,15,$D$9*$D$13/FF2/$D$9&gt;=1/16,16,$D$9*$D$13/FF2/$D$9&gt;=1/17,17,$D$9*$D$13/FF2/$D$9&gt;=1/18,18,$D$9*$D$13/FF2/$D$9&gt;=1/19,19,$D$9*$D$13/FF2/$D$9&gt;=1/20,20,$D$9*$D$13/FF2/$D$9&gt;=1/21,21,$D$9*$D$13/FF2/$D$9&gt;=1/22,22,$D$9*$D$13/FF2/$D$9&gt;=1/23,23,$D$9*$D$13/FF2/$D$9&gt;=1/24,24,$D$9*$D$13/FF2/$D$9&gt;=1/25,25,$D$9*$D$13/FF2/$D$9&gt;=1/26,26,$D$9*$D$13/FF2/$D$9&gt;=1/27,27,$D$9*$D$13/FF2/$D$9&gt;=1/28,28,$D$9*$D$13/FF2/$D$9&gt;=1/29,29,$D$9*$D$13/FF2/$D$9&gt;=1/30,30)),"")</f>
        <v/>
      </c>
      <c r="FG3" s="27" t="str" cm="1">
        <f t="array" ref="FG3">IFERROR(IF(_xlfn.IFS($D$9*$D$13/FG2/$D$9&gt;=1,1,$D$9*$D$13/FG2/$D$9&gt;=1/2,2,$D$9*$D$13/FG2/$D$9&gt;=1/3,3,$D$9*$D$13/FG2/$D$9&gt;=1/4,4,$D$9*$D$13/FG2/$D$9&gt;=1/5,5,$D$9*$D$13/FG2/$D$9&gt;=1/6,6,$D$9*$D$13/FG2/$D$9&gt;=1/7,7,$D$9*$D$13/FG2/$D$9&gt;=1/8,8,$D$9*$D$13/FG2/$D$9&gt;=1/9,9,$D$9*$D$13/FG2/$D$9&gt;=1/10,10,$D$9*$D$13/FG2/$D$9&gt;=1/11,11,$D$9*$D$13/FG2/$D$9&gt;=1/12,12,$D$9*$D$13/FG2/$D$9&gt;=1/13,13,$D$9*$D$13/FG2/$D$9&gt;=1/14,14,$D$9*$D$13/FG2/$D$9&gt;=1/15,15,$D$9*$D$13/FG2/$D$9&gt;=1/16,16,$D$9*$D$13/FG2/$D$9&gt;=1/17,17,$D$9*$D$13/FG2/$D$9&gt;=1/18,18,$D$9*$D$13/FG2/$D$9&gt;=1/19,19,$D$9*$D$13/FG2/$D$9&gt;=1/20,20,$D$9*$D$13/FG2/$D$9&gt;=1/21,21,$D$9*$D$13/FG2/$D$9&gt;=1/22,22,$D$9*$D$13/FG2/$D$9&gt;=1/23,23,$D$9*$D$13/FG2/$D$9&gt;=1/24,24,$D$9*$D$13/FG2/$D$9&gt;=1/25,25,$D$9*$D$13/FG2/$D$9&gt;=1/26,26,$D$9*$D$13/FG2/$D$9&gt;=1/27,27,$D$9*$D$13/FG2/$D$9&gt;=1/28,28,$D$9*$D$13/FG2/$D$9&gt;=1/29,29,$D$9*$D$13/FG2/$D$9&gt;=1/30,30)&gt;$D$9,"",_xlfn.IFS($D$9*$D$13/FG2/$D$9&gt;=1,1,$D$9*$D$13/FG2/$D$9&gt;=1/2,2,$D$9*$D$13/FG2/$D$9&gt;=1/3,3,$D$9*$D$13/FG2/$D$9&gt;=1/4,4,$D$9*$D$13/FG2/$D$9&gt;=1/5,5,$D$9*$D$13/FG2/$D$9&gt;=1/6,6,$D$9*$D$13/FG2/$D$9&gt;=1/7,7,$D$9*$D$13/FG2/$D$9&gt;=1/8,8,$D$9*$D$13/FG2/$D$9&gt;=1/9,9,$D$9*$D$13/FG2/$D$9&gt;=1/10,10,$D$9*$D$13/FG2/$D$9&gt;=1/11,11,$D$9*$D$13/FG2/$D$9&gt;=1/12,12,$D$9*$D$13/FG2/$D$9&gt;=1/13,13,$D$9*$D$13/FG2/$D$9&gt;=1/14,14,$D$9*$D$13/FG2/$D$9&gt;=1/15,15,$D$9*$D$13/FG2/$D$9&gt;=1/16,16,$D$9*$D$13/FG2/$D$9&gt;=1/17,17,$D$9*$D$13/FG2/$D$9&gt;=1/18,18,$D$9*$D$13/FG2/$D$9&gt;=1/19,19,$D$9*$D$13/FG2/$D$9&gt;=1/20,20,$D$9*$D$13/FG2/$D$9&gt;=1/21,21,$D$9*$D$13/FG2/$D$9&gt;=1/22,22,$D$9*$D$13/FG2/$D$9&gt;=1/23,23,$D$9*$D$13/FG2/$D$9&gt;=1/24,24,$D$9*$D$13/FG2/$D$9&gt;=1/25,25,$D$9*$D$13/FG2/$D$9&gt;=1/26,26,$D$9*$D$13/FG2/$D$9&gt;=1/27,27,$D$9*$D$13/FG2/$D$9&gt;=1/28,28,$D$9*$D$13/FG2/$D$9&gt;=1/29,29,$D$9*$D$13/FG2/$D$9&gt;=1/30,30)),"")</f>
        <v/>
      </c>
      <c r="FH3" s="27" t="str" cm="1">
        <f t="array" ref="FH3">IFERROR(IF(_xlfn.IFS($D$9*$D$13/FH2/$D$9&gt;=1,1,$D$9*$D$13/FH2/$D$9&gt;=1/2,2,$D$9*$D$13/FH2/$D$9&gt;=1/3,3,$D$9*$D$13/FH2/$D$9&gt;=1/4,4,$D$9*$D$13/FH2/$D$9&gt;=1/5,5,$D$9*$D$13/FH2/$D$9&gt;=1/6,6,$D$9*$D$13/FH2/$D$9&gt;=1/7,7,$D$9*$D$13/FH2/$D$9&gt;=1/8,8,$D$9*$D$13/FH2/$D$9&gt;=1/9,9,$D$9*$D$13/FH2/$D$9&gt;=1/10,10,$D$9*$D$13/FH2/$D$9&gt;=1/11,11,$D$9*$D$13/FH2/$D$9&gt;=1/12,12,$D$9*$D$13/FH2/$D$9&gt;=1/13,13,$D$9*$D$13/FH2/$D$9&gt;=1/14,14,$D$9*$D$13/FH2/$D$9&gt;=1/15,15,$D$9*$D$13/FH2/$D$9&gt;=1/16,16,$D$9*$D$13/FH2/$D$9&gt;=1/17,17,$D$9*$D$13/FH2/$D$9&gt;=1/18,18,$D$9*$D$13/FH2/$D$9&gt;=1/19,19,$D$9*$D$13/FH2/$D$9&gt;=1/20,20,$D$9*$D$13/FH2/$D$9&gt;=1/21,21,$D$9*$D$13/FH2/$D$9&gt;=1/22,22,$D$9*$D$13/FH2/$D$9&gt;=1/23,23,$D$9*$D$13/FH2/$D$9&gt;=1/24,24,$D$9*$D$13/FH2/$D$9&gt;=1/25,25,$D$9*$D$13/FH2/$D$9&gt;=1/26,26,$D$9*$D$13/FH2/$D$9&gt;=1/27,27,$D$9*$D$13/FH2/$D$9&gt;=1/28,28,$D$9*$D$13/FH2/$D$9&gt;=1/29,29,$D$9*$D$13/FH2/$D$9&gt;=1/30,30)&gt;$D$9,"",_xlfn.IFS($D$9*$D$13/FH2/$D$9&gt;=1,1,$D$9*$D$13/FH2/$D$9&gt;=1/2,2,$D$9*$D$13/FH2/$D$9&gt;=1/3,3,$D$9*$D$13/FH2/$D$9&gt;=1/4,4,$D$9*$D$13/FH2/$D$9&gt;=1/5,5,$D$9*$D$13/FH2/$D$9&gt;=1/6,6,$D$9*$D$13/FH2/$D$9&gt;=1/7,7,$D$9*$D$13/FH2/$D$9&gt;=1/8,8,$D$9*$D$13/FH2/$D$9&gt;=1/9,9,$D$9*$D$13/FH2/$D$9&gt;=1/10,10,$D$9*$D$13/FH2/$D$9&gt;=1/11,11,$D$9*$D$13/FH2/$D$9&gt;=1/12,12,$D$9*$D$13/FH2/$D$9&gt;=1/13,13,$D$9*$D$13/FH2/$D$9&gt;=1/14,14,$D$9*$D$13/FH2/$D$9&gt;=1/15,15,$D$9*$D$13/FH2/$D$9&gt;=1/16,16,$D$9*$D$13/FH2/$D$9&gt;=1/17,17,$D$9*$D$13/FH2/$D$9&gt;=1/18,18,$D$9*$D$13/FH2/$D$9&gt;=1/19,19,$D$9*$D$13/FH2/$D$9&gt;=1/20,20,$D$9*$D$13/FH2/$D$9&gt;=1/21,21,$D$9*$D$13/FH2/$D$9&gt;=1/22,22,$D$9*$D$13/FH2/$D$9&gt;=1/23,23,$D$9*$D$13/FH2/$D$9&gt;=1/24,24,$D$9*$D$13/FH2/$D$9&gt;=1/25,25,$D$9*$D$13/FH2/$D$9&gt;=1/26,26,$D$9*$D$13/FH2/$D$9&gt;=1/27,27,$D$9*$D$13/FH2/$D$9&gt;=1/28,28,$D$9*$D$13/FH2/$D$9&gt;=1/29,29,$D$9*$D$13/FH2/$D$9&gt;=1/30,30)),"")</f>
        <v/>
      </c>
      <c r="FI3" s="27" t="str" cm="1">
        <f t="array" ref="FI3">IFERROR(IF(_xlfn.IFS($D$9*$D$13/FI2/$D$9&gt;=1,1,$D$9*$D$13/FI2/$D$9&gt;=1/2,2,$D$9*$D$13/FI2/$D$9&gt;=1/3,3,$D$9*$D$13/FI2/$D$9&gt;=1/4,4,$D$9*$D$13/FI2/$D$9&gt;=1/5,5,$D$9*$D$13/FI2/$D$9&gt;=1/6,6,$D$9*$D$13/FI2/$D$9&gt;=1/7,7,$D$9*$D$13/FI2/$D$9&gt;=1/8,8,$D$9*$D$13/FI2/$D$9&gt;=1/9,9,$D$9*$D$13/FI2/$D$9&gt;=1/10,10,$D$9*$D$13/FI2/$D$9&gt;=1/11,11,$D$9*$D$13/FI2/$D$9&gt;=1/12,12,$D$9*$D$13/FI2/$D$9&gt;=1/13,13,$D$9*$D$13/FI2/$D$9&gt;=1/14,14,$D$9*$D$13/FI2/$D$9&gt;=1/15,15,$D$9*$D$13/FI2/$D$9&gt;=1/16,16,$D$9*$D$13/FI2/$D$9&gt;=1/17,17,$D$9*$D$13/FI2/$D$9&gt;=1/18,18,$D$9*$D$13/FI2/$D$9&gt;=1/19,19,$D$9*$D$13/FI2/$D$9&gt;=1/20,20,$D$9*$D$13/FI2/$D$9&gt;=1/21,21,$D$9*$D$13/FI2/$D$9&gt;=1/22,22,$D$9*$D$13/FI2/$D$9&gt;=1/23,23,$D$9*$D$13/FI2/$D$9&gt;=1/24,24,$D$9*$D$13/FI2/$D$9&gt;=1/25,25,$D$9*$D$13/FI2/$D$9&gt;=1/26,26,$D$9*$D$13/FI2/$D$9&gt;=1/27,27,$D$9*$D$13/FI2/$D$9&gt;=1/28,28,$D$9*$D$13/FI2/$D$9&gt;=1/29,29,$D$9*$D$13/FI2/$D$9&gt;=1/30,30)&gt;$D$9,"",_xlfn.IFS($D$9*$D$13/FI2/$D$9&gt;=1,1,$D$9*$D$13/FI2/$D$9&gt;=1/2,2,$D$9*$D$13/FI2/$D$9&gt;=1/3,3,$D$9*$D$13/FI2/$D$9&gt;=1/4,4,$D$9*$D$13/FI2/$D$9&gt;=1/5,5,$D$9*$D$13/FI2/$D$9&gt;=1/6,6,$D$9*$D$13/FI2/$D$9&gt;=1/7,7,$D$9*$D$13/FI2/$D$9&gt;=1/8,8,$D$9*$D$13/FI2/$D$9&gt;=1/9,9,$D$9*$D$13/FI2/$D$9&gt;=1/10,10,$D$9*$D$13/FI2/$D$9&gt;=1/11,11,$D$9*$D$13/FI2/$D$9&gt;=1/12,12,$D$9*$D$13/FI2/$D$9&gt;=1/13,13,$D$9*$D$13/FI2/$D$9&gt;=1/14,14,$D$9*$D$13/FI2/$D$9&gt;=1/15,15,$D$9*$D$13/FI2/$D$9&gt;=1/16,16,$D$9*$D$13/FI2/$D$9&gt;=1/17,17,$D$9*$D$13/FI2/$D$9&gt;=1/18,18,$D$9*$D$13/FI2/$D$9&gt;=1/19,19,$D$9*$D$13/FI2/$D$9&gt;=1/20,20,$D$9*$D$13/FI2/$D$9&gt;=1/21,21,$D$9*$D$13/FI2/$D$9&gt;=1/22,22,$D$9*$D$13/FI2/$D$9&gt;=1/23,23,$D$9*$D$13/FI2/$D$9&gt;=1/24,24,$D$9*$D$13/FI2/$D$9&gt;=1/25,25,$D$9*$D$13/FI2/$D$9&gt;=1/26,26,$D$9*$D$13/FI2/$D$9&gt;=1/27,27,$D$9*$D$13/FI2/$D$9&gt;=1/28,28,$D$9*$D$13/FI2/$D$9&gt;=1/29,29,$D$9*$D$13/FI2/$D$9&gt;=1/30,30)),"")</f>
        <v/>
      </c>
      <c r="FJ3" s="27" t="str" cm="1">
        <f t="array" ref="FJ3">IFERROR(IF(_xlfn.IFS($D$9*$D$13/FJ2/$D$9&gt;=1,1,$D$9*$D$13/FJ2/$D$9&gt;=1/2,2,$D$9*$D$13/FJ2/$D$9&gt;=1/3,3,$D$9*$D$13/FJ2/$D$9&gt;=1/4,4,$D$9*$D$13/FJ2/$D$9&gt;=1/5,5,$D$9*$D$13/FJ2/$D$9&gt;=1/6,6,$D$9*$D$13/FJ2/$D$9&gt;=1/7,7,$D$9*$D$13/FJ2/$D$9&gt;=1/8,8,$D$9*$D$13/FJ2/$D$9&gt;=1/9,9,$D$9*$D$13/FJ2/$D$9&gt;=1/10,10,$D$9*$D$13/FJ2/$D$9&gt;=1/11,11,$D$9*$D$13/FJ2/$D$9&gt;=1/12,12,$D$9*$D$13/FJ2/$D$9&gt;=1/13,13,$D$9*$D$13/FJ2/$D$9&gt;=1/14,14,$D$9*$D$13/FJ2/$D$9&gt;=1/15,15,$D$9*$D$13/FJ2/$D$9&gt;=1/16,16,$D$9*$D$13/FJ2/$D$9&gt;=1/17,17,$D$9*$D$13/FJ2/$D$9&gt;=1/18,18,$D$9*$D$13/FJ2/$D$9&gt;=1/19,19,$D$9*$D$13/FJ2/$D$9&gt;=1/20,20,$D$9*$D$13/FJ2/$D$9&gt;=1/21,21,$D$9*$D$13/FJ2/$D$9&gt;=1/22,22,$D$9*$D$13/FJ2/$D$9&gt;=1/23,23,$D$9*$D$13/FJ2/$D$9&gt;=1/24,24,$D$9*$D$13/FJ2/$D$9&gt;=1/25,25,$D$9*$D$13/FJ2/$D$9&gt;=1/26,26,$D$9*$D$13/FJ2/$D$9&gt;=1/27,27,$D$9*$D$13/FJ2/$D$9&gt;=1/28,28,$D$9*$D$13/FJ2/$D$9&gt;=1/29,29,$D$9*$D$13/FJ2/$D$9&gt;=1/30,30)&gt;$D$9,"",_xlfn.IFS($D$9*$D$13/FJ2/$D$9&gt;=1,1,$D$9*$D$13/FJ2/$D$9&gt;=1/2,2,$D$9*$D$13/FJ2/$D$9&gt;=1/3,3,$D$9*$D$13/FJ2/$D$9&gt;=1/4,4,$D$9*$D$13/FJ2/$D$9&gt;=1/5,5,$D$9*$D$13/FJ2/$D$9&gt;=1/6,6,$D$9*$D$13/FJ2/$D$9&gt;=1/7,7,$D$9*$D$13/FJ2/$D$9&gt;=1/8,8,$D$9*$D$13/FJ2/$D$9&gt;=1/9,9,$D$9*$D$13/FJ2/$D$9&gt;=1/10,10,$D$9*$D$13/FJ2/$D$9&gt;=1/11,11,$D$9*$D$13/FJ2/$D$9&gt;=1/12,12,$D$9*$D$13/FJ2/$D$9&gt;=1/13,13,$D$9*$D$13/FJ2/$D$9&gt;=1/14,14,$D$9*$D$13/FJ2/$D$9&gt;=1/15,15,$D$9*$D$13/FJ2/$D$9&gt;=1/16,16,$D$9*$D$13/FJ2/$D$9&gt;=1/17,17,$D$9*$D$13/FJ2/$D$9&gt;=1/18,18,$D$9*$D$13/FJ2/$D$9&gt;=1/19,19,$D$9*$D$13/FJ2/$D$9&gt;=1/20,20,$D$9*$D$13/FJ2/$D$9&gt;=1/21,21,$D$9*$D$13/FJ2/$D$9&gt;=1/22,22,$D$9*$D$13/FJ2/$D$9&gt;=1/23,23,$D$9*$D$13/FJ2/$D$9&gt;=1/24,24,$D$9*$D$13/FJ2/$D$9&gt;=1/25,25,$D$9*$D$13/FJ2/$D$9&gt;=1/26,26,$D$9*$D$13/FJ2/$D$9&gt;=1/27,27,$D$9*$D$13/FJ2/$D$9&gt;=1/28,28,$D$9*$D$13/FJ2/$D$9&gt;=1/29,29,$D$9*$D$13/FJ2/$D$9&gt;=1/30,30)),"")</f>
        <v/>
      </c>
      <c r="FK3" s="27" t="str" cm="1">
        <f t="array" ref="FK3">IFERROR(IF(_xlfn.IFS($D$9*$D$13/FK2/$D$9&gt;=1,1,$D$9*$D$13/FK2/$D$9&gt;=1/2,2,$D$9*$D$13/FK2/$D$9&gt;=1/3,3,$D$9*$D$13/FK2/$D$9&gt;=1/4,4,$D$9*$D$13/FK2/$D$9&gt;=1/5,5,$D$9*$D$13/FK2/$D$9&gt;=1/6,6,$D$9*$D$13/FK2/$D$9&gt;=1/7,7,$D$9*$D$13/FK2/$D$9&gt;=1/8,8,$D$9*$D$13/FK2/$D$9&gt;=1/9,9,$D$9*$D$13/FK2/$D$9&gt;=1/10,10,$D$9*$D$13/FK2/$D$9&gt;=1/11,11,$D$9*$D$13/FK2/$D$9&gt;=1/12,12,$D$9*$D$13/FK2/$D$9&gt;=1/13,13,$D$9*$D$13/FK2/$D$9&gt;=1/14,14,$D$9*$D$13/FK2/$D$9&gt;=1/15,15,$D$9*$D$13/FK2/$D$9&gt;=1/16,16,$D$9*$D$13/FK2/$D$9&gt;=1/17,17,$D$9*$D$13/FK2/$D$9&gt;=1/18,18,$D$9*$D$13/FK2/$D$9&gt;=1/19,19,$D$9*$D$13/FK2/$D$9&gt;=1/20,20,$D$9*$D$13/FK2/$D$9&gt;=1/21,21,$D$9*$D$13/FK2/$D$9&gt;=1/22,22,$D$9*$D$13/FK2/$D$9&gt;=1/23,23,$D$9*$D$13/FK2/$D$9&gt;=1/24,24,$D$9*$D$13/FK2/$D$9&gt;=1/25,25,$D$9*$D$13/FK2/$D$9&gt;=1/26,26,$D$9*$D$13/FK2/$D$9&gt;=1/27,27,$D$9*$D$13/FK2/$D$9&gt;=1/28,28,$D$9*$D$13/FK2/$D$9&gt;=1/29,29,$D$9*$D$13/FK2/$D$9&gt;=1/30,30)&gt;$D$9,"",_xlfn.IFS($D$9*$D$13/FK2/$D$9&gt;=1,1,$D$9*$D$13/FK2/$D$9&gt;=1/2,2,$D$9*$D$13/FK2/$D$9&gt;=1/3,3,$D$9*$D$13/FK2/$D$9&gt;=1/4,4,$D$9*$D$13/FK2/$D$9&gt;=1/5,5,$D$9*$D$13/FK2/$D$9&gt;=1/6,6,$D$9*$D$13/FK2/$D$9&gt;=1/7,7,$D$9*$D$13/FK2/$D$9&gt;=1/8,8,$D$9*$D$13/FK2/$D$9&gt;=1/9,9,$D$9*$D$13/FK2/$D$9&gt;=1/10,10,$D$9*$D$13/FK2/$D$9&gt;=1/11,11,$D$9*$D$13/FK2/$D$9&gt;=1/12,12,$D$9*$D$13/FK2/$D$9&gt;=1/13,13,$D$9*$D$13/FK2/$D$9&gt;=1/14,14,$D$9*$D$13/FK2/$D$9&gt;=1/15,15,$D$9*$D$13/FK2/$D$9&gt;=1/16,16,$D$9*$D$13/FK2/$D$9&gt;=1/17,17,$D$9*$D$13/FK2/$D$9&gt;=1/18,18,$D$9*$D$13/FK2/$D$9&gt;=1/19,19,$D$9*$D$13/FK2/$D$9&gt;=1/20,20,$D$9*$D$13/FK2/$D$9&gt;=1/21,21,$D$9*$D$13/FK2/$D$9&gt;=1/22,22,$D$9*$D$13/FK2/$D$9&gt;=1/23,23,$D$9*$D$13/FK2/$D$9&gt;=1/24,24,$D$9*$D$13/FK2/$D$9&gt;=1/25,25,$D$9*$D$13/FK2/$D$9&gt;=1/26,26,$D$9*$D$13/FK2/$D$9&gt;=1/27,27,$D$9*$D$13/FK2/$D$9&gt;=1/28,28,$D$9*$D$13/FK2/$D$9&gt;=1/29,29,$D$9*$D$13/FK2/$D$9&gt;=1/30,30)),"")</f>
        <v/>
      </c>
      <c r="FL3" s="27" t="str" cm="1">
        <f t="array" ref="FL3">IFERROR(IF(_xlfn.IFS($D$9*$D$13/FL2/$D$9&gt;=1,1,$D$9*$D$13/FL2/$D$9&gt;=1/2,2,$D$9*$D$13/FL2/$D$9&gt;=1/3,3,$D$9*$D$13/FL2/$D$9&gt;=1/4,4,$D$9*$D$13/FL2/$D$9&gt;=1/5,5,$D$9*$D$13/FL2/$D$9&gt;=1/6,6,$D$9*$D$13/FL2/$D$9&gt;=1/7,7,$D$9*$D$13/FL2/$D$9&gt;=1/8,8,$D$9*$D$13/FL2/$D$9&gt;=1/9,9,$D$9*$D$13/FL2/$D$9&gt;=1/10,10,$D$9*$D$13/FL2/$D$9&gt;=1/11,11,$D$9*$D$13/FL2/$D$9&gt;=1/12,12,$D$9*$D$13/FL2/$D$9&gt;=1/13,13,$D$9*$D$13/FL2/$D$9&gt;=1/14,14,$D$9*$D$13/FL2/$D$9&gt;=1/15,15,$D$9*$D$13/FL2/$D$9&gt;=1/16,16,$D$9*$D$13/FL2/$D$9&gt;=1/17,17,$D$9*$D$13/FL2/$D$9&gt;=1/18,18,$D$9*$D$13/FL2/$D$9&gt;=1/19,19,$D$9*$D$13/FL2/$D$9&gt;=1/20,20,$D$9*$D$13/FL2/$D$9&gt;=1/21,21,$D$9*$D$13/FL2/$D$9&gt;=1/22,22,$D$9*$D$13/FL2/$D$9&gt;=1/23,23,$D$9*$D$13/FL2/$D$9&gt;=1/24,24,$D$9*$D$13/FL2/$D$9&gt;=1/25,25,$D$9*$D$13/FL2/$D$9&gt;=1/26,26,$D$9*$D$13/FL2/$D$9&gt;=1/27,27,$D$9*$D$13/FL2/$D$9&gt;=1/28,28,$D$9*$D$13/FL2/$D$9&gt;=1/29,29,$D$9*$D$13/FL2/$D$9&gt;=1/30,30)&gt;$D$9,"",_xlfn.IFS($D$9*$D$13/FL2/$D$9&gt;=1,1,$D$9*$D$13/FL2/$D$9&gt;=1/2,2,$D$9*$D$13/FL2/$D$9&gt;=1/3,3,$D$9*$D$13/FL2/$D$9&gt;=1/4,4,$D$9*$D$13/FL2/$D$9&gt;=1/5,5,$D$9*$D$13/FL2/$D$9&gt;=1/6,6,$D$9*$D$13/FL2/$D$9&gt;=1/7,7,$D$9*$D$13/FL2/$D$9&gt;=1/8,8,$D$9*$D$13/FL2/$D$9&gt;=1/9,9,$D$9*$D$13/FL2/$D$9&gt;=1/10,10,$D$9*$D$13/FL2/$D$9&gt;=1/11,11,$D$9*$D$13/FL2/$D$9&gt;=1/12,12,$D$9*$D$13/FL2/$D$9&gt;=1/13,13,$D$9*$D$13/FL2/$D$9&gt;=1/14,14,$D$9*$D$13/FL2/$D$9&gt;=1/15,15,$D$9*$D$13/FL2/$D$9&gt;=1/16,16,$D$9*$D$13/FL2/$D$9&gt;=1/17,17,$D$9*$D$13/FL2/$D$9&gt;=1/18,18,$D$9*$D$13/FL2/$D$9&gt;=1/19,19,$D$9*$D$13/FL2/$D$9&gt;=1/20,20,$D$9*$D$13/FL2/$D$9&gt;=1/21,21,$D$9*$D$13/FL2/$D$9&gt;=1/22,22,$D$9*$D$13/FL2/$D$9&gt;=1/23,23,$D$9*$D$13/FL2/$D$9&gt;=1/24,24,$D$9*$D$13/FL2/$D$9&gt;=1/25,25,$D$9*$D$13/FL2/$D$9&gt;=1/26,26,$D$9*$D$13/FL2/$D$9&gt;=1/27,27,$D$9*$D$13/FL2/$D$9&gt;=1/28,28,$D$9*$D$13/FL2/$D$9&gt;=1/29,29,$D$9*$D$13/FL2/$D$9&gt;=1/30,30)),"")</f>
        <v/>
      </c>
      <c r="FM3" s="27" t="str" cm="1">
        <f t="array" ref="FM3">IFERROR(IF(_xlfn.IFS($D$9*$D$13/FM2/$D$9&gt;=1,1,$D$9*$D$13/FM2/$D$9&gt;=1/2,2,$D$9*$D$13/FM2/$D$9&gt;=1/3,3,$D$9*$D$13/FM2/$D$9&gt;=1/4,4,$D$9*$D$13/FM2/$D$9&gt;=1/5,5,$D$9*$D$13/FM2/$D$9&gt;=1/6,6,$D$9*$D$13/FM2/$D$9&gt;=1/7,7,$D$9*$D$13/FM2/$D$9&gt;=1/8,8,$D$9*$D$13/FM2/$D$9&gt;=1/9,9,$D$9*$D$13/FM2/$D$9&gt;=1/10,10,$D$9*$D$13/FM2/$D$9&gt;=1/11,11,$D$9*$D$13/FM2/$D$9&gt;=1/12,12,$D$9*$D$13/FM2/$D$9&gt;=1/13,13,$D$9*$D$13/FM2/$D$9&gt;=1/14,14,$D$9*$D$13/FM2/$D$9&gt;=1/15,15,$D$9*$D$13/FM2/$D$9&gt;=1/16,16,$D$9*$D$13/FM2/$D$9&gt;=1/17,17,$D$9*$D$13/FM2/$D$9&gt;=1/18,18,$D$9*$D$13/FM2/$D$9&gt;=1/19,19,$D$9*$D$13/FM2/$D$9&gt;=1/20,20,$D$9*$D$13/FM2/$D$9&gt;=1/21,21,$D$9*$D$13/FM2/$D$9&gt;=1/22,22,$D$9*$D$13/FM2/$D$9&gt;=1/23,23,$D$9*$D$13/FM2/$D$9&gt;=1/24,24,$D$9*$D$13/FM2/$D$9&gt;=1/25,25,$D$9*$D$13/FM2/$D$9&gt;=1/26,26,$D$9*$D$13/FM2/$D$9&gt;=1/27,27,$D$9*$D$13/FM2/$D$9&gt;=1/28,28,$D$9*$D$13/FM2/$D$9&gt;=1/29,29,$D$9*$D$13/FM2/$D$9&gt;=1/30,30)&gt;$D$9,"",_xlfn.IFS($D$9*$D$13/FM2/$D$9&gt;=1,1,$D$9*$D$13/FM2/$D$9&gt;=1/2,2,$D$9*$D$13/FM2/$D$9&gt;=1/3,3,$D$9*$D$13/FM2/$D$9&gt;=1/4,4,$D$9*$D$13/FM2/$D$9&gt;=1/5,5,$D$9*$D$13/FM2/$D$9&gt;=1/6,6,$D$9*$D$13/FM2/$D$9&gt;=1/7,7,$D$9*$D$13/FM2/$D$9&gt;=1/8,8,$D$9*$D$13/FM2/$D$9&gt;=1/9,9,$D$9*$D$13/FM2/$D$9&gt;=1/10,10,$D$9*$D$13/FM2/$D$9&gt;=1/11,11,$D$9*$D$13/FM2/$D$9&gt;=1/12,12,$D$9*$D$13/FM2/$D$9&gt;=1/13,13,$D$9*$D$13/FM2/$D$9&gt;=1/14,14,$D$9*$D$13/FM2/$D$9&gt;=1/15,15,$D$9*$D$13/FM2/$D$9&gt;=1/16,16,$D$9*$D$13/FM2/$D$9&gt;=1/17,17,$D$9*$D$13/FM2/$D$9&gt;=1/18,18,$D$9*$D$13/FM2/$D$9&gt;=1/19,19,$D$9*$D$13/FM2/$D$9&gt;=1/20,20,$D$9*$D$13/FM2/$D$9&gt;=1/21,21,$D$9*$D$13/FM2/$D$9&gt;=1/22,22,$D$9*$D$13/FM2/$D$9&gt;=1/23,23,$D$9*$D$13/FM2/$D$9&gt;=1/24,24,$D$9*$D$13/FM2/$D$9&gt;=1/25,25,$D$9*$D$13/FM2/$D$9&gt;=1/26,26,$D$9*$D$13/FM2/$D$9&gt;=1/27,27,$D$9*$D$13/FM2/$D$9&gt;=1/28,28,$D$9*$D$13/FM2/$D$9&gt;=1/29,29,$D$9*$D$13/FM2/$D$9&gt;=1/30,30)),"")</f>
        <v/>
      </c>
      <c r="FN3" s="27" t="str" cm="1">
        <f t="array" ref="FN3">IFERROR(IF(_xlfn.IFS($D$9*$D$13/FN2/$D$9&gt;=1,1,$D$9*$D$13/FN2/$D$9&gt;=1/2,2,$D$9*$D$13/FN2/$D$9&gt;=1/3,3,$D$9*$D$13/FN2/$D$9&gt;=1/4,4,$D$9*$D$13/FN2/$D$9&gt;=1/5,5,$D$9*$D$13/FN2/$D$9&gt;=1/6,6,$D$9*$D$13/FN2/$D$9&gt;=1/7,7,$D$9*$D$13/FN2/$D$9&gt;=1/8,8,$D$9*$D$13/FN2/$D$9&gt;=1/9,9,$D$9*$D$13/FN2/$D$9&gt;=1/10,10,$D$9*$D$13/FN2/$D$9&gt;=1/11,11,$D$9*$D$13/FN2/$D$9&gt;=1/12,12,$D$9*$D$13/FN2/$D$9&gt;=1/13,13,$D$9*$D$13/FN2/$D$9&gt;=1/14,14,$D$9*$D$13/FN2/$D$9&gt;=1/15,15,$D$9*$D$13/FN2/$D$9&gt;=1/16,16,$D$9*$D$13/FN2/$D$9&gt;=1/17,17,$D$9*$D$13/FN2/$D$9&gt;=1/18,18,$D$9*$D$13/FN2/$D$9&gt;=1/19,19,$D$9*$D$13/FN2/$D$9&gt;=1/20,20,$D$9*$D$13/FN2/$D$9&gt;=1/21,21,$D$9*$D$13/FN2/$D$9&gt;=1/22,22,$D$9*$D$13/FN2/$D$9&gt;=1/23,23,$D$9*$D$13/FN2/$D$9&gt;=1/24,24,$D$9*$D$13/FN2/$D$9&gt;=1/25,25,$D$9*$D$13/FN2/$D$9&gt;=1/26,26,$D$9*$D$13/FN2/$D$9&gt;=1/27,27,$D$9*$D$13/FN2/$D$9&gt;=1/28,28,$D$9*$D$13/FN2/$D$9&gt;=1/29,29,$D$9*$D$13/FN2/$D$9&gt;=1/30,30)&gt;$D$9,"",_xlfn.IFS($D$9*$D$13/FN2/$D$9&gt;=1,1,$D$9*$D$13/FN2/$D$9&gt;=1/2,2,$D$9*$D$13/FN2/$D$9&gt;=1/3,3,$D$9*$D$13/FN2/$D$9&gt;=1/4,4,$D$9*$D$13/FN2/$D$9&gt;=1/5,5,$D$9*$D$13/FN2/$D$9&gt;=1/6,6,$D$9*$D$13/FN2/$D$9&gt;=1/7,7,$D$9*$D$13/FN2/$D$9&gt;=1/8,8,$D$9*$D$13/FN2/$D$9&gt;=1/9,9,$D$9*$D$13/FN2/$D$9&gt;=1/10,10,$D$9*$D$13/FN2/$D$9&gt;=1/11,11,$D$9*$D$13/FN2/$D$9&gt;=1/12,12,$D$9*$D$13/FN2/$D$9&gt;=1/13,13,$D$9*$D$13/FN2/$D$9&gt;=1/14,14,$D$9*$D$13/FN2/$D$9&gt;=1/15,15,$D$9*$D$13/FN2/$D$9&gt;=1/16,16,$D$9*$D$13/FN2/$D$9&gt;=1/17,17,$D$9*$D$13/FN2/$D$9&gt;=1/18,18,$D$9*$D$13/FN2/$D$9&gt;=1/19,19,$D$9*$D$13/FN2/$D$9&gt;=1/20,20,$D$9*$D$13/FN2/$D$9&gt;=1/21,21,$D$9*$D$13/FN2/$D$9&gt;=1/22,22,$D$9*$D$13/FN2/$D$9&gt;=1/23,23,$D$9*$D$13/FN2/$D$9&gt;=1/24,24,$D$9*$D$13/FN2/$D$9&gt;=1/25,25,$D$9*$D$13/FN2/$D$9&gt;=1/26,26,$D$9*$D$13/FN2/$D$9&gt;=1/27,27,$D$9*$D$13/FN2/$D$9&gt;=1/28,28,$D$9*$D$13/FN2/$D$9&gt;=1/29,29,$D$9*$D$13/FN2/$D$9&gt;=1/30,30)),"")</f>
        <v/>
      </c>
      <c r="FO3" s="27" t="str" cm="1">
        <f t="array" ref="FO3">IFERROR(IF(_xlfn.IFS($D$9*$D$13/FO2/$D$9&gt;=1,1,$D$9*$D$13/FO2/$D$9&gt;=1/2,2,$D$9*$D$13/FO2/$D$9&gt;=1/3,3,$D$9*$D$13/FO2/$D$9&gt;=1/4,4,$D$9*$D$13/FO2/$D$9&gt;=1/5,5,$D$9*$D$13/FO2/$D$9&gt;=1/6,6,$D$9*$D$13/FO2/$D$9&gt;=1/7,7,$D$9*$D$13/FO2/$D$9&gt;=1/8,8,$D$9*$D$13/FO2/$D$9&gt;=1/9,9,$D$9*$D$13/FO2/$D$9&gt;=1/10,10,$D$9*$D$13/FO2/$D$9&gt;=1/11,11,$D$9*$D$13/FO2/$D$9&gt;=1/12,12,$D$9*$D$13/FO2/$D$9&gt;=1/13,13,$D$9*$D$13/FO2/$D$9&gt;=1/14,14,$D$9*$D$13/FO2/$D$9&gt;=1/15,15,$D$9*$D$13/FO2/$D$9&gt;=1/16,16,$D$9*$D$13/FO2/$D$9&gt;=1/17,17,$D$9*$D$13/FO2/$D$9&gt;=1/18,18,$D$9*$D$13/FO2/$D$9&gt;=1/19,19,$D$9*$D$13/FO2/$D$9&gt;=1/20,20,$D$9*$D$13/FO2/$D$9&gt;=1/21,21,$D$9*$D$13/FO2/$D$9&gt;=1/22,22,$D$9*$D$13/FO2/$D$9&gt;=1/23,23,$D$9*$D$13/FO2/$D$9&gt;=1/24,24,$D$9*$D$13/FO2/$D$9&gt;=1/25,25,$D$9*$D$13/FO2/$D$9&gt;=1/26,26,$D$9*$D$13/FO2/$D$9&gt;=1/27,27,$D$9*$D$13/FO2/$D$9&gt;=1/28,28,$D$9*$D$13/FO2/$D$9&gt;=1/29,29,$D$9*$D$13/FO2/$D$9&gt;=1/30,30)&gt;$D$9,"",_xlfn.IFS($D$9*$D$13/FO2/$D$9&gt;=1,1,$D$9*$D$13/FO2/$D$9&gt;=1/2,2,$D$9*$D$13/FO2/$D$9&gt;=1/3,3,$D$9*$D$13/FO2/$D$9&gt;=1/4,4,$D$9*$D$13/FO2/$D$9&gt;=1/5,5,$D$9*$D$13/FO2/$D$9&gt;=1/6,6,$D$9*$D$13/FO2/$D$9&gt;=1/7,7,$D$9*$D$13/FO2/$D$9&gt;=1/8,8,$D$9*$D$13/FO2/$D$9&gt;=1/9,9,$D$9*$D$13/FO2/$D$9&gt;=1/10,10,$D$9*$D$13/FO2/$D$9&gt;=1/11,11,$D$9*$D$13/FO2/$D$9&gt;=1/12,12,$D$9*$D$13/FO2/$D$9&gt;=1/13,13,$D$9*$D$13/FO2/$D$9&gt;=1/14,14,$D$9*$D$13/FO2/$D$9&gt;=1/15,15,$D$9*$D$13/FO2/$D$9&gt;=1/16,16,$D$9*$D$13/FO2/$D$9&gt;=1/17,17,$D$9*$D$13/FO2/$D$9&gt;=1/18,18,$D$9*$D$13/FO2/$D$9&gt;=1/19,19,$D$9*$D$13/FO2/$D$9&gt;=1/20,20,$D$9*$D$13/FO2/$D$9&gt;=1/21,21,$D$9*$D$13/FO2/$D$9&gt;=1/22,22,$D$9*$D$13/FO2/$D$9&gt;=1/23,23,$D$9*$D$13/FO2/$D$9&gt;=1/24,24,$D$9*$D$13/FO2/$D$9&gt;=1/25,25,$D$9*$D$13/FO2/$D$9&gt;=1/26,26,$D$9*$D$13/FO2/$D$9&gt;=1/27,27,$D$9*$D$13/FO2/$D$9&gt;=1/28,28,$D$9*$D$13/FO2/$D$9&gt;=1/29,29,$D$9*$D$13/FO2/$D$9&gt;=1/30,30)),"")</f>
        <v/>
      </c>
      <c r="FP3" s="27" t="str" cm="1">
        <f t="array" ref="FP3">IFERROR(IF(_xlfn.IFS($D$9*$D$13/FP2/$D$9&gt;=1,1,$D$9*$D$13/FP2/$D$9&gt;=1/2,2,$D$9*$D$13/FP2/$D$9&gt;=1/3,3,$D$9*$D$13/FP2/$D$9&gt;=1/4,4,$D$9*$D$13/FP2/$D$9&gt;=1/5,5,$D$9*$D$13/FP2/$D$9&gt;=1/6,6,$D$9*$D$13/FP2/$D$9&gt;=1/7,7,$D$9*$D$13/FP2/$D$9&gt;=1/8,8,$D$9*$D$13/FP2/$D$9&gt;=1/9,9,$D$9*$D$13/FP2/$D$9&gt;=1/10,10,$D$9*$D$13/FP2/$D$9&gt;=1/11,11,$D$9*$D$13/FP2/$D$9&gt;=1/12,12,$D$9*$D$13/FP2/$D$9&gt;=1/13,13,$D$9*$D$13/FP2/$D$9&gt;=1/14,14,$D$9*$D$13/FP2/$D$9&gt;=1/15,15,$D$9*$D$13/FP2/$D$9&gt;=1/16,16,$D$9*$D$13/FP2/$D$9&gt;=1/17,17,$D$9*$D$13/FP2/$D$9&gt;=1/18,18,$D$9*$D$13/FP2/$D$9&gt;=1/19,19,$D$9*$D$13/FP2/$D$9&gt;=1/20,20,$D$9*$D$13/FP2/$D$9&gt;=1/21,21,$D$9*$D$13/FP2/$D$9&gt;=1/22,22,$D$9*$D$13/FP2/$D$9&gt;=1/23,23,$D$9*$D$13/FP2/$D$9&gt;=1/24,24,$D$9*$D$13/FP2/$D$9&gt;=1/25,25,$D$9*$D$13/FP2/$D$9&gt;=1/26,26,$D$9*$D$13/FP2/$D$9&gt;=1/27,27,$D$9*$D$13/FP2/$D$9&gt;=1/28,28,$D$9*$D$13/FP2/$D$9&gt;=1/29,29,$D$9*$D$13/FP2/$D$9&gt;=1/30,30)&gt;$D$9,"",_xlfn.IFS($D$9*$D$13/FP2/$D$9&gt;=1,1,$D$9*$D$13/FP2/$D$9&gt;=1/2,2,$D$9*$D$13/FP2/$D$9&gt;=1/3,3,$D$9*$D$13/FP2/$D$9&gt;=1/4,4,$D$9*$D$13/FP2/$D$9&gt;=1/5,5,$D$9*$D$13/FP2/$D$9&gt;=1/6,6,$D$9*$D$13/FP2/$D$9&gt;=1/7,7,$D$9*$D$13/FP2/$D$9&gt;=1/8,8,$D$9*$D$13/FP2/$D$9&gt;=1/9,9,$D$9*$D$13/FP2/$D$9&gt;=1/10,10,$D$9*$D$13/FP2/$D$9&gt;=1/11,11,$D$9*$D$13/FP2/$D$9&gt;=1/12,12,$D$9*$D$13/FP2/$D$9&gt;=1/13,13,$D$9*$D$13/FP2/$D$9&gt;=1/14,14,$D$9*$D$13/FP2/$D$9&gt;=1/15,15,$D$9*$D$13/FP2/$D$9&gt;=1/16,16,$D$9*$D$13/FP2/$D$9&gt;=1/17,17,$D$9*$D$13/FP2/$D$9&gt;=1/18,18,$D$9*$D$13/FP2/$D$9&gt;=1/19,19,$D$9*$D$13/FP2/$D$9&gt;=1/20,20,$D$9*$D$13/FP2/$D$9&gt;=1/21,21,$D$9*$D$13/FP2/$D$9&gt;=1/22,22,$D$9*$D$13/FP2/$D$9&gt;=1/23,23,$D$9*$D$13/FP2/$D$9&gt;=1/24,24,$D$9*$D$13/FP2/$D$9&gt;=1/25,25,$D$9*$D$13/FP2/$D$9&gt;=1/26,26,$D$9*$D$13/FP2/$D$9&gt;=1/27,27,$D$9*$D$13/FP2/$D$9&gt;=1/28,28,$D$9*$D$13/FP2/$D$9&gt;=1/29,29,$D$9*$D$13/FP2/$D$9&gt;=1/30,30)),"")</f>
        <v/>
      </c>
      <c r="FQ3" s="27" t="str" cm="1">
        <f t="array" ref="FQ3">IFERROR(IF(_xlfn.IFS($D$9*$D$13/FQ2/$D$9&gt;=1,1,$D$9*$D$13/FQ2/$D$9&gt;=1/2,2,$D$9*$D$13/FQ2/$D$9&gt;=1/3,3,$D$9*$D$13/FQ2/$D$9&gt;=1/4,4,$D$9*$D$13/FQ2/$D$9&gt;=1/5,5,$D$9*$D$13/FQ2/$D$9&gt;=1/6,6,$D$9*$D$13/FQ2/$D$9&gt;=1/7,7,$D$9*$D$13/FQ2/$D$9&gt;=1/8,8,$D$9*$D$13/FQ2/$D$9&gt;=1/9,9,$D$9*$D$13/FQ2/$D$9&gt;=1/10,10,$D$9*$D$13/FQ2/$D$9&gt;=1/11,11,$D$9*$D$13/FQ2/$D$9&gt;=1/12,12,$D$9*$D$13/FQ2/$D$9&gt;=1/13,13,$D$9*$D$13/FQ2/$D$9&gt;=1/14,14,$D$9*$D$13/FQ2/$D$9&gt;=1/15,15,$D$9*$D$13/FQ2/$D$9&gt;=1/16,16,$D$9*$D$13/FQ2/$D$9&gt;=1/17,17,$D$9*$D$13/FQ2/$D$9&gt;=1/18,18,$D$9*$D$13/FQ2/$D$9&gt;=1/19,19,$D$9*$D$13/FQ2/$D$9&gt;=1/20,20,$D$9*$D$13/FQ2/$D$9&gt;=1/21,21,$D$9*$D$13/FQ2/$D$9&gt;=1/22,22,$D$9*$D$13/FQ2/$D$9&gt;=1/23,23,$D$9*$D$13/FQ2/$D$9&gt;=1/24,24,$D$9*$D$13/FQ2/$D$9&gt;=1/25,25,$D$9*$D$13/FQ2/$D$9&gt;=1/26,26,$D$9*$D$13/FQ2/$D$9&gt;=1/27,27,$D$9*$D$13/FQ2/$D$9&gt;=1/28,28,$D$9*$D$13/FQ2/$D$9&gt;=1/29,29,$D$9*$D$13/FQ2/$D$9&gt;=1/30,30)&gt;$D$9,"",_xlfn.IFS($D$9*$D$13/FQ2/$D$9&gt;=1,1,$D$9*$D$13/FQ2/$D$9&gt;=1/2,2,$D$9*$D$13/FQ2/$D$9&gt;=1/3,3,$D$9*$D$13/FQ2/$D$9&gt;=1/4,4,$D$9*$D$13/FQ2/$D$9&gt;=1/5,5,$D$9*$D$13/FQ2/$D$9&gt;=1/6,6,$D$9*$D$13/FQ2/$D$9&gt;=1/7,7,$D$9*$D$13/FQ2/$D$9&gt;=1/8,8,$D$9*$D$13/FQ2/$D$9&gt;=1/9,9,$D$9*$D$13/FQ2/$D$9&gt;=1/10,10,$D$9*$D$13/FQ2/$D$9&gt;=1/11,11,$D$9*$D$13/FQ2/$D$9&gt;=1/12,12,$D$9*$D$13/FQ2/$D$9&gt;=1/13,13,$D$9*$D$13/FQ2/$D$9&gt;=1/14,14,$D$9*$D$13/FQ2/$D$9&gt;=1/15,15,$D$9*$D$13/FQ2/$D$9&gt;=1/16,16,$D$9*$D$13/FQ2/$D$9&gt;=1/17,17,$D$9*$D$13/FQ2/$D$9&gt;=1/18,18,$D$9*$D$13/FQ2/$D$9&gt;=1/19,19,$D$9*$D$13/FQ2/$D$9&gt;=1/20,20,$D$9*$D$13/FQ2/$D$9&gt;=1/21,21,$D$9*$D$13/FQ2/$D$9&gt;=1/22,22,$D$9*$D$13/FQ2/$D$9&gt;=1/23,23,$D$9*$D$13/FQ2/$D$9&gt;=1/24,24,$D$9*$D$13/FQ2/$D$9&gt;=1/25,25,$D$9*$D$13/FQ2/$D$9&gt;=1/26,26,$D$9*$D$13/FQ2/$D$9&gt;=1/27,27,$D$9*$D$13/FQ2/$D$9&gt;=1/28,28,$D$9*$D$13/FQ2/$D$9&gt;=1/29,29,$D$9*$D$13/FQ2/$D$9&gt;=1/30,30)),"")</f>
        <v/>
      </c>
      <c r="FR3" s="27" t="str" cm="1">
        <f t="array" ref="FR3">IFERROR(IF(_xlfn.IFS($D$9*$D$13/FR2/$D$9&gt;=1,1,$D$9*$D$13/FR2/$D$9&gt;=1/2,2,$D$9*$D$13/FR2/$D$9&gt;=1/3,3,$D$9*$D$13/FR2/$D$9&gt;=1/4,4,$D$9*$D$13/FR2/$D$9&gt;=1/5,5,$D$9*$D$13/FR2/$D$9&gt;=1/6,6,$D$9*$D$13/FR2/$D$9&gt;=1/7,7,$D$9*$D$13/FR2/$D$9&gt;=1/8,8,$D$9*$D$13/FR2/$D$9&gt;=1/9,9,$D$9*$D$13/FR2/$D$9&gt;=1/10,10,$D$9*$D$13/FR2/$D$9&gt;=1/11,11,$D$9*$D$13/FR2/$D$9&gt;=1/12,12,$D$9*$D$13/FR2/$D$9&gt;=1/13,13,$D$9*$D$13/FR2/$D$9&gt;=1/14,14,$D$9*$D$13/FR2/$D$9&gt;=1/15,15,$D$9*$D$13/FR2/$D$9&gt;=1/16,16,$D$9*$D$13/FR2/$D$9&gt;=1/17,17,$D$9*$D$13/FR2/$D$9&gt;=1/18,18,$D$9*$D$13/FR2/$D$9&gt;=1/19,19,$D$9*$D$13/FR2/$D$9&gt;=1/20,20,$D$9*$D$13/FR2/$D$9&gt;=1/21,21,$D$9*$D$13/FR2/$D$9&gt;=1/22,22,$D$9*$D$13/FR2/$D$9&gt;=1/23,23,$D$9*$D$13/FR2/$D$9&gt;=1/24,24,$D$9*$D$13/FR2/$D$9&gt;=1/25,25,$D$9*$D$13/FR2/$D$9&gt;=1/26,26,$D$9*$D$13/FR2/$D$9&gt;=1/27,27,$D$9*$D$13/FR2/$D$9&gt;=1/28,28,$D$9*$D$13/FR2/$D$9&gt;=1/29,29,$D$9*$D$13/FR2/$D$9&gt;=1/30,30)&gt;$D$9,"",_xlfn.IFS($D$9*$D$13/FR2/$D$9&gt;=1,1,$D$9*$D$13/FR2/$D$9&gt;=1/2,2,$D$9*$D$13/FR2/$D$9&gt;=1/3,3,$D$9*$D$13/FR2/$D$9&gt;=1/4,4,$D$9*$D$13/FR2/$D$9&gt;=1/5,5,$D$9*$D$13/FR2/$D$9&gt;=1/6,6,$D$9*$D$13/FR2/$D$9&gt;=1/7,7,$D$9*$D$13/FR2/$D$9&gt;=1/8,8,$D$9*$D$13/FR2/$D$9&gt;=1/9,9,$D$9*$D$13/FR2/$D$9&gt;=1/10,10,$D$9*$D$13/FR2/$D$9&gt;=1/11,11,$D$9*$D$13/FR2/$D$9&gt;=1/12,12,$D$9*$D$13/FR2/$D$9&gt;=1/13,13,$D$9*$D$13/FR2/$D$9&gt;=1/14,14,$D$9*$D$13/FR2/$D$9&gt;=1/15,15,$D$9*$D$13/FR2/$D$9&gt;=1/16,16,$D$9*$D$13/FR2/$D$9&gt;=1/17,17,$D$9*$D$13/FR2/$D$9&gt;=1/18,18,$D$9*$D$13/FR2/$D$9&gt;=1/19,19,$D$9*$D$13/FR2/$D$9&gt;=1/20,20,$D$9*$D$13/FR2/$D$9&gt;=1/21,21,$D$9*$D$13/FR2/$D$9&gt;=1/22,22,$D$9*$D$13/FR2/$D$9&gt;=1/23,23,$D$9*$D$13/FR2/$D$9&gt;=1/24,24,$D$9*$D$13/FR2/$D$9&gt;=1/25,25,$D$9*$D$13/FR2/$D$9&gt;=1/26,26,$D$9*$D$13/FR2/$D$9&gt;=1/27,27,$D$9*$D$13/FR2/$D$9&gt;=1/28,28,$D$9*$D$13/FR2/$D$9&gt;=1/29,29,$D$9*$D$13/FR2/$D$9&gt;=1/30,30)),"")</f>
        <v/>
      </c>
      <c r="FS3" s="27" t="str" cm="1">
        <f t="array" ref="FS3">IFERROR(IF(_xlfn.IFS($D$9*$D$13/FS2/$D$9&gt;=1,1,$D$9*$D$13/FS2/$D$9&gt;=1/2,2,$D$9*$D$13/FS2/$D$9&gt;=1/3,3,$D$9*$D$13/FS2/$D$9&gt;=1/4,4,$D$9*$D$13/FS2/$D$9&gt;=1/5,5,$D$9*$D$13/FS2/$D$9&gt;=1/6,6,$D$9*$D$13/FS2/$D$9&gt;=1/7,7,$D$9*$D$13/FS2/$D$9&gt;=1/8,8,$D$9*$D$13/FS2/$D$9&gt;=1/9,9,$D$9*$D$13/FS2/$D$9&gt;=1/10,10,$D$9*$D$13/FS2/$D$9&gt;=1/11,11,$D$9*$D$13/FS2/$D$9&gt;=1/12,12,$D$9*$D$13/FS2/$D$9&gt;=1/13,13,$D$9*$D$13/FS2/$D$9&gt;=1/14,14,$D$9*$D$13/FS2/$D$9&gt;=1/15,15,$D$9*$D$13/FS2/$D$9&gt;=1/16,16,$D$9*$D$13/FS2/$D$9&gt;=1/17,17,$D$9*$D$13/FS2/$D$9&gt;=1/18,18,$D$9*$D$13/FS2/$D$9&gt;=1/19,19,$D$9*$D$13/FS2/$D$9&gt;=1/20,20,$D$9*$D$13/FS2/$D$9&gt;=1/21,21,$D$9*$D$13/FS2/$D$9&gt;=1/22,22,$D$9*$D$13/FS2/$D$9&gt;=1/23,23,$D$9*$D$13/FS2/$D$9&gt;=1/24,24,$D$9*$D$13/FS2/$D$9&gt;=1/25,25,$D$9*$D$13/FS2/$D$9&gt;=1/26,26,$D$9*$D$13/FS2/$D$9&gt;=1/27,27,$D$9*$D$13/FS2/$D$9&gt;=1/28,28,$D$9*$D$13/FS2/$D$9&gt;=1/29,29,$D$9*$D$13/FS2/$D$9&gt;=1/30,30)&gt;$D$9,"",_xlfn.IFS($D$9*$D$13/FS2/$D$9&gt;=1,1,$D$9*$D$13/FS2/$D$9&gt;=1/2,2,$D$9*$D$13/FS2/$D$9&gt;=1/3,3,$D$9*$D$13/FS2/$D$9&gt;=1/4,4,$D$9*$D$13/FS2/$D$9&gt;=1/5,5,$D$9*$D$13/FS2/$D$9&gt;=1/6,6,$D$9*$D$13/FS2/$D$9&gt;=1/7,7,$D$9*$D$13/FS2/$D$9&gt;=1/8,8,$D$9*$D$13/FS2/$D$9&gt;=1/9,9,$D$9*$D$13/FS2/$D$9&gt;=1/10,10,$D$9*$D$13/FS2/$D$9&gt;=1/11,11,$D$9*$D$13/FS2/$D$9&gt;=1/12,12,$D$9*$D$13/FS2/$D$9&gt;=1/13,13,$D$9*$D$13/FS2/$D$9&gt;=1/14,14,$D$9*$D$13/FS2/$D$9&gt;=1/15,15,$D$9*$D$13/FS2/$D$9&gt;=1/16,16,$D$9*$D$13/FS2/$D$9&gt;=1/17,17,$D$9*$D$13/FS2/$D$9&gt;=1/18,18,$D$9*$D$13/FS2/$D$9&gt;=1/19,19,$D$9*$D$13/FS2/$D$9&gt;=1/20,20,$D$9*$D$13/FS2/$D$9&gt;=1/21,21,$D$9*$D$13/FS2/$D$9&gt;=1/22,22,$D$9*$D$13/FS2/$D$9&gt;=1/23,23,$D$9*$D$13/FS2/$D$9&gt;=1/24,24,$D$9*$D$13/FS2/$D$9&gt;=1/25,25,$D$9*$D$13/FS2/$D$9&gt;=1/26,26,$D$9*$D$13/FS2/$D$9&gt;=1/27,27,$D$9*$D$13/FS2/$D$9&gt;=1/28,28,$D$9*$D$13/FS2/$D$9&gt;=1/29,29,$D$9*$D$13/FS2/$D$9&gt;=1/30,30)),"")</f>
        <v/>
      </c>
      <c r="FT3" s="27" t="str" cm="1">
        <f t="array" ref="FT3">IFERROR(IF(_xlfn.IFS($D$9*$D$13/FT2/$D$9&gt;=1,1,$D$9*$D$13/FT2/$D$9&gt;=1/2,2,$D$9*$D$13/FT2/$D$9&gt;=1/3,3,$D$9*$D$13/FT2/$D$9&gt;=1/4,4,$D$9*$D$13/FT2/$D$9&gt;=1/5,5,$D$9*$D$13/FT2/$D$9&gt;=1/6,6,$D$9*$D$13/FT2/$D$9&gt;=1/7,7,$D$9*$D$13/FT2/$D$9&gt;=1/8,8,$D$9*$D$13/FT2/$D$9&gt;=1/9,9,$D$9*$D$13/FT2/$D$9&gt;=1/10,10,$D$9*$D$13/FT2/$D$9&gt;=1/11,11,$D$9*$D$13/FT2/$D$9&gt;=1/12,12,$D$9*$D$13/FT2/$D$9&gt;=1/13,13,$D$9*$D$13/FT2/$D$9&gt;=1/14,14,$D$9*$D$13/FT2/$D$9&gt;=1/15,15,$D$9*$D$13/FT2/$D$9&gt;=1/16,16,$D$9*$D$13/FT2/$D$9&gt;=1/17,17,$D$9*$D$13/FT2/$D$9&gt;=1/18,18,$D$9*$D$13/FT2/$D$9&gt;=1/19,19,$D$9*$D$13/FT2/$D$9&gt;=1/20,20,$D$9*$D$13/FT2/$D$9&gt;=1/21,21,$D$9*$D$13/FT2/$D$9&gt;=1/22,22,$D$9*$D$13/FT2/$D$9&gt;=1/23,23,$D$9*$D$13/FT2/$D$9&gt;=1/24,24,$D$9*$D$13/FT2/$D$9&gt;=1/25,25,$D$9*$D$13/FT2/$D$9&gt;=1/26,26,$D$9*$D$13/FT2/$D$9&gt;=1/27,27,$D$9*$D$13/FT2/$D$9&gt;=1/28,28,$D$9*$D$13/FT2/$D$9&gt;=1/29,29,$D$9*$D$13/FT2/$D$9&gt;=1/30,30)&gt;$D$9,"",_xlfn.IFS($D$9*$D$13/FT2/$D$9&gt;=1,1,$D$9*$D$13/FT2/$D$9&gt;=1/2,2,$D$9*$D$13/FT2/$D$9&gt;=1/3,3,$D$9*$D$13/FT2/$D$9&gt;=1/4,4,$D$9*$D$13/FT2/$D$9&gt;=1/5,5,$D$9*$D$13/FT2/$D$9&gt;=1/6,6,$D$9*$D$13/FT2/$D$9&gt;=1/7,7,$D$9*$D$13/FT2/$D$9&gt;=1/8,8,$D$9*$D$13/FT2/$D$9&gt;=1/9,9,$D$9*$D$13/FT2/$D$9&gt;=1/10,10,$D$9*$D$13/FT2/$D$9&gt;=1/11,11,$D$9*$D$13/FT2/$D$9&gt;=1/12,12,$D$9*$D$13/FT2/$D$9&gt;=1/13,13,$D$9*$D$13/FT2/$D$9&gt;=1/14,14,$D$9*$D$13/FT2/$D$9&gt;=1/15,15,$D$9*$D$13/FT2/$D$9&gt;=1/16,16,$D$9*$D$13/FT2/$D$9&gt;=1/17,17,$D$9*$D$13/FT2/$D$9&gt;=1/18,18,$D$9*$D$13/FT2/$D$9&gt;=1/19,19,$D$9*$D$13/FT2/$D$9&gt;=1/20,20,$D$9*$D$13/FT2/$D$9&gt;=1/21,21,$D$9*$D$13/FT2/$D$9&gt;=1/22,22,$D$9*$D$13/FT2/$D$9&gt;=1/23,23,$D$9*$D$13/FT2/$D$9&gt;=1/24,24,$D$9*$D$13/FT2/$D$9&gt;=1/25,25,$D$9*$D$13/FT2/$D$9&gt;=1/26,26,$D$9*$D$13/FT2/$D$9&gt;=1/27,27,$D$9*$D$13/FT2/$D$9&gt;=1/28,28,$D$9*$D$13/FT2/$D$9&gt;=1/29,29,$D$9*$D$13/FT2/$D$9&gt;=1/30,30)),"")</f>
        <v/>
      </c>
      <c r="FU3" s="27" t="str" cm="1">
        <f t="array" ref="FU3">IFERROR(IF(_xlfn.IFS($D$9*$D$13/FU2/$D$9&gt;=1,1,$D$9*$D$13/FU2/$D$9&gt;=1/2,2,$D$9*$D$13/FU2/$D$9&gt;=1/3,3,$D$9*$D$13/FU2/$D$9&gt;=1/4,4,$D$9*$D$13/FU2/$D$9&gt;=1/5,5,$D$9*$D$13/FU2/$D$9&gt;=1/6,6,$D$9*$D$13/FU2/$D$9&gt;=1/7,7,$D$9*$D$13/FU2/$D$9&gt;=1/8,8,$D$9*$D$13/FU2/$D$9&gt;=1/9,9,$D$9*$D$13/FU2/$D$9&gt;=1/10,10,$D$9*$D$13/FU2/$D$9&gt;=1/11,11,$D$9*$D$13/FU2/$D$9&gt;=1/12,12,$D$9*$D$13/FU2/$D$9&gt;=1/13,13,$D$9*$D$13/FU2/$D$9&gt;=1/14,14,$D$9*$D$13/FU2/$D$9&gt;=1/15,15,$D$9*$D$13/FU2/$D$9&gt;=1/16,16,$D$9*$D$13/FU2/$D$9&gt;=1/17,17,$D$9*$D$13/FU2/$D$9&gt;=1/18,18,$D$9*$D$13/FU2/$D$9&gt;=1/19,19,$D$9*$D$13/FU2/$D$9&gt;=1/20,20,$D$9*$D$13/FU2/$D$9&gt;=1/21,21,$D$9*$D$13/FU2/$D$9&gt;=1/22,22,$D$9*$D$13/FU2/$D$9&gt;=1/23,23,$D$9*$D$13/FU2/$D$9&gt;=1/24,24,$D$9*$D$13/FU2/$D$9&gt;=1/25,25,$D$9*$D$13/FU2/$D$9&gt;=1/26,26,$D$9*$D$13/FU2/$D$9&gt;=1/27,27,$D$9*$D$13/FU2/$D$9&gt;=1/28,28,$D$9*$D$13/FU2/$D$9&gt;=1/29,29,$D$9*$D$13/FU2/$D$9&gt;=1/30,30)&gt;$D$9,"",_xlfn.IFS($D$9*$D$13/FU2/$D$9&gt;=1,1,$D$9*$D$13/FU2/$D$9&gt;=1/2,2,$D$9*$D$13/FU2/$D$9&gt;=1/3,3,$D$9*$D$13/FU2/$D$9&gt;=1/4,4,$D$9*$D$13/FU2/$D$9&gt;=1/5,5,$D$9*$D$13/FU2/$D$9&gt;=1/6,6,$D$9*$D$13/FU2/$D$9&gt;=1/7,7,$D$9*$D$13/FU2/$D$9&gt;=1/8,8,$D$9*$D$13/FU2/$D$9&gt;=1/9,9,$D$9*$D$13/FU2/$D$9&gt;=1/10,10,$D$9*$D$13/FU2/$D$9&gt;=1/11,11,$D$9*$D$13/FU2/$D$9&gt;=1/12,12,$D$9*$D$13/FU2/$D$9&gt;=1/13,13,$D$9*$D$13/FU2/$D$9&gt;=1/14,14,$D$9*$D$13/FU2/$D$9&gt;=1/15,15,$D$9*$D$13/FU2/$D$9&gt;=1/16,16,$D$9*$D$13/FU2/$D$9&gt;=1/17,17,$D$9*$D$13/FU2/$D$9&gt;=1/18,18,$D$9*$D$13/FU2/$D$9&gt;=1/19,19,$D$9*$D$13/FU2/$D$9&gt;=1/20,20,$D$9*$D$13/FU2/$D$9&gt;=1/21,21,$D$9*$D$13/FU2/$D$9&gt;=1/22,22,$D$9*$D$13/FU2/$D$9&gt;=1/23,23,$D$9*$D$13/FU2/$D$9&gt;=1/24,24,$D$9*$D$13/FU2/$D$9&gt;=1/25,25,$D$9*$D$13/FU2/$D$9&gt;=1/26,26,$D$9*$D$13/FU2/$D$9&gt;=1/27,27,$D$9*$D$13/FU2/$D$9&gt;=1/28,28,$D$9*$D$13/FU2/$D$9&gt;=1/29,29,$D$9*$D$13/FU2/$D$9&gt;=1/30,30)),"")</f>
        <v/>
      </c>
      <c r="FV3" s="27" t="str" cm="1">
        <f t="array" ref="FV3">IFERROR(IF(_xlfn.IFS($D$9*$D$13/FV2/$D$9&gt;=1,1,$D$9*$D$13/FV2/$D$9&gt;=1/2,2,$D$9*$D$13/FV2/$D$9&gt;=1/3,3,$D$9*$D$13/FV2/$D$9&gt;=1/4,4,$D$9*$D$13/FV2/$D$9&gt;=1/5,5,$D$9*$D$13/FV2/$D$9&gt;=1/6,6,$D$9*$D$13/FV2/$D$9&gt;=1/7,7,$D$9*$D$13/FV2/$D$9&gt;=1/8,8,$D$9*$D$13/FV2/$D$9&gt;=1/9,9,$D$9*$D$13/FV2/$D$9&gt;=1/10,10,$D$9*$D$13/FV2/$D$9&gt;=1/11,11,$D$9*$D$13/FV2/$D$9&gt;=1/12,12,$D$9*$D$13/FV2/$D$9&gt;=1/13,13,$D$9*$D$13/FV2/$D$9&gt;=1/14,14,$D$9*$D$13/FV2/$D$9&gt;=1/15,15,$D$9*$D$13/FV2/$D$9&gt;=1/16,16,$D$9*$D$13/FV2/$D$9&gt;=1/17,17,$D$9*$D$13/FV2/$D$9&gt;=1/18,18,$D$9*$D$13/FV2/$D$9&gt;=1/19,19,$D$9*$D$13/FV2/$D$9&gt;=1/20,20,$D$9*$D$13/FV2/$D$9&gt;=1/21,21,$D$9*$D$13/FV2/$D$9&gt;=1/22,22,$D$9*$D$13/FV2/$D$9&gt;=1/23,23,$D$9*$D$13/FV2/$D$9&gt;=1/24,24,$D$9*$D$13/FV2/$D$9&gt;=1/25,25,$D$9*$D$13/FV2/$D$9&gt;=1/26,26,$D$9*$D$13/FV2/$D$9&gt;=1/27,27,$D$9*$D$13/FV2/$D$9&gt;=1/28,28,$D$9*$D$13/FV2/$D$9&gt;=1/29,29,$D$9*$D$13/FV2/$D$9&gt;=1/30,30)&gt;$D$9,"",_xlfn.IFS($D$9*$D$13/FV2/$D$9&gt;=1,1,$D$9*$D$13/FV2/$D$9&gt;=1/2,2,$D$9*$D$13/FV2/$D$9&gt;=1/3,3,$D$9*$D$13/FV2/$D$9&gt;=1/4,4,$D$9*$D$13/FV2/$D$9&gt;=1/5,5,$D$9*$D$13/FV2/$D$9&gt;=1/6,6,$D$9*$D$13/FV2/$D$9&gt;=1/7,7,$D$9*$D$13/FV2/$D$9&gt;=1/8,8,$D$9*$D$13/FV2/$D$9&gt;=1/9,9,$D$9*$D$13/FV2/$D$9&gt;=1/10,10,$D$9*$D$13/FV2/$D$9&gt;=1/11,11,$D$9*$D$13/FV2/$D$9&gt;=1/12,12,$D$9*$D$13/FV2/$D$9&gt;=1/13,13,$D$9*$D$13/FV2/$D$9&gt;=1/14,14,$D$9*$D$13/FV2/$D$9&gt;=1/15,15,$D$9*$D$13/FV2/$D$9&gt;=1/16,16,$D$9*$D$13/FV2/$D$9&gt;=1/17,17,$D$9*$D$13/FV2/$D$9&gt;=1/18,18,$D$9*$D$13/FV2/$D$9&gt;=1/19,19,$D$9*$D$13/FV2/$D$9&gt;=1/20,20,$D$9*$D$13/FV2/$D$9&gt;=1/21,21,$D$9*$D$13/FV2/$D$9&gt;=1/22,22,$D$9*$D$13/FV2/$D$9&gt;=1/23,23,$D$9*$D$13/FV2/$D$9&gt;=1/24,24,$D$9*$D$13/FV2/$D$9&gt;=1/25,25,$D$9*$D$13/FV2/$D$9&gt;=1/26,26,$D$9*$D$13/FV2/$D$9&gt;=1/27,27,$D$9*$D$13/FV2/$D$9&gt;=1/28,28,$D$9*$D$13/FV2/$D$9&gt;=1/29,29,$D$9*$D$13/FV2/$D$9&gt;=1/30,30)),"")</f>
        <v/>
      </c>
      <c r="FW3" s="27" t="str" cm="1">
        <f t="array" ref="FW3">IFERROR(IF(_xlfn.IFS($D$9*$D$13/FW2/$D$9&gt;=1,1,$D$9*$D$13/FW2/$D$9&gt;=1/2,2,$D$9*$D$13/FW2/$D$9&gt;=1/3,3,$D$9*$D$13/FW2/$D$9&gt;=1/4,4,$D$9*$D$13/FW2/$D$9&gt;=1/5,5,$D$9*$D$13/FW2/$D$9&gt;=1/6,6,$D$9*$D$13/FW2/$D$9&gt;=1/7,7,$D$9*$D$13/FW2/$D$9&gt;=1/8,8,$D$9*$D$13/FW2/$D$9&gt;=1/9,9,$D$9*$D$13/FW2/$D$9&gt;=1/10,10,$D$9*$D$13/FW2/$D$9&gt;=1/11,11,$D$9*$D$13/FW2/$D$9&gt;=1/12,12,$D$9*$D$13/FW2/$D$9&gt;=1/13,13,$D$9*$D$13/FW2/$D$9&gt;=1/14,14,$D$9*$D$13/FW2/$D$9&gt;=1/15,15,$D$9*$D$13/FW2/$D$9&gt;=1/16,16,$D$9*$D$13/FW2/$D$9&gt;=1/17,17,$D$9*$D$13/FW2/$D$9&gt;=1/18,18,$D$9*$D$13/FW2/$D$9&gt;=1/19,19,$D$9*$D$13/FW2/$D$9&gt;=1/20,20,$D$9*$D$13/FW2/$D$9&gt;=1/21,21,$D$9*$D$13/FW2/$D$9&gt;=1/22,22,$D$9*$D$13/FW2/$D$9&gt;=1/23,23,$D$9*$D$13/FW2/$D$9&gt;=1/24,24,$D$9*$D$13/FW2/$D$9&gt;=1/25,25,$D$9*$D$13/FW2/$D$9&gt;=1/26,26,$D$9*$D$13/FW2/$D$9&gt;=1/27,27,$D$9*$D$13/FW2/$D$9&gt;=1/28,28,$D$9*$D$13/FW2/$D$9&gt;=1/29,29,$D$9*$D$13/FW2/$D$9&gt;=1/30,30)&gt;$D$9,"",_xlfn.IFS($D$9*$D$13/FW2/$D$9&gt;=1,1,$D$9*$D$13/FW2/$D$9&gt;=1/2,2,$D$9*$D$13/FW2/$D$9&gt;=1/3,3,$D$9*$D$13/FW2/$D$9&gt;=1/4,4,$D$9*$D$13/FW2/$D$9&gt;=1/5,5,$D$9*$D$13/FW2/$D$9&gt;=1/6,6,$D$9*$D$13/FW2/$D$9&gt;=1/7,7,$D$9*$D$13/FW2/$D$9&gt;=1/8,8,$D$9*$D$13/FW2/$D$9&gt;=1/9,9,$D$9*$D$13/FW2/$D$9&gt;=1/10,10,$D$9*$D$13/FW2/$D$9&gt;=1/11,11,$D$9*$D$13/FW2/$D$9&gt;=1/12,12,$D$9*$D$13/FW2/$D$9&gt;=1/13,13,$D$9*$D$13/FW2/$D$9&gt;=1/14,14,$D$9*$D$13/FW2/$D$9&gt;=1/15,15,$D$9*$D$13/FW2/$D$9&gt;=1/16,16,$D$9*$D$13/FW2/$D$9&gt;=1/17,17,$D$9*$D$13/FW2/$D$9&gt;=1/18,18,$D$9*$D$13/FW2/$D$9&gt;=1/19,19,$D$9*$D$13/FW2/$D$9&gt;=1/20,20,$D$9*$D$13/FW2/$D$9&gt;=1/21,21,$D$9*$D$13/FW2/$D$9&gt;=1/22,22,$D$9*$D$13/FW2/$D$9&gt;=1/23,23,$D$9*$D$13/FW2/$D$9&gt;=1/24,24,$D$9*$D$13/FW2/$D$9&gt;=1/25,25,$D$9*$D$13/FW2/$D$9&gt;=1/26,26,$D$9*$D$13/FW2/$D$9&gt;=1/27,27,$D$9*$D$13/FW2/$D$9&gt;=1/28,28,$D$9*$D$13/FW2/$D$9&gt;=1/29,29,$D$9*$D$13/FW2/$D$9&gt;=1/30,30)),"")</f>
        <v/>
      </c>
      <c r="FX3" s="27" t="str" cm="1">
        <f t="array" ref="FX3">IFERROR(IF(_xlfn.IFS($D$9*$D$13/FX2/$D$9&gt;=1,1,$D$9*$D$13/FX2/$D$9&gt;=1/2,2,$D$9*$D$13/FX2/$D$9&gt;=1/3,3,$D$9*$D$13/FX2/$D$9&gt;=1/4,4,$D$9*$D$13/FX2/$D$9&gt;=1/5,5,$D$9*$D$13/FX2/$D$9&gt;=1/6,6,$D$9*$D$13/FX2/$D$9&gt;=1/7,7,$D$9*$D$13/FX2/$D$9&gt;=1/8,8,$D$9*$D$13/FX2/$D$9&gt;=1/9,9,$D$9*$D$13/FX2/$D$9&gt;=1/10,10,$D$9*$D$13/FX2/$D$9&gt;=1/11,11,$D$9*$D$13/FX2/$D$9&gt;=1/12,12,$D$9*$D$13/FX2/$D$9&gt;=1/13,13,$D$9*$D$13/FX2/$D$9&gt;=1/14,14,$D$9*$D$13/FX2/$D$9&gt;=1/15,15,$D$9*$D$13/FX2/$D$9&gt;=1/16,16,$D$9*$D$13/FX2/$D$9&gt;=1/17,17,$D$9*$D$13/FX2/$D$9&gt;=1/18,18,$D$9*$D$13/FX2/$D$9&gt;=1/19,19,$D$9*$D$13/FX2/$D$9&gt;=1/20,20,$D$9*$D$13/FX2/$D$9&gt;=1/21,21,$D$9*$D$13/FX2/$D$9&gt;=1/22,22,$D$9*$D$13/FX2/$D$9&gt;=1/23,23,$D$9*$D$13/FX2/$D$9&gt;=1/24,24,$D$9*$D$13/FX2/$D$9&gt;=1/25,25,$D$9*$D$13/FX2/$D$9&gt;=1/26,26,$D$9*$D$13/FX2/$D$9&gt;=1/27,27,$D$9*$D$13/FX2/$D$9&gt;=1/28,28,$D$9*$D$13/FX2/$D$9&gt;=1/29,29,$D$9*$D$13/FX2/$D$9&gt;=1/30,30)&gt;$D$9,"",_xlfn.IFS($D$9*$D$13/FX2/$D$9&gt;=1,1,$D$9*$D$13/FX2/$D$9&gt;=1/2,2,$D$9*$D$13/FX2/$D$9&gt;=1/3,3,$D$9*$D$13/FX2/$D$9&gt;=1/4,4,$D$9*$D$13/FX2/$D$9&gt;=1/5,5,$D$9*$D$13/FX2/$D$9&gt;=1/6,6,$D$9*$D$13/FX2/$D$9&gt;=1/7,7,$D$9*$D$13/FX2/$D$9&gt;=1/8,8,$D$9*$D$13/FX2/$D$9&gt;=1/9,9,$D$9*$D$13/FX2/$D$9&gt;=1/10,10,$D$9*$D$13/FX2/$D$9&gt;=1/11,11,$D$9*$D$13/FX2/$D$9&gt;=1/12,12,$D$9*$D$13/FX2/$D$9&gt;=1/13,13,$D$9*$D$13/FX2/$D$9&gt;=1/14,14,$D$9*$D$13/FX2/$D$9&gt;=1/15,15,$D$9*$D$13/FX2/$D$9&gt;=1/16,16,$D$9*$D$13/FX2/$D$9&gt;=1/17,17,$D$9*$D$13/FX2/$D$9&gt;=1/18,18,$D$9*$D$13/FX2/$D$9&gt;=1/19,19,$D$9*$D$13/FX2/$D$9&gt;=1/20,20,$D$9*$D$13/FX2/$D$9&gt;=1/21,21,$D$9*$D$13/FX2/$D$9&gt;=1/22,22,$D$9*$D$13/FX2/$D$9&gt;=1/23,23,$D$9*$D$13/FX2/$D$9&gt;=1/24,24,$D$9*$D$13/FX2/$D$9&gt;=1/25,25,$D$9*$D$13/FX2/$D$9&gt;=1/26,26,$D$9*$D$13/FX2/$D$9&gt;=1/27,27,$D$9*$D$13/FX2/$D$9&gt;=1/28,28,$D$9*$D$13/FX2/$D$9&gt;=1/29,29,$D$9*$D$13/FX2/$D$9&gt;=1/30,30)),"")</f>
        <v/>
      </c>
      <c r="FY3" s="27" t="str" cm="1">
        <f t="array" ref="FY3">IFERROR(IF(_xlfn.IFS($D$9*$D$13/FY2/$D$9&gt;=1,1,$D$9*$D$13/FY2/$D$9&gt;=1/2,2,$D$9*$D$13/FY2/$D$9&gt;=1/3,3,$D$9*$D$13/FY2/$D$9&gt;=1/4,4,$D$9*$D$13/FY2/$D$9&gt;=1/5,5,$D$9*$D$13/FY2/$D$9&gt;=1/6,6,$D$9*$D$13/FY2/$D$9&gt;=1/7,7,$D$9*$D$13/FY2/$D$9&gt;=1/8,8,$D$9*$D$13/FY2/$D$9&gt;=1/9,9,$D$9*$D$13/FY2/$D$9&gt;=1/10,10,$D$9*$D$13/FY2/$D$9&gt;=1/11,11,$D$9*$D$13/FY2/$D$9&gt;=1/12,12,$D$9*$D$13/FY2/$D$9&gt;=1/13,13,$D$9*$D$13/FY2/$D$9&gt;=1/14,14,$D$9*$D$13/FY2/$D$9&gt;=1/15,15,$D$9*$D$13/FY2/$D$9&gt;=1/16,16,$D$9*$D$13/FY2/$D$9&gt;=1/17,17,$D$9*$D$13/FY2/$D$9&gt;=1/18,18,$D$9*$D$13/FY2/$D$9&gt;=1/19,19,$D$9*$D$13/FY2/$D$9&gt;=1/20,20,$D$9*$D$13/FY2/$D$9&gt;=1/21,21,$D$9*$D$13/FY2/$D$9&gt;=1/22,22,$D$9*$D$13/FY2/$D$9&gt;=1/23,23,$D$9*$D$13/FY2/$D$9&gt;=1/24,24,$D$9*$D$13/FY2/$D$9&gt;=1/25,25,$D$9*$D$13/FY2/$D$9&gt;=1/26,26,$D$9*$D$13/FY2/$D$9&gt;=1/27,27,$D$9*$D$13/FY2/$D$9&gt;=1/28,28,$D$9*$D$13/FY2/$D$9&gt;=1/29,29,$D$9*$D$13/FY2/$D$9&gt;=1/30,30)&gt;$D$9,"",_xlfn.IFS($D$9*$D$13/FY2/$D$9&gt;=1,1,$D$9*$D$13/FY2/$D$9&gt;=1/2,2,$D$9*$D$13/FY2/$D$9&gt;=1/3,3,$D$9*$D$13/FY2/$D$9&gt;=1/4,4,$D$9*$D$13/FY2/$D$9&gt;=1/5,5,$D$9*$D$13/FY2/$D$9&gt;=1/6,6,$D$9*$D$13/FY2/$D$9&gt;=1/7,7,$D$9*$D$13/FY2/$D$9&gt;=1/8,8,$D$9*$D$13/FY2/$D$9&gt;=1/9,9,$D$9*$D$13/FY2/$D$9&gt;=1/10,10,$D$9*$D$13/FY2/$D$9&gt;=1/11,11,$D$9*$D$13/FY2/$D$9&gt;=1/12,12,$D$9*$D$13/FY2/$D$9&gt;=1/13,13,$D$9*$D$13/FY2/$D$9&gt;=1/14,14,$D$9*$D$13/FY2/$D$9&gt;=1/15,15,$D$9*$D$13/FY2/$D$9&gt;=1/16,16,$D$9*$D$13/FY2/$D$9&gt;=1/17,17,$D$9*$D$13/FY2/$D$9&gt;=1/18,18,$D$9*$D$13/FY2/$D$9&gt;=1/19,19,$D$9*$D$13/FY2/$D$9&gt;=1/20,20,$D$9*$D$13/FY2/$D$9&gt;=1/21,21,$D$9*$D$13/FY2/$D$9&gt;=1/22,22,$D$9*$D$13/FY2/$D$9&gt;=1/23,23,$D$9*$D$13/FY2/$D$9&gt;=1/24,24,$D$9*$D$13/FY2/$D$9&gt;=1/25,25,$D$9*$D$13/FY2/$D$9&gt;=1/26,26,$D$9*$D$13/FY2/$D$9&gt;=1/27,27,$D$9*$D$13/FY2/$D$9&gt;=1/28,28,$D$9*$D$13/FY2/$D$9&gt;=1/29,29,$D$9*$D$13/FY2/$D$9&gt;=1/30,30)),"")</f>
        <v/>
      </c>
      <c r="FZ3" s="27" t="str" cm="1">
        <f t="array" ref="FZ3">IFERROR(IF(_xlfn.IFS($D$9*$D$13/FZ2/$D$9&gt;=1,1,$D$9*$D$13/FZ2/$D$9&gt;=1/2,2,$D$9*$D$13/FZ2/$D$9&gt;=1/3,3,$D$9*$D$13/FZ2/$D$9&gt;=1/4,4,$D$9*$D$13/FZ2/$D$9&gt;=1/5,5,$D$9*$D$13/FZ2/$D$9&gt;=1/6,6,$D$9*$D$13/FZ2/$D$9&gt;=1/7,7,$D$9*$D$13/FZ2/$D$9&gt;=1/8,8,$D$9*$D$13/FZ2/$D$9&gt;=1/9,9,$D$9*$D$13/FZ2/$D$9&gt;=1/10,10,$D$9*$D$13/FZ2/$D$9&gt;=1/11,11,$D$9*$D$13/FZ2/$D$9&gt;=1/12,12,$D$9*$D$13/FZ2/$D$9&gt;=1/13,13,$D$9*$D$13/FZ2/$D$9&gt;=1/14,14,$D$9*$D$13/FZ2/$D$9&gt;=1/15,15,$D$9*$D$13/FZ2/$D$9&gt;=1/16,16,$D$9*$D$13/FZ2/$D$9&gt;=1/17,17,$D$9*$D$13/FZ2/$D$9&gt;=1/18,18,$D$9*$D$13/FZ2/$D$9&gt;=1/19,19,$D$9*$D$13/FZ2/$D$9&gt;=1/20,20,$D$9*$D$13/FZ2/$D$9&gt;=1/21,21,$D$9*$D$13/FZ2/$D$9&gt;=1/22,22,$D$9*$D$13/FZ2/$D$9&gt;=1/23,23,$D$9*$D$13/FZ2/$D$9&gt;=1/24,24,$D$9*$D$13/FZ2/$D$9&gt;=1/25,25,$D$9*$D$13/FZ2/$D$9&gt;=1/26,26,$D$9*$D$13/FZ2/$D$9&gt;=1/27,27,$D$9*$D$13/FZ2/$D$9&gt;=1/28,28,$D$9*$D$13/FZ2/$D$9&gt;=1/29,29,$D$9*$D$13/FZ2/$D$9&gt;=1/30,30)&gt;$D$9,"",_xlfn.IFS($D$9*$D$13/FZ2/$D$9&gt;=1,1,$D$9*$D$13/FZ2/$D$9&gt;=1/2,2,$D$9*$D$13/FZ2/$D$9&gt;=1/3,3,$D$9*$D$13/FZ2/$D$9&gt;=1/4,4,$D$9*$D$13/FZ2/$D$9&gt;=1/5,5,$D$9*$D$13/FZ2/$D$9&gt;=1/6,6,$D$9*$D$13/FZ2/$D$9&gt;=1/7,7,$D$9*$D$13/FZ2/$D$9&gt;=1/8,8,$D$9*$D$13/FZ2/$D$9&gt;=1/9,9,$D$9*$D$13/FZ2/$D$9&gt;=1/10,10,$D$9*$D$13/FZ2/$D$9&gt;=1/11,11,$D$9*$D$13/FZ2/$D$9&gt;=1/12,12,$D$9*$D$13/FZ2/$D$9&gt;=1/13,13,$D$9*$D$13/FZ2/$D$9&gt;=1/14,14,$D$9*$D$13/FZ2/$D$9&gt;=1/15,15,$D$9*$D$13/FZ2/$D$9&gt;=1/16,16,$D$9*$D$13/FZ2/$D$9&gt;=1/17,17,$D$9*$D$13/FZ2/$D$9&gt;=1/18,18,$D$9*$D$13/FZ2/$D$9&gt;=1/19,19,$D$9*$D$13/FZ2/$D$9&gt;=1/20,20,$D$9*$D$13/FZ2/$D$9&gt;=1/21,21,$D$9*$D$13/FZ2/$D$9&gt;=1/22,22,$D$9*$D$13/FZ2/$D$9&gt;=1/23,23,$D$9*$D$13/FZ2/$D$9&gt;=1/24,24,$D$9*$D$13/FZ2/$D$9&gt;=1/25,25,$D$9*$D$13/FZ2/$D$9&gt;=1/26,26,$D$9*$D$13/FZ2/$D$9&gt;=1/27,27,$D$9*$D$13/FZ2/$D$9&gt;=1/28,28,$D$9*$D$13/FZ2/$D$9&gt;=1/29,29,$D$9*$D$13/FZ2/$D$9&gt;=1/30,30)),"")</f>
        <v/>
      </c>
      <c r="GA3" s="27" t="str" cm="1">
        <f t="array" ref="GA3">IFERROR(IF(_xlfn.IFS($D$9*$D$13/GA2/$D$9&gt;=1,1,$D$9*$D$13/GA2/$D$9&gt;=1/2,2,$D$9*$D$13/GA2/$D$9&gt;=1/3,3,$D$9*$D$13/GA2/$D$9&gt;=1/4,4,$D$9*$D$13/GA2/$D$9&gt;=1/5,5,$D$9*$D$13/GA2/$D$9&gt;=1/6,6,$D$9*$D$13/GA2/$D$9&gt;=1/7,7,$D$9*$D$13/GA2/$D$9&gt;=1/8,8,$D$9*$D$13/GA2/$D$9&gt;=1/9,9,$D$9*$D$13/GA2/$D$9&gt;=1/10,10,$D$9*$D$13/GA2/$D$9&gt;=1/11,11,$D$9*$D$13/GA2/$D$9&gt;=1/12,12,$D$9*$D$13/GA2/$D$9&gt;=1/13,13,$D$9*$D$13/GA2/$D$9&gt;=1/14,14,$D$9*$D$13/GA2/$D$9&gt;=1/15,15,$D$9*$D$13/GA2/$D$9&gt;=1/16,16,$D$9*$D$13/GA2/$D$9&gt;=1/17,17,$D$9*$D$13/GA2/$D$9&gt;=1/18,18,$D$9*$D$13/GA2/$D$9&gt;=1/19,19,$D$9*$D$13/GA2/$D$9&gt;=1/20,20,$D$9*$D$13/GA2/$D$9&gt;=1/21,21,$D$9*$D$13/GA2/$D$9&gt;=1/22,22,$D$9*$D$13/GA2/$D$9&gt;=1/23,23,$D$9*$D$13/GA2/$D$9&gt;=1/24,24,$D$9*$D$13/GA2/$D$9&gt;=1/25,25,$D$9*$D$13/GA2/$D$9&gt;=1/26,26,$D$9*$D$13/GA2/$D$9&gt;=1/27,27,$D$9*$D$13/GA2/$D$9&gt;=1/28,28,$D$9*$D$13/GA2/$D$9&gt;=1/29,29,$D$9*$D$13/GA2/$D$9&gt;=1/30,30)&gt;$D$9,"",_xlfn.IFS($D$9*$D$13/GA2/$D$9&gt;=1,1,$D$9*$D$13/GA2/$D$9&gt;=1/2,2,$D$9*$D$13/GA2/$D$9&gt;=1/3,3,$D$9*$D$13/GA2/$D$9&gt;=1/4,4,$D$9*$D$13/GA2/$D$9&gt;=1/5,5,$D$9*$D$13/GA2/$D$9&gt;=1/6,6,$D$9*$D$13/GA2/$D$9&gt;=1/7,7,$D$9*$D$13/GA2/$D$9&gt;=1/8,8,$D$9*$D$13/GA2/$D$9&gt;=1/9,9,$D$9*$D$13/GA2/$D$9&gt;=1/10,10,$D$9*$D$13/GA2/$D$9&gt;=1/11,11,$D$9*$D$13/GA2/$D$9&gt;=1/12,12,$D$9*$D$13/GA2/$D$9&gt;=1/13,13,$D$9*$D$13/GA2/$D$9&gt;=1/14,14,$D$9*$D$13/GA2/$D$9&gt;=1/15,15,$D$9*$D$13/GA2/$D$9&gt;=1/16,16,$D$9*$D$13/GA2/$D$9&gt;=1/17,17,$D$9*$D$13/GA2/$D$9&gt;=1/18,18,$D$9*$D$13/GA2/$D$9&gt;=1/19,19,$D$9*$D$13/GA2/$D$9&gt;=1/20,20,$D$9*$D$13/GA2/$D$9&gt;=1/21,21,$D$9*$D$13/GA2/$D$9&gt;=1/22,22,$D$9*$D$13/GA2/$D$9&gt;=1/23,23,$D$9*$D$13/GA2/$D$9&gt;=1/24,24,$D$9*$D$13/GA2/$D$9&gt;=1/25,25,$D$9*$D$13/GA2/$D$9&gt;=1/26,26,$D$9*$D$13/GA2/$D$9&gt;=1/27,27,$D$9*$D$13/GA2/$D$9&gt;=1/28,28,$D$9*$D$13/GA2/$D$9&gt;=1/29,29,$D$9*$D$13/GA2/$D$9&gt;=1/30,30)),"")</f>
        <v/>
      </c>
      <c r="GB3" s="27" t="str" cm="1">
        <f t="array" ref="GB3">IFERROR(IF(_xlfn.IFS($D$9*$D$13/GB2/$D$9&gt;=1,1,$D$9*$D$13/GB2/$D$9&gt;=1/2,2,$D$9*$D$13/GB2/$D$9&gt;=1/3,3,$D$9*$D$13/GB2/$D$9&gt;=1/4,4,$D$9*$D$13/GB2/$D$9&gt;=1/5,5,$D$9*$D$13/GB2/$D$9&gt;=1/6,6,$D$9*$D$13/GB2/$D$9&gt;=1/7,7,$D$9*$D$13/GB2/$D$9&gt;=1/8,8,$D$9*$D$13/GB2/$D$9&gt;=1/9,9,$D$9*$D$13/GB2/$D$9&gt;=1/10,10,$D$9*$D$13/GB2/$D$9&gt;=1/11,11,$D$9*$D$13/GB2/$D$9&gt;=1/12,12,$D$9*$D$13/GB2/$D$9&gt;=1/13,13,$D$9*$D$13/GB2/$D$9&gt;=1/14,14,$D$9*$D$13/GB2/$D$9&gt;=1/15,15,$D$9*$D$13/GB2/$D$9&gt;=1/16,16,$D$9*$D$13/GB2/$D$9&gt;=1/17,17,$D$9*$D$13/GB2/$D$9&gt;=1/18,18,$D$9*$D$13/GB2/$D$9&gt;=1/19,19,$D$9*$D$13/GB2/$D$9&gt;=1/20,20,$D$9*$D$13/GB2/$D$9&gt;=1/21,21,$D$9*$D$13/GB2/$D$9&gt;=1/22,22,$D$9*$D$13/GB2/$D$9&gt;=1/23,23,$D$9*$D$13/GB2/$D$9&gt;=1/24,24,$D$9*$D$13/GB2/$D$9&gt;=1/25,25,$D$9*$D$13/GB2/$D$9&gt;=1/26,26,$D$9*$D$13/GB2/$D$9&gt;=1/27,27,$D$9*$D$13/GB2/$D$9&gt;=1/28,28,$D$9*$D$13/GB2/$D$9&gt;=1/29,29,$D$9*$D$13/GB2/$D$9&gt;=1/30,30)&gt;$D$9,"",_xlfn.IFS($D$9*$D$13/GB2/$D$9&gt;=1,1,$D$9*$D$13/GB2/$D$9&gt;=1/2,2,$D$9*$D$13/GB2/$D$9&gt;=1/3,3,$D$9*$D$13/GB2/$D$9&gt;=1/4,4,$D$9*$D$13/GB2/$D$9&gt;=1/5,5,$D$9*$D$13/GB2/$D$9&gt;=1/6,6,$D$9*$D$13/GB2/$D$9&gt;=1/7,7,$D$9*$D$13/GB2/$D$9&gt;=1/8,8,$D$9*$D$13/GB2/$D$9&gt;=1/9,9,$D$9*$D$13/GB2/$D$9&gt;=1/10,10,$D$9*$D$13/GB2/$D$9&gt;=1/11,11,$D$9*$D$13/GB2/$D$9&gt;=1/12,12,$D$9*$D$13/GB2/$D$9&gt;=1/13,13,$D$9*$D$13/GB2/$D$9&gt;=1/14,14,$D$9*$D$13/GB2/$D$9&gt;=1/15,15,$D$9*$D$13/GB2/$D$9&gt;=1/16,16,$D$9*$D$13/GB2/$D$9&gt;=1/17,17,$D$9*$D$13/GB2/$D$9&gt;=1/18,18,$D$9*$D$13/GB2/$D$9&gt;=1/19,19,$D$9*$D$13/GB2/$D$9&gt;=1/20,20,$D$9*$D$13/GB2/$D$9&gt;=1/21,21,$D$9*$D$13/GB2/$D$9&gt;=1/22,22,$D$9*$D$13/GB2/$D$9&gt;=1/23,23,$D$9*$D$13/GB2/$D$9&gt;=1/24,24,$D$9*$D$13/GB2/$D$9&gt;=1/25,25,$D$9*$D$13/GB2/$D$9&gt;=1/26,26,$D$9*$D$13/GB2/$D$9&gt;=1/27,27,$D$9*$D$13/GB2/$D$9&gt;=1/28,28,$D$9*$D$13/GB2/$D$9&gt;=1/29,29,$D$9*$D$13/GB2/$D$9&gt;=1/30,30)),"")</f>
        <v/>
      </c>
      <c r="GC3" s="27" t="str" cm="1">
        <f t="array" ref="GC3">IFERROR(IF(_xlfn.IFS($D$9*$D$13/GC2/$D$9&gt;=1,1,$D$9*$D$13/GC2/$D$9&gt;=1/2,2,$D$9*$D$13/GC2/$D$9&gt;=1/3,3,$D$9*$D$13/GC2/$D$9&gt;=1/4,4,$D$9*$D$13/GC2/$D$9&gt;=1/5,5,$D$9*$D$13/GC2/$D$9&gt;=1/6,6,$D$9*$D$13/GC2/$D$9&gt;=1/7,7,$D$9*$D$13/GC2/$D$9&gt;=1/8,8,$D$9*$D$13/GC2/$D$9&gt;=1/9,9,$D$9*$D$13/GC2/$D$9&gt;=1/10,10,$D$9*$D$13/GC2/$D$9&gt;=1/11,11,$D$9*$D$13/GC2/$D$9&gt;=1/12,12,$D$9*$D$13/GC2/$D$9&gt;=1/13,13,$D$9*$D$13/GC2/$D$9&gt;=1/14,14,$D$9*$D$13/GC2/$D$9&gt;=1/15,15,$D$9*$D$13/GC2/$D$9&gt;=1/16,16,$D$9*$D$13/GC2/$D$9&gt;=1/17,17,$D$9*$D$13/GC2/$D$9&gt;=1/18,18,$D$9*$D$13/GC2/$D$9&gt;=1/19,19,$D$9*$D$13/GC2/$D$9&gt;=1/20,20,$D$9*$D$13/GC2/$D$9&gt;=1/21,21,$D$9*$D$13/GC2/$D$9&gt;=1/22,22,$D$9*$D$13/GC2/$D$9&gt;=1/23,23,$D$9*$D$13/GC2/$D$9&gt;=1/24,24,$D$9*$D$13/GC2/$D$9&gt;=1/25,25,$D$9*$D$13/GC2/$D$9&gt;=1/26,26,$D$9*$D$13/GC2/$D$9&gt;=1/27,27,$D$9*$D$13/GC2/$D$9&gt;=1/28,28,$D$9*$D$13/GC2/$D$9&gt;=1/29,29,$D$9*$D$13/GC2/$D$9&gt;=1/30,30)&gt;$D$9,"",_xlfn.IFS($D$9*$D$13/GC2/$D$9&gt;=1,1,$D$9*$D$13/GC2/$D$9&gt;=1/2,2,$D$9*$D$13/GC2/$D$9&gt;=1/3,3,$D$9*$D$13/GC2/$D$9&gt;=1/4,4,$D$9*$D$13/GC2/$D$9&gt;=1/5,5,$D$9*$D$13/GC2/$D$9&gt;=1/6,6,$D$9*$D$13/GC2/$D$9&gt;=1/7,7,$D$9*$D$13/GC2/$D$9&gt;=1/8,8,$D$9*$D$13/GC2/$D$9&gt;=1/9,9,$D$9*$D$13/GC2/$D$9&gt;=1/10,10,$D$9*$D$13/GC2/$D$9&gt;=1/11,11,$D$9*$D$13/GC2/$D$9&gt;=1/12,12,$D$9*$D$13/GC2/$D$9&gt;=1/13,13,$D$9*$D$13/GC2/$D$9&gt;=1/14,14,$D$9*$D$13/GC2/$D$9&gt;=1/15,15,$D$9*$D$13/GC2/$D$9&gt;=1/16,16,$D$9*$D$13/GC2/$D$9&gt;=1/17,17,$D$9*$D$13/GC2/$D$9&gt;=1/18,18,$D$9*$D$13/GC2/$D$9&gt;=1/19,19,$D$9*$D$13/GC2/$D$9&gt;=1/20,20,$D$9*$D$13/GC2/$D$9&gt;=1/21,21,$D$9*$D$13/GC2/$D$9&gt;=1/22,22,$D$9*$D$13/GC2/$D$9&gt;=1/23,23,$D$9*$D$13/GC2/$D$9&gt;=1/24,24,$D$9*$D$13/GC2/$D$9&gt;=1/25,25,$D$9*$D$13/GC2/$D$9&gt;=1/26,26,$D$9*$D$13/GC2/$D$9&gt;=1/27,27,$D$9*$D$13/GC2/$D$9&gt;=1/28,28,$D$9*$D$13/GC2/$D$9&gt;=1/29,29,$D$9*$D$13/GC2/$D$9&gt;=1/30,30)),"")</f>
        <v/>
      </c>
      <c r="GD3" s="27" t="str" cm="1">
        <f t="array" ref="GD3">IFERROR(IF(_xlfn.IFS($D$9*$D$13/GD2/$D$9&gt;=1,1,$D$9*$D$13/GD2/$D$9&gt;=1/2,2,$D$9*$D$13/GD2/$D$9&gt;=1/3,3,$D$9*$D$13/GD2/$D$9&gt;=1/4,4,$D$9*$D$13/GD2/$D$9&gt;=1/5,5,$D$9*$D$13/GD2/$D$9&gt;=1/6,6,$D$9*$D$13/GD2/$D$9&gt;=1/7,7,$D$9*$D$13/GD2/$D$9&gt;=1/8,8,$D$9*$D$13/GD2/$D$9&gt;=1/9,9,$D$9*$D$13/GD2/$D$9&gt;=1/10,10,$D$9*$D$13/GD2/$D$9&gt;=1/11,11,$D$9*$D$13/GD2/$D$9&gt;=1/12,12,$D$9*$D$13/GD2/$D$9&gt;=1/13,13,$D$9*$D$13/GD2/$D$9&gt;=1/14,14,$D$9*$D$13/GD2/$D$9&gt;=1/15,15,$D$9*$D$13/GD2/$D$9&gt;=1/16,16,$D$9*$D$13/GD2/$D$9&gt;=1/17,17,$D$9*$D$13/GD2/$D$9&gt;=1/18,18,$D$9*$D$13/GD2/$D$9&gt;=1/19,19,$D$9*$D$13/GD2/$D$9&gt;=1/20,20,$D$9*$D$13/GD2/$D$9&gt;=1/21,21,$D$9*$D$13/GD2/$D$9&gt;=1/22,22,$D$9*$D$13/GD2/$D$9&gt;=1/23,23,$D$9*$D$13/GD2/$D$9&gt;=1/24,24,$D$9*$D$13/GD2/$D$9&gt;=1/25,25,$D$9*$D$13/GD2/$D$9&gt;=1/26,26,$D$9*$D$13/GD2/$D$9&gt;=1/27,27,$D$9*$D$13/GD2/$D$9&gt;=1/28,28,$D$9*$D$13/GD2/$D$9&gt;=1/29,29,$D$9*$D$13/GD2/$D$9&gt;=1/30,30)&gt;$D$9,"",_xlfn.IFS($D$9*$D$13/GD2/$D$9&gt;=1,1,$D$9*$D$13/GD2/$D$9&gt;=1/2,2,$D$9*$D$13/GD2/$D$9&gt;=1/3,3,$D$9*$D$13/GD2/$D$9&gt;=1/4,4,$D$9*$D$13/GD2/$D$9&gt;=1/5,5,$D$9*$D$13/GD2/$D$9&gt;=1/6,6,$D$9*$D$13/GD2/$D$9&gt;=1/7,7,$D$9*$D$13/GD2/$D$9&gt;=1/8,8,$D$9*$D$13/GD2/$D$9&gt;=1/9,9,$D$9*$D$13/GD2/$D$9&gt;=1/10,10,$D$9*$D$13/GD2/$D$9&gt;=1/11,11,$D$9*$D$13/GD2/$D$9&gt;=1/12,12,$D$9*$D$13/GD2/$D$9&gt;=1/13,13,$D$9*$D$13/GD2/$D$9&gt;=1/14,14,$D$9*$D$13/GD2/$D$9&gt;=1/15,15,$D$9*$D$13/GD2/$D$9&gt;=1/16,16,$D$9*$D$13/GD2/$D$9&gt;=1/17,17,$D$9*$D$13/GD2/$D$9&gt;=1/18,18,$D$9*$D$13/GD2/$D$9&gt;=1/19,19,$D$9*$D$13/GD2/$D$9&gt;=1/20,20,$D$9*$D$13/GD2/$D$9&gt;=1/21,21,$D$9*$D$13/GD2/$D$9&gt;=1/22,22,$D$9*$D$13/GD2/$D$9&gt;=1/23,23,$D$9*$D$13/GD2/$D$9&gt;=1/24,24,$D$9*$D$13/GD2/$D$9&gt;=1/25,25,$D$9*$D$13/GD2/$D$9&gt;=1/26,26,$D$9*$D$13/GD2/$D$9&gt;=1/27,27,$D$9*$D$13/GD2/$D$9&gt;=1/28,28,$D$9*$D$13/GD2/$D$9&gt;=1/29,29,$D$9*$D$13/GD2/$D$9&gt;=1/30,30)),"")</f>
        <v/>
      </c>
      <c r="GE3" s="27" t="str" cm="1">
        <f t="array" ref="GE3">IFERROR(IF(_xlfn.IFS($D$9*$D$13/GE2/$D$9&gt;=1,1,$D$9*$D$13/GE2/$D$9&gt;=1/2,2,$D$9*$D$13/GE2/$D$9&gt;=1/3,3,$D$9*$D$13/GE2/$D$9&gt;=1/4,4,$D$9*$D$13/GE2/$D$9&gt;=1/5,5,$D$9*$D$13/GE2/$D$9&gt;=1/6,6,$D$9*$D$13/GE2/$D$9&gt;=1/7,7,$D$9*$D$13/GE2/$D$9&gt;=1/8,8,$D$9*$D$13/GE2/$D$9&gt;=1/9,9,$D$9*$D$13/GE2/$D$9&gt;=1/10,10,$D$9*$D$13/GE2/$D$9&gt;=1/11,11,$D$9*$D$13/GE2/$D$9&gt;=1/12,12,$D$9*$D$13/GE2/$D$9&gt;=1/13,13,$D$9*$D$13/GE2/$D$9&gt;=1/14,14,$D$9*$D$13/GE2/$D$9&gt;=1/15,15,$D$9*$D$13/GE2/$D$9&gt;=1/16,16,$D$9*$D$13/GE2/$D$9&gt;=1/17,17,$D$9*$D$13/GE2/$D$9&gt;=1/18,18,$D$9*$D$13/GE2/$D$9&gt;=1/19,19,$D$9*$D$13/GE2/$D$9&gt;=1/20,20,$D$9*$D$13/GE2/$D$9&gt;=1/21,21,$D$9*$D$13/GE2/$D$9&gt;=1/22,22,$D$9*$D$13/GE2/$D$9&gt;=1/23,23,$D$9*$D$13/GE2/$D$9&gt;=1/24,24,$D$9*$D$13/GE2/$D$9&gt;=1/25,25,$D$9*$D$13/GE2/$D$9&gt;=1/26,26,$D$9*$D$13/GE2/$D$9&gt;=1/27,27,$D$9*$D$13/GE2/$D$9&gt;=1/28,28,$D$9*$D$13/GE2/$D$9&gt;=1/29,29,$D$9*$D$13/GE2/$D$9&gt;=1/30,30)&gt;$D$9,"",_xlfn.IFS($D$9*$D$13/GE2/$D$9&gt;=1,1,$D$9*$D$13/GE2/$D$9&gt;=1/2,2,$D$9*$D$13/GE2/$D$9&gt;=1/3,3,$D$9*$D$13/GE2/$D$9&gt;=1/4,4,$D$9*$D$13/GE2/$D$9&gt;=1/5,5,$D$9*$D$13/GE2/$D$9&gt;=1/6,6,$D$9*$D$13/GE2/$D$9&gt;=1/7,7,$D$9*$D$13/GE2/$D$9&gt;=1/8,8,$D$9*$D$13/GE2/$D$9&gt;=1/9,9,$D$9*$D$13/GE2/$D$9&gt;=1/10,10,$D$9*$D$13/GE2/$D$9&gt;=1/11,11,$D$9*$D$13/GE2/$D$9&gt;=1/12,12,$D$9*$D$13/GE2/$D$9&gt;=1/13,13,$D$9*$D$13/GE2/$D$9&gt;=1/14,14,$D$9*$D$13/GE2/$D$9&gt;=1/15,15,$D$9*$D$13/GE2/$D$9&gt;=1/16,16,$D$9*$D$13/GE2/$D$9&gt;=1/17,17,$D$9*$D$13/GE2/$D$9&gt;=1/18,18,$D$9*$D$13/GE2/$D$9&gt;=1/19,19,$D$9*$D$13/GE2/$D$9&gt;=1/20,20,$D$9*$D$13/GE2/$D$9&gt;=1/21,21,$D$9*$D$13/GE2/$D$9&gt;=1/22,22,$D$9*$D$13/GE2/$D$9&gt;=1/23,23,$D$9*$D$13/GE2/$D$9&gt;=1/24,24,$D$9*$D$13/GE2/$D$9&gt;=1/25,25,$D$9*$D$13/GE2/$D$9&gt;=1/26,26,$D$9*$D$13/GE2/$D$9&gt;=1/27,27,$D$9*$D$13/GE2/$D$9&gt;=1/28,28,$D$9*$D$13/GE2/$D$9&gt;=1/29,29,$D$9*$D$13/GE2/$D$9&gt;=1/30,30)),"")</f>
        <v/>
      </c>
      <c r="GF3" s="27" t="str" cm="1">
        <f t="array" ref="GF3">IFERROR(IF(_xlfn.IFS($D$9*$D$13/GF2/$D$9&gt;=1,1,$D$9*$D$13/GF2/$D$9&gt;=1/2,2,$D$9*$D$13/GF2/$D$9&gt;=1/3,3,$D$9*$D$13/GF2/$D$9&gt;=1/4,4,$D$9*$D$13/GF2/$D$9&gt;=1/5,5,$D$9*$D$13/GF2/$D$9&gt;=1/6,6,$D$9*$D$13/GF2/$D$9&gt;=1/7,7,$D$9*$D$13/GF2/$D$9&gt;=1/8,8,$D$9*$D$13/GF2/$D$9&gt;=1/9,9,$D$9*$D$13/GF2/$D$9&gt;=1/10,10,$D$9*$D$13/GF2/$D$9&gt;=1/11,11,$D$9*$D$13/GF2/$D$9&gt;=1/12,12,$D$9*$D$13/GF2/$D$9&gt;=1/13,13,$D$9*$D$13/GF2/$D$9&gt;=1/14,14,$D$9*$D$13/GF2/$D$9&gt;=1/15,15,$D$9*$D$13/GF2/$D$9&gt;=1/16,16,$D$9*$D$13/GF2/$D$9&gt;=1/17,17,$D$9*$D$13/GF2/$D$9&gt;=1/18,18,$D$9*$D$13/GF2/$D$9&gt;=1/19,19,$D$9*$D$13/GF2/$D$9&gt;=1/20,20,$D$9*$D$13/GF2/$D$9&gt;=1/21,21,$D$9*$D$13/GF2/$D$9&gt;=1/22,22,$D$9*$D$13/GF2/$D$9&gt;=1/23,23,$D$9*$D$13/GF2/$D$9&gt;=1/24,24,$D$9*$D$13/GF2/$D$9&gt;=1/25,25,$D$9*$D$13/GF2/$D$9&gt;=1/26,26,$D$9*$D$13/GF2/$D$9&gt;=1/27,27,$D$9*$D$13/GF2/$D$9&gt;=1/28,28,$D$9*$D$13/GF2/$D$9&gt;=1/29,29,$D$9*$D$13/GF2/$D$9&gt;=1/30,30)&gt;$D$9,"",_xlfn.IFS($D$9*$D$13/GF2/$D$9&gt;=1,1,$D$9*$D$13/GF2/$D$9&gt;=1/2,2,$D$9*$D$13/GF2/$D$9&gt;=1/3,3,$D$9*$D$13/GF2/$D$9&gt;=1/4,4,$D$9*$D$13/GF2/$D$9&gt;=1/5,5,$D$9*$D$13/GF2/$D$9&gt;=1/6,6,$D$9*$D$13/GF2/$D$9&gt;=1/7,7,$D$9*$D$13/GF2/$D$9&gt;=1/8,8,$D$9*$D$13/GF2/$D$9&gt;=1/9,9,$D$9*$D$13/GF2/$D$9&gt;=1/10,10,$D$9*$D$13/GF2/$D$9&gt;=1/11,11,$D$9*$D$13/GF2/$D$9&gt;=1/12,12,$D$9*$D$13/GF2/$D$9&gt;=1/13,13,$D$9*$D$13/GF2/$D$9&gt;=1/14,14,$D$9*$D$13/GF2/$D$9&gt;=1/15,15,$D$9*$D$13/GF2/$D$9&gt;=1/16,16,$D$9*$D$13/GF2/$D$9&gt;=1/17,17,$D$9*$D$13/GF2/$D$9&gt;=1/18,18,$D$9*$D$13/GF2/$D$9&gt;=1/19,19,$D$9*$D$13/GF2/$D$9&gt;=1/20,20,$D$9*$D$13/GF2/$D$9&gt;=1/21,21,$D$9*$D$13/GF2/$D$9&gt;=1/22,22,$D$9*$D$13/GF2/$D$9&gt;=1/23,23,$D$9*$D$13/GF2/$D$9&gt;=1/24,24,$D$9*$D$13/GF2/$D$9&gt;=1/25,25,$D$9*$D$13/GF2/$D$9&gt;=1/26,26,$D$9*$D$13/GF2/$D$9&gt;=1/27,27,$D$9*$D$13/GF2/$D$9&gt;=1/28,28,$D$9*$D$13/GF2/$D$9&gt;=1/29,29,$D$9*$D$13/GF2/$D$9&gt;=1/30,30)),"")</f>
        <v/>
      </c>
      <c r="GG3" s="27" t="str" cm="1">
        <f t="array" ref="GG3">IFERROR(IF(_xlfn.IFS($D$9*$D$13/GG2/$D$9&gt;=1,1,$D$9*$D$13/GG2/$D$9&gt;=1/2,2,$D$9*$D$13/GG2/$D$9&gt;=1/3,3,$D$9*$D$13/GG2/$D$9&gt;=1/4,4,$D$9*$D$13/GG2/$D$9&gt;=1/5,5,$D$9*$D$13/GG2/$D$9&gt;=1/6,6,$D$9*$D$13/GG2/$D$9&gt;=1/7,7,$D$9*$D$13/GG2/$D$9&gt;=1/8,8,$D$9*$D$13/GG2/$D$9&gt;=1/9,9,$D$9*$D$13/GG2/$D$9&gt;=1/10,10,$D$9*$D$13/GG2/$D$9&gt;=1/11,11,$D$9*$D$13/GG2/$D$9&gt;=1/12,12,$D$9*$D$13/GG2/$D$9&gt;=1/13,13,$D$9*$D$13/GG2/$D$9&gt;=1/14,14,$D$9*$D$13/GG2/$D$9&gt;=1/15,15,$D$9*$D$13/GG2/$D$9&gt;=1/16,16,$D$9*$D$13/GG2/$D$9&gt;=1/17,17,$D$9*$D$13/GG2/$D$9&gt;=1/18,18,$D$9*$D$13/GG2/$D$9&gt;=1/19,19,$D$9*$D$13/GG2/$D$9&gt;=1/20,20,$D$9*$D$13/GG2/$D$9&gt;=1/21,21,$D$9*$D$13/GG2/$D$9&gt;=1/22,22,$D$9*$D$13/GG2/$D$9&gt;=1/23,23,$D$9*$D$13/GG2/$D$9&gt;=1/24,24,$D$9*$D$13/GG2/$D$9&gt;=1/25,25,$D$9*$D$13/GG2/$D$9&gt;=1/26,26,$D$9*$D$13/GG2/$D$9&gt;=1/27,27,$D$9*$D$13/GG2/$D$9&gt;=1/28,28,$D$9*$D$13/GG2/$D$9&gt;=1/29,29,$D$9*$D$13/GG2/$D$9&gt;=1/30,30)&gt;$D$9,"",_xlfn.IFS($D$9*$D$13/GG2/$D$9&gt;=1,1,$D$9*$D$13/GG2/$D$9&gt;=1/2,2,$D$9*$D$13/GG2/$D$9&gt;=1/3,3,$D$9*$D$13/GG2/$D$9&gt;=1/4,4,$D$9*$D$13/GG2/$D$9&gt;=1/5,5,$D$9*$D$13/GG2/$D$9&gt;=1/6,6,$D$9*$D$13/GG2/$D$9&gt;=1/7,7,$D$9*$D$13/GG2/$D$9&gt;=1/8,8,$D$9*$D$13/GG2/$D$9&gt;=1/9,9,$D$9*$D$13/GG2/$D$9&gt;=1/10,10,$D$9*$D$13/GG2/$D$9&gt;=1/11,11,$D$9*$D$13/GG2/$D$9&gt;=1/12,12,$D$9*$D$13/GG2/$D$9&gt;=1/13,13,$D$9*$D$13/GG2/$D$9&gt;=1/14,14,$D$9*$D$13/GG2/$D$9&gt;=1/15,15,$D$9*$D$13/GG2/$D$9&gt;=1/16,16,$D$9*$D$13/GG2/$D$9&gt;=1/17,17,$D$9*$D$13/GG2/$D$9&gt;=1/18,18,$D$9*$D$13/GG2/$D$9&gt;=1/19,19,$D$9*$D$13/GG2/$D$9&gt;=1/20,20,$D$9*$D$13/GG2/$D$9&gt;=1/21,21,$D$9*$D$13/GG2/$D$9&gt;=1/22,22,$D$9*$D$13/GG2/$D$9&gt;=1/23,23,$D$9*$D$13/GG2/$D$9&gt;=1/24,24,$D$9*$D$13/GG2/$D$9&gt;=1/25,25,$D$9*$D$13/GG2/$D$9&gt;=1/26,26,$D$9*$D$13/GG2/$D$9&gt;=1/27,27,$D$9*$D$13/GG2/$D$9&gt;=1/28,28,$D$9*$D$13/GG2/$D$9&gt;=1/29,29,$D$9*$D$13/GG2/$D$9&gt;=1/30,30)),"")</f>
        <v/>
      </c>
      <c r="GH3" s="27" t="str" cm="1">
        <f t="array" ref="GH3">IFERROR(IF(_xlfn.IFS($D$9*$D$13/GH2/$D$9&gt;=1,1,$D$9*$D$13/GH2/$D$9&gt;=1/2,2,$D$9*$D$13/GH2/$D$9&gt;=1/3,3,$D$9*$D$13/GH2/$D$9&gt;=1/4,4,$D$9*$D$13/GH2/$D$9&gt;=1/5,5,$D$9*$D$13/GH2/$D$9&gt;=1/6,6,$D$9*$D$13/GH2/$D$9&gt;=1/7,7,$D$9*$D$13/GH2/$D$9&gt;=1/8,8,$D$9*$D$13/GH2/$D$9&gt;=1/9,9,$D$9*$D$13/GH2/$D$9&gt;=1/10,10,$D$9*$D$13/GH2/$D$9&gt;=1/11,11,$D$9*$D$13/GH2/$D$9&gt;=1/12,12,$D$9*$D$13/GH2/$D$9&gt;=1/13,13,$D$9*$D$13/GH2/$D$9&gt;=1/14,14,$D$9*$D$13/GH2/$D$9&gt;=1/15,15,$D$9*$D$13/GH2/$D$9&gt;=1/16,16,$D$9*$D$13/GH2/$D$9&gt;=1/17,17,$D$9*$D$13/GH2/$D$9&gt;=1/18,18,$D$9*$D$13/GH2/$D$9&gt;=1/19,19,$D$9*$D$13/GH2/$D$9&gt;=1/20,20,$D$9*$D$13/GH2/$D$9&gt;=1/21,21,$D$9*$D$13/GH2/$D$9&gt;=1/22,22,$D$9*$D$13/GH2/$D$9&gt;=1/23,23,$D$9*$D$13/GH2/$D$9&gt;=1/24,24,$D$9*$D$13/GH2/$D$9&gt;=1/25,25,$D$9*$D$13/GH2/$D$9&gt;=1/26,26,$D$9*$D$13/GH2/$D$9&gt;=1/27,27,$D$9*$D$13/GH2/$D$9&gt;=1/28,28,$D$9*$D$13/GH2/$D$9&gt;=1/29,29,$D$9*$D$13/GH2/$D$9&gt;=1/30,30)&gt;$D$9,"",_xlfn.IFS($D$9*$D$13/GH2/$D$9&gt;=1,1,$D$9*$D$13/GH2/$D$9&gt;=1/2,2,$D$9*$D$13/GH2/$D$9&gt;=1/3,3,$D$9*$D$13/GH2/$D$9&gt;=1/4,4,$D$9*$D$13/GH2/$D$9&gt;=1/5,5,$D$9*$D$13/GH2/$D$9&gt;=1/6,6,$D$9*$D$13/GH2/$D$9&gt;=1/7,7,$D$9*$D$13/GH2/$D$9&gt;=1/8,8,$D$9*$D$13/GH2/$D$9&gt;=1/9,9,$D$9*$D$13/GH2/$D$9&gt;=1/10,10,$D$9*$D$13/GH2/$D$9&gt;=1/11,11,$D$9*$D$13/GH2/$D$9&gt;=1/12,12,$D$9*$D$13/GH2/$D$9&gt;=1/13,13,$D$9*$D$13/GH2/$D$9&gt;=1/14,14,$D$9*$D$13/GH2/$D$9&gt;=1/15,15,$D$9*$D$13/GH2/$D$9&gt;=1/16,16,$D$9*$D$13/GH2/$D$9&gt;=1/17,17,$D$9*$D$13/GH2/$D$9&gt;=1/18,18,$D$9*$D$13/GH2/$D$9&gt;=1/19,19,$D$9*$D$13/GH2/$D$9&gt;=1/20,20,$D$9*$D$13/GH2/$D$9&gt;=1/21,21,$D$9*$D$13/GH2/$D$9&gt;=1/22,22,$D$9*$D$13/GH2/$D$9&gt;=1/23,23,$D$9*$D$13/GH2/$D$9&gt;=1/24,24,$D$9*$D$13/GH2/$D$9&gt;=1/25,25,$D$9*$D$13/GH2/$D$9&gt;=1/26,26,$D$9*$D$13/GH2/$D$9&gt;=1/27,27,$D$9*$D$13/GH2/$D$9&gt;=1/28,28,$D$9*$D$13/GH2/$D$9&gt;=1/29,29,$D$9*$D$13/GH2/$D$9&gt;=1/30,30)),"")</f>
        <v/>
      </c>
      <c r="GI3" s="27" t="str" cm="1">
        <f t="array" ref="GI3">IFERROR(IF(_xlfn.IFS($D$9*$D$13/GI2/$D$9&gt;=1,1,$D$9*$D$13/GI2/$D$9&gt;=1/2,2,$D$9*$D$13/GI2/$D$9&gt;=1/3,3,$D$9*$D$13/GI2/$D$9&gt;=1/4,4,$D$9*$D$13/GI2/$D$9&gt;=1/5,5,$D$9*$D$13/GI2/$D$9&gt;=1/6,6,$D$9*$D$13/GI2/$D$9&gt;=1/7,7,$D$9*$D$13/GI2/$D$9&gt;=1/8,8,$D$9*$D$13/GI2/$D$9&gt;=1/9,9,$D$9*$D$13/GI2/$D$9&gt;=1/10,10,$D$9*$D$13/GI2/$D$9&gt;=1/11,11,$D$9*$D$13/GI2/$D$9&gt;=1/12,12,$D$9*$D$13/GI2/$D$9&gt;=1/13,13,$D$9*$D$13/GI2/$D$9&gt;=1/14,14,$D$9*$D$13/GI2/$D$9&gt;=1/15,15,$D$9*$D$13/GI2/$D$9&gt;=1/16,16,$D$9*$D$13/GI2/$D$9&gt;=1/17,17,$D$9*$D$13/GI2/$D$9&gt;=1/18,18,$D$9*$D$13/GI2/$D$9&gt;=1/19,19,$D$9*$D$13/GI2/$D$9&gt;=1/20,20,$D$9*$D$13/GI2/$D$9&gt;=1/21,21,$D$9*$D$13/GI2/$D$9&gt;=1/22,22,$D$9*$D$13/GI2/$D$9&gt;=1/23,23,$D$9*$D$13/GI2/$D$9&gt;=1/24,24,$D$9*$D$13/GI2/$D$9&gt;=1/25,25,$D$9*$D$13/GI2/$D$9&gt;=1/26,26,$D$9*$D$13/GI2/$D$9&gt;=1/27,27,$D$9*$D$13/GI2/$D$9&gt;=1/28,28,$D$9*$D$13/GI2/$D$9&gt;=1/29,29,$D$9*$D$13/GI2/$D$9&gt;=1/30,30)&gt;$D$9,"",_xlfn.IFS($D$9*$D$13/GI2/$D$9&gt;=1,1,$D$9*$D$13/GI2/$D$9&gt;=1/2,2,$D$9*$D$13/GI2/$D$9&gt;=1/3,3,$D$9*$D$13/GI2/$D$9&gt;=1/4,4,$D$9*$D$13/GI2/$D$9&gt;=1/5,5,$D$9*$D$13/GI2/$D$9&gt;=1/6,6,$D$9*$D$13/GI2/$D$9&gt;=1/7,7,$D$9*$D$13/GI2/$D$9&gt;=1/8,8,$D$9*$D$13/GI2/$D$9&gt;=1/9,9,$D$9*$D$13/GI2/$D$9&gt;=1/10,10,$D$9*$D$13/GI2/$D$9&gt;=1/11,11,$D$9*$D$13/GI2/$D$9&gt;=1/12,12,$D$9*$D$13/GI2/$D$9&gt;=1/13,13,$D$9*$D$13/GI2/$D$9&gt;=1/14,14,$D$9*$D$13/GI2/$D$9&gt;=1/15,15,$D$9*$D$13/GI2/$D$9&gt;=1/16,16,$D$9*$D$13/GI2/$D$9&gt;=1/17,17,$D$9*$D$13/GI2/$D$9&gt;=1/18,18,$D$9*$D$13/GI2/$D$9&gt;=1/19,19,$D$9*$D$13/GI2/$D$9&gt;=1/20,20,$D$9*$D$13/GI2/$D$9&gt;=1/21,21,$D$9*$D$13/GI2/$D$9&gt;=1/22,22,$D$9*$D$13/GI2/$D$9&gt;=1/23,23,$D$9*$D$13/GI2/$D$9&gt;=1/24,24,$D$9*$D$13/GI2/$D$9&gt;=1/25,25,$D$9*$D$13/GI2/$D$9&gt;=1/26,26,$D$9*$D$13/GI2/$D$9&gt;=1/27,27,$D$9*$D$13/GI2/$D$9&gt;=1/28,28,$D$9*$D$13/GI2/$D$9&gt;=1/29,29,$D$9*$D$13/GI2/$D$9&gt;=1/30,30)),"")</f>
        <v/>
      </c>
      <c r="GJ3" s="27" t="str" cm="1">
        <f t="array" ref="GJ3">IFERROR(IF(_xlfn.IFS($D$9*$D$13/GJ2/$D$9&gt;=1,1,$D$9*$D$13/GJ2/$D$9&gt;=1/2,2,$D$9*$D$13/GJ2/$D$9&gt;=1/3,3,$D$9*$D$13/GJ2/$D$9&gt;=1/4,4,$D$9*$D$13/GJ2/$D$9&gt;=1/5,5,$D$9*$D$13/GJ2/$D$9&gt;=1/6,6,$D$9*$D$13/GJ2/$D$9&gt;=1/7,7,$D$9*$D$13/GJ2/$D$9&gt;=1/8,8,$D$9*$D$13/GJ2/$D$9&gt;=1/9,9,$D$9*$D$13/GJ2/$D$9&gt;=1/10,10,$D$9*$D$13/GJ2/$D$9&gt;=1/11,11,$D$9*$D$13/GJ2/$D$9&gt;=1/12,12,$D$9*$D$13/GJ2/$D$9&gt;=1/13,13,$D$9*$D$13/GJ2/$D$9&gt;=1/14,14,$D$9*$D$13/GJ2/$D$9&gt;=1/15,15,$D$9*$D$13/GJ2/$D$9&gt;=1/16,16,$D$9*$D$13/GJ2/$D$9&gt;=1/17,17,$D$9*$D$13/GJ2/$D$9&gt;=1/18,18,$D$9*$D$13/GJ2/$D$9&gt;=1/19,19,$D$9*$D$13/GJ2/$D$9&gt;=1/20,20,$D$9*$D$13/GJ2/$D$9&gt;=1/21,21,$D$9*$D$13/GJ2/$D$9&gt;=1/22,22,$D$9*$D$13/GJ2/$D$9&gt;=1/23,23,$D$9*$D$13/GJ2/$D$9&gt;=1/24,24,$D$9*$D$13/GJ2/$D$9&gt;=1/25,25,$D$9*$D$13/GJ2/$D$9&gt;=1/26,26,$D$9*$D$13/GJ2/$D$9&gt;=1/27,27,$D$9*$D$13/GJ2/$D$9&gt;=1/28,28,$D$9*$D$13/GJ2/$D$9&gt;=1/29,29,$D$9*$D$13/GJ2/$D$9&gt;=1/30,30)&gt;$D$9,"",_xlfn.IFS($D$9*$D$13/GJ2/$D$9&gt;=1,1,$D$9*$D$13/GJ2/$D$9&gt;=1/2,2,$D$9*$D$13/GJ2/$D$9&gt;=1/3,3,$D$9*$D$13/GJ2/$D$9&gt;=1/4,4,$D$9*$D$13/GJ2/$D$9&gt;=1/5,5,$D$9*$D$13/GJ2/$D$9&gt;=1/6,6,$D$9*$D$13/GJ2/$D$9&gt;=1/7,7,$D$9*$D$13/GJ2/$D$9&gt;=1/8,8,$D$9*$D$13/GJ2/$D$9&gt;=1/9,9,$D$9*$D$13/GJ2/$D$9&gt;=1/10,10,$D$9*$D$13/GJ2/$D$9&gt;=1/11,11,$D$9*$D$13/GJ2/$D$9&gt;=1/12,12,$D$9*$D$13/GJ2/$D$9&gt;=1/13,13,$D$9*$D$13/GJ2/$D$9&gt;=1/14,14,$D$9*$D$13/GJ2/$D$9&gt;=1/15,15,$D$9*$D$13/GJ2/$D$9&gt;=1/16,16,$D$9*$D$13/GJ2/$D$9&gt;=1/17,17,$D$9*$D$13/GJ2/$D$9&gt;=1/18,18,$D$9*$D$13/GJ2/$D$9&gt;=1/19,19,$D$9*$D$13/GJ2/$D$9&gt;=1/20,20,$D$9*$D$13/GJ2/$D$9&gt;=1/21,21,$D$9*$D$13/GJ2/$D$9&gt;=1/22,22,$D$9*$D$13/GJ2/$D$9&gt;=1/23,23,$D$9*$D$13/GJ2/$D$9&gt;=1/24,24,$D$9*$D$13/GJ2/$D$9&gt;=1/25,25,$D$9*$D$13/GJ2/$D$9&gt;=1/26,26,$D$9*$D$13/GJ2/$D$9&gt;=1/27,27,$D$9*$D$13/GJ2/$D$9&gt;=1/28,28,$D$9*$D$13/GJ2/$D$9&gt;=1/29,29,$D$9*$D$13/GJ2/$D$9&gt;=1/30,30)),"")</f>
        <v/>
      </c>
      <c r="GK3" s="27" t="str" cm="1">
        <f t="array" ref="GK3">IFERROR(IF(_xlfn.IFS($D$9*$D$13/GK2/$D$9&gt;=1,1,$D$9*$D$13/GK2/$D$9&gt;=1/2,2,$D$9*$D$13/GK2/$D$9&gt;=1/3,3,$D$9*$D$13/GK2/$D$9&gt;=1/4,4,$D$9*$D$13/GK2/$D$9&gt;=1/5,5,$D$9*$D$13/GK2/$D$9&gt;=1/6,6,$D$9*$D$13/GK2/$D$9&gt;=1/7,7,$D$9*$D$13/GK2/$D$9&gt;=1/8,8,$D$9*$D$13/GK2/$D$9&gt;=1/9,9,$D$9*$D$13/GK2/$D$9&gt;=1/10,10,$D$9*$D$13/GK2/$D$9&gt;=1/11,11,$D$9*$D$13/GK2/$D$9&gt;=1/12,12,$D$9*$D$13/GK2/$D$9&gt;=1/13,13,$D$9*$D$13/GK2/$D$9&gt;=1/14,14,$D$9*$D$13/GK2/$D$9&gt;=1/15,15,$D$9*$D$13/GK2/$D$9&gt;=1/16,16,$D$9*$D$13/GK2/$D$9&gt;=1/17,17,$D$9*$D$13/GK2/$D$9&gt;=1/18,18,$D$9*$D$13/GK2/$D$9&gt;=1/19,19,$D$9*$D$13/GK2/$D$9&gt;=1/20,20,$D$9*$D$13/GK2/$D$9&gt;=1/21,21,$D$9*$D$13/GK2/$D$9&gt;=1/22,22,$D$9*$D$13/GK2/$D$9&gt;=1/23,23,$D$9*$D$13/GK2/$D$9&gt;=1/24,24,$D$9*$D$13/GK2/$D$9&gt;=1/25,25,$D$9*$D$13/GK2/$D$9&gt;=1/26,26,$D$9*$D$13/GK2/$D$9&gt;=1/27,27,$D$9*$D$13/GK2/$D$9&gt;=1/28,28,$D$9*$D$13/GK2/$D$9&gt;=1/29,29,$D$9*$D$13/GK2/$D$9&gt;=1/30,30)&gt;$D$9,"",_xlfn.IFS($D$9*$D$13/GK2/$D$9&gt;=1,1,$D$9*$D$13/GK2/$D$9&gt;=1/2,2,$D$9*$D$13/GK2/$D$9&gt;=1/3,3,$D$9*$D$13/GK2/$D$9&gt;=1/4,4,$D$9*$D$13/GK2/$D$9&gt;=1/5,5,$D$9*$D$13/GK2/$D$9&gt;=1/6,6,$D$9*$D$13/GK2/$D$9&gt;=1/7,7,$D$9*$D$13/GK2/$D$9&gt;=1/8,8,$D$9*$D$13/GK2/$D$9&gt;=1/9,9,$D$9*$D$13/GK2/$D$9&gt;=1/10,10,$D$9*$D$13/GK2/$D$9&gt;=1/11,11,$D$9*$D$13/GK2/$D$9&gt;=1/12,12,$D$9*$D$13/GK2/$D$9&gt;=1/13,13,$D$9*$D$13/GK2/$D$9&gt;=1/14,14,$D$9*$D$13/GK2/$D$9&gt;=1/15,15,$D$9*$D$13/GK2/$D$9&gt;=1/16,16,$D$9*$D$13/GK2/$D$9&gt;=1/17,17,$D$9*$D$13/GK2/$D$9&gt;=1/18,18,$D$9*$D$13/GK2/$D$9&gt;=1/19,19,$D$9*$D$13/GK2/$D$9&gt;=1/20,20,$D$9*$D$13/GK2/$D$9&gt;=1/21,21,$D$9*$D$13/GK2/$D$9&gt;=1/22,22,$D$9*$D$13/GK2/$D$9&gt;=1/23,23,$D$9*$D$13/GK2/$D$9&gt;=1/24,24,$D$9*$D$13/GK2/$D$9&gt;=1/25,25,$D$9*$D$13/GK2/$D$9&gt;=1/26,26,$D$9*$D$13/GK2/$D$9&gt;=1/27,27,$D$9*$D$13/GK2/$D$9&gt;=1/28,28,$D$9*$D$13/GK2/$D$9&gt;=1/29,29,$D$9*$D$13/GK2/$D$9&gt;=1/30,30)),"")</f>
        <v/>
      </c>
      <c r="GL3" s="27" t="str" cm="1">
        <f t="array" ref="GL3">IFERROR(IF(_xlfn.IFS($D$9*$D$13/GL2/$D$9&gt;=1,1,$D$9*$D$13/GL2/$D$9&gt;=1/2,2,$D$9*$D$13/GL2/$D$9&gt;=1/3,3,$D$9*$D$13/GL2/$D$9&gt;=1/4,4,$D$9*$D$13/GL2/$D$9&gt;=1/5,5,$D$9*$D$13/GL2/$D$9&gt;=1/6,6,$D$9*$D$13/GL2/$D$9&gt;=1/7,7,$D$9*$D$13/GL2/$D$9&gt;=1/8,8,$D$9*$D$13/GL2/$D$9&gt;=1/9,9,$D$9*$D$13/GL2/$D$9&gt;=1/10,10,$D$9*$D$13/GL2/$D$9&gt;=1/11,11,$D$9*$D$13/GL2/$D$9&gt;=1/12,12,$D$9*$D$13/GL2/$D$9&gt;=1/13,13,$D$9*$D$13/GL2/$D$9&gt;=1/14,14,$D$9*$D$13/GL2/$D$9&gt;=1/15,15,$D$9*$D$13/GL2/$D$9&gt;=1/16,16,$D$9*$D$13/GL2/$D$9&gt;=1/17,17,$D$9*$D$13/GL2/$D$9&gt;=1/18,18,$D$9*$D$13/GL2/$D$9&gt;=1/19,19,$D$9*$D$13/GL2/$D$9&gt;=1/20,20,$D$9*$D$13/GL2/$D$9&gt;=1/21,21,$D$9*$D$13/GL2/$D$9&gt;=1/22,22,$D$9*$D$13/GL2/$D$9&gt;=1/23,23,$D$9*$D$13/GL2/$D$9&gt;=1/24,24,$D$9*$D$13/GL2/$D$9&gt;=1/25,25,$D$9*$D$13/GL2/$D$9&gt;=1/26,26,$D$9*$D$13/GL2/$D$9&gt;=1/27,27,$D$9*$D$13/GL2/$D$9&gt;=1/28,28,$D$9*$D$13/GL2/$D$9&gt;=1/29,29,$D$9*$D$13/GL2/$D$9&gt;=1/30,30)&gt;$D$9,"",_xlfn.IFS($D$9*$D$13/GL2/$D$9&gt;=1,1,$D$9*$D$13/GL2/$D$9&gt;=1/2,2,$D$9*$D$13/GL2/$D$9&gt;=1/3,3,$D$9*$D$13/GL2/$D$9&gt;=1/4,4,$D$9*$D$13/GL2/$D$9&gt;=1/5,5,$D$9*$D$13/GL2/$D$9&gt;=1/6,6,$D$9*$D$13/GL2/$D$9&gt;=1/7,7,$D$9*$D$13/GL2/$D$9&gt;=1/8,8,$D$9*$D$13/GL2/$D$9&gt;=1/9,9,$D$9*$D$13/GL2/$D$9&gt;=1/10,10,$D$9*$D$13/GL2/$D$9&gt;=1/11,11,$D$9*$D$13/GL2/$D$9&gt;=1/12,12,$D$9*$D$13/GL2/$D$9&gt;=1/13,13,$D$9*$D$13/GL2/$D$9&gt;=1/14,14,$D$9*$D$13/GL2/$D$9&gt;=1/15,15,$D$9*$D$13/GL2/$D$9&gt;=1/16,16,$D$9*$D$13/GL2/$D$9&gt;=1/17,17,$D$9*$D$13/GL2/$D$9&gt;=1/18,18,$D$9*$D$13/GL2/$D$9&gt;=1/19,19,$D$9*$D$13/GL2/$D$9&gt;=1/20,20,$D$9*$D$13/GL2/$D$9&gt;=1/21,21,$D$9*$D$13/GL2/$D$9&gt;=1/22,22,$D$9*$D$13/GL2/$D$9&gt;=1/23,23,$D$9*$D$13/GL2/$D$9&gt;=1/24,24,$D$9*$D$13/GL2/$D$9&gt;=1/25,25,$D$9*$D$13/GL2/$D$9&gt;=1/26,26,$D$9*$D$13/GL2/$D$9&gt;=1/27,27,$D$9*$D$13/GL2/$D$9&gt;=1/28,28,$D$9*$D$13/GL2/$D$9&gt;=1/29,29,$D$9*$D$13/GL2/$D$9&gt;=1/30,30)),"")</f>
        <v/>
      </c>
      <c r="GM3" s="27" t="str" cm="1">
        <f t="array" ref="GM3">IFERROR(IF(_xlfn.IFS($D$9*$D$13/GM2/$D$9&gt;=1,1,$D$9*$D$13/GM2/$D$9&gt;=1/2,2,$D$9*$D$13/GM2/$D$9&gt;=1/3,3,$D$9*$D$13/GM2/$D$9&gt;=1/4,4,$D$9*$D$13/GM2/$D$9&gt;=1/5,5,$D$9*$D$13/GM2/$D$9&gt;=1/6,6,$D$9*$D$13/GM2/$D$9&gt;=1/7,7,$D$9*$D$13/GM2/$D$9&gt;=1/8,8,$D$9*$D$13/GM2/$D$9&gt;=1/9,9,$D$9*$D$13/GM2/$D$9&gt;=1/10,10,$D$9*$D$13/GM2/$D$9&gt;=1/11,11,$D$9*$D$13/GM2/$D$9&gt;=1/12,12,$D$9*$D$13/GM2/$D$9&gt;=1/13,13,$D$9*$D$13/GM2/$D$9&gt;=1/14,14,$D$9*$D$13/GM2/$D$9&gt;=1/15,15,$D$9*$D$13/GM2/$D$9&gt;=1/16,16,$D$9*$D$13/GM2/$D$9&gt;=1/17,17,$D$9*$D$13/GM2/$D$9&gt;=1/18,18,$D$9*$D$13/GM2/$D$9&gt;=1/19,19,$D$9*$D$13/GM2/$D$9&gt;=1/20,20,$D$9*$D$13/GM2/$D$9&gt;=1/21,21,$D$9*$D$13/GM2/$D$9&gt;=1/22,22,$D$9*$D$13/GM2/$D$9&gt;=1/23,23,$D$9*$D$13/GM2/$D$9&gt;=1/24,24,$D$9*$D$13/GM2/$D$9&gt;=1/25,25,$D$9*$D$13/GM2/$D$9&gt;=1/26,26,$D$9*$D$13/GM2/$D$9&gt;=1/27,27,$D$9*$D$13/GM2/$D$9&gt;=1/28,28,$D$9*$D$13/GM2/$D$9&gt;=1/29,29,$D$9*$D$13/GM2/$D$9&gt;=1/30,30)&gt;$D$9,"",_xlfn.IFS($D$9*$D$13/GM2/$D$9&gt;=1,1,$D$9*$D$13/GM2/$D$9&gt;=1/2,2,$D$9*$D$13/GM2/$D$9&gt;=1/3,3,$D$9*$D$13/GM2/$D$9&gt;=1/4,4,$D$9*$D$13/GM2/$D$9&gt;=1/5,5,$D$9*$D$13/GM2/$D$9&gt;=1/6,6,$D$9*$D$13/GM2/$D$9&gt;=1/7,7,$D$9*$D$13/GM2/$D$9&gt;=1/8,8,$D$9*$D$13/GM2/$D$9&gt;=1/9,9,$D$9*$D$13/GM2/$D$9&gt;=1/10,10,$D$9*$D$13/GM2/$D$9&gt;=1/11,11,$D$9*$D$13/GM2/$D$9&gt;=1/12,12,$D$9*$D$13/GM2/$D$9&gt;=1/13,13,$D$9*$D$13/GM2/$D$9&gt;=1/14,14,$D$9*$D$13/GM2/$D$9&gt;=1/15,15,$D$9*$D$13/GM2/$D$9&gt;=1/16,16,$D$9*$D$13/GM2/$D$9&gt;=1/17,17,$D$9*$D$13/GM2/$D$9&gt;=1/18,18,$D$9*$D$13/GM2/$D$9&gt;=1/19,19,$D$9*$D$13/GM2/$D$9&gt;=1/20,20,$D$9*$D$13/GM2/$D$9&gt;=1/21,21,$D$9*$D$13/GM2/$D$9&gt;=1/22,22,$D$9*$D$13/GM2/$D$9&gt;=1/23,23,$D$9*$D$13/GM2/$D$9&gt;=1/24,24,$D$9*$D$13/GM2/$D$9&gt;=1/25,25,$D$9*$D$13/GM2/$D$9&gt;=1/26,26,$D$9*$D$13/GM2/$D$9&gt;=1/27,27,$D$9*$D$13/GM2/$D$9&gt;=1/28,28,$D$9*$D$13/GM2/$D$9&gt;=1/29,29,$D$9*$D$13/GM2/$D$9&gt;=1/30,30)),"")</f>
        <v/>
      </c>
      <c r="GN3" s="27" t="str" cm="1">
        <f t="array" ref="GN3">IFERROR(IF(_xlfn.IFS($D$9*$D$13/GN2/$D$9&gt;=1,1,$D$9*$D$13/GN2/$D$9&gt;=1/2,2,$D$9*$D$13/GN2/$D$9&gt;=1/3,3,$D$9*$D$13/GN2/$D$9&gt;=1/4,4,$D$9*$D$13/GN2/$D$9&gt;=1/5,5,$D$9*$D$13/GN2/$D$9&gt;=1/6,6,$D$9*$D$13/GN2/$D$9&gt;=1/7,7,$D$9*$D$13/GN2/$D$9&gt;=1/8,8,$D$9*$D$13/GN2/$D$9&gt;=1/9,9,$D$9*$D$13/GN2/$D$9&gt;=1/10,10,$D$9*$D$13/GN2/$D$9&gt;=1/11,11,$D$9*$D$13/GN2/$D$9&gt;=1/12,12,$D$9*$D$13/GN2/$D$9&gt;=1/13,13,$D$9*$D$13/GN2/$D$9&gt;=1/14,14,$D$9*$D$13/GN2/$D$9&gt;=1/15,15,$D$9*$D$13/GN2/$D$9&gt;=1/16,16,$D$9*$D$13/GN2/$D$9&gt;=1/17,17,$D$9*$D$13/GN2/$D$9&gt;=1/18,18,$D$9*$D$13/GN2/$D$9&gt;=1/19,19,$D$9*$D$13/GN2/$D$9&gt;=1/20,20,$D$9*$D$13/GN2/$D$9&gt;=1/21,21,$D$9*$D$13/GN2/$D$9&gt;=1/22,22,$D$9*$D$13/GN2/$D$9&gt;=1/23,23,$D$9*$D$13/GN2/$D$9&gt;=1/24,24,$D$9*$D$13/GN2/$D$9&gt;=1/25,25,$D$9*$D$13/GN2/$D$9&gt;=1/26,26,$D$9*$D$13/GN2/$D$9&gt;=1/27,27,$D$9*$D$13/GN2/$D$9&gt;=1/28,28,$D$9*$D$13/GN2/$D$9&gt;=1/29,29,$D$9*$D$13/GN2/$D$9&gt;=1/30,30)&gt;$D$9,"",_xlfn.IFS($D$9*$D$13/GN2/$D$9&gt;=1,1,$D$9*$D$13/GN2/$D$9&gt;=1/2,2,$D$9*$D$13/GN2/$D$9&gt;=1/3,3,$D$9*$D$13/GN2/$D$9&gt;=1/4,4,$D$9*$D$13/GN2/$D$9&gt;=1/5,5,$D$9*$D$13/GN2/$D$9&gt;=1/6,6,$D$9*$D$13/GN2/$D$9&gt;=1/7,7,$D$9*$D$13/GN2/$D$9&gt;=1/8,8,$D$9*$D$13/GN2/$D$9&gt;=1/9,9,$D$9*$D$13/GN2/$D$9&gt;=1/10,10,$D$9*$D$13/GN2/$D$9&gt;=1/11,11,$D$9*$D$13/GN2/$D$9&gt;=1/12,12,$D$9*$D$13/GN2/$D$9&gt;=1/13,13,$D$9*$D$13/GN2/$D$9&gt;=1/14,14,$D$9*$D$13/GN2/$D$9&gt;=1/15,15,$D$9*$D$13/GN2/$D$9&gt;=1/16,16,$D$9*$D$13/GN2/$D$9&gt;=1/17,17,$D$9*$D$13/GN2/$D$9&gt;=1/18,18,$D$9*$D$13/GN2/$D$9&gt;=1/19,19,$D$9*$D$13/GN2/$D$9&gt;=1/20,20,$D$9*$D$13/GN2/$D$9&gt;=1/21,21,$D$9*$D$13/GN2/$D$9&gt;=1/22,22,$D$9*$D$13/GN2/$D$9&gt;=1/23,23,$D$9*$D$13/GN2/$D$9&gt;=1/24,24,$D$9*$D$13/GN2/$D$9&gt;=1/25,25,$D$9*$D$13/GN2/$D$9&gt;=1/26,26,$D$9*$D$13/GN2/$D$9&gt;=1/27,27,$D$9*$D$13/GN2/$D$9&gt;=1/28,28,$D$9*$D$13/GN2/$D$9&gt;=1/29,29,$D$9*$D$13/GN2/$D$9&gt;=1/30,30)),"")</f>
        <v/>
      </c>
      <c r="GO3" s="27" t="str" cm="1">
        <f t="array" ref="GO3">IFERROR(IF(_xlfn.IFS($D$9*$D$13/GO2/$D$9&gt;=1,1,$D$9*$D$13/GO2/$D$9&gt;=1/2,2,$D$9*$D$13/GO2/$D$9&gt;=1/3,3,$D$9*$D$13/GO2/$D$9&gt;=1/4,4,$D$9*$D$13/GO2/$D$9&gt;=1/5,5,$D$9*$D$13/GO2/$D$9&gt;=1/6,6,$D$9*$D$13/GO2/$D$9&gt;=1/7,7,$D$9*$D$13/GO2/$D$9&gt;=1/8,8,$D$9*$D$13/GO2/$D$9&gt;=1/9,9,$D$9*$D$13/GO2/$D$9&gt;=1/10,10,$D$9*$D$13/GO2/$D$9&gt;=1/11,11,$D$9*$D$13/GO2/$D$9&gt;=1/12,12,$D$9*$D$13/GO2/$D$9&gt;=1/13,13,$D$9*$D$13/GO2/$D$9&gt;=1/14,14,$D$9*$D$13/GO2/$D$9&gt;=1/15,15,$D$9*$D$13/GO2/$D$9&gt;=1/16,16,$D$9*$D$13/GO2/$D$9&gt;=1/17,17,$D$9*$D$13/GO2/$D$9&gt;=1/18,18,$D$9*$D$13/GO2/$D$9&gt;=1/19,19,$D$9*$D$13/GO2/$D$9&gt;=1/20,20,$D$9*$D$13/GO2/$D$9&gt;=1/21,21,$D$9*$D$13/GO2/$D$9&gt;=1/22,22,$D$9*$D$13/GO2/$D$9&gt;=1/23,23,$D$9*$D$13/GO2/$D$9&gt;=1/24,24,$D$9*$D$13/GO2/$D$9&gt;=1/25,25,$D$9*$D$13/GO2/$D$9&gt;=1/26,26,$D$9*$D$13/GO2/$D$9&gt;=1/27,27,$D$9*$D$13/GO2/$D$9&gt;=1/28,28,$D$9*$D$13/GO2/$D$9&gt;=1/29,29,$D$9*$D$13/GO2/$D$9&gt;=1/30,30)&gt;$D$9,"",_xlfn.IFS($D$9*$D$13/GO2/$D$9&gt;=1,1,$D$9*$D$13/GO2/$D$9&gt;=1/2,2,$D$9*$D$13/GO2/$D$9&gt;=1/3,3,$D$9*$D$13/GO2/$D$9&gt;=1/4,4,$D$9*$D$13/GO2/$D$9&gt;=1/5,5,$D$9*$D$13/GO2/$D$9&gt;=1/6,6,$D$9*$D$13/GO2/$D$9&gt;=1/7,7,$D$9*$D$13/GO2/$D$9&gt;=1/8,8,$D$9*$D$13/GO2/$D$9&gt;=1/9,9,$D$9*$D$13/GO2/$D$9&gt;=1/10,10,$D$9*$D$13/GO2/$D$9&gt;=1/11,11,$D$9*$D$13/GO2/$D$9&gt;=1/12,12,$D$9*$D$13/GO2/$D$9&gt;=1/13,13,$D$9*$D$13/GO2/$D$9&gt;=1/14,14,$D$9*$D$13/GO2/$D$9&gt;=1/15,15,$D$9*$D$13/GO2/$D$9&gt;=1/16,16,$D$9*$D$13/GO2/$D$9&gt;=1/17,17,$D$9*$D$13/GO2/$D$9&gt;=1/18,18,$D$9*$D$13/GO2/$D$9&gt;=1/19,19,$D$9*$D$13/GO2/$D$9&gt;=1/20,20,$D$9*$D$13/GO2/$D$9&gt;=1/21,21,$D$9*$D$13/GO2/$D$9&gt;=1/22,22,$D$9*$D$13/GO2/$D$9&gt;=1/23,23,$D$9*$D$13/GO2/$D$9&gt;=1/24,24,$D$9*$D$13/GO2/$D$9&gt;=1/25,25,$D$9*$D$13/GO2/$D$9&gt;=1/26,26,$D$9*$D$13/GO2/$D$9&gt;=1/27,27,$D$9*$D$13/GO2/$D$9&gt;=1/28,28,$D$9*$D$13/GO2/$D$9&gt;=1/29,29,$D$9*$D$13/GO2/$D$9&gt;=1/30,30)),"")</f>
        <v/>
      </c>
      <c r="GP3" s="27" t="str" cm="1">
        <f t="array" ref="GP3">IFERROR(IF(_xlfn.IFS($D$9*$D$13/GP2/$D$9&gt;=1,1,$D$9*$D$13/GP2/$D$9&gt;=1/2,2,$D$9*$D$13/GP2/$D$9&gt;=1/3,3,$D$9*$D$13/GP2/$D$9&gt;=1/4,4,$D$9*$D$13/GP2/$D$9&gt;=1/5,5,$D$9*$D$13/GP2/$D$9&gt;=1/6,6,$D$9*$D$13/GP2/$D$9&gt;=1/7,7,$D$9*$D$13/GP2/$D$9&gt;=1/8,8,$D$9*$D$13/GP2/$D$9&gt;=1/9,9,$D$9*$D$13/GP2/$D$9&gt;=1/10,10,$D$9*$D$13/GP2/$D$9&gt;=1/11,11,$D$9*$D$13/GP2/$D$9&gt;=1/12,12,$D$9*$D$13/GP2/$D$9&gt;=1/13,13,$D$9*$D$13/GP2/$D$9&gt;=1/14,14,$D$9*$D$13/GP2/$D$9&gt;=1/15,15,$D$9*$D$13/GP2/$D$9&gt;=1/16,16,$D$9*$D$13/GP2/$D$9&gt;=1/17,17,$D$9*$D$13/GP2/$D$9&gt;=1/18,18,$D$9*$D$13/GP2/$D$9&gt;=1/19,19,$D$9*$D$13/GP2/$D$9&gt;=1/20,20,$D$9*$D$13/GP2/$D$9&gt;=1/21,21,$D$9*$D$13/GP2/$D$9&gt;=1/22,22,$D$9*$D$13/GP2/$D$9&gt;=1/23,23,$D$9*$D$13/GP2/$D$9&gt;=1/24,24,$D$9*$D$13/GP2/$D$9&gt;=1/25,25,$D$9*$D$13/GP2/$D$9&gt;=1/26,26,$D$9*$D$13/GP2/$D$9&gt;=1/27,27,$D$9*$D$13/GP2/$D$9&gt;=1/28,28,$D$9*$D$13/GP2/$D$9&gt;=1/29,29,$D$9*$D$13/GP2/$D$9&gt;=1/30,30)&gt;$D$9,"",_xlfn.IFS($D$9*$D$13/GP2/$D$9&gt;=1,1,$D$9*$D$13/GP2/$D$9&gt;=1/2,2,$D$9*$D$13/GP2/$D$9&gt;=1/3,3,$D$9*$D$13/GP2/$D$9&gt;=1/4,4,$D$9*$D$13/GP2/$D$9&gt;=1/5,5,$D$9*$D$13/GP2/$D$9&gt;=1/6,6,$D$9*$D$13/GP2/$D$9&gt;=1/7,7,$D$9*$D$13/GP2/$D$9&gt;=1/8,8,$D$9*$D$13/GP2/$D$9&gt;=1/9,9,$D$9*$D$13/GP2/$D$9&gt;=1/10,10,$D$9*$D$13/GP2/$D$9&gt;=1/11,11,$D$9*$D$13/GP2/$D$9&gt;=1/12,12,$D$9*$D$13/GP2/$D$9&gt;=1/13,13,$D$9*$D$13/GP2/$D$9&gt;=1/14,14,$D$9*$D$13/GP2/$D$9&gt;=1/15,15,$D$9*$D$13/GP2/$D$9&gt;=1/16,16,$D$9*$D$13/GP2/$D$9&gt;=1/17,17,$D$9*$D$13/GP2/$D$9&gt;=1/18,18,$D$9*$D$13/GP2/$D$9&gt;=1/19,19,$D$9*$D$13/GP2/$D$9&gt;=1/20,20,$D$9*$D$13/GP2/$D$9&gt;=1/21,21,$D$9*$D$13/GP2/$D$9&gt;=1/22,22,$D$9*$D$13/GP2/$D$9&gt;=1/23,23,$D$9*$D$13/GP2/$D$9&gt;=1/24,24,$D$9*$D$13/GP2/$D$9&gt;=1/25,25,$D$9*$D$13/GP2/$D$9&gt;=1/26,26,$D$9*$D$13/GP2/$D$9&gt;=1/27,27,$D$9*$D$13/GP2/$D$9&gt;=1/28,28,$D$9*$D$13/GP2/$D$9&gt;=1/29,29,$D$9*$D$13/GP2/$D$9&gt;=1/30,30)),"")</f>
        <v/>
      </c>
      <c r="GQ3" s="27" t="str" cm="1">
        <f t="array" ref="GQ3">IFERROR(IF(_xlfn.IFS($D$9*$D$13/GQ2/$D$9&gt;=1,1,$D$9*$D$13/GQ2/$D$9&gt;=1/2,2,$D$9*$D$13/GQ2/$D$9&gt;=1/3,3,$D$9*$D$13/GQ2/$D$9&gt;=1/4,4,$D$9*$D$13/GQ2/$D$9&gt;=1/5,5,$D$9*$D$13/GQ2/$D$9&gt;=1/6,6,$D$9*$D$13/GQ2/$D$9&gt;=1/7,7,$D$9*$D$13/GQ2/$D$9&gt;=1/8,8,$D$9*$D$13/GQ2/$D$9&gt;=1/9,9,$D$9*$D$13/GQ2/$D$9&gt;=1/10,10,$D$9*$D$13/GQ2/$D$9&gt;=1/11,11,$D$9*$D$13/GQ2/$D$9&gt;=1/12,12,$D$9*$D$13/GQ2/$D$9&gt;=1/13,13,$D$9*$D$13/GQ2/$D$9&gt;=1/14,14,$D$9*$D$13/GQ2/$D$9&gt;=1/15,15,$D$9*$D$13/GQ2/$D$9&gt;=1/16,16,$D$9*$D$13/GQ2/$D$9&gt;=1/17,17,$D$9*$D$13/GQ2/$D$9&gt;=1/18,18,$D$9*$D$13/GQ2/$D$9&gt;=1/19,19,$D$9*$D$13/GQ2/$D$9&gt;=1/20,20,$D$9*$D$13/GQ2/$D$9&gt;=1/21,21,$D$9*$D$13/GQ2/$D$9&gt;=1/22,22,$D$9*$D$13/GQ2/$D$9&gt;=1/23,23,$D$9*$D$13/GQ2/$D$9&gt;=1/24,24,$D$9*$D$13/GQ2/$D$9&gt;=1/25,25,$D$9*$D$13/GQ2/$D$9&gt;=1/26,26,$D$9*$D$13/GQ2/$D$9&gt;=1/27,27,$D$9*$D$13/GQ2/$D$9&gt;=1/28,28,$D$9*$D$13/GQ2/$D$9&gt;=1/29,29,$D$9*$D$13/GQ2/$D$9&gt;=1/30,30)&gt;$D$9,"",_xlfn.IFS($D$9*$D$13/GQ2/$D$9&gt;=1,1,$D$9*$D$13/GQ2/$D$9&gt;=1/2,2,$D$9*$D$13/GQ2/$D$9&gt;=1/3,3,$D$9*$D$13/GQ2/$D$9&gt;=1/4,4,$D$9*$D$13/GQ2/$D$9&gt;=1/5,5,$D$9*$D$13/GQ2/$D$9&gt;=1/6,6,$D$9*$D$13/GQ2/$D$9&gt;=1/7,7,$D$9*$D$13/GQ2/$D$9&gt;=1/8,8,$D$9*$D$13/GQ2/$D$9&gt;=1/9,9,$D$9*$D$13/GQ2/$D$9&gt;=1/10,10,$D$9*$D$13/GQ2/$D$9&gt;=1/11,11,$D$9*$D$13/GQ2/$D$9&gt;=1/12,12,$D$9*$D$13/GQ2/$D$9&gt;=1/13,13,$D$9*$D$13/GQ2/$D$9&gt;=1/14,14,$D$9*$D$13/GQ2/$D$9&gt;=1/15,15,$D$9*$D$13/GQ2/$D$9&gt;=1/16,16,$D$9*$D$13/GQ2/$D$9&gt;=1/17,17,$D$9*$D$13/GQ2/$D$9&gt;=1/18,18,$D$9*$D$13/GQ2/$D$9&gt;=1/19,19,$D$9*$D$13/GQ2/$D$9&gt;=1/20,20,$D$9*$D$13/GQ2/$D$9&gt;=1/21,21,$D$9*$D$13/GQ2/$D$9&gt;=1/22,22,$D$9*$D$13/GQ2/$D$9&gt;=1/23,23,$D$9*$D$13/GQ2/$D$9&gt;=1/24,24,$D$9*$D$13/GQ2/$D$9&gt;=1/25,25,$D$9*$D$13/GQ2/$D$9&gt;=1/26,26,$D$9*$D$13/GQ2/$D$9&gt;=1/27,27,$D$9*$D$13/GQ2/$D$9&gt;=1/28,28,$D$9*$D$13/GQ2/$D$9&gt;=1/29,29,$D$9*$D$13/GQ2/$D$9&gt;=1/30,30)),"")</f>
        <v/>
      </c>
      <c r="GR3" s="27" t="str" cm="1">
        <f t="array" ref="GR3">IFERROR(IF(_xlfn.IFS($D$9*$D$13/GR2/$D$9&gt;=1,1,$D$9*$D$13/GR2/$D$9&gt;=1/2,2,$D$9*$D$13/GR2/$D$9&gt;=1/3,3,$D$9*$D$13/GR2/$D$9&gt;=1/4,4,$D$9*$D$13/GR2/$D$9&gt;=1/5,5,$D$9*$D$13/GR2/$D$9&gt;=1/6,6,$D$9*$D$13/GR2/$D$9&gt;=1/7,7,$D$9*$D$13/GR2/$D$9&gt;=1/8,8,$D$9*$D$13/GR2/$D$9&gt;=1/9,9,$D$9*$D$13/GR2/$D$9&gt;=1/10,10,$D$9*$D$13/GR2/$D$9&gt;=1/11,11,$D$9*$D$13/GR2/$D$9&gt;=1/12,12,$D$9*$D$13/GR2/$D$9&gt;=1/13,13,$D$9*$D$13/GR2/$D$9&gt;=1/14,14,$D$9*$D$13/GR2/$D$9&gt;=1/15,15,$D$9*$D$13/GR2/$D$9&gt;=1/16,16,$D$9*$D$13/GR2/$D$9&gt;=1/17,17,$D$9*$D$13/GR2/$D$9&gt;=1/18,18,$D$9*$D$13/GR2/$D$9&gt;=1/19,19,$D$9*$D$13/GR2/$D$9&gt;=1/20,20,$D$9*$D$13/GR2/$D$9&gt;=1/21,21,$D$9*$D$13/GR2/$D$9&gt;=1/22,22,$D$9*$D$13/GR2/$D$9&gt;=1/23,23,$D$9*$D$13/GR2/$D$9&gt;=1/24,24,$D$9*$D$13/GR2/$D$9&gt;=1/25,25,$D$9*$D$13/GR2/$D$9&gt;=1/26,26,$D$9*$D$13/GR2/$D$9&gt;=1/27,27,$D$9*$D$13/GR2/$D$9&gt;=1/28,28,$D$9*$D$13/GR2/$D$9&gt;=1/29,29,$D$9*$D$13/GR2/$D$9&gt;=1/30,30)&gt;$D$9,"",_xlfn.IFS($D$9*$D$13/GR2/$D$9&gt;=1,1,$D$9*$D$13/GR2/$D$9&gt;=1/2,2,$D$9*$D$13/GR2/$D$9&gt;=1/3,3,$D$9*$D$13/GR2/$D$9&gt;=1/4,4,$D$9*$D$13/GR2/$D$9&gt;=1/5,5,$D$9*$D$13/GR2/$D$9&gt;=1/6,6,$D$9*$D$13/GR2/$D$9&gt;=1/7,7,$D$9*$D$13/GR2/$D$9&gt;=1/8,8,$D$9*$D$13/GR2/$D$9&gt;=1/9,9,$D$9*$D$13/GR2/$D$9&gt;=1/10,10,$D$9*$D$13/GR2/$D$9&gt;=1/11,11,$D$9*$D$13/GR2/$D$9&gt;=1/12,12,$D$9*$D$13/GR2/$D$9&gt;=1/13,13,$D$9*$D$13/GR2/$D$9&gt;=1/14,14,$D$9*$D$13/GR2/$D$9&gt;=1/15,15,$D$9*$D$13/GR2/$D$9&gt;=1/16,16,$D$9*$D$13/GR2/$D$9&gt;=1/17,17,$D$9*$D$13/GR2/$D$9&gt;=1/18,18,$D$9*$D$13/GR2/$D$9&gt;=1/19,19,$D$9*$D$13/GR2/$D$9&gt;=1/20,20,$D$9*$D$13/GR2/$D$9&gt;=1/21,21,$D$9*$D$13/GR2/$D$9&gt;=1/22,22,$D$9*$D$13/GR2/$D$9&gt;=1/23,23,$D$9*$D$13/GR2/$D$9&gt;=1/24,24,$D$9*$D$13/GR2/$D$9&gt;=1/25,25,$D$9*$D$13/GR2/$D$9&gt;=1/26,26,$D$9*$D$13/GR2/$D$9&gt;=1/27,27,$D$9*$D$13/GR2/$D$9&gt;=1/28,28,$D$9*$D$13/GR2/$D$9&gt;=1/29,29,$D$9*$D$13/GR2/$D$9&gt;=1/30,30)),"")</f>
        <v/>
      </c>
      <c r="GS3" s="27" t="str" cm="1">
        <f t="array" ref="GS3">IFERROR(IF(_xlfn.IFS($D$9*$D$13/GS2/$D$9&gt;=1,1,$D$9*$D$13/GS2/$D$9&gt;=1/2,2,$D$9*$D$13/GS2/$D$9&gt;=1/3,3,$D$9*$D$13/GS2/$D$9&gt;=1/4,4,$D$9*$D$13/GS2/$D$9&gt;=1/5,5,$D$9*$D$13/GS2/$D$9&gt;=1/6,6,$D$9*$D$13/GS2/$D$9&gt;=1/7,7,$D$9*$D$13/GS2/$D$9&gt;=1/8,8,$D$9*$D$13/GS2/$D$9&gt;=1/9,9,$D$9*$D$13/GS2/$D$9&gt;=1/10,10,$D$9*$D$13/GS2/$D$9&gt;=1/11,11,$D$9*$D$13/GS2/$D$9&gt;=1/12,12,$D$9*$D$13/GS2/$D$9&gt;=1/13,13,$D$9*$D$13/GS2/$D$9&gt;=1/14,14,$D$9*$D$13/GS2/$D$9&gt;=1/15,15,$D$9*$D$13/GS2/$D$9&gt;=1/16,16,$D$9*$D$13/GS2/$D$9&gt;=1/17,17,$D$9*$D$13/GS2/$D$9&gt;=1/18,18,$D$9*$D$13/GS2/$D$9&gt;=1/19,19,$D$9*$D$13/GS2/$D$9&gt;=1/20,20,$D$9*$D$13/GS2/$D$9&gt;=1/21,21,$D$9*$D$13/GS2/$D$9&gt;=1/22,22,$D$9*$D$13/GS2/$D$9&gt;=1/23,23,$D$9*$D$13/GS2/$D$9&gt;=1/24,24,$D$9*$D$13/GS2/$D$9&gt;=1/25,25,$D$9*$D$13/GS2/$D$9&gt;=1/26,26,$D$9*$D$13/GS2/$D$9&gt;=1/27,27,$D$9*$D$13/GS2/$D$9&gt;=1/28,28,$D$9*$D$13/GS2/$D$9&gt;=1/29,29,$D$9*$D$13/GS2/$D$9&gt;=1/30,30)&gt;$D$9,"",_xlfn.IFS($D$9*$D$13/GS2/$D$9&gt;=1,1,$D$9*$D$13/GS2/$D$9&gt;=1/2,2,$D$9*$D$13/GS2/$D$9&gt;=1/3,3,$D$9*$D$13/GS2/$D$9&gt;=1/4,4,$D$9*$D$13/GS2/$D$9&gt;=1/5,5,$D$9*$D$13/GS2/$D$9&gt;=1/6,6,$D$9*$D$13/GS2/$D$9&gt;=1/7,7,$D$9*$D$13/GS2/$D$9&gt;=1/8,8,$D$9*$D$13/GS2/$D$9&gt;=1/9,9,$D$9*$D$13/GS2/$D$9&gt;=1/10,10,$D$9*$D$13/GS2/$D$9&gt;=1/11,11,$D$9*$D$13/GS2/$D$9&gt;=1/12,12,$D$9*$D$13/GS2/$D$9&gt;=1/13,13,$D$9*$D$13/GS2/$D$9&gt;=1/14,14,$D$9*$D$13/GS2/$D$9&gt;=1/15,15,$D$9*$D$13/GS2/$D$9&gt;=1/16,16,$D$9*$D$13/GS2/$D$9&gt;=1/17,17,$D$9*$D$13/GS2/$D$9&gt;=1/18,18,$D$9*$D$13/GS2/$D$9&gt;=1/19,19,$D$9*$D$13/GS2/$D$9&gt;=1/20,20,$D$9*$D$13/GS2/$D$9&gt;=1/21,21,$D$9*$D$13/GS2/$D$9&gt;=1/22,22,$D$9*$D$13/GS2/$D$9&gt;=1/23,23,$D$9*$D$13/GS2/$D$9&gt;=1/24,24,$D$9*$D$13/GS2/$D$9&gt;=1/25,25,$D$9*$D$13/GS2/$D$9&gt;=1/26,26,$D$9*$D$13/GS2/$D$9&gt;=1/27,27,$D$9*$D$13/GS2/$D$9&gt;=1/28,28,$D$9*$D$13/GS2/$D$9&gt;=1/29,29,$D$9*$D$13/GS2/$D$9&gt;=1/30,30)),"")</f>
        <v/>
      </c>
      <c r="GT3" s="27" t="str" cm="1">
        <f t="array" ref="GT3">IFERROR(IF(_xlfn.IFS($D$9*$D$13/GT2/$D$9&gt;=1,1,$D$9*$D$13/GT2/$D$9&gt;=1/2,2,$D$9*$D$13/GT2/$D$9&gt;=1/3,3,$D$9*$D$13/GT2/$D$9&gt;=1/4,4,$D$9*$D$13/GT2/$D$9&gt;=1/5,5,$D$9*$D$13/GT2/$D$9&gt;=1/6,6,$D$9*$D$13/GT2/$D$9&gt;=1/7,7,$D$9*$D$13/GT2/$D$9&gt;=1/8,8,$D$9*$D$13/GT2/$D$9&gt;=1/9,9,$D$9*$D$13/GT2/$D$9&gt;=1/10,10,$D$9*$D$13/GT2/$D$9&gt;=1/11,11,$D$9*$D$13/GT2/$D$9&gt;=1/12,12,$D$9*$D$13/GT2/$D$9&gt;=1/13,13,$D$9*$D$13/GT2/$D$9&gt;=1/14,14,$D$9*$D$13/GT2/$D$9&gt;=1/15,15,$D$9*$D$13/GT2/$D$9&gt;=1/16,16,$D$9*$D$13/GT2/$D$9&gt;=1/17,17,$D$9*$D$13/GT2/$D$9&gt;=1/18,18,$D$9*$D$13/GT2/$D$9&gt;=1/19,19,$D$9*$D$13/GT2/$D$9&gt;=1/20,20,$D$9*$D$13/GT2/$D$9&gt;=1/21,21,$D$9*$D$13/GT2/$D$9&gt;=1/22,22,$D$9*$D$13/GT2/$D$9&gt;=1/23,23,$D$9*$D$13/GT2/$D$9&gt;=1/24,24,$D$9*$D$13/GT2/$D$9&gt;=1/25,25,$D$9*$D$13/GT2/$D$9&gt;=1/26,26,$D$9*$D$13/GT2/$D$9&gt;=1/27,27,$D$9*$D$13/GT2/$D$9&gt;=1/28,28,$D$9*$D$13/GT2/$D$9&gt;=1/29,29,$D$9*$D$13/GT2/$D$9&gt;=1/30,30)&gt;$D$9,"",_xlfn.IFS($D$9*$D$13/GT2/$D$9&gt;=1,1,$D$9*$D$13/GT2/$D$9&gt;=1/2,2,$D$9*$D$13/GT2/$D$9&gt;=1/3,3,$D$9*$D$13/GT2/$D$9&gt;=1/4,4,$D$9*$D$13/GT2/$D$9&gt;=1/5,5,$D$9*$D$13/GT2/$D$9&gt;=1/6,6,$D$9*$D$13/GT2/$D$9&gt;=1/7,7,$D$9*$D$13/GT2/$D$9&gt;=1/8,8,$D$9*$D$13/GT2/$D$9&gt;=1/9,9,$D$9*$D$13/GT2/$D$9&gt;=1/10,10,$D$9*$D$13/GT2/$D$9&gt;=1/11,11,$D$9*$D$13/GT2/$D$9&gt;=1/12,12,$D$9*$D$13/GT2/$D$9&gt;=1/13,13,$D$9*$D$13/GT2/$D$9&gt;=1/14,14,$D$9*$D$13/GT2/$D$9&gt;=1/15,15,$D$9*$D$13/GT2/$D$9&gt;=1/16,16,$D$9*$D$13/GT2/$D$9&gt;=1/17,17,$D$9*$D$13/GT2/$D$9&gt;=1/18,18,$D$9*$D$13/GT2/$D$9&gt;=1/19,19,$D$9*$D$13/GT2/$D$9&gt;=1/20,20,$D$9*$D$13/GT2/$D$9&gt;=1/21,21,$D$9*$D$13/GT2/$D$9&gt;=1/22,22,$D$9*$D$13/GT2/$D$9&gt;=1/23,23,$D$9*$D$13/GT2/$D$9&gt;=1/24,24,$D$9*$D$13/GT2/$D$9&gt;=1/25,25,$D$9*$D$13/GT2/$D$9&gt;=1/26,26,$D$9*$D$13/GT2/$D$9&gt;=1/27,27,$D$9*$D$13/GT2/$D$9&gt;=1/28,28,$D$9*$D$13/GT2/$D$9&gt;=1/29,29,$D$9*$D$13/GT2/$D$9&gt;=1/30,30)),"")</f>
        <v/>
      </c>
      <c r="GU3" s="27" t="str" cm="1">
        <f t="array" ref="GU3">IFERROR(IF(_xlfn.IFS($D$9*$D$13/GU2/$D$9&gt;=1,1,$D$9*$D$13/GU2/$D$9&gt;=1/2,2,$D$9*$D$13/GU2/$D$9&gt;=1/3,3,$D$9*$D$13/GU2/$D$9&gt;=1/4,4,$D$9*$D$13/GU2/$D$9&gt;=1/5,5,$D$9*$D$13/GU2/$D$9&gt;=1/6,6,$D$9*$D$13/GU2/$D$9&gt;=1/7,7,$D$9*$D$13/GU2/$D$9&gt;=1/8,8,$D$9*$D$13/GU2/$D$9&gt;=1/9,9,$D$9*$D$13/GU2/$D$9&gt;=1/10,10,$D$9*$D$13/GU2/$D$9&gt;=1/11,11,$D$9*$D$13/GU2/$D$9&gt;=1/12,12,$D$9*$D$13/GU2/$D$9&gt;=1/13,13,$D$9*$D$13/GU2/$D$9&gt;=1/14,14,$D$9*$D$13/GU2/$D$9&gt;=1/15,15,$D$9*$D$13/GU2/$D$9&gt;=1/16,16,$D$9*$D$13/GU2/$D$9&gt;=1/17,17,$D$9*$D$13/GU2/$D$9&gt;=1/18,18,$D$9*$D$13/GU2/$D$9&gt;=1/19,19,$D$9*$D$13/GU2/$D$9&gt;=1/20,20,$D$9*$D$13/GU2/$D$9&gt;=1/21,21,$D$9*$D$13/GU2/$D$9&gt;=1/22,22,$D$9*$D$13/GU2/$D$9&gt;=1/23,23,$D$9*$D$13/GU2/$D$9&gt;=1/24,24,$D$9*$D$13/GU2/$D$9&gt;=1/25,25,$D$9*$D$13/GU2/$D$9&gt;=1/26,26,$D$9*$D$13/GU2/$D$9&gt;=1/27,27,$D$9*$D$13/GU2/$D$9&gt;=1/28,28,$D$9*$D$13/GU2/$D$9&gt;=1/29,29,$D$9*$D$13/GU2/$D$9&gt;=1/30,30)&gt;$D$9,"",_xlfn.IFS($D$9*$D$13/GU2/$D$9&gt;=1,1,$D$9*$D$13/GU2/$D$9&gt;=1/2,2,$D$9*$D$13/GU2/$D$9&gt;=1/3,3,$D$9*$D$13/GU2/$D$9&gt;=1/4,4,$D$9*$D$13/GU2/$D$9&gt;=1/5,5,$D$9*$D$13/GU2/$D$9&gt;=1/6,6,$D$9*$D$13/GU2/$D$9&gt;=1/7,7,$D$9*$D$13/GU2/$D$9&gt;=1/8,8,$D$9*$D$13/GU2/$D$9&gt;=1/9,9,$D$9*$D$13/GU2/$D$9&gt;=1/10,10,$D$9*$D$13/GU2/$D$9&gt;=1/11,11,$D$9*$D$13/GU2/$D$9&gt;=1/12,12,$D$9*$D$13/GU2/$D$9&gt;=1/13,13,$D$9*$D$13/GU2/$D$9&gt;=1/14,14,$D$9*$D$13/GU2/$D$9&gt;=1/15,15,$D$9*$D$13/GU2/$D$9&gt;=1/16,16,$D$9*$D$13/GU2/$D$9&gt;=1/17,17,$D$9*$D$13/GU2/$D$9&gt;=1/18,18,$D$9*$D$13/GU2/$D$9&gt;=1/19,19,$D$9*$D$13/GU2/$D$9&gt;=1/20,20,$D$9*$D$13/GU2/$D$9&gt;=1/21,21,$D$9*$D$13/GU2/$D$9&gt;=1/22,22,$D$9*$D$13/GU2/$D$9&gt;=1/23,23,$D$9*$D$13/GU2/$D$9&gt;=1/24,24,$D$9*$D$13/GU2/$D$9&gt;=1/25,25,$D$9*$D$13/GU2/$D$9&gt;=1/26,26,$D$9*$D$13/GU2/$D$9&gt;=1/27,27,$D$9*$D$13/GU2/$D$9&gt;=1/28,28,$D$9*$D$13/GU2/$D$9&gt;=1/29,29,$D$9*$D$13/GU2/$D$9&gt;=1/30,30)),"")</f>
        <v/>
      </c>
      <c r="GV3" s="27" t="str" cm="1">
        <f t="array" ref="GV3">IFERROR(IF(_xlfn.IFS($D$9*$D$13/GV2/$D$9&gt;=1,1,$D$9*$D$13/GV2/$D$9&gt;=1/2,2,$D$9*$D$13/GV2/$D$9&gt;=1/3,3,$D$9*$D$13/GV2/$D$9&gt;=1/4,4,$D$9*$D$13/GV2/$D$9&gt;=1/5,5,$D$9*$D$13/GV2/$D$9&gt;=1/6,6,$D$9*$D$13/GV2/$D$9&gt;=1/7,7,$D$9*$D$13/GV2/$D$9&gt;=1/8,8,$D$9*$D$13/GV2/$D$9&gt;=1/9,9,$D$9*$D$13/GV2/$D$9&gt;=1/10,10,$D$9*$D$13/GV2/$D$9&gt;=1/11,11,$D$9*$D$13/GV2/$D$9&gt;=1/12,12,$D$9*$D$13/GV2/$D$9&gt;=1/13,13,$D$9*$D$13/GV2/$D$9&gt;=1/14,14,$D$9*$D$13/GV2/$D$9&gt;=1/15,15,$D$9*$D$13/GV2/$D$9&gt;=1/16,16,$D$9*$D$13/GV2/$D$9&gt;=1/17,17,$D$9*$D$13/GV2/$D$9&gt;=1/18,18,$D$9*$D$13/GV2/$D$9&gt;=1/19,19,$D$9*$D$13/GV2/$D$9&gt;=1/20,20,$D$9*$D$13/GV2/$D$9&gt;=1/21,21,$D$9*$D$13/GV2/$D$9&gt;=1/22,22,$D$9*$D$13/GV2/$D$9&gt;=1/23,23,$D$9*$D$13/GV2/$D$9&gt;=1/24,24,$D$9*$D$13/GV2/$D$9&gt;=1/25,25,$D$9*$D$13/GV2/$D$9&gt;=1/26,26,$D$9*$D$13/GV2/$D$9&gt;=1/27,27,$D$9*$D$13/GV2/$D$9&gt;=1/28,28,$D$9*$D$13/GV2/$D$9&gt;=1/29,29,$D$9*$D$13/GV2/$D$9&gt;=1/30,30)&gt;$D$9,"",_xlfn.IFS($D$9*$D$13/GV2/$D$9&gt;=1,1,$D$9*$D$13/GV2/$D$9&gt;=1/2,2,$D$9*$D$13/GV2/$D$9&gt;=1/3,3,$D$9*$D$13/GV2/$D$9&gt;=1/4,4,$D$9*$D$13/GV2/$D$9&gt;=1/5,5,$D$9*$D$13/GV2/$D$9&gt;=1/6,6,$D$9*$D$13/GV2/$D$9&gt;=1/7,7,$D$9*$D$13/GV2/$D$9&gt;=1/8,8,$D$9*$D$13/GV2/$D$9&gt;=1/9,9,$D$9*$D$13/GV2/$D$9&gt;=1/10,10,$D$9*$D$13/GV2/$D$9&gt;=1/11,11,$D$9*$D$13/GV2/$D$9&gt;=1/12,12,$D$9*$D$13/GV2/$D$9&gt;=1/13,13,$D$9*$D$13/GV2/$D$9&gt;=1/14,14,$D$9*$D$13/GV2/$D$9&gt;=1/15,15,$D$9*$D$13/GV2/$D$9&gt;=1/16,16,$D$9*$D$13/GV2/$D$9&gt;=1/17,17,$D$9*$D$13/GV2/$D$9&gt;=1/18,18,$D$9*$D$13/GV2/$D$9&gt;=1/19,19,$D$9*$D$13/GV2/$D$9&gt;=1/20,20,$D$9*$D$13/GV2/$D$9&gt;=1/21,21,$D$9*$D$13/GV2/$D$9&gt;=1/22,22,$D$9*$D$13/GV2/$D$9&gt;=1/23,23,$D$9*$D$13/GV2/$D$9&gt;=1/24,24,$D$9*$D$13/GV2/$D$9&gt;=1/25,25,$D$9*$D$13/GV2/$D$9&gt;=1/26,26,$D$9*$D$13/GV2/$D$9&gt;=1/27,27,$D$9*$D$13/GV2/$D$9&gt;=1/28,28,$D$9*$D$13/GV2/$D$9&gt;=1/29,29,$D$9*$D$13/GV2/$D$9&gt;=1/30,30)),"")</f>
        <v/>
      </c>
      <c r="GW3" s="27" t="str" cm="1">
        <f t="array" ref="GW3">IFERROR(IF(_xlfn.IFS($D$9*$D$13/GW2/$D$9&gt;=1,1,$D$9*$D$13/GW2/$D$9&gt;=1/2,2,$D$9*$D$13/GW2/$D$9&gt;=1/3,3,$D$9*$D$13/GW2/$D$9&gt;=1/4,4,$D$9*$D$13/GW2/$D$9&gt;=1/5,5,$D$9*$D$13/GW2/$D$9&gt;=1/6,6,$D$9*$D$13/GW2/$D$9&gt;=1/7,7,$D$9*$D$13/GW2/$D$9&gt;=1/8,8,$D$9*$D$13/GW2/$D$9&gt;=1/9,9,$D$9*$D$13/GW2/$D$9&gt;=1/10,10,$D$9*$D$13/GW2/$D$9&gt;=1/11,11,$D$9*$D$13/GW2/$D$9&gt;=1/12,12,$D$9*$D$13/GW2/$D$9&gt;=1/13,13,$D$9*$D$13/GW2/$D$9&gt;=1/14,14,$D$9*$D$13/GW2/$D$9&gt;=1/15,15,$D$9*$D$13/GW2/$D$9&gt;=1/16,16,$D$9*$D$13/GW2/$D$9&gt;=1/17,17,$D$9*$D$13/GW2/$D$9&gt;=1/18,18,$D$9*$D$13/GW2/$D$9&gt;=1/19,19,$D$9*$D$13/GW2/$D$9&gt;=1/20,20,$D$9*$D$13/GW2/$D$9&gt;=1/21,21,$D$9*$D$13/GW2/$D$9&gt;=1/22,22,$D$9*$D$13/GW2/$D$9&gt;=1/23,23,$D$9*$D$13/GW2/$D$9&gt;=1/24,24,$D$9*$D$13/GW2/$D$9&gt;=1/25,25,$D$9*$D$13/GW2/$D$9&gt;=1/26,26,$D$9*$D$13/GW2/$D$9&gt;=1/27,27,$D$9*$D$13/GW2/$D$9&gt;=1/28,28,$D$9*$D$13/GW2/$D$9&gt;=1/29,29,$D$9*$D$13/GW2/$D$9&gt;=1/30,30)&gt;$D$9,"",_xlfn.IFS($D$9*$D$13/GW2/$D$9&gt;=1,1,$D$9*$D$13/GW2/$D$9&gt;=1/2,2,$D$9*$D$13/GW2/$D$9&gt;=1/3,3,$D$9*$D$13/GW2/$D$9&gt;=1/4,4,$D$9*$D$13/GW2/$D$9&gt;=1/5,5,$D$9*$D$13/GW2/$D$9&gt;=1/6,6,$D$9*$D$13/GW2/$D$9&gt;=1/7,7,$D$9*$D$13/GW2/$D$9&gt;=1/8,8,$D$9*$D$13/GW2/$D$9&gt;=1/9,9,$D$9*$D$13/GW2/$D$9&gt;=1/10,10,$D$9*$D$13/GW2/$D$9&gt;=1/11,11,$D$9*$D$13/GW2/$D$9&gt;=1/12,12,$D$9*$D$13/GW2/$D$9&gt;=1/13,13,$D$9*$D$13/GW2/$D$9&gt;=1/14,14,$D$9*$D$13/GW2/$D$9&gt;=1/15,15,$D$9*$D$13/GW2/$D$9&gt;=1/16,16,$D$9*$D$13/GW2/$D$9&gt;=1/17,17,$D$9*$D$13/GW2/$D$9&gt;=1/18,18,$D$9*$D$13/GW2/$D$9&gt;=1/19,19,$D$9*$D$13/GW2/$D$9&gt;=1/20,20,$D$9*$D$13/GW2/$D$9&gt;=1/21,21,$D$9*$D$13/GW2/$D$9&gt;=1/22,22,$D$9*$D$13/GW2/$D$9&gt;=1/23,23,$D$9*$D$13/GW2/$D$9&gt;=1/24,24,$D$9*$D$13/GW2/$D$9&gt;=1/25,25,$D$9*$D$13/GW2/$D$9&gt;=1/26,26,$D$9*$D$13/GW2/$D$9&gt;=1/27,27,$D$9*$D$13/GW2/$D$9&gt;=1/28,28,$D$9*$D$13/GW2/$D$9&gt;=1/29,29,$D$9*$D$13/GW2/$D$9&gt;=1/30,30)),"")</f>
        <v/>
      </c>
      <c r="GX3" s="27" t="str" cm="1">
        <f t="array" ref="GX3">IFERROR(IF(_xlfn.IFS($D$9*$D$13/GX2/$D$9&gt;=1,1,$D$9*$D$13/GX2/$D$9&gt;=1/2,2,$D$9*$D$13/GX2/$D$9&gt;=1/3,3,$D$9*$D$13/GX2/$D$9&gt;=1/4,4,$D$9*$D$13/GX2/$D$9&gt;=1/5,5,$D$9*$D$13/GX2/$D$9&gt;=1/6,6,$D$9*$D$13/GX2/$D$9&gt;=1/7,7,$D$9*$D$13/GX2/$D$9&gt;=1/8,8,$D$9*$D$13/GX2/$D$9&gt;=1/9,9,$D$9*$D$13/GX2/$D$9&gt;=1/10,10,$D$9*$D$13/GX2/$D$9&gt;=1/11,11,$D$9*$D$13/GX2/$D$9&gt;=1/12,12,$D$9*$D$13/GX2/$D$9&gt;=1/13,13,$D$9*$D$13/GX2/$D$9&gt;=1/14,14,$D$9*$D$13/GX2/$D$9&gt;=1/15,15,$D$9*$D$13/GX2/$D$9&gt;=1/16,16,$D$9*$D$13/GX2/$D$9&gt;=1/17,17,$D$9*$D$13/GX2/$D$9&gt;=1/18,18,$D$9*$D$13/GX2/$D$9&gt;=1/19,19,$D$9*$D$13/GX2/$D$9&gt;=1/20,20,$D$9*$D$13/GX2/$D$9&gt;=1/21,21,$D$9*$D$13/GX2/$D$9&gt;=1/22,22,$D$9*$D$13/GX2/$D$9&gt;=1/23,23,$D$9*$D$13/GX2/$D$9&gt;=1/24,24,$D$9*$D$13/GX2/$D$9&gt;=1/25,25,$D$9*$D$13/GX2/$D$9&gt;=1/26,26,$D$9*$D$13/GX2/$D$9&gt;=1/27,27,$D$9*$D$13/GX2/$D$9&gt;=1/28,28,$D$9*$D$13/GX2/$D$9&gt;=1/29,29,$D$9*$D$13/GX2/$D$9&gt;=1/30,30)&gt;$D$9,"",_xlfn.IFS($D$9*$D$13/GX2/$D$9&gt;=1,1,$D$9*$D$13/GX2/$D$9&gt;=1/2,2,$D$9*$D$13/GX2/$D$9&gt;=1/3,3,$D$9*$D$13/GX2/$D$9&gt;=1/4,4,$D$9*$D$13/GX2/$D$9&gt;=1/5,5,$D$9*$D$13/GX2/$D$9&gt;=1/6,6,$D$9*$D$13/GX2/$D$9&gt;=1/7,7,$D$9*$D$13/GX2/$D$9&gt;=1/8,8,$D$9*$D$13/GX2/$D$9&gt;=1/9,9,$D$9*$D$13/GX2/$D$9&gt;=1/10,10,$D$9*$D$13/GX2/$D$9&gt;=1/11,11,$D$9*$D$13/GX2/$D$9&gt;=1/12,12,$D$9*$D$13/GX2/$D$9&gt;=1/13,13,$D$9*$D$13/GX2/$D$9&gt;=1/14,14,$D$9*$D$13/GX2/$D$9&gt;=1/15,15,$D$9*$D$13/GX2/$D$9&gt;=1/16,16,$D$9*$D$13/GX2/$D$9&gt;=1/17,17,$D$9*$D$13/GX2/$D$9&gt;=1/18,18,$D$9*$D$13/GX2/$D$9&gt;=1/19,19,$D$9*$D$13/GX2/$D$9&gt;=1/20,20,$D$9*$D$13/GX2/$D$9&gt;=1/21,21,$D$9*$D$13/GX2/$D$9&gt;=1/22,22,$D$9*$D$13/GX2/$D$9&gt;=1/23,23,$D$9*$D$13/GX2/$D$9&gt;=1/24,24,$D$9*$D$13/GX2/$D$9&gt;=1/25,25,$D$9*$D$13/GX2/$D$9&gt;=1/26,26,$D$9*$D$13/GX2/$D$9&gt;=1/27,27,$D$9*$D$13/GX2/$D$9&gt;=1/28,28,$D$9*$D$13/GX2/$D$9&gt;=1/29,29,$D$9*$D$13/GX2/$D$9&gt;=1/30,30)),"")</f>
        <v/>
      </c>
      <c r="GY3" s="27" t="str" cm="1">
        <f t="array" ref="GY3">IFERROR(IF(_xlfn.IFS($D$9*$D$13/GY2/$D$9&gt;=1,1,$D$9*$D$13/GY2/$D$9&gt;=1/2,2,$D$9*$D$13/GY2/$D$9&gt;=1/3,3,$D$9*$D$13/GY2/$D$9&gt;=1/4,4,$D$9*$D$13/GY2/$D$9&gt;=1/5,5,$D$9*$D$13/GY2/$D$9&gt;=1/6,6,$D$9*$D$13/GY2/$D$9&gt;=1/7,7,$D$9*$D$13/GY2/$D$9&gt;=1/8,8,$D$9*$D$13/GY2/$D$9&gt;=1/9,9,$D$9*$D$13/GY2/$D$9&gt;=1/10,10,$D$9*$D$13/GY2/$D$9&gt;=1/11,11,$D$9*$D$13/GY2/$D$9&gt;=1/12,12,$D$9*$D$13/GY2/$D$9&gt;=1/13,13,$D$9*$D$13/GY2/$D$9&gt;=1/14,14,$D$9*$D$13/GY2/$D$9&gt;=1/15,15,$D$9*$D$13/GY2/$D$9&gt;=1/16,16,$D$9*$D$13/GY2/$D$9&gt;=1/17,17,$D$9*$D$13/GY2/$D$9&gt;=1/18,18,$D$9*$D$13/GY2/$D$9&gt;=1/19,19,$D$9*$D$13/GY2/$D$9&gt;=1/20,20,$D$9*$D$13/GY2/$D$9&gt;=1/21,21,$D$9*$D$13/GY2/$D$9&gt;=1/22,22,$D$9*$D$13/GY2/$D$9&gt;=1/23,23,$D$9*$D$13/GY2/$D$9&gt;=1/24,24,$D$9*$D$13/GY2/$D$9&gt;=1/25,25,$D$9*$D$13/GY2/$D$9&gt;=1/26,26,$D$9*$D$13/GY2/$D$9&gt;=1/27,27,$D$9*$D$13/GY2/$D$9&gt;=1/28,28,$D$9*$D$13/GY2/$D$9&gt;=1/29,29,$D$9*$D$13/GY2/$D$9&gt;=1/30,30)&gt;$D$9,"",_xlfn.IFS($D$9*$D$13/GY2/$D$9&gt;=1,1,$D$9*$D$13/GY2/$D$9&gt;=1/2,2,$D$9*$D$13/GY2/$D$9&gt;=1/3,3,$D$9*$D$13/GY2/$D$9&gt;=1/4,4,$D$9*$D$13/GY2/$D$9&gt;=1/5,5,$D$9*$D$13/GY2/$D$9&gt;=1/6,6,$D$9*$D$13/GY2/$D$9&gt;=1/7,7,$D$9*$D$13/GY2/$D$9&gt;=1/8,8,$D$9*$D$13/GY2/$D$9&gt;=1/9,9,$D$9*$D$13/GY2/$D$9&gt;=1/10,10,$D$9*$D$13/GY2/$D$9&gt;=1/11,11,$D$9*$D$13/GY2/$D$9&gt;=1/12,12,$D$9*$D$13/GY2/$D$9&gt;=1/13,13,$D$9*$D$13/GY2/$D$9&gt;=1/14,14,$D$9*$D$13/GY2/$D$9&gt;=1/15,15,$D$9*$D$13/GY2/$D$9&gt;=1/16,16,$D$9*$D$13/GY2/$D$9&gt;=1/17,17,$D$9*$D$13/GY2/$D$9&gt;=1/18,18,$D$9*$D$13/GY2/$D$9&gt;=1/19,19,$D$9*$D$13/GY2/$D$9&gt;=1/20,20,$D$9*$D$13/GY2/$D$9&gt;=1/21,21,$D$9*$D$13/GY2/$D$9&gt;=1/22,22,$D$9*$D$13/GY2/$D$9&gt;=1/23,23,$D$9*$D$13/GY2/$D$9&gt;=1/24,24,$D$9*$D$13/GY2/$D$9&gt;=1/25,25,$D$9*$D$13/GY2/$D$9&gt;=1/26,26,$D$9*$D$13/GY2/$D$9&gt;=1/27,27,$D$9*$D$13/GY2/$D$9&gt;=1/28,28,$D$9*$D$13/GY2/$D$9&gt;=1/29,29,$D$9*$D$13/GY2/$D$9&gt;=1/30,30)),"")</f>
        <v/>
      </c>
      <c r="GZ3" s="27" t="str" cm="1">
        <f t="array" ref="GZ3">IFERROR(IF(_xlfn.IFS($D$9*$D$13/GZ2/$D$9&gt;=1,1,$D$9*$D$13/GZ2/$D$9&gt;=1/2,2,$D$9*$D$13/GZ2/$D$9&gt;=1/3,3,$D$9*$D$13/GZ2/$D$9&gt;=1/4,4,$D$9*$D$13/GZ2/$D$9&gt;=1/5,5,$D$9*$D$13/GZ2/$D$9&gt;=1/6,6,$D$9*$D$13/GZ2/$D$9&gt;=1/7,7,$D$9*$D$13/GZ2/$D$9&gt;=1/8,8,$D$9*$D$13/GZ2/$D$9&gt;=1/9,9,$D$9*$D$13/GZ2/$D$9&gt;=1/10,10,$D$9*$D$13/GZ2/$D$9&gt;=1/11,11,$D$9*$D$13/GZ2/$D$9&gt;=1/12,12,$D$9*$D$13/GZ2/$D$9&gt;=1/13,13,$D$9*$D$13/GZ2/$D$9&gt;=1/14,14,$D$9*$D$13/GZ2/$D$9&gt;=1/15,15,$D$9*$D$13/GZ2/$D$9&gt;=1/16,16,$D$9*$D$13/GZ2/$D$9&gt;=1/17,17,$D$9*$D$13/GZ2/$D$9&gt;=1/18,18,$D$9*$D$13/GZ2/$D$9&gt;=1/19,19,$D$9*$D$13/GZ2/$D$9&gt;=1/20,20,$D$9*$D$13/GZ2/$D$9&gt;=1/21,21,$D$9*$D$13/GZ2/$D$9&gt;=1/22,22,$D$9*$D$13/GZ2/$D$9&gt;=1/23,23,$D$9*$D$13/GZ2/$D$9&gt;=1/24,24,$D$9*$D$13/GZ2/$D$9&gt;=1/25,25,$D$9*$D$13/GZ2/$D$9&gt;=1/26,26,$D$9*$D$13/GZ2/$D$9&gt;=1/27,27,$D$9*$D$13/GZ2/$D$9&gt;=1/28,28,$D$9*$D$13/GZ2/$D$9&gt;=1/29,29,$D$9*$D$13/GZ2/$D$9&gt;=1/30,30)&gt;$D$9,"",_xlfn.IFS($D$9*$D$13/GZ2/$D$9&gt;=1,1,$D$9*$D$13/GZ2/$D$9&gt;=1/2,2,$D$9*$D$13/GZ2/$D$9&gt;=1/3,3,$D$9*$D$13/GZ2/$D$9&gt;=1/4,4,$D$9*$D$13/GZ2/$D$9&gt;=1/5,5,$D$9*$D$13/GZ2/$D$9&gt;=1/6,6,$D$9*$D$13/GZ2/$D$9&gt;=1/7,7,$D$9*$D$13/GZ2/$D$9&gt;=1/8,8,$D$9*$D$13/GZ2/$D$9&gt;=1/9,9,$D$9*$D$13/GZ2/$D$9&gt;=1/10,10,$D$9*$D$13/GZ2/$D$9&gt;=1/11,11,$D$9*$D$13/GZ2/$D$9&gt;=1/12,12,$D$9*$D$13/GZ2/$D$9&gt;=1/13,13,$D$9*$D$13/GZ2/$D$9&gt;=1/14,14,$D$9*$D$13/GZ2/$D$9&gt;=1/15,15,$D$9*$D$13/GZ2/$D$9&gt;=1/16,16,$D$9*$D$13/GZ2/$D$9&gt;=1/17,17,$D$9*$D$13/GZ2/$D$9&gt;=1/18,18,$D$9*$D$13/GZ2/$D$9&gt;=1/19,19,$D$9*$D$13/GZ2/$D$9&gt;=1/20,20,$D$9*$D$13/GZ2/$D$9&gt;=1/21,21,$D$9*$D$13/GZ2/$D$9&gt;=1/22,22,$D$9*$D$13/GZ2/$D$9&gt;=1/23,23,$D$9*$D$13/GZ2/$D$9&gt;=1/24,24,$D$9*$D$13/GZ2/$D$9&gt;=1/25,25,$D$9*$D$13/GZ2/$D$9&gt;=1/26,26,$D$9*$D$13/GZ2/$D$9&gt;=1/27,27,$D$9*$D$13/GZ2/$D$9&gt;=1/28,28,$D$9*$D$13/GZ2/$D$9&gt;=1/29,29,$D$9*$D$13/GZ2/$D$9&gt;=1/30,30)),"")</f>
        <v/>
      </c>
      <c r="HA3" s="27" t="str" cm="1">
        <f t="array" ref="HA3">IFERROR(IF(_xlfn.IFS($D$9*$D$13/HA2/$D$9&gt;=1,1,$D$9*$D$13/HA2/$D$9&gt;=1/2,2,$D$9*$D$13/HA2/$D$9&gt;=1/3,3,$D$9*$D$13/HA2/$D$9&gt;=1/4,4,$D$9*$D$13/HA2/$D$9&gt;=1/5,5,$D$9*$D$13/HA2/$D$9&gt;=1/6,6,$D$9*$D$13/HA2/$D$9&gt;=1/7,7,$D$9*$D$13/HA2/$D$9&gt;=1/8,8,$D$9*$D$13/HA2/$D$9&gt;=1/9,9,$D$9*$D$13/HA2/$D$9&gt;=1/10,10,$D$9*$D$13/HA2/$D$9&gt;=1/11,11,$D$9*$D$13/HA2/$D$9&gt;=1/12,12,$D$9*$D$13/HA2/$D$9&gt;=1/13,13,$D$9*$D$13/HA2/$D$9&gt;=1/14,14,$D$9*$D$13/HA2/$D$9&gt;=1/15,15,$D$9*$D$13/HA2/$D$9&gt;=1/16,16,$D$9*$D$13/HA2/$D$9&gt;=1/17,17,$D$9*$D$13/HA2/$D$9&gt;=1/18,18,$D$9*$D$13/HA2/$D$9&gt;=1/19,19,$D$9*$D$13/HA2/$D$9&gt;=1/20,20,$D$9*$D$13/HA2/$D$9&gt;=1/21,21,$D$9*$D$13/HA2/$D$9&gt;=1/22,22,$D$9*$D$13/HA2/$D$9&gt;=1/23,23,$D$9*$D$13/HA2/$D$9&gt;=1/24,24,$D$9*$D$13/HA2/$D$9&gt;=1/25,25,$D$9*$D$13/HA2/$D$9&gt;=1/26,26,$D$9*$D$13/HA2/$D$9&gt;=1/27,27,$D$9*$D$13/HA2/$D$9&gt;=1/28,28,$D$9*$D$13/HA2/$D$9&gt;=1/29,29,$D$9*$D$13/HA2/$D$9&gt;=1/30,30)&gt;$D$9,"",_xlfn.IFS($D$9*$D$13/HA2/$D$9&gt;=1,1,$D$9*$D$13/HA2/$D$9&gt;=1/2,2,$D$9*$D$13/HA2/$D$9&gt;=1/3,3,$D$9*$D$13/HA2/$D$9&gt;=1/4,4,$D$9*$D$13/HA2/$D$9&gt;=1/5,5,$D$9*$D$13/HA2/$D$9&gt;=1/6,6,$D$9*$D$13/HA2/$D$9&gt;=1/7,7,$D$9*$D$13/HA2/$D$9&gt;=1/8,8,$D$9*$D$13/HA2/$D$9&gt;=1/9,9,$D$9*$D$13/HA2/$D$9&gt;=1/10,10,$D$9*$D$13/HA2/$D$9&gt;=1/11,11,$D$9*$D$13/HA2/$D$9&gt;=1/12,12,$D$9*$D$13/HA2/$D$9&gt;=1/13,13,$D$9*$D$13/HA2/$D$9&gt;=1/14,14,$D$9*$D$13/HA2/$D$9&gt;=1/15,15,$D$9*$D$13/HA2/$D$9&gt;=1/16,16,$D$9*$D$13/HA2/$D$9&gt;=1/17,17,$D$9*$D$13/HA2/$D$9&gt;=1/18,18,$D$9*$D$13/HA2/$D$9&gt;=1/19,19,$D$9*$D$13/HA2/$D$9&gt;=1/20,20,$D$9*$D$13/HA2/$D$9&gt;=1/21,21,$D$9*$D$13/HA2/$D$9&gt;=1/22,22,$D$9*$D$13/HA2/$D$9&gt;=1/23,23,$D$9*$D$13/HA2/$D$9&gt;=1/24,24,$D$9*$D$13/HA2/$D$9&gt;=1/25,25,$D$9*$D$13/HA2/$D$9&gt;=1/26,26,$D$9*$D$13/HA2/$D$9&gt;=1/27,27,$D$9*$D$13/HA2/$D$9&gt;=1/28,28,$D$9*$D$13/HA2/$D$9&gt;=1/29,29,$D$9*$D$13/HA2/$D$9&gt;=1/30,30)),"")</f>
        <v/>
      </c>
      <c r="HB3" s="27" t="str" cm="1">
        <f t="array" ref="HB3">IFERROR(IF(_xlfn.IFS($D$9*$D$13/HB2/$D$9&gt;=1,1,$D$9*$D$13/HB2/$D$9&gt;=1/2,2,$D$9*$D$13/HB2/$D$9&gt;=1/3,3,$D$9*$D$13/HB2/$D$9&gt;=1/4,4,$D$9*$D$13/HB2/$D$9&gt;=1/5,5,$D$9*$D$13/HB2/$D$9&gt;=1/6,6,$D$9*$D$13/HB2/$D$9&gt;=1/7,7,$D$9*$D$13/HB2/$D$9&gt;=1/8,8,$D$9*$D$13/HB2/$D$9&gt;=1/9,9,$D$9*$D$13/HB2/$D$9&gt;=1/10,10,$D$9*$D$13/HB2/$D$9&gt;=1/11,11,$D$9*$D$13/HB2/$D$9&gt;=1/12,12,$D$9*$D$13/HB2/$D$9&gt;=1/13,13,$D$9*$D$13/HB2/$D$9&gt;=1/14,14,$D$9*$D$13/HB2/$D$9&gt;=1/15,15,$D$9*$D$13/HB2/$D$9&gt;=1/16,16,$D$9*$D$13/HB2/$D$9&gt;=1/17,17,$D$9*$D$13/HB2/$D$9&gt;=1/18,18,$D$9*$D$13/HB2/$D$9&gt;=1/19,19,$D$9*$D$13/HB2/$D$9&gt;=1/20,20,$D$9*$D$13/HB2/$D$9&gt;=1/21,21,$D$9*$D$13/HB2/$D$9&gt;=1/22,22,$D$9*$D$13/HB2/$D$9&gt;=1/23,23,$D$9*$D$13/HB2/$D$9&gt;=1/24,24,$D$9*$D$13/HB2/$D$9&gt;=1/25,25,$D$9*$D$13/HB2/$D$9&gt;=1/26,26,$D$9*$D$13/HB2/$D$9&gt;=1/27,27,$D$9*$D$13/HB2/$D$9&gt;=1/28,28,$D$9*$D$13/HB2/$D$9&gt;=1/29,29,$D$9*$D$13/HB2/$D$9&gt;=1/30,30)&gt;$D$9,"",_xlfn.IFS($D$9*$D$13/HB2/$D$9&gt;=1,1,$D$9*$D$13/HB2/$D$9&gt;=1/2,2,$D$9*$D$13/HB2/$D$9&gt;=1/3,3,$D$9*$D$13/HB2/$D$9&gt;=1/4,4,$D$9*$D$13/HB2/$D$9&gt;=1/5,5,$D$9*$D$13/HB2/$D$9&gt;=1/6,6,$D$9*$D$13/HB2/$D$9&gt;=1/7,7,$D$9*$D$13/HB2/$D$9&gt;=1/8,8,$D$9*$D$13/HB2/$D$9&gt;=1/9,9,$D$9*$D$13/HB2/$D$9&gt;=1/10,10,$D$9*$D$13/HB2/$D$9&gt;=1/11,11,$D$9*$D$13/HB2/$D$9&gt;=1/12,12,$D$9*$D$13/HB2/$D$9&gt;=1/13,13,$D$9*$D$13/HB2/$D$9&gt;=1/14,14,$D$9*$D$13/HB2/$D$9&gt;=1/15,15,$D$9*$D$13/HB2/$D$9&gt;=1/16,16,$D$9*$D$13/HB2/$D$9&gt;=1/17,17,$D$9*$D$13/HB2/$D$9&gt;=1/18,18,$D$9*$D$13/HB2/$D$9&gt;=1/19,19,$D$9*$D$13/HB2/$D$9&gt;=1/20,20,$D$9*$D$13/HB2/$D$9&gt;=1/21,21,$D$9*$D$13/HB2/$D$9&gt;=1/22,22,$D$9*$D$13/HB2/$D$9&gt;=1/23,23,$D$9*$D$13/HB2/$D$9&gt;=1/24,24,$D$9*$D$13/HB2/$D$9&gt;=1/25,25,$D$9*$D$13/HB2/$D$9&gt;=1/26,26,$D$9*$D$13/HB2/$D$9&gt;=1/27,27,$D$9*$D$13/HB2/$D$9&gt;=1/28,28,$D$9*$D$13/HB2/$D$9&gt;=1/29,29,$D$9*$D$13/HB2/$D$9&gt;=1/30,30)),"")</f>
        <v/>
      </c>
      <c r="HC3" s="27" t="str" cm="1">
        <f t="array" ref="HC3">IFERROR(IF(_xlfn.IFS($D$9*$D$13/HC2/$D$9&gt;=1,1,$D$9*$D$13/HC2/$D$9&gt;=1/2,2,$D$9*$D$13/HC2/$D$9&gt;=1/3,3,$D$9*$D$13/HC2/$D$9&gt;=1/4,4,$D$9*$D$13/HC2/$D$9&gt;=1/5,5,$D$9*$D$13/HC2/$D$9&gt;=1/6,6,$D$9*$D$13/HC2/$D$9&gt;=1/7,7,$D$9*$D$13/HC2/$D$9&gt;=1/8,8,$D$9*$D$13/HC2/$D$9&gt;=1/9,9,$D$9*$D$13/HC2/$D$9&gt;=1/10,10,$D$9*$D$13/HC2/$D$9&gt;=1/11,11,$D$9*$D$13/HC2/$D$9&gt;=1/12,12,$D$9*$D$13/HC2/$D$9&gt;=1/13,13,$D$9*$D$13/HC2/$D$9&gt;=1/14,14,$D$9*$D$13/HC2/$D$9&gt;=1/15,15,$D$9*$D$13/HC2/$D$9&gt;=1/16,16,$D$9*$D$13/HC2/$D$9&gt;=1/17,17,$D$9*$D$13/HC2/$D$9&gt;=1/18,18,$D$9*$D$13/HC2/$D$9&gt;=1/19,19,$D$9*$D$13/HC2/$D$9&gt;=1/20,20,$D$9*$D$13/HC2/$D$9&gt;=1/21,21,$D$9*$D$13/HC2/$D$9&gt;=1/22,22,$D$9*$D$13/HC2/$D$9&gt;=1/23,23,$D$9*$D$13/HC2/$D$9&gt;=1/24,24,$D$9*$D$13/HC2/$D$9&gt;=1/25,25,$D$9*$D$13/HC2/$D$9&gt;=1/26,26,$D$9*$D$13/HC2/$D$9&gt;=1/27,27,$D$9*$D$13/HC2/$D$9&gt;=1/28,28,$D$9*$D$13/HC2/$D$9&gt;=1/29,29,$D$9*$D$13/HC2/$D$9&gt;=1/30,30)&gt;$D$9,"",_xlfn.IFS($D$9*$D$13/HC2/$D$9&gt;=1,1,$D$9*$D$13/HC2/$D$9&gt;=1/2,2,$D$9*$D$13/HC2/$D$9&gt;=1/3,3,$D$9*$D$13/HC2/$D$9&gt;=1/4,4,$D$9*$D$13/HC2/$D$9&gt;=1/5,5,$D$9*$D$13/HC2/$D$9&gt;=1/6,6,$D$9*$D$13/HC2/$D$9&gt;=1/7,7,$D$9*$D$13/HC2/$D$9&gt;=1/8,8,$D$9*$D$13/HC2/$D$9&gt;=1/9,9,$D$9*$D$13/HC2/$D$9&gt;=1/10,10,$D$9*$D$13/HC2/$D$9&gt;=1/11,11,$D$9*$D$13/HC2/$D$9&gt;=1/12,12,$D$9*$D$13/HC2/$D$9&gt;=1/13,13,$D$9*$D$13/HC2/$D$9&gt;=1/14,14,$D$9*$D$13/HC2/$D$9&gt;=1/15,15,$D$9*$D$13/HC2/$D$9&gt;=1/16,16,$D$9*$D$13/HC2/$D$9&gt;=1/17,17,$D$9*$D$13/HC2/$D$9&gt;=1/18,18,$D$9*$D$13/HC2/$D$9&gt;=1/19,19,$D$9*$D$13/HC2/$D$9&gt;=1/20,20,$D$9*$D$13/HC2/$D$9&gt;=1/21,21,$D$9*$D$13/HC2/$D$9&gt;=1/22,22,$D$9*$D$13/HC2/$D$9&gt;=1/23,23,$D$9*$D$13/HC2/$D$9&gt;=1/24,24,$D$9*$D$13/HC2/$D$9&gt;=1/25,25,$D$9*$D$13/HC2/$D$9&gt;=1/26,26,$D$9*$D$13/HC2/$D$9&gt;=1/27,27,$D$9*$D$13/HC2/$D$9&gt;=1/28,28,$D$9*$D$13/HC2/$D$9&gt;=1/29,29,$D$9*$D$13/HC2/$D$9&gt;=1/30,30)),"")</f>
        <v/>
      </c>
      <c r="HD3" s="27" t="str" cm="1">
        <f t="array" ref="HD3">IFERROR(IF(_xlfn.IFS($D$9*$D$13/HD2/$D$9&gt;=1,1,$D$9*$D$13/HD2/$D$9&gt;=1/2,2,$D$9*$D$13/HD2/$D$9&gt;=1/3,3,$D$9*$D$13/HD2/$D$9&gt;=1/4,4,$D$9*$D$13/HD2/$D$9&gt;=1/5,5,$D$9*$D$13/HD2/$D$9&gt;=1/6,6,$D$9*$D$13/HD2/$D$9&gt;=1/7,7,$D$9*$D$13/HD2/$D$9&gt;=1/8,8,$D$9*$D$13/HD2/$D$9&gt;=1/9,9,$D$9*$D$13/HD2/$D$9&gt;=1/10,10,$D$9*$D$13/HD2/$D$9&gt;=1/11,11,$D$9*$D$13/HD2/$D$9&gt;=1/12,12,$D$9*$D$13/HD2/$D$9&gt;=1/13,13,$D$9*$D$13/HD2/$D$9&gt;=1/14,14,$D$9*$D$13/HD2/$D$9&gt;=1/15,15,$D$9*$D$13/HD2/$D$9&gt;=1/16,16,$D$9*$D$13/HD2/$D$9&gt;=1/17,17,$D$9*$D$13/HD2/$D$9&gt;=1/18,18,$D$9*$D$13/HD2/$D$9&gt;=1/19,19,$D$9*$D$13/HD2/$D$9&gt;=1/20,20,$D$9*$D$13/HD2/$D$9&gt;=1/21,21,$D$9*$D$13/HD2/$D$9&gt;=1/22,22,$D$9*$D$13/HD2/$D$9&gt;=1/23,23,$D$9*$D$13/HD2/$D$9&gt;=1/24,24,$D$9*$D$13/HD2/$D$9&gt;=1/25,25,$D$9*$D$13/HD2/$D$9&gt;=1/26,26,$D$9*$D$13/HD2/$D$9&gt;=1/27,27,$D$9*$D$13/HD2/$D$9&gt;=1/28,28,$D$9*$D$13/HD2/$D$9&gt;=1/29,29,$D$9*$D$13/HD2/$D$9&gt;=1/30,30)&gt;$D$9,"",_xlfn.IFS($D$9*$D$13/HD2/$D$9&gt;=1,1,$D$9*$D$13/HD2/$D$9&gt;=1/2,2,$D$9*$D$13/HD2/$D$9&gt;=1/3,3,$D$9*$D$13/HD2/$D$9&gt;=1/4,4,$D$9*$D$13/HD2/$D$9&gt;=1/5,5,$D$9*$D$13/HD2/$D$9&gt;=1/6,6,$D$9*$D$13/HD2/$D$9&gt;=1/7,7,$D$9*$D$13/HD2/$D$9&gt;=1/8,8,$D$9*$D$13/HD2/$D$9&gt;=1/9,9,$D$9*$D$13/HD2/$D$9&gt;=1/10,10,$D$9*$D$13/HD2/$D$9&gt;=1/11,11,$D$9*$D$13/HD2/$D$9&gt;=1/12,12,$D$9*$D$13/HD2/$D$9&gt;=1/13,13,$D$9*$D$13/HD2/$D$9&gt;=1/14,14,$D$9*$D$13/HD2/$D$9&gt;=1/15,15,$D$9*$D$13/HD2/$D$9&gt;=1/16,16,$D$9*$D$13/HD2/$D$9&gt;=1/17,17,$D$9*$D$13/HD2/$D$9&gt;=1/18,18,$D$9*$D$13/HD2/$D$9&gt;=1/19,19,$D$9*$D$13/HD2/$D$9&gt;=1/20,20,$D$9*$D$13/HD2/$D$9&gt;=1/21,21,$D$9*$D$13/HD2/$D$9&gt;=1/22,22,$D$9*$D$13/HD2/$D$9&gt;=1/23,23,$D$9*$D$13/HD2/$D$9&gt;=1/24,24,$D$9*$D$13/HD2/$D$9&gt;=1/25,25,$D$9*$D$13/HD2/$D$9&gt;=1/26,26,$D$9*$D$13/HD2/$D$9&gt;=1/27,27,$D$9*$D$13/HD2/$D$9&gt;=1/28,28,$D$9*$D$13/HD2/$D$9&gt;=1/29,29,$D$9*$D$13/HD2/$D$9&gt;=1/30,30)),"")</f>
        <v/>
      </c>
      <c r="HE3" s="27" t="str" cm="1">
        <f t="array" ref="HE3">IFERROR(IF(_xlfn.IFS($D$9*$D$13/HE2/$D$9&gt;=1,1,$D$9*$D$13/HE2/$D$9&gt;=1/2,2,$D$9*$D$13/HE2/$D$9&gt;=1/3,3,$D$9*$D$13/HE2/$D$9&gt;=1/4,4,$D$9*$D$13/HE2/$D$9&gt;=1/5,5,$D$9*$D$13/HE2/$D$9&gt;=1/6,6,$D$9*$D$13/HE2/$D$9&gt;=1/7,7,$D$9*$D$13/HE2/$D$9&gt;=1/8,8,$D$9*$D$13/HE2/$D$9&gt;=1/9,9,$D$9*$D$13/HE2/$D$9&gt;=1/10,10,$D$9*$D$13/HE2/$D$9&gt;=1/11,11,$D$9*$D$13/HE2/$D$9&gt;=1/12,12,$D$9*$D$13/HE2/$D$9&gt;=1/13,13,$D$9*$D$13/HE2/$D$9&gt;=1/14,14,$D$9*$D$13/HE2/$D$9&gt;=1/15,15,$D$9*$D$13/HE2/$D$9&gt;=1/16,16,$D$9*$D$13/HE2/$D$9&gt;=1/17,17,$D$9*$D$13/HE2/$D$9&gt;=1/18,18,$D$9*$D$13/HE2/$D$9&gt;=1/19,19,$D$9*$D$13/HE2/$D$9&gt;=1/20,20,$D$9*$D$13/HE2/$D$9&gt;=1/21,21,$D$9*$D$13/HE2/$D$9&gt;=1/22,22,$D$9*$D$13/HE2/$D$9&gt;=1/23,23,$D$9*$D$13/HE2/$D$9&gt;=1/24,24,$D$9*$D$13/HE2/$D$9&gt;=1/25,25,$D$9*$D$13/HE2/$D$9&gt;=1/26,26,$D$9*$D$13/HE2/$D$9&gt;=1/27,27,$D$9*$D$13/HE2/$D$9&gt;=1/28,28,$D$9*$D$13/HE2/$D$9&gt;=1/29,29,$D$9*$D$13/HE2/$D$9&gt;=1/30,30)&gt;$D$9,"",_xlfn.IFS($D$9*$D$13/HE2/$D$9&gt;=1,1,$D$9*$D$13/HE2/$D$9&gt;=1/2,2,$D$9*$D$13/HE2/$D$9&gt;=1/3,3,$D$9*$D$13/HE2/$D$9&gt;=1/4,4,$D$9*$D$13/HE2/$D$9&gt;=1/5,5,$D$9*$D$13/HE2/$D$9&gt;=1/6,6,$D$9*$D$13/HE2/$D$9&gt;=1/7,7,$D$9*$D$13/HE2/$D$9&gt;=1/8,8,$D$9*$D$13/HE2/$D$9&gt;=1/9,9,$D$9*$D$13/HE2/$D$9&gt;=1/10,10,$D$9*$D$13/HE2/$D$9&gt;=1/11,11,$D$9*$D$13/HE2/$D$9&gt;=1/12,12,$D$9*$D$13/HE2/$D$9&gt;=1/13,13,$D$9*$D$13/HE2/$D$9&gt;=1/14,14,$D$9*$D$13/HE2/$D$9&gt;=1/15,15,$D$9*$D$13/HE2/$D$9&gt;=1/16,16,$D$9*$D$13/HE2/$D$9&gt;=1/17,17,$D$9*$D$13/HE2/$D$9&gt;=1/18,18,$D$9*$D$13/HE2/$D$9&gt;=1/19,19,$D$9*$D$13/HE2/$D$9&gt;=1/20,20,$D$9*$D$13/HE2/$D$9&gt;=1/21,21,$D$9*$D$13/HE2/$D$9&gt;=1/22,22,$D$9*$D$13/HE2/$D$9&gt;=1/23,23,$D$9*$D$13/HE2/$D$9&gt;=1/24,24,$D$9*$D$13/HE2/$D$9&gt;=1/25,25,$D$9*$D$13/HE2/$D$9&gt;=1/26,26,$D$9*$D$13/HE2/$D$9&gt;=1/27,27,$D$9*$D$13/HE2/$D$9&gt;=1/28,28,$D$9*$D$13/HE2/$D$9&gt;=1/29,29,$D$9*$D$13/HE2/$D$9&gt;=1/30,30)),"")</f>
        <v/>
      </c>
      <c r="HF3" s="27" t="str" cm="1">
        <f t="array" ref="HF3">IFERROR(IF(_xlfn.IFS($D$9*$D$13/HF2/$D$9&gt;=1,1,$D$9*$D$13/HF2/$D$9&gt;=1/2,2,$D$9*$D$13/HF2/$D$9&gt;=1/3,3,$D$9*$D$13/HF2/$D$9&gt;=1/4,4,$D$9*$D$13/HF2/$D$9&gt;=1/5,5,$D$9*$D$13/HF2/$D$9&gt;=1/6,6,$D$9*$D$13/HF2/$D$9&gt;=1/7,7,$D$9*$D$13/HF2/$D$9&gt;=1/8,8,$D$9*$D$13/HF2/$D$9&gt;=1/9,9,$D$9*$D$13/HF2/$D$9&gt;=1/10,10,$D$9*$D$13/HF2/$D$9&gt;=1/11,11,$D$9*$D$13/HF2/$D$9&gt;=1/12,12,$D$9*$D$13/HF2/$D$9&gt;=1/13,13,$D$9*$D$13/HF2/$D$9&gt;=1/14,14,$D$9*$D$13/HF2/$D$9&gt;=1/15,15,$D$9*$D$13/HF2/$D$9&gt;=1/16,16,$D$9*$D$13/HF2/$D$9&gt;=1/17,17,$D$9*$D$13/HF2/$D$9&gt;=1/18,18,$D$9*$D$13/HF2/$D$9&gt;=1/19,19,$D$9*$D$13/HF2/$D$9&gt;=1/20,20,$D$9*$D$13/HF2/$D$9&gt;=1/21,21,$D$9*$D$13/HF2/$D$9&gt;=1/22,22,$D$9*$D$13/HF2/$D$9&gt;=1/23,23,$D$9*$D$13/HF2/$D$9&gt;=1/24,24,$D$9*$D$13/HF2/$D$9&gt;=1/25,25,$D$9*$D$13/HF2/$D$9&gt;=1/26,26,$D$9*$D$13/HF2/$D$9&gt;=1/27,27,$D$9*$D$13/HF2/$D$9&gt;=1/28,28,$D$9*$D$13/HF2/$D$9&gt;=1/29,29,$D$9*$D$13/HF2/$D$9&gt;=1/30,30)&gt;$D$9,"",_xlfn.IFS($D$9*$D$13/HF2/$D$9&gt;=1,1,$D$9*$D$13/HF2/$D$9&gt;=1/2,2,$D$9*$D$13/HF2/$D$9&gt;=1/3,3,$D$9*$D$13/HF2/$D$9&gt;=1/4,4,$D$9*$D$13/HF2/$D$9&gt;=1/5,5,$D$9*$D$13/HF2/$D$9&gt;=1/6,6,$D$9*$D$13/HF2/$D$9&gt;=1/7,7,$D$9*$D$13/HF2/$D$9&gt;=1/8,8,$D$9*$D$13/HF2/$D$9&gt;=1/9,9,$D$9*$D$13/HF2/$D$9&gt;=1/10,10,$D$9*$D$13/HF2/$D$9&gt;=1/11,11,$D$9*$D$13/HF2/$D$9&gt;=1/12,12,$D$9*$D$13/HF2/$D$9&gt;=1/13,13,$D$9*$D$13/HF2/$D$9&gt;=1/14,14,$D$9*$D$13/HF2/$D$9&gt;=1/15,15,$D$9*$D$13/HF2/$D$9&gt;=1/16,16,$D$9*$D$13/HF2/$D$9&gt;=1/17,17,$D$9*$D$13/HF2/$D$9&gt;=1/18,18,$D$9*$D$13/HF2/$D$9&gt;=1/19,19,$D$9*$D$13/HF2/$D$9&gt;=1/20,20,$D$9*$D$13/HF2/$D$9&gt;=1/21,21,$D$9*$D$13/HF2/$D$9&gt;=1/22,22,$D$9*$D$13/HF2/$D$9&gt;=1/23,23,$D$9*$D$13/HF2/$D$9&gt;=1/24,24,$D$9*$D$13/HF2/$D$9&gt;=1/25,25,$D$9*$D$13/HF2/$D$9&gt;=1/26,26,$D$9*$D$13/HF2/$D$9&gt;=1/27,27,$D$9*$D$13/HF2/$D$9&gt;=1/28,28,$D$9*$D$13/HF2/$D$9&gt;=1/29,29,$D$9*$D$13/HF2/$D$9&gt;=1/30,30)),"")</f>
        <v/>
      </c>
      <c r="HG3" s="27" t="str" cm="1">
        <f t="array" ref="HG3">IFERROR(IF(_xlfn.IFS($D$9*$D$13/HG2/$D$9&gt;=1,1,$D$9*$D$13/HG2/$D$9&gt;=1/2,2,$D$9*$D$13/HG2/$D$9&gt;=1/3,3,$D$9*$D$13/HG2/$D$9&gt;=1/4,4,$D$9*$D$13/HG2/$D$9&gt;=1/5,5,$D$9*$D$13/HG2/$D$9&gt;=1/6,6,$D$9*$D$13/HG2/$D$9&gt;=1/7,7,$D$9*$D$13/HG2/$D$9&gt;=1/8,8,$D$9*$D$13/HG2/$D$9&gt;=1/9,9,$D$9*$D$13/HG2/$D$9&gt;=1/10,10,$D$9*$D$13/HG2/$D$9&gt;=1/11,11,$D$9*$D$13/HG2/$D$9&gt;=1/12,12,$D$9*$D$13/HG2/$D$9&gt;=1/13,13,$D$9*$D$13/HG2/$D$9&gt;=1/14,14,$D$9*$D$13/HG2/$D$9&gt;=1/15,15,$D$9*$D$13/HG2/$D$9&gt;=1/16,16,$D$9*$D$13/HG2/$D$9&gt;=1/17,17,$D$9*$D$13/HG2/$D$9&gt;=1/18,18,$D$9*$D$13/HG2/$D$9&gt;=1/19,19,$D$9*$D$13/HG2/$D$9&gt;=1/20,20,$D$9*$D$13/HG2/$D$9&gt;=1/21,21,$D$9*$D$13/HG2/$D$9&gt;=1/22,22,$D$9*$D$13/HG2/$D$9&gt;=1/23,23,$D$9*$D$13/HG2/$D$9&gt;=1/24,24,$D$9*$D$13/HG2/$D$9&gt;=1/25,25,$D$9*$D$13/HG2/$D$9&gt;=1/26,26,$D$9*$D$13/HG2/$D$9&gt;=1/27,27,$D$9*$D$13/HG2/$D$9&gt;=1/28,28,$D$9*$D$13/HG2/$D$9&gt;=1/29,29,$D$9*$D$13/HG2/$D$9&gt;=1/30,30)&gt;$D$9,"",_xlfn.IFS($D$9*$D$13/HG2/$D$9&gt;=1,1,$D$9*$D$13/HG2/$D$9&gt;=1/2,2,$D$9*$D$13/HG2/$D$9&gt;=1/3,3,$D$9*$D$13/HG2/$D$9&gt;=1/4,4,$D$9*$D$13/HG2/$D$9&gt;=1/5,5,$D$9*$D$13/HG2/$D$9&gt;=1/6,6,$D$9*$D$13/HG2/$D$9&gt;=1/7,7,$D$9*$D$13/HG2/$D$9&gt;=1/8,8,$D$9*$D$13/HG2/$D$9&gt;=1/9,9,$D$9*$D$13/HG2/$D$9&gt;=1/10,10,$D$9*$D$13/HG2/$D$9&gt;=1/11,11,$D$9*$D$13/HG2/$D$9&gt;=1/12,12,$D$9*$D$13/HG2/$D$9&gt;=1/13,13,$D$9*$D$13/HG2/$D$9&gt;=1/14,14,$D$9*$D$13/HG2/$D$9&gt;=1/15,15,$D$9*$D$13/HG2/$D$9&gt;=1/16,16,$D$9*$D$13/HG2/$D$9&gt;=1/17,17,$D$9*$D$13/HG2/$D$9&gt;=1/18,18,$D$9*$D$13/HG2/$D$9&gt;=1/19,19,$D$9*$D$13/HG2/$D$9&gt;=1/20,20,$D$9*$D$13/HG2/$D$9&gt;=1/21,21,$D$9*$D$13/HG2/$D$9&gt;=1/22,22,$D$9*$D$13/HG2/$D$9&gt;=1/23,23,$D$9*$D$13/HG2/$D$9&gt;=1/24,24,$D$9*$D$13/HG2/$D$9&gt;=1/25,25,$D$9*$D$13/HG2/$D$9&gt;=1/26,26,$D$9*$D$13/HG2/$D$9&gt;=1/27,27,$D$9*$D$13/HG2/$D$9&gt;=1/28,28,$D$9*$D$13/HG2/$D$9&gt;=1/29,29,$D$9*$D$13/HG2/$D$9&gt;=1/30,30)),"")</f>
        <v/>
      </c>
      <c r="HH3" s="27" t="str" cm="1">
        <f t="array" ref="HH3">IFERROR(IF(_xlfn.IFS($D$9*$D$13/HH2/$D$9&gt;=1,1,$D$9*$D$13/HH2/$D$9&gt;=1/2,2,$D$9*$D$13/HH2/$D$9&gt;=1/3,3,$D$9*$D$13/HH2/$D$9&gt;=1/4,4,$D$9*$D$13/HH2/$D$9&gt;=1/5,5,$D$9*$D$13/HH2/$D$9&gt;=1/6,6,$D$9*$D$13/HH2/$D$9&gt;=1/7,7,$D$9*$D$13/HH2/$D$9&gt;=1/8,8,$D$9*$D$13/HH2/$D$9&gt;=1/9,9,$D$9*$D$13/HH2/$D$9&gt;=1/10,10,$D$9*$D$13/HH2/$D$9&gt;=1/11,11,$D$9*$D$13/HH2/$D$9&gt;=1/12,12,$D$9*$D$13/HH2/$D$9&gt;=1/13,13,$D$9*$D$13/HH2/$D$9&gt;=1/14,14,$D$9*$D$13/HH2/$D$9&gt;=1/15,15,$D$9*$D$13/HH2/$D$9&gt;=1/16,16,$D$9*$D$13/HH2/$D$9&gt;=1/17,17,$D$9*$D$13/HH2/$D$9&gt;=1/18,18,$D$9*$D$13/HH2/$D$9&gt;=1/19,19,$D$9*$D$13/HH2/$D$9&gt;=1/20,20,$D$9*$D$13/HH2/$D$9&gt;=1/21,21,$D$9*$D$13/HH2/$D$9&gt;=1/22,22,$D$9*$D$13/HH2/$D$9&gt;=1/23,23,$D$9*$D$13/HH2/$D$9&gt;=1/24,24,$D$9*$D$13/HH2/$D$9&gt;=1/25,25,$D$9*$D$13/HH2/$D$9&gt;=1/26,26,$D$9*$D$13/HH2/$D$9&gt;=1/27,27,$D$9*$D$13/HH2/$D$9&gt;=1/28,28,$D$9*$D$13/HH2/$D$9&gt;=1/29,29,$D$9*$D$13/HH2/$D$9&gt;=1/30,30)&gt;$D$9,"",_xlfn.IFS($D$9*$D$13/HH2/$D$9&gt;=1,1,$D$9*$D$13/HH2/$D$9&gt;=1/2,2,$D$9*$D$13/HH2/$D$9&gt;=1/3,3,$D$9*$D$13/HH2/$D$9&gt;=1/4,4,$D$9*$D$13/HH2/$D$9&gt;=1/5,5,$D$9*$D$13/HH2/$D$9&gt;=1/6,6,$D$9*$D$13/HH2/$D$9&gt;=1/7,7,$D$9*$D$13/HH2/$D$9&gt;=1/8,8,$D$9*$D$13/HH2/$D$9&gt;=1/9,9,$D$9*$D$13/HH2/$D$9&gt;=1/10,10,$D$9*$D$13/HH2/$D$9&gt;=1/11,11,$D$9*$D$13/HH2/$D$9&gt;=1/12,12,$D$9*$D$13/HH2/$D$9&gt;=1/13,13,$D$9*$D$13/HH2/$D$9&gt;=1/14,14,$D$9*$D$13/HH2/$D$9&gt;=1/15,15,$D$9*$D$13/HH2/$D$9&gt;=1/16,16,$D$9*$D$13/HH2/$D$9&gt;=1/17,17,$D$9*$D$13/HH2/$D$9&gt;=1/18,18,$D$9*$D$13/HH2/$D$9&gt;=1/19,19,$D$9*$D$13/HH2/$D$9&gt;=1/20,20,$D$9*$D$13/HH2/$D$9&gt;=1/21,21,$D$9*$D$13/HH2/$D$9&gt;=1/22,22,$D$9*$D$13/HH2/$D$9&gt;=1/23,23,$D$9*$D$13/HH2/$D$9&gt;=1/24,24,$D$9*$D$13/HH2/$D$9&gt;=1/25,25,$D$9*$D$13/HH2/$D$9&gt;=1/26,26,$D$9*$D$13/HH2/$D$9&gt;=1/27,27,$D$9*$D$13/HH2/$D$9&gt;=1/28,28,$D$9*$D$13/HH2/$D$9&gt;=1/29,29,$D$9*$D$13/HH2/$D$9&gt;=1/30,30)),"")</f>
        <v/>
      </c>
      <c r="HI3" s="27" t="str" cm="1">
        <f t="array" ref="HI3">IFERROR(IF(_xlfn.IFS($D$9*$D$13/HI2/$D$9&gt;=1,1,$D$9*$D$13/HI2/$D$9&gt;=1/2,2,$D$9*$D$13/HI2/$D$9&gt;=1/3,3,$D$9*$D$13/HI2/$D$9&gt;=1/4,4,$D$9*$D$13/HI2/$D$9&gt;=1/5,5,$D$9*$D$13/HI2/$D$9&gt;=1/6,6,$D$9*$D$13/HI2/$D$9&gt;=1/7,7,$D$9*$D$13/HI2/$D$9&gt;=1/8,8,$D$9*$D$13/HI2/$D$9&gt;=1/9,9,$D$9*$D$13/HI2/$D$9&gt;=1/10,10,$D$9*$D$13/HI2/$D$9&gt;=1/11,11,$D$9*$D$13/HI2/$D$9&gt;=1/12,12,$D$9*$D$13/HI2/$D$9&gt;=1/13,13,$D$9*$D$13/HI2/$D$9&gt;=1/14,14,$D$9*$D$13/HI2/$D$9&gt;=1/15,15,$D$9*$D$13/HI2/$D$9&gt;=1/16,16,$D$9*$D$13/HI2/$D$9&gt;=1/17,17,$D$9*$D$13/HI2/$D$9&gt;=1/18,18,$D$9*$D$13/HI2/$D$9&gt;=1/19,19,$D$9*$D$13/HI2/$D$9&gt;=1/20,20,$D$9*$D$13/HI2/$D$9&gt;=1/21,21,$D$9*$D$13/HI2/$D$9&gt;=1/22,22,$D$9*$D$13/HI2/$D$9&gt;=1/23,23,$D$9*$D$13/HI2/$D$9&gt;=1/24,24,$D$9*$D$13/HI2/$D$9&gt;=1/25,25,$D$9*$D$13/HI2/$D$9&gt;=1/26,26,$D$9*$D$13/HI2/$D$9&gt;=1/27,27,$D$9*$D$13/HI2/$D$9&gt;=1/28,28,$D$9*$D$13/HI2/$D$9&gt;=1/29,29,$D$9*$D$13/HI2/$D$9&gt;=1/30,30)&gt;$D$9,"",_xlfn.IFS($D$9*$D$13/HI2/$D$9&gt;=1,1,$D$9*$D$13/HI2/$D$9&gt;=1/2,2,$D$9*$D$13/HI2/$D$9&gt;=1/3,3,$D$9*$D$13/HI2/$D$9&gt;=1/4,4,$D$9*$D$13/HI2/$D$9&gt;=1/5,5,$D$9*$D$13/HI2/$D$9&gt;=1/6,6,$D$9*$D$13/HI2/$D$9&gt;=1/7,7,$D$9*$D$13/HI2/$D$9&gt;=1/8,8,$D$9*$D$13/HI2/$D$9&gt;=1/9,9,$D$9*$D$13/HI2/$D$9&gt;=1/10,10,$D$9*$D$13/HI2/$D$9&gt;=1/11,11,$D$9*$D$13/HI2/$D$9&gt;=1/12,12,$D$9*$D$13/HI2/$D$9&gt;=1/13,13,$D$9*$D$13/HI2/$D$9&gt;=1/14,14,$D$9*$D$13/HI2/$D$9&gt;=1/15,15,$D$9*$D$13/HI2/$D$9&gt;=1/16,16,$D$9*$D$13/HI2/$D$9&gt;=1/17,17,$D$9*$D$13/HI2/$D$9&gt;=1/18,18,$D$9*$D$13/HI2/$D$9&gt;=1/19,19,$D$9*$D$13/HI2/$D$9&gt;=1/20,20,$D$9*$D$13/HI2/$D$9&gt;=1/21,21,$D$9*$D$13/HI2/$D$9&gt;=1/22,22,$D$9*$D$13/HI2/$D$9&gt;=1/23,23,$D$9*$D$13/HI2/$D$9&gt;=1/24,24,$D$9*$D$13/HI2/$D$9&gt;=1/25,25,$D$9*$D$13/HI2/$D$9&gt;=1/26,26,$D$9*$D$13/HI2/$D$9&gt;=1/27,27,$D$9*$D$13/HI2/$D$9&gt;=1/28,28,$D$9*$D$13/HI2/$D$9&gt;=1/29,29,$D$9*$D$13/HI2/$D$9&gt;=1/30,30)),"")</f>
        <v/>
      </c>
      <c r="HJ3" s="27" t="str" cm="1">
        <f t="array" ref="HJ3">IFERROR(IF(_xlfn.IFS($D$9*$D$13/HJ2/$D$9&gt;=1,1,$D$9*$D$13/HJ2/$D$9&gt;=1/2,2,$D$9*$D$13/HJ2/$D$9&gt;=1/3,3,$D$9*$D$13/HJ2/$D$9&gt;=1/4,4,$D$9*$D$13/HJ2/$D$9&gt;=1/5,5,$D$9*$D$13/HJ2/$D$9&gt;=1/6,6,$D$9*$D$13/HJ2/$D$9&gt;=1/7,7,$D$9*$D$13/HJ2/$D$9&gt;=1/8,8,$D$9*$D$13/HJ2/$D$9&gt;=1/9,9,$D$9*$D$13/HJ2/$D$9&gt;=1/10,10,$D$9*$D$13/HJ2/$D$9&gt;=1/11,11,$D$9*$D$13/HJ2/$D$9&gt;=1/12,12,$D$9*$D$13/HJ2/$D$9&gt;=1/13,13,$D$9*$D$13/HJ2/$D$9&gt;=1/14,14,$D$9*$D$13/HJ2/$D$9&gt;=1/15,15,$D$9*$D$13/HJ2/$D$9&gt;=1/16,16,$D$9*$D$13/HJ2/$D$9&gt;=1/17,17,$D$9*$D$13/HJ2/$D$9&gt;=1/18,18,$D$9*$D$13/HJ2/$D$9&gt;=1/19,19,$D$9*$D$13/HJ2/$D$9&gt;=1/20,20,$D$9*$D$13/HJ2/$D$9&gt;=1/21,21,$D$9*$D$13/HJ2/$D$9&gt;=1/22,22,$D$9*$D$13/HJ2/$D$9&gt;=1/23,23,$D$9*$D$13/HJ2/$D$9&gt;=1/24,24,$D$9*$D$13/HJ2/$D$9&gt;=1/25,25,$D$9*$D$13/HJ2/$D$9&gt;=1/26,26,$D$9*$D$13/HJ2/$D$9&gt;=1/27,27,$D$9*$D$13/HJ2/$D$9&gt;=1/28,28,$D$9*$D$13/HJ2/$D$9&gt;=1/29,29,$D$9*$D$13/HJ2/$D$9&gt;=1/30,30)&gt;$D$9,"",_xlfn.IFS($D$9*$D$13/HJ2/$D$9&gt;=1,1,$D$9*$D$13/HJ2/$D$9&gt;=1/2,2,$D$9*$D$13/HJ2/$D$9&gt;=1/3,3,$D$9*$D$13/HJ2/$D$9&gt;=1/4,4,$D$9*$D$13/HJ2/$D$9&gt;=1/5,5,$D$9*$D$13/HJ2/$D$9&gt;=1/6,6,$D$9*$D$13/HJ2/$D$9&gt;=1/7,7,$D$9*$D$13/HJ2/$D$9&gt;=1/8,8,$D$9*$D$13/HJ2/$D$9&gt;=1/9,9,$D$9*$D$13/HJ2/$D$9&gt;=1/10,10,$D$9*$D$13/HJ2/$D$9&gt;=1/11,11,$D$9*$D$13/HJ2/$D$9&gt;=1/12,12,$D$9*$D$13/HJ2/$D$9&gt;=1/13,13,$D$9*$D$13/HJ2/$D$9&gt;=1/14,14,$D$9*$D$13/HJ2/$D$9&gt;=1/15,15,$D$9*$D$13/HJ2/$D$9&gt;=1/16,16,$D$9*$D$13/HJ2/$D$9&gt;=1/17,17,$D$9*$D$13/HJ2/$D$9&gt;=1/18,18,$D$9*$D$13/HJ2/$D$9&gt;=1/19,19,$D$9*$D$13/HJ2/$D$9&gt;=1/20,20,$D$9*$D$13/HJ2/$D$9&gt;=1/21,21,$D$9*$D$13/HJ2/$D$9&gt;=1/22,22,$D$9*$D$13/HJ2/$D$9&gt;=1/23,23,$D$9*$D$13/HJ2/$D$9&gt;=1/24,24,$D$9*$D$13/HJ2/$D$9&gt;=1/25,25,$D$9*$D$13/HJ2/$D$9&gt;=1/26,26,$D$9*$D$13/HJ2/$D$9&gt;=1/27,27,$D$9*$D$13/HJ2/$D$9&gt;=1/28,28,$D$9*$D$13/HJ2/$D$9&gt;=1/29,29,$D$9*$D$13/HJ2/$D$9&gt;=1/30,30)),"")</f>
        <v/>
      </c>
      <c r="HK3" s="27" t="str" cm="1">
        <f t="array" ref="HK3">IFERROR(IF(_xlfn.IFS($D$9*$D$13/HK2/$D$9&gt;=1,1,$D$9*$D$13/HK2/$D$9&gt;=1/2,2,$D$9*$D$13/HK2/$D$9&gt;=1/3,3,$D$9*$D$13/HK2/$D$9&gt;=1/4,4,$D$9*$D$13/HK2/$D$9&gt;=1/5,5,$D$9*$D$13/HK2/$D$9&gt;=1/6,6,$D$9*$D$13/HK2/$D$9&gt;=1/7,7,$D$9*$D$13/HK2/$D$9&gt;=1/8,8,$D$9*$D$13/HK2/$D$9&gt;=1/9,9,$D$9*$D$13/HK2/$D$9&gt;=1/10,10,$D$9*$D$13/HK2/$D$9&gt;=1/11,11,$D$9*$D$13/HK2/$D$9&gt;=1/12,12,$D$9*$D$13/HK2/$D$9&gt;=1/13,13,$D$9*$D$13/HK2/$D$9&gt;=1/14,14,$D$9*$D$13/HK2/$D$9&gt;=1/15,15,$D$9*$D$13/HK2/$D$9&gt;=1/16,16,$D$9*$D$13/HK2/$D$9&gt;=1/17,17,$D$9*$D$13/HK2/$D$9&gt;=1/18,18,$D$9*$D$13/HK2/$D$9&gt;=1/19,19,$D$9*$D$13/HK2/$D$9&gt;=1/20,20,$D$9*$D$13/HK2/$D$9&gt;=1/21,21,$D$9*$D$13/HK2/$D$9&gt;=1/22,22,$D$9*$D$13/HK2/$D$9&gt;=1/23,23,$D$9*$D$13/HK2/$D$9&gt;=1/24,24,$D$9*$D$13/HK2/$D$9&gt;=1/25,25,$D$9*$D$13/HK2/$D$9&gt;=1/26,26,$D$9*$D$13/HK2/$D$9&gt;=1/27,27,$D$9*$D$13/HK2/$D$9&gt;=1/28,28,$D$9*$D$13/HK2/$D$9&gt;=1/29,29,$D$9*$D$13/HK2/$D$9&gt;=1/30,30)&gt;$D$9,"",_xlfn.IFS($D$9*$D$13/HK2/$D$9&gt;=1,1,$D$9*$D$13/HK2/$D$9&gt;=1/2,2,$D$9*$D$13/HK2/$D$9&gt;=1/3,3,$D$9*$D$13/HK2/$D$9&gt;=1/4,4,$D$9*$D$13/HK2/$D$9&gt;=1/5,5,$D$9*$D$13/HK2/$D$9&gt;=1/6,6,$D$9*$D$13/HK2/$D$9&gt;=1/7,7,$D$9*$D$13/HK2/$D$9&gt;=1/8,8,$D$9*$D$13/HK2/$D$9&gt;=1/9,9,$D$9*$D$13/HK2/$D$9&gt;=1/10,10,$D$9*$D$13/HK2/$D$9&gt;=1/11,11,$D$9*$D$13/HK2/$D$9&gt;=1/12,12,$D$9*$D$13/HK2/$D$9&gt;=1/13,13,$D$9*$D$13/HK2/$D$9&gt;=1/14,14,$D$9*$D$13/HK2/$D$9&gt;=1/15,15,$D$9*$D$13/HK2/$D$9&gt;=1/16,16,$D$9*$D$13/HK2/$D$9&gt;=1/17,17,$D$9*$D$13/HK2/$D$9&gt;=1/18,18,$D$9*$D$13/HK2/$D$9&gt;=1/19,19,$D$9*$D$13/HK2/$D$9&gt;=1/20,20,$D$9*$D$13/HK2/$D$9&gt;=1/21,21,$D$9*$D$13/HK2/$D$9&gt;=1/22,22,$D$9*$D$13/HK2/$D$9&gt;=1/23,23,$D$9*$D$13/HK2/$D$9&gt;=1/24,24,$D$9*$D$13/HK2/$D$9&gt;=1/25,25,$D$9*$D$13/HK2/$D$9&gt;=1/26,26,$D$9*$D$13/HK2/$D$9&gt;=1/27,27,$D$9*$D$13/HK2/$D$9&gt;=1/28,28,$D$9*$D$13/HK2/$D$9&gt;=1/29,29,$D$9*$D$13/HK2/$D$9&gt;=1/30,30)),"")</f>
        <v/>
      </c>
      <c r="HL3" s="27" t="str" cm="1">
        <f t="array" ref="HL3">IFERROR(IF(_xlfn.IFS($D$9*$D$13/HL2/$D$9&gt;=1,1,$D$9*$D$13/HL2/$D$9&gt;=1/2,2,$D$9*$D$13/HL2/$D$9&gt;=1/3,3,$D$9*$D$13/HL2/$D$9&gt;=1/4,4,$D$9*$D$13/HL2/$D$9&gt;=1/5,5,$D$9*$D$13/HL2/$D$9&gt;=1/6,6,$D$9*$D$13/HL2/$D$9&gt;=1/7,7,$D$9*$D$13/HL2/$D$9&gt;=1/8,8,$D$9*$D$13/HL2/$D$9&gt;=1/9,9,$D$9*$D$13/HL2/$D$9&gt;=1/10,10,$D$9*$D$13/HL2/$D$9&gt;=1/11,11,$D$9*$D$13/HL2/$D$9&gt;=1/12,12,$D$9*$D$13/HL2/$D$9&gt;=1/13,13,$D$9*$D$13/HL2/$D$9&gt;=1/14,14,$D$9*$D$13/HL2/$D$9&gt;=1/15,15,$D$9*$D$13/HL2/$D$9&gt;=1/16,16,$D$9*$D$13/HL2/$D$9&gt;=1/17,17,$D$9*$D$13/HL2/$D$9&gt;=1/18,18,$D$9*$D$13/HL2/$D$9&gt;=1/19,19,$D$9*$D$13/HL2/$D$9&gt;=1/20,20,$D$9*$D$13/HL2/$D$9&gt;=1/21,21,$D$9*$D$13/HL2/$D$9&gt;=1/22,22,$D$9*$D$13/HL2/$D$9&gt;=1/23,23,$D$9*$D$13/HL2/$D$9&gt;=1/24,24,$D$9*$D$13/HL2/$D$9&gt;=1/25,25,$D$9*$D$13/HL2/$D$9&gt;=1/26,26,$D$9*$D$13/HL2/$D$9&gt;=1/27,27,$D$9*$D$13/HL2/$D$9&gt;=1/28,28,$D$9*$D$13/HL2/$D$9&gt;=1/29,29,$D$9*$D$13/HL2/$D$9&gt;=1/30,30)&gt;$D$9,"",_xlfn.IFS($D$9*$D$13/HL2/$D$9&gt;=1,1,$D$9*$D$13/HL2/$D$9&gt;=1/2,2,$D$9*$D$13/HL2/$D$9&gt;=1/3,3,$D$9*$D$13/HL2/$D$9&gt;=1/4,4,$D$9*$D$13/HL2/$D$9&gt;=1/5,5,$D$9*$D$13/HL2/$D$9&gt;=1/6,6,$D$9*$D$13/HL2/$D$9&gt;=1/7,7,$D$9*$D$13/HL2/$D$9&gt;=1/8,8,$D$9*$D$13/HL2/$D$9&gt;=1/9,9,$D$9*$D$13/HL2/$D$9&gt;=1/10,10,$D$9*$D$13/HL2/$D$9&gt;=1/11,11,$D$9*$D$13/HL2/$D$9&gt;=1/12,12,$D$9*$D$13/HL2/$D$9&gt;=1/13,13,$D$9*$D$13/HL2/$D$9&gt;=1/14,14,$D$9*$D$13/HL2/$D$9&gt;=1/15,15,$D$9*$D$13/HL2/$D$9&gt;=1/16,16,$D$9*$D$13/HL2/$D$9&gt;=1/17,17,$D$9*$D$13/HL2/$D$9&gt;=1/18,18,$D$9*$D$13/HL2/$D$9&gt;=1/19,19,$D$9*$D$13/HL2/$D$9&gt;=1/20,20,$D$9*$D$13/HL2/$D$9&gt;=1/21,21,$D$9*$D$13/HL2/$D$9&gt;=1/22,22,$D$9*$D$13/HL2/$D$9&gt;=1/23,23,$D$9*$D$13/HL2/$D$9&gt;=1/24,24,$D$9*$D$13/HL2/$D$9&gt;=1/25,25,$D$9*$D$13/HL2/$D$9&gt;=1/26,26,$D$9*$D$13/HL2/$D$9&gt;=1/27,27,$D$9*$D$13/HL2/$D$9&gt;=1/28,28,$D$9*$D$13/HL2/$D$9&gt;=1/29,29,$D$9*$D$13/HL2/$D$9&gt;=1/30,30)),"")</f>
        <v/>
      </c>
      <c r="HM3" s="27" t="str" cm="1">
        <f t="array" ref="HM3">IFERROR(IF(_xlfn.IFS($D$9*$D$13/HM2/$D$9&gt;=1,1,$D$9*$D$13/HM2/$D$9&gt;=1/2,2,$D$9*$D$13/HM2/$D$9&gt;=1/3,3,$D$9*$D$13/HM2/$D$9&gt;=1/4,4,$D$9*$D$13/HM2/$D$9&gt;=1/5,5,$D$9*$D$13/HM2/$D$9&gt;=1/6,6,$D$9*$D$13/HM2/$D$9&gt;=1/7,7,$D$9*$D$13/HM2/$D$9&gt;=1/8,8,$D$9*$D$13/HM2/$D$9&gt;=1/9,9,$D$9*$D$13/HM2/$D$9&gt;=1/10,10,$D$9*$D$13/HM2/$D$9&gt;=1/11,11,$D$9*$D$13/HM2/$D$9&gt;=1/12,12,$D$9*$D$13/HM2/$D$9&gt;=1/13,13,$D$9*$D$13/HM2/$D$9&gt;=1/14,14,$D$9*$D$13/HM2/$D$9&gt;=1/15,15,$D$9*$D$13/HM2/$D$9&gt;=1/16,16,$D$9*$D$13/HM2/$D$9&gt;=1/17,17,$D$9*$D$13/HM2/$D$9&gt;=1/18,18,$D$9*$D$13/HM2/$D$9&gt;=1/19,19,$D$9*$D$13/HM2/$D$9&gt;=1/20,20,$D$9*$D$13/HM2/$D$9&gt;=1/21,21,$D$9*$D$13/HM2/$D$9&gt;=1/22,22,$D$9*$D$13/HM2/$D$9&gt;=1/23,23,$D$9*$D$13/HM2/$D$9&gt;=1/24,24,$D$9*$D$13/HM2/$D$9&gt;=1/25,25,$D$9*$D$13/HM2/$D$9&gt;=1/26,26,$D$9*$D$13/HM2/$D$9&gt;=1/27,27,$D$9*$D$13/HM2/$D$9&gt;=1/28,28,$D$9*$D$13/HM2/$D$9&gt;=1/29,29,$D$9*$D$13/HM2/$D$9&gt;=1/30,30)&gt;$D$9,"",_xlfn.IFS($D$9*$D$13/HM2/$D$9&gt;=1,1,$D$9*$D$13/HM2/$D$9&gt;=1/2,2,$D$9*$D$13/HM2/$D$9&gt;=1/3,3,$D$9*$D$13/HM2/$D$9&gt;=1/4,4,$D$9*$D$13/HM2/$D$9&gt;=1/5,5,$D$9*$D$13/HM2/$D$9&gt;=1/6,6,$D$9*$D$13/HM2/$D$9&gt;=1/7,7,$D$9*$D$13/HM2/$D$9&gt;=1/8,8,$D$9*$D$13/HM2/$D$9&gt;=1/9,9,$D$9*$D$13/HM2/$D$9&gt;=1/10,10,$D$9*$D$13/HM2/$D$9&gt;=1/11,11,$D$9*$D$13/HM2/$D$9&gt;=1/12,12,$D$9*$D$13/HM2/$D$9&gt;=1/13,13,$D$9*$D$13/HM2/$D$9&gt;=1/14,14,$D$9*$D$13/HM2/$D$9&gt;=1/15,15,$D$9*$D$13/HM2/$D$9&gt;=1/16,16,$D$9*$D$13/HM2/$D$9&gt;=1/17,17,$D$9*$D$13/HM2/$D$9&gt;=1/18,18,$D$9*$D$13/HM2/$D$9&gt;=1/19,19,$D$9*$D$13/HM2/$D$9&gt;=1/20,20,$D$9*$D$13/HM2/$D$9&gt;=1/21,21,$D$9*$D$13/HM2/$D$9&gt;=1/22,22,$D$9*$D$13/HM2/$D$9&gt;=1/23,23,$D$9*$D$13/HM2/$D$9&gt;=1/24,24,$D$9*$D$13/HM2/$D$9&gt;=1/25,25,$D$9*$D$13/HM2/$D$9&gt;=1/26,26,$D$9*$D$13/HM2/$D$9&gt;=1/27,27,$D$9*$D$13/HM2/$D$9&gt;=1/28,28,$D$9*$D$13/HM2/$D$9&gt;=1/29,29,$D$9*$D$13/HM2/$D$9&gt;=1/30,30)),"")</f>
        <v/>
      </c>
    </row>
    <row r="4" spans="2:221" ht="14" customHeight="1">
      <c r="B4" s="89"/>
      <c r="C4" s="89"/>
      <c r="D4" s="89"/>
      <c r="E4" s="160"/>
      <c r="F4" s="161">
        <f t="shared" ref="F4:F39" si="0">IF($D$9="","",$D$9)</f>
        <v>15</v>
      </c>
      <c r="G4" s="162">
        <f>IFERROR(D11/D11+1,"")</f>
        <v>2</v>
      </c>
      <c r="H4" s="163">
        <f t="shared" ref="H4:H39" si="1">IFERROR($D$11*$D$13/G4,"")</f>
        <v>12.5</v>
      </c>
      <c r="I4" s="163">
        <f>(F4+G4-1)*H4</f>
        <v>200</v>
      </c>
      <c r="J4" s="163">
        <f t="shared" ref="J4:J39" si="2">F4*K4</f>
        <v>195</v>
      </c>
      <c r="K4" s="163">
        <f t="shared" ref="K4:K39" si="3">IFERROR(ROUNDUP($D$11*$D$13/G4,0),"")</f>
        <v>13</v>
      </c>
      <c r="L4" s="162">
        <f t="shared" ref="L4:L39" si="4">IFERROR(SUM(F4+G4-1)*K4,"")</f>
        <v>208</v>
      </c>
      <c r="M4" s="162">
        <f t="shared" ref="M4:M39" si="5">IFERROR(SUM(G4*K4-$D$11*$D$13),"")</f>
        <v>1</v>
      </c>
      <c r="N4" s="164">
        <f t="shared" ref="N4:N39" si="6">IFERROR(IF($D$25="","",$D$25/G4),"")</f>
        <v>24712.5</v>
      </c>
      <c r="O4" s="164" t="str" cm="1">
        <f t="array" ref="O4">_xlfn.IFS(P4&lt;=0.3,"Bad",AND(P4&lt;0.5,P4&gt;0.3),"Macro",P4&gt;=0.5,"Norm")</f>
        <v>Bad</v>
      </c>
      <c r="P4" s="165">
        <f t="shared" ref="P4:P39" si="7">IFERROR($D$30/L4,"")</f>
        <v>0.1875</v>
      </c>
      <c r="Q4" s="166">
        <f t="shared" ref="Q4:Q39" si="8">IFERROR(F4/G4,"")</f>
        <v>7.5</v>
      </c>
      <c r="R4" s="167">
        <f>IFERROR(F4/(G4-1),"")</f>
        <v>15</v>
      </c>
      <c r="S4" s="168" t="str">
        <f>IF(ROW(S4)=$S$2+3,"x","")</f>
        <v/>
      </c>
      <c r="U4" s="106">
        <v>2</v>
      </c>
      <c r="V4" s="27" t="str">
        <f ca="1">IF($U4&lt;=$D$11,IF(COLUMN()&lt;22+$D$13,"",OFFSET(V3,0,-$D$13,1,1)),"")</f>
        <v/>
      </c>
      <c r="W4" s="27" t="str">
        <f t="shared" ref="W4:CH4" ca="1" si="9">IF($U4&lt;=$D$11,IF(COLUMN()&lt;22+$D$13,"",OFFSET(W3,0,-$D$13,1,1)),"")</f>
        <v/>
      </c>
      <c r="X4" s="27" t="str">
        <f t="shared" ca="1" si="9"/>
        <v/>
      </c>
      <c r="Y4" s="27" t="str">
        <f t="shared" ca="1" si="9"/>
        <v/>
      </c>
      <c r="Z4" s="27" t="str">
        <f t="shared" ca="1" si="9"/>
        <v/>
      </c>
      <c r="AA4" s="27">
        <f t="shared" ca="1" si="9"/>
        <v>1</v>
      </c>
      <c r="AB4" s="27">
        <f t="shared" ca="1" si="9"/>
        <v>1</v>
      </c>
      <c r="AC4" s="27">
        <f t="shared" ca="1" si="9"/>
        <v>1</v>
      </c>
      <c r="AD4" s="27">
        <f t="shared" ca="1" si="9"/>
        <v>1</v>
      </c>
      <c r="AE4" s="27">
        <f t="shared" ca="1" si="9"/>
        <v>1</v>
      </c>
      <c r="AF4" s="27">
        <f t="shared" ca="1" si="9"/>
        <v>2</v>
      </c>
      <c r="AG4" s="27">
        <f t="shared" ca="1" si="9"/>
        <v>2</v>
      </c>
      <c r="AH4" s="27">
        <f t="shared" ca="1" si="9"/>
        <v>2</v>
      </c>
      <c r="AI4" s="27">
        <f t="shared" ca="1" si="9"/>
        <v>2</v>
      </c>
      <c r="AJ4" s="27">
        <f t="shared" ca="1" si="9"/>
        <v>2</v>
      </c>
      <c r="AK4" s="27">
        <f t="shared" ca="1" si="9"/>
        <v>3</v>
      </c>
      <c r="AL4" s="27">
        <f t="shared" ca="1" si="9"/>
        <v>3</v>
      </c>
      <c r="AM4" s="27">
        <f t="shared" ca="1" si="9"/>
        <v>3</v>
      </c>
      <c r="AN4" s="27">
        <f t="shared" ca="1" si="9"/>
        <v>3</v>
      </c>
      <c r="AO4" s="27">
        <f t="shared" ca="1" si="9"/>
        <v>3</v>
      </c>
      <c r="AP4" s="27">
        <f t="shared" ca="1" si="9"/>
        <v>4</v>
      </c>
      <c r="AQ4" s="27">
        <f t="shared" ca="1" si="9"/>
        <v>4</v>
      </c>
      <c r="AR4" s="27">
        <f t="shared" ca="1" si="9"/>
        <v>4</v>
      </c>
      <c r="AS4" s="27">
        <f t="shared" ca="1" si="9"/>
        <v>4</v>
      </c>
      <c r="AT4" s="27">
        <f t="shared" ca="1" si="9"/>
        <v>4</v>
      </c>
      <c r="AU4" s="27">
        <f t="shared" ca="1" si="9"/>
        <v>5</v>
      </c>
      <c r="AV4" s="27">
        <f t="shared" ca="1" si="9"/>
        <v>5</v>
      </c>
      <c r="AW4" s="27">
        <f t="shared" ca="1" si="9"/>
        <v>5</v>
      </c>
      <c r="AX4" s="27">
        <f t="shared" ca="1" si="9"/>
        <v>5</v>
      </c>
      <c r="AY4" s="27">
        <f t="shared" ca="1" si="9"/>
        <v>5</v>
      </c>
      <c r="AZ4" s="27">
        <f t="shared" ca="1" si="9"/>
        <v>6</v>
      </c>
      <c r="BA4" s="27">
        <f t="shared" ca="1" si="9"/>
        <v>6</v>
      </c>
      <c r="BB4" s="27">
        <f t="shared" ca="1" si="9"/>
        <v>6</v>
      </c>
      <c r="BC4" s="27">
        <f t="shared" ca="1" si="9"/>
        <v>6</v>
      </c>
      <c r="BD4" s="27">
        <f t="shared" ca="1" si="9"/>
        <v>6</v>
      </c>
      <c r="BE4" s="27">
        <f t="shared" ca="1" si="9"/>
        <v>7</v>
      </c>
      <c r="BF4" s="27">
        <f t="shared" ca="1" si="9"/>
        <v>7</v>
      </c>
      <c r="BG4" s="27">
        <f t="shared" ca="1" si="9"/>
        <v>7</v>
      </c>
      <c r="BH4" s="27">
        <f t="shared" ca="1" si="9"/>
        <v>7</v>
      </c>
      <c r="BI4" s="27">
        <f t="shared" ca="1" si="9"/>
        <v>7</v>
      </c>
      <c r="BJ4" s="27">
        <f t="shared" ca="1" si="9"/>
        <v>8</v>
      </c>
      <c r="BK4" s="27">
        <f t="shared" ca="1" si="9"/>
        <v>8</v>
      </c>
      <c r="BL4" s="27">
        <f t="shared" ca="1" si="9"/>
        <v>8</v>
      </c>
      <c r="BM4" s="27">
        <f t="shared" ca="1" si="9"/>
        <v>8</v>
      </c>
      <c r="BN4" s="27">
        <f t="shared" ca="1" si="9"/>
        <v>8</v>
      </c>
      <c r="BO4" s="27">
        <f t="shared" ca="1" si="9"/>
        <v>9</v>
      </c>
      <c r="BP4" s="27">
        <f t="shared" ca="1" si="9"/>
        <v>9</v>
      </c>
      <c r="BQ4" s="27">
        <f t="shared" ca="1" si="9"/>
        <v>9</v>
      </c>
      <c r="BR4" s="27">
        <f t="shared" ca="1" si="9"/>
        <v>9</v>
      </c>
      <c r="BS4" s="27">
        <f t="shared" ca="1" si="9"/>
        <v>9</v>
      </c>
      <c r="BT4" s="27">
        <f t="shared" ca="1" si="9"/>
        <v>10</v>
      </c>
      <c r="BU4" s="27">
        <f t="shared" ca="1" si="9"/>
        <v>10</v>
      </c>
      <c r="BV4" s="27">
        <f t="shared" ca="1" si="9"/>
        <v>10</v>
      </c>
      <c r="BW4" s="27">
        <f t="shared" ca="1" si="9"/>
        <v>10</v>
      </c>
      <c r="BX4" s="27">
        <f t="shared" ca="1" si="9"/>
        <v>10</v>
      </c>
      <c r="BY4" s="27">
        <f t="shared" ca="1" si="9"/>
        <v>11</v>
      </c>
      <c r="BZ4" s="27">
        <f t="shared" ca="1" si="9"/>
        <v>11</v>
      </c>
      <c r="CA4" s="27">
        <f t="shared" ca="1" si="9"/>
        <v>11</v>
      </c>
      <c r="CB4" s="27">
        <f t="shared" ca="1" si="9"/>
        <v>11</v>
      </c>
      <c r="CC4" s="27">
        <f t="shared" ca="1" si="9"/>
        <v>11</v>
      </c>
      <c r="CD4" s="27">
        <f t="shared" ca="1" si="9"/>
        <v>12</v>
      </c>
      <c r="CE4" s="27">
        <f t="shared" ca="1" si="9"/>
        <v>12</v>
      </c>
      <c r="CF4" s="27">
        <f t="shared" ca="1" si="9"/>
        <v>12</v>
      </c>
      <c r="CG4" s="27">
        <f t="shared" ca="1" si="9"/>
        <v>12</v>
      </c>
      <c r="CH4" s="27">
        <f t="shared" ca="1" si="9"/>
        <v>12</v>
      </c>
      <c r="CI4" s="27">
        <f t="shared" ref="CI4:ET4" ca="1" si="10">IF($U4&lt;=$D$11,IF(COLUMN()&lt;22+$D$13,"",OFFSET(CI3,0,-$D$13,1,1)),"")</f>
        <v>13</v>
      </c>
      <c r="CJ4" s="27">
        <f t="shared" ca="1" si="10"/>
        <v>13</v>
      </c>
      <c r="CK4" s="27">
        <f t="shared" ca="1" si="10"/>
        <v>13</v>
      </c>
      <c r="CL4" s="27">
        <f t="shared" ca="1" si="10"/>
        <v>13</v>
      </c>
      <c r="CM4" s="27">
        <f t="shared" ca="1" si="10"/>
        <v>13</v>
      </c>
      <c r="CN4" s="27">
        <f t="shared" ca="1" si="10"/>
        <v>14</v>
      </c>
      <c r="CO4" s="27">
        <f t="shared" ca="1" si="10"/>
        <v>14</v>
      </c>
      <c r="CP4" s="27">
        <f t="shared" ca="1" si="10"/>
        <v>14</v>
      </c>
      <c r="CQ4" s="27">
        <f t="shared" ca="1" si="10"/>
        <v>14</v>
      </c>
      <c r="CR4" s="27">
        <f t="shared" ca="1" si="10"/>
        <v>14</v>
      </c>
      <c r="CS4" s="27">
        <f t="shared" ca="1" si="10"/>
        <v>15</v>
      </c>
      <c r="CT4" s="27">
        <f t="shared" ca="1" si="10"/>
        <v>15</v>
      </c>
      <c r="CU4" s="27">
        <f t="shared" ca="1" si="10"/>
        <v>15</v>
      </c>
      <c r="CV4" s="27">
        <f t="shared" ca="1" si="10"/>
        <v>15</v>
      </c>
      <c r="CW4" s="27">
        <f t="shared" ca="1" si="10"/>
        <v>15</v>
      </c>
      <c r="CX4" s="27" t="str">
        <f t="shared" ca="1" si="10"/>
        <v/>
      </c>
      <c r="CY4" s="27" t="str">
        <f t="shared" ca="1" si="10"/>
        <v/>
      </c>
      <c r="CZ4" s="27" t="str">
        <f t="shared" ca="1" si="10"/>
        <v/>
      </c>
      <c r="DA4" s="27" t="str">
        <f t="shared" ca="1" si="10"/>
        <v/>
      </c>
      <c r="DB4" s="27" t="str">
        <f t="shared" ca="1" si="10"/>
        <v/>
      </c>
      <c r="DC4" s="27" t="str">
        <f t="shared" ca="1" si="10"/>
        <v/>
      </c>
      <c r="DD4" s="27" t="str">
        <f t="shared" ca="1" si="10"/>
        <v/>
      </c>
      <c r="DE4" s="27" t="str">
        <f t="shared" ca="1" si="10"/>
        <v/>
      </c>
      <c r="DF4" s="27" t="str">
        <f t="shared" ca="1" si="10"/>
        <v/>
      </c>
      <c r="DG4" s="27" t="str">
        <f t="shared" ca="1" si="10"/>
        <v/>
      </c>
      <c r="DH4" s="27" t="str">
        <f t="shared" ca="1" si="10"/>
        <v/>
      </c>
      <c r="DI4" s="27" t="str">
        <f t="shared" ca="1" si="10"/>
        <v/>
      </c>
      <c r="DJ4" s="27" t="str">
        <f t="shared" ca="1" si="10"/>
        <v/>
      </c>
      <c r="DK4" s="27" t="str">
        <f t="shared" ca="1" si="10"/>
        <v/>
      </c>
      <c r="DL4" s="27" t="str">
        <f t="shared" ca="1" si="10"/>
        <v/>
      </c>
      <c r="DM4" s="27" t="str">
        <f t="shared" ca="1" si="10"/>
        <v/>
      </c>
      <c r="DN4" s="27" t="str">
        <f t="shared" ca="1" si="10"/>
        <v/>
      </c>
      <c r="DO4" s="27" t="str">
        <f t="shared" ca="1" si="10"/>
        <v/>
      </c>
      <c r="DP4" s="27" t="str">
        <f t="shared" ca="1" si="10"/>
        <v/>
      </c>
      <c r="DQ4" s="27" t="str">
        <f t="shared" ca="1" si="10"/>
        <v/>
      </c>
      <c r="DR4" s="27" t="str">
        <f t="shared" ca="1" si="10"/>
        <v/>
      </c>
      <c r="DS4" s="27" t="str">
        <f t="shared" ca="1" si="10"/>
        <v/>
      </c>
      <c r="DT4" s="27" t="str">
        <f t="shared" ca="1" si="10"/>
        <v/>
      </c>
      <c r="DU4" s="27" t="str">
        <f t="shared" ca="1" si="10"/>
        <v/>
      </c>
      <c r="DV4" s="27" t="str">
        <f t="shared" ca="1" si="10"/>
        <v/>
      </c>
      <c r="DW4" s="27" t="str">
        <f t="shared" ca="1" si="10"/>
        <v/>
      </c>
      <c r="DX4" s="27" t="str">
        <f t="shared" ca="1" si="10"/>
        <v/>
      </c>
      <c r="DY4" s="27" t="str">
        <f t="shared" ca="1" si="10"/>
        <v/>
      </c>
      <c r="DZ4" s="27" t="str">
        <f t="shared" ca="1" si="10"/>
        <v/>
      </c>
      <c r="EA4" s="27" t="str">
        <f t="shared" ca="1" si="10"/>
        <v/>
      </c>
      <c r="EB4" s="27" t="str">
        <f t="shared" ca="1" si="10"/>
        <v/>
      </c>
      <c r="EC4" s="27" t="str">
        <f t="shared" ca="1" si="10"/>
        <v/>
      </c>
      <c r="ED4" s="27" t="str">
        <f t="shared" ca="1" si="10"/>
        <v/>
      </c>
      <c r="EE4" s="27" t="str">
        <f t="shared" ca="1" si="10"/>
        <v/>
      </c>
      <c r="EF4" s="27" t="str">
        <f t="shared" ca="1" si="10"/>
        <v/>
      </c>
      <c r="EG4" s="27" t="str">
        <f t="shared" ca="1" si="10"/>
        <v/>
      </c>
      <c r="EH4" s="27" t="str">
        <f t="shared" ca="1" si="10"/>
        <v/>
      </c>
      <c r="EI4" s="27" t="str">
        <f t="shared" ca="1" si="10"/>
        <v/>
      </c>
      <c r="EJ4" s="27" t="str">
        <f t="shared" ca="1" si="10"/>
        <v/>
      </c>
      <c r="EK4" s="27" t="str">
        <f t="shared" ca="1" si="10"/>
        <v/>
      </c>
      <c r="EL4" s="27" t="str">
        <f t="shared" ca="1" si="10"/>
        <v/>
      </c>
      <c r="EM4" s="27" t="str">
        <f t="shared" ca="1" si="10"/>
        <v/>
      </c>
      <c r="EN4" s="27" t="str">
        <f t="shared" ca="1" si="10"/>
        <v/>
      </c>
      <c r="EO4" s="27" t="str">
        <f t="shared" ca="1" si="10"/>
        <v/>
      </c>
      <c r="EP4" s="27" t="str">
        <f t="shared" ca="1" si="10"/>
        <v/>
      </c>
      <c r="EQ4" s="27" t="str">
        <f t="shared" ca="1" si="10"/>
        <v/>
      </c>
      <c r="ER4" s="27" t="str">
        <f t="shared" ca="1" si="10"/>
        <v/>
      </c>
      <c r="ES4" s="27" t="str">
        <f t="shared" ca="1" si="10"/>
        <v/>
      </c>
      <c r="ET4" s="27" t="str">
        <f t="shared" ca="1" si="10"/>
        <v/>
      </c>
      <c r="EU4" s="27" t="str">
        <f t="shared" ref="EU4:HF4" ca="1" si="11">IF($U4&lt;=$D$11,IF(COLUMN()&lt;22+$D$13,"",OFFSET(EU3,0,-$D$13,1,1)),"")</f>
        <v/>
      </c>
      <c r="EV4" s="27" t="str">
        <f t="shared" ca="1" si="11"/>
        <v/>
      </c>
      <c r="EW4" s="27" t="str">
        <f t="shared" ca="1" si="11"/>
        <v/>
      </c>
      <c r="EX4" s="27" t="str">
        <f t="shared" ca="1" si="11"/>
        <v/>
      </c>
      <c r="EY4" s="27" t="str">
        <f t="shared" ca="1" si="11"/>
        <v/>
      </c>
      <c r="EZ4" s="27" t="str">
        <f t="shared" ca="1" si="11"/>
        <v/>
      </c>
      <c r="FA4" s="27" t="str">
        <f t="shared" ca="1" si="11"/>
        <v/>
      </c>
      <c r="FB4" s="27" t="str">
        <f t="shared" ca="1" si="11"/>
        <v/>
      </c>
      <c r="FC4" s="27" t="str">
        <f t="shared" ca="1" si="11"/>
        <v/>
      </c>
      <c r="FD4" s="27" t="str">
        <f t="shared" ca="1" si="11"/>
        <v/>
      </c>
      <c r="FE4" s="27" t="str">
        <f t="shared" ca="1" si="11"/>
        <v/>
      </c>
      <c r="FF4" s="27" t="str">
        <f t="shared" ca="1" si="11"/>
        <v/>
      </c>
      <c r="FG4" s="27" t="str">
        <f t="shared" ca="1" si="11"/>
        <v/>
      </c>
      <c r="FH4" s="27" t="str">
        <f t="shared" ca="1" si="11"/>
        <v/>
      </c>
      <c r="FI4" s="27" t="str">
        <f t="shared" ca="1" si="11"/>
        <v/>
      </c>
      <c r="FJ4" s="27" t="str">
        <f t="shared" ca="1" si="11"/>
        <v/>
      </c>
      <c r="FK4" s="27" t="str">
        <f t="shared" ca="1" si="11"/>
        <v/>
      </c>
      <c r="FL4" s="27" t="str">
        <f t="shared" ca="1" si="11"/>
        <v/>
      </c>
      <c r="FM4" s="27" t="str">
        <f t="shared" ca="1" si="11"/>
        <v/>
      </c>
      <c r="FN4" s="27" t="str">
        <f t="shared" ca="1" si="11"/>
        <v/>
      </c>
      <c r="FO4" s="27" t="str">
        <f t="shared" ca="1" si="11"/>
        <v/>
      </c>
      <c r="FP4" s="27" t="str">
        <f t="shared" ca="1" si="11"/>
        <v/>
      </c>
      <c r="FQ4" s="27" t="str">
        <f t="shared" ca="1" si="11"/>
        <v/>
      </c>
      <c r="FR4" s="27" t="str">
        <f t="shared" ca="1" si="11"/>
        <v/>
      </c>
      <c r="FS4" s="27" t="str">
        <f t="shared" ca="1" si="11"/>
        <v/>
      </c>
      <c r="FT4" s="27" t="str">
        <f t="shared" ca="1" si="11"/>
        <v/>
      </c>
      <c r="FU4" s="27" t="str">
        <f t="shared" ca="1" si="11"/>
        <v/>
      </c>
      <c r="FV4" s="27" t="str">
        <f t="shared" ca="1" si="11"/>
        <v/>
      </c>
      <c r="FW4" s="27" t="str">
        <f t="shared" ca="1" si="11"/>
        <v/>
      </c>
      <c r="FX4" s="27" t="str">
        <f t="shared" ca="1" si="11"/>
        <v/>
      </c>
      <c r="FY4" s="27" t="str">
        <f t="shared" ca="1" si="11"/>
        <v/>
      </c>
      <c r="FZ4" s="27" t="str">
        <f t="shared" ca="1" si="11"/>
        <v/>
      </c>
      <c r="GA4" s="27" t="str">
        <f t="shared" ca="1" si="11"/>
        <v/>
      </c>
      <c r="GB4" s="27" t="str">
        <f t="shared" ca="1" si="11"/>
        <v/>
      </c>
      <c r="GC4" s="27" t="str">
        <f t="shared" ca="1" si="11"/>
        <v/>
      </c>
      <c r="GD4" s="27" t="str">
        <f t="shared" ca="1" si="11"/>
        <v/>
      </c>
      <c r="GE4" s="27" t="str">
        <f t="shared" ca="1" si="11"/>
        <v/>
      </c>
      <c r="GF4" s="27" t="str">
        <f t="shared" ca="1" si="11"/>
        <v/>
      </c>
      <c r="GG4" s="27" t="str">
        <f t="shared" ca="1" si="11"/>
        <v/>
      </c>
      <c r="GH4" s="27" t="str">
        <f t="shared" ca="1" si="11"/>
        <v/>
      </c>
      <c r="GI4" s="27" t="str">
        <f t="shared" ca="1" si="11"/>
        <v/>
      </c>
      <c r="GJ4" s="27" t="str">
        <f t="shared" ca="1" si="11"/>
        <v/>
      </c>
      <c r="GK4" s="27" t="str">
        <f t="shared" ca="1" si="11"/>
        <v/>
      </c>
      <c r="GL4" s="27" t="str">
        <f t="shared" ca="1" si="11"/>
        <v/>
      </c>
      <c r="GM4" s="27" t="str">
        <f t="shared" ca="1" si="11"/>
        <v/>
      </c>
      <c r="GN4" s="27" t="str">
        <f t="shared" ca="1" si="11"/>
        <v/>
      </c>
      <c r="GO4" s="27" t="str">
        <f t="shared" ca="1" si="11"/>
        <v/>
      </c>
      <c r="GP4" s="27" t="str">
        <f t="shared" ca="1" si="11"/>
        <v/>
      </c>
      <c r="GQ4" s="27" t="str">
        <f t="shared" ca="1" si="11"/>
        <v/>
      </c>
      <c r="GR4" s="27" t="str">
        <f t="shared" ca="1" si="11"/>
        <v/>
      </c>
      <c r="GS4" s="27" t="str">
        <f t="shared" ca="1" si="11"/>
        <v/>
      </c>
      <c r="GT4" s="27" t="str">
        <f t="shared" ca="1" si="11"/>
        <v/>
      </c>
      <c r="GU4" s="27" t="str">
        <f t="shared" ca="1" si="11"/>
        <v/>
      </c>
      <c r="GV4" s="27" t="str">
        <f t="shared" ca="1" si="11"/>
        <v/>
      </c>
      <c r="GW4" s="27" t="str">
        <f t="shared" ca="1" si="11"/>
        <v/>
      </c>
      <c r="GX4" s="27" t="str">
        <f t="shared" ca="1" si="11"/>
        <v/>
      </c>
      <c r="GY4" s="27" t="str">
        <f t="shared" ca="1" si="11"/>
        <v/>
      </c>
      <c r="GZ4" s="27" t="str">
        <f t="shared" ca="1" si="11"/>
        <v/>
      </c>
      <c r="HA4" s="27" t="str">
        <f t="shared" ca="1" si="11"/>
        <v/>
      </c>
      <c r="HB4" s="27" t="str">
        <f t="shared" ca="1" si="11"/>
        <v/>
      </c>
      <c r="HC4" s="27" t="str">
        <f t="shared" ca="1" si="11"/>
        <v/>
      </c>
      <c r="HD4" s="27" t="str">
        <f t="shared" ca="1" si="11"/>
        <v/>
      </c>
      <c r="HE4" s="27" t="str">
        <f t="shared" ca="1" si="11"/>
        <v/>
      </c>
      <c r="HF4" s="27" t="str">
        <f t="shared" ca="1" si="11"/>
        <v/>
      </c>
      <c r="HG4" s="27" t="str">
        <f t="shared" ref="HG4:HM4" ca="1" si="12">IF($U4&lt;=$D$11,IF(COLUMN()&lt;22+$D$13,"",OFFSET(HG3,0,-$D$13,1,1)),"")</f>
        <v/>
      </c>
      <c r="HH4" s="27" t="str">
        <f t="shared" ca="1" si="12"/>
        <v/>
      </c>
      <c r="HI4" s="27" t="str">
        <f t="shared" ca="1" si="12"/>
        <v/>
      </c>
      <c r="HJ4" s="27" t="str">
        <f t="shared" ca="1" si="12"/>
        <v/>
      </c>
      <c r="HK4" s="27" t="str">
        <f t="shared" ca="1" si="12"/>
        <v/>
      </c>
      <c r="HL4" s="27" t="str">
        <f t="shared" ca="1" si="12"/>
        <v/>
      </c>
      <c r="HM4" s="27" t="str">
        <f t="shared" ca="1" si="12"/>
        <v/>
      </c>
    </row>
    <row r="5" spans="2:221">
      <c r="B5" s="89"/>
      <c r="C5" s="89"/>
      <c r="D5" s="89"/>
      <c r="E5" s="160"/>
      <c r="F5" s="169">
        <f t="shared" si="0"/>
        <v>15</v>
      </c>
      <c r="G5" s="170">
        <f>IFERROR(G4+1,"")</f>
        <v>3</v>
      </c>
      <c r="H5" s="171">
        <f t="shared" si="1"/>
        <v>8.3333333333333339</v>
      </c>
      <c r="I5" s="171">
        <f t="shared" ref="I5:I39" si="13">(F5+G5-1)*H5</f>
        <v>141.66666666666669</v>
      </c>
      <c r="J5" s="171">
        <f t="shared" si="2"/>
        <v>135</v>
      </c>
      <c r="K5" s="171">
        <f t="shared" si="3"/>
        <v>9</v>
      </c>
      <c r="L5" s="170">
        <f t="shared" si="4"/>
        <v>153</v>
      </c>
      <c r="M5" s="170">
        <f t="shared" si="5"/>
        <v>2</v>
      </c>
      <c r="N5" s="172">
        <f t="shared" si="6"/>
        <v>16475</v>
      </c>
      <c r="O5" s="172" t="str" cm="1">
        <f t="array" ref="O5">_xlfn.IFS(P5&lt;=0.3,"Bad",AND(P5&lt;0.5,P5&gt;0.3),"Macro",P5&gt;=0.5,"Norm")</f>
        <v>Bad</v>
      </c>
      <c r="P5" s="173">
        <f t="shared" si="7"/>
        <v>0.25490196078431371</v>
      </c>
      <c r="Q5" s="174">
        <f t="shared" si="8"/>
        <v>5</v>
      </c>
      <c r="R5" s="167">
        <f t="shared" ref="R5:R39" si="14">IFERROR(F5/(G5-1),"")</f>
        <v>7.5</v>
      </c>
      <c r="S5" s="168" t="str">
        <f t="shared" ref="S5:S39" si="15">IF(ROW(S5)=$S$2+3,"x","")</f>
        <v/>
      </c>
      <c r="U5" s="107">
        <v>3</v>
      </c>
      <c r="V5" s="27" t="str">
        <f t="shared" ref="V5:V28" ca="1" si="16">IF($U5&lt;=$D$11,IF(COLUMN()&lt;22+$D$13,"",OFFSET(V4,0,-$D$13,1,1)),"")</f>
        <v/>
      </c>
      <c r="W5" s="27" t="str">
        <f t="shared" ref="W5:W29" ca="1" si="17">IF($U5&lt;=$D$11,IF(COLUMN()&lt;22+$D$13,"",OFFSET(W4,0,-$D$13,1,1)),"")</f>
        <v/>
      </c>
      <c r="X5" s="27" t="str">
        <f t="shared" ref="X5:X29" ca="1" si="18">IF($U5&lt;=$D$11,IF(COLUMN()&lt;22+$D$13,"",OFFSET(X4,0,-$D$13,1,1)),"")</f>
        <v/>
      </c>
      <c r="Y5" s="27" t="str">
        <f t="shared" ref="Y5:Y29" ca="1" si="19">IF($U5&lt;=$D$11,IF(COLUMN()&lt;22+$D$13,"",OFFSET(Y4,0,-$D$13,1,1)),"")</f>
        <v/>
      </c>
      <c r="Z5" s="27" t="str">
        <f t="shared" ref="Z5:Z29" ca="1" si="20">IF($U5&lt;=$D$11,IF(COLUMN()&lt;22+$D$13,"",OFFSET(Z4,0,-$D$13,1,1)),"")</f>
        <v/>
      </c>
      <c r="AA5" s="27" t="str">
        <f t="shared" ref="AA5:AA29" ca="1" si="21">IF($U5&lt;=$D$11,IF(COLUMN()&lt;22+$D$13,"",OFFSET(AA4,0,-$D$13,1,1)),"")</f>
        <v/>
      </c>
      <c r="AB5" s="27" t="str">
        <f t="shared" ref="AB5:AB29" ca="1" si="22">IF($U5&lt;=$D$11,IF(COLUMN()&lt;22+$D$13,"",OFFSET(AB4,0,-$D$13,1,1)),"")</f>
        <v/>
      </c>
      <c r="AC5" s="27" t="str">
        <f t="shared" ref="AC5:AC29" ca="1" si="23">IF($U5&lt;=$D$11,IF(COLUMN()&lt;22+$D$13,"",OFFSET(AC4,0,-$D$13,1,1)),"")</f>
        <v/>
      </c>
      <c r="AD5" s="27" t="str">
        <f t="shared" ref="AD5:AD29" ca="1" si="24">IF($U5&lt;=$D$11,IF(COLUMN()&lt;22+$D$13,"",OFFSET(AD4,0,-$D$13,1,1)),"")</f>
        <v/>
      </c>
      <c r="AE5" s="27" t="str">
        <f t="shared" ref="AE5:AE29" ca="1" si="25">IF($U5&lt;=$D$11,IF(COLUMN()&lt;22+$D$13,"",OFFSET(AE4,0,-$D$13,1,1)),"")</f>
        <v/>
      </c>
      <c r="AF5" s="27">
        <f t="shared" ref="AF5:AF29" ca="1" si="26">IF($U5&lt;=$D$11,IF(COLUMN()&lt;22+$D$13,"",OFFSET(AF4,0,-$D$13,1,1)),"")</f>
        <v>1</v>
      </c>
      <c r="AG5" s="27">
        <f t="shared" ref="AG5:AG29" ca="1" si="27">IF($U5&lt;=$D$11,IF(COLUMN()&lt;22+$D$13,"",OFFSET(AG4,0,-$D$13,1,1)),"")</f>
        <v>1</v>
      </c>
      <c r="AH5" s="27">
        <f t="shared" ref="AH5:AH29" ca="1" si="28">IF($U5&lt;=$D$11,IF(COLUMN()&lt;22+$D$13,"",OFFSET(AH4,0,-$D$13,1,1)),"")</f>
        <v>1</v>
      </c>
      <c r="AI5" s="27">
        <f t="shared" ref="AI5:AI29" ca="1" si="29">IF($U5&lt;=$D$11,IF(COLUMN()&lt;22+$D$13,"",OFFSET(AI4,0,-$D$13,1,1)),"")</f>
        <v>1</v>
      </c>
      <c r="AJ5" s="27">
        <f t="shared" ref="AJ5:AJ29" ca="1" si="30">IF($U5&lt;=$D$11,IF(COLUMN()&lt;22+$D$13,"",OFFSET(AJ4,0,-$D$13,1,1)),"")</f>
        <v>1</v>
      </c>
      <c r="AK5" s="27">
        <f t="shared" ref="AK5:AK29" ca="1" si="31">IF($U5&lt;=$D$11,IF(COLUMN()&lt;22+$D$13,"",OFFSET(AK4,0,-$D$13,1,1)),"")</f>
        <v>2</v>
      </c>
      <c r="AL5" s="27">
        <f t="shared" ref="AL5:AL29" ca="1" si="32">IF($U5&lt;=$D$11,IF(COLUMN()&lt;22+$D$13,"",OFFSET(AL4,0,-$D$13,1,1)),"")</f>
        <v>2</v>
      </c>
      <c r="AM5" s="27">
        <f t="shared" ref="AM5:AM29" ca="1" si="33">IF($U5&lt;=$D$11,IF(COLUMN()&lt;22+$D$13,"",OFFSET(AM4,0,-$D$13,1,1)),"")</f>
        <v>2</v>
      </c>
      <c r="AN5" s="27">
        <f t="shared" ref="AN5:AN29" ca="1" si="34">IF($U5&lt;=$D$11,IF(COLUMN()&lt;22+$D$13,"",OFFSET(AN4,0,-$D$13,1,1)),"")</f>
        <v>2</v>
      </c>
      <c r="AO5" s="27">
        <f t="shared" ref="AO5:AO29" ca="1" si="35">IF($U5&lt;=$D$11,IF(COLUMN()&lt;22+$D$13,"",OFFSET(AO4,0,-$D$13,1,1)),"")</f>
        <v>2</v>
      </c>
      <c r="AP5" s="27">
        <f t="shared" ref="AP5:AP29" ca="1" si="36">IF($U5&lt;=$D$11,IF(COLUMN()&lt;22+$D$13,"",OFFSET(AP4,0,-$D$13,1,1)),"")</f>
        <v>3</v>
      </c>
      <c r="AQ5" s="27">
        <f t="shared" ref="AQ5:AQ29" ca="1" si="37">IF($U5&lt;=$D$11,IF(COLUMN()&lt;22+$D$13,"",OFFSET(AQ4,0,-$D$13,1,1)),"")</f>
        <v>3</v>
      </c>
      <c r="AR5" s="27">
        <f t="shared" ref="AR5:AR29" ca="1" si="38">IF($U5&lt;=$D$11,IF(COLUMN()&lt;22+$D$13,"",OFFSET(AR4,0,-$D$13,1,1)),"")</f>
        <v>3</v>
      </c>
      <c r="AS5" s="27">
        <f t="shared" ref="AS5:AS29" ca="1" si="39">IF($U5&lt;=$D$11,IF(COLUMN()&lt;22+$D$13,"",OFFSET(AS4,0,-$D$13,1,1)),"")</f>
        <v>3</v>
      </c>
      <c r="AT5" s="27">
        <f t="shared" ref="AT5:AT29" ca="1" si="40">IF($U5&lt;=$D$11,IF(COLUMN()&lt;22+$D$13,"",OFFSET(AT4,0,-$D$13,1,1)),"")</f>
        <v>3</v>
      </c>
      <c r="AU5" s="27">
        <f t="shared" ref="AU5:AU29" ca="1" si="41">IF($U5&lt;=$D$11,IF(COLUMN()&lt;22+$D$13,"",OFFSET(AU4,0,-$D$13,1,1)),"")</f>
        <v>4</v>
      </c>
      <c r="AV5" s="27">
        <f t="shared" ref="AV5:AV29" ca="1" si="42">IF($U5&lt;=$D$11,IF(COLUMN()&lt;22+$D$13,"",OFFSET(AV4,0,-$D$13,1,1)),"")</f>
        <v>4</v>
      </c>
      <c r="AW5" s="27">
        <f t="shared" ref="AW5:AW29" ca="1" si="43">IF($U5&lt;=$D$11,IF(COLUMN()&lt;22+$D$13,"",OFFSET(AW4,0,-$D$13,1,1)),"")</f>
        <v>4</v>
      </c>
      <c r="AX5" s="27">
        <f t="shared" ref="AX5:AX29" ca="1" si="44">IF($U5&lt;=$D$11,IF(COLUMN()&lt;22+$D$13,"",OFFSET(AX4,0,-$D$13,1,1)),"")</f>
        <v>4</v>
      </c>
      <c r="AY5" s="27">
        <f t="shared" ref="AY5:AY29" ca="1" si="45">IF($U5&lt;=$D$11,IF(COLUMN()&lt;22+$D$13,"",OFFSET(AY4,0,-$D$13,1,1)),"")</f>
        <v>4</v>
      </c>
      <c r="AZ5" s="27">
        <f t="shared" ref="AZ5:AZ29" ca="1" si="46">IF($U5&lt;=$D$11,IF(COLUMN()&lt;22+$D$13,"",OFFSET(AZ4,0,-$D$13,1,1)),"")</f>
        <v>5</v>
      </c>
      <c r="BA5" s="27">
        <f t="shared" ref="BA5:BA29" ca="1" si="47">IF($U5&lt;=$D$11,IF(COLUMN()&lt;22+$D$13,"",OFFSET(BA4,0,-$D$13,1,1)),"")</f>
        <v>5</v>
      </c>
      <c r="BB5" s="27">
        <f t="shared" ref="BB5:BB29" ca="1" si="48">IF($U5&lt;=$D$11,IF(COLUMN()&lt;22+$D$13,"",OFFSET(BB4,0,-$D$13,1,1)),"")</f>
        <v>5</v>
      </c>
      <c r="BC5" s="27">
        <f t="shared" ref="BC5:BC29" ca="1" si="49">IF($U5&lt;=$D$11,IF(COLUMN()&lt;22+$D$13,"",OFFSET(BC4,0,-$D$13,1,1)),"")</f>
        <v>5</v>
      </c>
      <c r="BD5" s="27">
        <f t="shared" ref="BD5:BD29" ca="1" si="50">IF($U5&lt;=$D$11,IF(COLUMN()&lt;22+$D$13,"",OFFSET(BD4,0,-$D$13,1,1)),"")</f>
        <v>5</v>
      </c>
      <c r="BE5" s="27">
        <f t="shared" ref="BE5:BE29" ca="1" si="51">IF($U5&lt;=$D$11,IF(COLUMN()&lt;22+$D$13,"",OFFSET(BE4,0,-$D$13,1,1)),"")</f>
        <v>6</v>
      </c>
      <c r="BF5" s="27">
        <f t="shared" ref="BF5:BF29" ca="1" si="52">IF($U5&lt;=$D$11,IF(COLUMN()&lt;22+$D$13,"",OFFSET(BF4,0,-$D$13,1,1)),"")</f>
        <v>6</v>
      </c>
      <c r="BG5" s="27">
        <f t="shared" ref="BG5:BG29" ca="1" si="53">IF($U5&lt;=$D$11,IF(COLUMN()&lt;22+$D$13,"",OFFSET(BG4,0,-$D$13,1,1)),"")</f>
        <v>6</v>
      </c>
      <c r="BH5" s="27">
        <f t="shared" ref="BH5:BH29" ca="1" si="54">IF($U5&lt;=$D$11,IF(COLUMN()&lt;22+$D$13,"",OFFSET(BH4,0,-$D$13,1,1)),"")</f>
        <v>6</v>
      </c>
      <c r="BI5" s="27">
        <f t="shared" ref="BI5:BI29" ca="1" si="55">IF($U5&lt;=$D$11,IF(COLUMN()&lt;22+$D$13,"",OFFSET(BI4,0,-$D$13,1,1)),"")</f>
        <v>6</v>
      </c>
      <c r="BJ5" s="27">
        <f t="shared" ref="BJ5:BJ29" ca="1" si="56">IF($U5&lt;=$D$11,IF(COLUMN()&lt;22+$D$13,"",OFFSET(BJ4,0,-$D$13,1,1)),"")</f>
        <v>7</v>
      </c>
      <c r="BK5" s="27">
        <f t="shared" ref="BK5:BK29" ca="1" si="57">IF($U5&lt;=$D$11,IF(COLUMN()&lt;22+$D$13,"",OFFSET(BK4,0,-$D$13,1,1)),"")</f>
        <v>7</v>
      </c>
      <c r="BL5" s="27">
        <f t="shared" ref="BL5:BL29" ca="1" si="58">IF($U5&lt;=$D$11,IF(COLUMN()&lt;22+$D$13,"",OFFSET(BL4,0,-$D$13,1,1)),"")</f>
        <v>7</v>
      </c>
      <c r="BM5" s="27">
        <f t="shared" ref="BM5:BM29" ca="1" si="59">IF($U5&lt;=$D$11,IF(COLUMN()&lt;22+$D$13,"",OFFSET(BM4,0,-$D$13,1,1)),"")</f>
        <v>7</v>
      </c>
      <c r="BN5" s="27">
        <f t="shared" ref="BN5:BN29" ca="1" si="60">IF($U5&lt;=$D$11,IF(COLUMN()&lt;22+$D$13,"",OFFSET(BN4,0,-$D$13,1,1)),"")</f>
        <v>7</v>
      </c>
      <c r="BO5" s="27">
        <f t="shared" ref="BO5:BO29" ca="1" si="61">IF($U5&lt;=$D$11,IF(COLUMN()&lt;22+$D$13,"",OFFSET(BO4,0,-$D$13,1,1)),"")</f>
        <v>8</v>
      </c>
      <c r="BP5" s="27">
        <f t="shared" ref="BP5:BP29" ca="1" si="62">IF($U5&lt;=$D$11,IF(COLUMN()&lt;22+$D$13,"",OFFSET(BP4,0,-$D$13,1,1)),"")</f>
        <v>8</v>
      </c>
      <c r="BQ5" s="27">
        <f t="shared" ref="BQ5:BQ29" ca="1" si="63">IF($U5&lt;=$D$11,IF(COLUMN()&lt;22+$D$13,"",OFFSET(BQ4,0,-$D$13,1,1)),"")</f>
        <v>8</v>
      </c>
      <c r="BR5" s="27">
        <f t="shared" ref="BR5:BR29" ca="1" si="64">IF($U5&lt;=$D$11,IF(COLUMN()&lt;22+$D$13,"",OFFSET(BR4,0,-$D$13,1,1)),"")</f>
        <v>8</v>
      </c>
      <c r="BS5" s="27">
        <f t="shared" ref="BS5:BS29" ca="1" si="65">IF($U5&lt;=$D$11,IF(COLUMN()&lt;22+$D$13,"",OFFSET(BS4,0,-$D$13,1,1)),"")</f>
        <v>8</v>
      </c>
      <c r="BT5" s="27">
        <f t="shared" ref="BT5:BT29" ca="1" si="66">IF($U5&lt;=$D$11,IF(COLUMN()&lt;22+$D$13,"",OFFSET(BT4,0,-$D$13,1,1)),"")</f>
        <v>9</v>
      </c>
      <c r="BU5" s="27">
        <f t="shared" ref="BU5:BU29" ca="1" si="67">IF($U5&lt;=$D$11,IF(COLUMN()&lt;22+$D$13,"",OFFSET(BU4,0,-$D$13,1,1)),"")</f>
        <v>9</v>
      </c>
      <c r="BV5" s="27">
        <f t="shared" ref="BV5:BV29" ca="1" si="68">IF($U5&lt;=$D$11,IF(COLUMN()&lt;22+$D$13,"",OFFSET(BV4,0,-$D$13,1,1)),"")</f>
        <v>9</v>
      </c>
      <c r="BW5" s="27">
        <f t="shared" ref="BW5:BW29" ca="1" si="69">IF($U5&lt;=$D$11,IF(COLUMN()&lt;22+$D$13,"",OFFSET(BW4,0,-$D$13,1,1)),"")</f>
        <v>9</v>
      </c>
      <c r="BX5" s="27">
        <f t="shared" ref="BX5:BX29" ca="1" si="70">IF($U5&lt;=$D$11,IF(COLUMN()&lt;22+$D$13,"",OFFSET(BX4,0,-$D$13,1,1)),"")</f>
        <v>9</v>
      </c>
      <c r="BY5" s="27">
        <f t="shared" ref="BY5:BY29" ca="1" si="71">IF($U5&lt;=$D$11,IF(COLUMN()&lt;22+$D$13,"",OFFSET(BY4,0,-$D$13,1,1)),"")</f>
        <v>10</v>
      </c>
      <c r="BZ5" s="27">
        <f t="shared" ref="BZ5:BZ29" ca="1" si="72">IF($U5&lt;=$D$11,IF(COLUMN()&lt;22+$D$13,"",OFFSET(BZ4,0,-$D$13,1,1)),"")</f>
        <v>10</v>
      </c>
      <c r="CA5" s="27">
        <f t="shared" ref="CA5:CA29" ca="1" si="73">IF($U5&lt;=$D$11,IF(COLUMN()&lt;22+$D$13,"",OFFSET(CA4,0,-$D$13,1,1)),"")</f>
        <v>10</v>
      </c>
      <c r="CB5" s="27">
        <f t="shared" ref="CB5:CB29" ca="1" si="74">IF($U5&lt;=$D$11,IF(COLUMN()&lt;22+$D$13,"",OFFSET(CB4,0,-$D$13,1,1)),"")</f>
        <v>10</v>
      </c>
      <c r="CC5" s="27">
        <f t="shared" ref="CC5:CC29" ca="1" si="75">IF($U5&lt;=$D$11,IF(COLUMN()&lt;22+$D$13,"",OFFSET(CC4,0,-$D$13,1,1)),"")</f>
        <v>10</v>
      </c>
      <c r="CD5" s="27">
        <f t="shared" ref="CD5:CD29" ca="1" si="76">IF($U5&lt;=$D$11,IF(COLUMN()&lt;22+$D$13,"",OFFSET(CD4,0,-$D$13,1,1)),"")</f>
        <v>11</v>
      </c>
      <c r="CE5" s="27">
        <f t="shared" ref="CE5:CE29" ca="1" si="77">IF($U5&lt;=$D$11,IF(COLUMN()&lt;22+$D$13,"",OFFSET(CE4,0,-$D$13,1,1)),"")</f>
        <v>11</v>
      </c>
      <c r="CF5" s="27">
        <f t="shared" ref="CF5:CF29" ca="1" si="78">IF($U5&lt;=$D$11,IF(COLUMN()&lt;22+$D$13,"",OFFSET(CF4,0,-$D$13,1,1)),"")</f>
        <v>11</v>
      </c>
      <c r="CG5" s="27">
        <f t="shared" ref="CG5:CG29" ca="1" si="79">IF($U5&lt;=$D$11,IF(COLUMN()&lt;22+$D$13,"",OFFSET(CG4,0,-$D$13,1,1)),"")</f>
        <v>11</v>
      </c>
      <c r="CH5" s="27">
        <f t="shared" ref="CH5:CH29" ca="1" si="80">IF($U5&lt;=$D$11,IF(COLUMN()&lt;22+$D$13,"",OFFSET(CH4,0,-$D$13,1,1)),"")</f>
        <v>11</v>
      </c>
      <c r="CI5" s="27">
        <f t="shared" ref="CI5:CI29" ca="1" si="81">IF($U5&lt;=$D$11,IF(COLUMN()&lt;22+$D$13,"",OFFSET(CI4,0,-$D$13,1,1)),"")</f>
        <v>12</v>
      </c>
      <c r="CJ5" s="27">
        <f t="shared" ref="CJ5:CJ29" ca="1" si="82">IF($U5&lt;=$D$11,IF(COLUMN()&lt;22+$D$13,"",OFFSET(CJ4,0,-$D$13,1,1)),"")</f>
        <v>12</v>
      </c>
      <c r="CK5" s="27">
        <f t="shared" ref="CK5:CK29" ca="1" si="83">IF($U5&lt;=$D$11,IF(COLUMN()&lt;22+$D$13,"",OFFSET(CK4,0,-$D$13,1,1)),"")</f>
        <v>12</v>
      </c>
      <c r="CL5" s="27">
        <f t="shared" ref="CL5:CL29" ca="1" si="84">IF($U5&lt;=$D$11,IF(COLUMN()&lt;22+$D$13,"",OFFSET(CL4,0,-$D$13,1,1)),"")</f>
        <v>12</v>
      </c>
      <c r="CM5" s="27">
        <f t="shared" ref="CM5:CM29" ca="1" si="85">IF($U5&lt;=$D$11,IF(COLUMN()&lt;22+$D$13,"",OFFSET(CM4,0,-$D$13,1,1)),"")</f>
        <v>12</v>
      </c>
      <c r="CN5" s="27">
        <f t="shared" ref="CN5:CN29" ca="1" si="86">IF($U5&lt;=$D$11,IF(COLUMN()&lt;22+$D$13,"",OFFSET(CN4,0,-$D$13,1,1)),"")</f>
        <v>13</v>
      </c>
      <c r="CO5" s="27">
        <f t="shared" ref="CO5:CO29" ca="1" si="87">IF($U5&lt;=$D$11,IF(COLUMN()&lt;22+$D$13,"",OFFSET(CO4,0,-$D$13,1,1)),"")</f>
        <v>13</v>
      </c>
      <c r="CP5" s="27">
        <f t="shared" ref="CP5:CP29" ca="1" si="88">IF($U5&lt;=$D$11,IF(COLUMN()&lt;22+$D$13,"",OFFSET(CP4,0,-$D$13,1,1)),"")</f>
        <v>13</v>
      </c>
      <c r="CQ5" s="27">
        <f t="shared" ref="CQ5:CQ29" ca="1" si="89">IF($U5&lt;=$D$11,IF(COLUMN()&lt;22+$D$13,"",OFFSET(CQ4,0,-$D$13,1,1)),"")</f>
        <v>13</v>
      </c>
      <c r="CR5" s="27">
        <f t="shared" ref="CR5:CR29" ca="1" si="90">IF($U5&lt;=$D$11,IF(COLUMN()&lt;22+$D$13,"",OFFSET(CR4,0,-$D$13,1,1)),"")</f>
        <v>13</v>
      </c>
      <c r="CS5" s="27">
        <f t="shared" ref="CS5:CS29" ca="1" si="91">IF($U5&lt;=$D$11,IF(COLUMN()&lt;22+$D$13,"",OFFSET(CS4,0,-$D$13,1,1)),"")</f>
        <v>14</v>
      </c>
      <c r="CT5" s="27">
        <f t="shared" ref="CT5:CT29" ca="1" si="92">IF($U5&lt;=$D$11,IF(COLUMN()&lt;22+$D$13,"",OFFSET(CT4,0,-$D$13,1,1)),"")</f>
        <v>14</v>
      </c>
      <c r="CU5" s="27">
        <f t="shared" ref="CU5:CU29" ca="1" si="93">IF($U5&lt;=$D$11,IF(COLUMN()&lt;22+$D$13,"",OFFSET(CU4,0,-$D$13,1,1)),"")</f>
        <v>14</v>
      </c>
      <c r="CV5" s="27">
        <f t="shared" ref="CV5:CV29" ca="1" si="94">IF($U5&lt;=$D$11,IF(COLUMN()&lt;22+$D$13,"",OFFSET(CV4,0,-$D$13,1,1)),"")</f>
        <v>14</v>
      </c>
      <c r="CW5" s="27">
        <f t="shared" ref="CW5:CW29" ca="1" si="95">IF($U5&lt;=$D$11,IF(COLUMN()&lt;22+$D$13,"",OFFSET(CW4,0,-$D$13,1,1)),"")</f>
        <v>14</v>
      </c>
      <c r="CX5" s="27">
        <f t="shared" ref="CX5:CX29" ca="1" si="96">IF($U5&lt;=$D$11,IF(COLUMN()&lt;22+$D$13,"",OFFSET(CX4,0,-$D$13,1,1)),"")</f>
        <v>15</v>
      </c>
      <c r="CY5" s="27">
        <f t="shared" ref="CY5:CY29" ca="1" si="97">IF($U5&lt;=$D$11,IF(COLUMN()&lt;22+$D$13,"",OFFSET(CY4,0,-$D$13,1,1)),"")</f>
        <v>15</v>
      </c>
      <c r="CZ5" s="27">
        <f t="shared" ref="CZ5:CZ29" ca="1" si="98">IF($U5&lt;=$D$11,IF(COLUMN()&lt;22+$D$13,"",OFFSET(CZ4,0,-$D$13,1,1)),"")</f>
        <v>15</v>
      </c>
      <c r="DA5" s="27">
        <f t="shared" ref="DA5:DA29" ca="1" si="99">IF($U5&lt;=$D$11,IF(COLUMN()&lt;22+$D$13,"",OFFSET(DA4,0,-$D$13,1,1)),"")</f>
        <v>15</v>
      </c>
      <c r="DB5" s="27">
        <f t="shared" ref="DB5:DB29" ca="1" si="100">IF($U5&lt;=$D$11,IF(COLUMN()&lt;22+$D$13,"",OFFSET(DB4,0,-$D$13,1,1)),"")</f>
        <v>15</v>
      </c>
      <c r="DC5" s="27" t="str">
        <f t="shared" ref="DC5:DC29" ca="1" si="101">IF($U5&lt;=$D$11,IF(COLUMN()&lt;22+$D$13,"",OFFSET(DC4,0,-$D$13,1,1)),"")</f>
        <v/>
      </c>
      <c r="DD5" s="27" t="str">
        <f t="shared" ref="DD5:DD29" ca="1" si="102">IF($U5&lt;=$D$11,IF(COLUMN()&lt;22+$D$13,"",OFFSET(DD4,0,-$D$13,1,1)),"")</f>
        <v/>
      </c>
      <c r="DE5" s="27" t="str">
        <f t="shared" ref="DE5:DE29" ca="1" si="103">IF($U5&lt;=$D$11,IF(COLUMN()&lt;22+$D$13,"",OFFSET(DE4,0,-$D$13,1,1)),"")</f>
        <v/>
      </c>
      <c r="DF5" s="27" t="str">
        <f t="shared" ref="DF5:DF29" ca="1" si="104">IF($U5&lt;=$D$11,IF(COLUMN()&lt;22+$D$13,"",OFFSET(DF4,0,-$D$13,1,1)),"")</f>
        <v/>
      </c>
      <c r="DG5" s="27" t="str">
        <f t="shared" ref="DG5:DG29" ca="1" si="105">IF($U5&lt;=$D$11,IF(COLUMN()&lt;22+$D$13,"",OFFSET(DG4,0,-$D$13,1,1)),"")</f>
        <v/>
      </c>
      <c r="DH5" s="27" t="str">
        <f t="shared" ref="DH5:DH29" ca="1" si="106">IF($U5&lt;=$D$11,IF(COLUMN()&lt;22+$D$13,"",OFFSET(DH4,0,-$D$13,1,1)),"")</f>
        <v/>
      </c>
      <c r="DI5" s="27" t="str">
        <f t="shared" ref="DI5:DI29" ca="1" si="107">IF($U5&lt;=$D$11,IF(COLUMN()&lt;22+$D$13,"",OFFSET(DI4,0,-$D$13,1,1)),"")</f>
        <v/>
      </c>
      <c r="DJ5" s="27" t="str">
        <f t="shared" ref="DJ5:DJ29" ca="1" si="108">IF($U5&lt;=$D$11,IF(COLUMN()&lt;22+$D$13,"",OFFSET(DJ4,0,-$D$13,1,1)),"")</f>
        <v/>
      </c>
      <c r="DK5" s="27" t="str">
        <f t="shared" ref="DK5:DK29" ca="1" si="109">IF($U5&lt;=$D$11,IF(COLUMN()&lt;22+$D$13,"",OFFSET(DK4,0,-$D$13,1,1)),"")</f>
        <v/>
      </c>
      <c r="DL5" s="27" t="str">
        <f t="shared" ref="DL5:DL29" ca="1" si="110">IF($U5&lt;=$D$11,IF(COLUMN()&lt;22+$D$13,"",OFFSET(DL4,0,-$D$13,1,1)),"")</f>
        <v/>
      </c>
      <c r="DM5" s="27" t="str">
        <f t="shared" ref="DM5:DM29" ca="1" si="111">IF($U5&lt;=$D$11,IF(COLUMN()&lt;22+$D$13,"",OFFSET(DM4,0,-$D$13,1,1)),"")</f>
        <v/>
      </c>
      <c r="DN5" s="27" t="str">
        <f t="shared" ref="DN5:DN29" ca="1" si="112">IF($U5&lt;=$D$11,IF(COLUMN()&lt;22+$D$13,"",OFFSET(DN4,0,-$D$13,1,1)),"")</f>
        <v/>
      </c>
      <c r="DO5" s="27" t="str">
        <f t="shared" ref="DO5:DO29" ca="1" si="113">IF($U5&lt;=$D$11,IF(COLUMN()&lt;22+$D$13,"",OFFSET(DO4,0,-$D$13,1,1)),"")</f>
        <v/>
      </c>
      <c r="DP5" s="27" t="str">
        <f t="shared" ref="DP5:DP29" ca="1" si="114">IF($U5&lt;=$D$11,IF(COLUMN()&lt;22+$D$13,"",OFFSET(DP4,0,-$D$13,1,1)),"")</f>
        <v/>
      </c>
      <c r="DQ5" s="27" t="str">
        <f t="shared" ref="DQ5:DQ29" ca="1" si="115">IF($U5&lt;=$D$11,IF(COLUMN()&lt;22+$D$13,"",OFFSET(DQ4,0,-$D$13,1,1)),"")</f>
        <v/>
      </c>
      <c r="DR5" s="27" t="str">
        <f t="shared" ref="DR5:DR29" ca="1" si="116">IF($U5&lt;=$D$11,IF(COLUMN()&lt;22+$D$13,"",OFFSET(DR4,0,-$D$13,1,1)),"")</f>
        <v/>
      </c>
      <c r="DS5" s="27" t="str">
        <f t="shared" ref="DS5:DS29" ca="1" si="117">IF($U5&lt;=$D$11,IF(COLUMN()&lt;22+$D$13,"",OFFSET(DS4,0,-$D$13,1,1)),"")</f>
        <v/>
      </c>
      <c r="DT5" s="27" t="str">
        <f t="shared" ref="DT5:DT29" ca="1" si="118">IF($U5&lt;=$D$11,IF(COLUMN()&lt;22+$D$13,"",OFFSET(DT4,0,-$D$13,1,1)),"")</f>
        <v/>
      </c>
      <c r="DU5" s="27" t="str">
        <f t="shared" ref="DU5:DU29" ca="1" si="119">IF($U5&lt;=$D$11,IF(COLUMN()&lt;22+$D$13,"",OFFSET(DU4,0,-$D$13,1,1)),"")</f>
        <v/>
      </c>
      <c r="DV5" s="27" t="str">
        <f t="shared" ref="DV5:DV29" ca="1" si="120">IF($U5&lt;=$D$11,IF(COLUMN()&lt;22+$D$13,"",OFFSET(DV4,0,-$D$13,1,1)),"")</f>
        <v/>
      </c>
      <c r="DW5" s="27" t="str">
        <f t="shared" ref="DW5:DW29" ca="1" si="121">IF($U5&lt;=$D$11,IF(COLUMN()&lt;22+$D$13,"",OFFSET(DW4,0,-$D$13,1,1)),"")</f>
        <v/>
      </c>
      <c r="DX5" s="27" t="str">
        <f t="shared" ref="DX5:DX29" ca="1" si="122">IF($U5&lt;=$D$11,IF(COLUMN()&lt;22+$D$13,"",OFFSET(DX4,0,-$D$13,1,1)),"")</f>
        <v/>
      </c>
      <c r="DY5" s="27" t="str">
        <f t="shared" ref="DY5:DY29" ca="1" si="123">IF($U5&lt;=$D$11,IF(COLUMN()&lt;22+$D$13,"",OFFSET(DY4,0,-$D$13,1,1)),"")</f>
        <v/>
      </c>
      <c r="DZ5" s="27" t="str">
        <f t="shared" ref="DZ5:DZ29" ca="1" si="124">IF($U5&lt;=$D$11,IF(COLUMN()&lt;22+$D$13,"",OFFSET(DZ4,0,-$D$13,1,1)),"")</f>
        <v/>
      </c>
      <c r="EA5" s="27" t="str">
        <f t="shared" ref="EA5:EA29" ca="1" si="125">IF($U5&lt;=$D$11,IF(COLUMN()&lt;22+$D$13,"",OFFSET(EA4,0,-$D$13,1,1)),"")</f>
        <v/>
      </c>
      <c r="EB5" s="27" t="str">
        <f t="shared" ref="EB5:EB29" ca="1" si="126">IF($U5&lt;=$D$11,IF(COLUMN()&lt;22+$D$13,"",OFFSET(EB4,0,-$D$13,1,1)),"")</f>
        <v/>
      </c>
      <c r="EC5" s="27" t="str">
        <f t="shared" ref="EC5:EC29" ca="1" si="127">IF($U5&lt;=$D$11,IF(COLUMN()&lt;22+$D$13,"",OFFSET(EC4,0,-$D$13,1,1)),"")</f>
        <v/>
      </c>
      <c r="ED5" s="27" t="str">
        <f t="shared" ref="ED5:ED29" ca="1" si="128">IF($U5&lt;=$D$11,IF(COLUMN()&lt;22+$D$13,"",OFFSET(ED4,0,-$D$13,1,1)),"")</f>
        <v/>
      </c>
      <c r="EE5" s="27" t="str">
        <f t="shared" ref="EE5:EE29" ca="1" si="129">IF($U5&lt;=$D$11,IF(COLUMN()&lt;22+$D$13,"",OFFSET(EE4,0,-$D$13,1,1)),"")</f>
        <v/>
      </c>
      <c r="EF5" s="27" t="str">
        <f t="shared" ref="EF5:EF29" ca="1" si="130">IF($U5&lt;=$D$11,IF(COLUMN()&lt;22+$D$13,"",OFFSET(EF4,0,-$D$13,1,1)),"")</f>
        <v/>
      </c>
      <c r="EG5" s="27" t="str">
        <f t="shared" ref="EG5:EG29" ca="1" si="131">IF($U5&lt;=$D$11,IF(COLUMN()&lt;22+$D$13,"",OFFSET(EG4,0,-$D$13,1,1)),"")</f>
        <v/>
      </c>
      <c r="EH5" s="27" t="str">
        <f t="shared" ref="EH5:EH29" ca="1" si="132">IF($U5&lt;=$D$11,IF(COLUMN()&lt;22+$D$13,"",OFFSET(EH4,0,-$D$13,1,1)),"")</f>
        <v/>
      </c>
      <c r="EI5" s="27" t="str">
        <f t="shared" ref="EI5:EI29" ca="1" si="133">IF($U5&lt;=$D$11,IF(COLUMN()&lt;22+$D$13,"",OFFSET(EI4,0,-$D$13,1,1)),"")</f>
        <v/>
      </c>
      <c r="EJ5" s="27" t="str">
        <f t="shared" ref="EJ5:EJ29" ca="1" si="134">IF($U5&lt;=$D$11,IF(COLUMN()&lt;22+$D$13,"",OFFSET(EJ4,0,-$D$13,1,1)),"")</f>
        <v/>
      </c>
      <c r="EK5" s="27" t="str">
        <f t="shared" ref="EK5:EK29" ca="1" si="135">IF($U5&lt;=$D$11,IF(COLUMN()&lt;22+$D$13,"",OFFSET(EK4,0,-$D$13,1,1)),"")</f>
        <v/>
      </c>
      <c r="EL5" s="27" t="str">
        <f t="shared" ref="EL5:EL29" ca="1" si="136">IF($U5&lt;=$D$11,IF(COLUMN()&lt;22+$D$13,"",OFFSET(EL4,0,-$D$13,1,1)),"")</f>
        <v/>
      </c>
      <c r="EM5" s="27" t="str">
        <f t="shared" ref="EM5:EM29" ca="1" si="137">IF($U5&lt;=$D$11,IF(COLUMN()&lt;22+$D$13,"",OFFSET(EM4,0,-$D$13,1,1)),"")</f>
        <v/>
      </c>
      <c r="EN5" s="27" t="str">
        <f t="shared" ref="EN5:EN29" ca="1" si="138">IF($U5&lt;=$D$11,IF(COLUMN()&lt;22+$D$13,"",OFFSET(EN4,0,-$D$13,1,1)),"")</f>
        <v/>
      </c>
      <c r="EO5" s="27" t="str">
        <f t="shared" ref="EO5:EO29" ca="1" si="139">IF($U5&lt;=$D$11,IF(COLUMN()&lt;22+$D$13,"",OFFSET(EO4,0,-$D$13,1,1)),"")</f>
        <v/>
      </c>
      <c r="EP5" s="27" t="str">
        <f t="shared" ref="EP5:EP29" ca="1" si="140">IF($U5&lt;=$D$11,IF(COLUMN()&lt;22+$D$13,"",OFFSET(EP4,0,-$D$13,1,1)),"")</f>
        <v/>
      </c>
      <c r="EQ5" s="27" t="str">
        <f t="shared" ref="EQ5:EQ29" ca="1" si="141">IF($U5&lt;=$D$11,IF(COLUMN()&lt;22+$D$13,"",OFFSET(EQ4,0,-$D$13,1,1)),"")</f>
        <v/>
      </c>
      <c r="ER5" s="27" t="str">
        <f t="shared" ref="ER5:ER29" ca="1" si="142">IF($U5&lt;=$D$11,IF(COLUMN()&lt;22+$D$13,"",OFFSET(ER4,0,-$D$13,1,1)),"")</f>
        <v/>
      </c>
      <c r="ES5" s="27" t="str">
        <f t="shared" ref="ES5:ES29" ca="1" si="143">IF($U5&lt;=$D$11,IF(COLUMN()&lt;22+$D$13,"",OFFSET(ES4,0,-$D$13,1,1)),"")</f>
        <v/>
      </c>
      <c r="ET5" s="27" t="str">
        <f t="shared" ref="ET5:ET29" ca="1" si="144">IF($U5&lt;=$D$11,IF(COLUMN()&lt;22+$D$13,"",OFFSET(ET4,0,-$D$13,1,1)),"")</f>
        <v/>
      </c>
      <c r="EU5" s="27" t="str">
        <f t="shared" ref="EU5:EU29" ca="1" si="145">IF($U5&lt;=$D$11,IF(COLUMN()&lt;22+$D$13,"",OFFSET(EU4,0,-$D$13,1,1)),"")</f>
        <v/>
      </c>
      <c r="EV5" s="27" t="str">
        <f t="shared" ref="EV5:EV29" ca="1" si="146">IF($U5&lt;=$D$11,IF(COLUMN()&lt;22+$D$13,"",OFFSET(EV4,0,-$D$13,1,1)),"")</f>
        <v/>
      </c>
      <c r="EW5" s="27" t="str">
        <f t="shared" ref="EW5:EW29" ca="1" si="147">IF($U5&lt;=$D$11,IF(COLUMN()&lt;22+$D$13,"",OFFSET(EW4,0,-$D$13,1,1)),"")</f>
        <v/>
      </c>
      <c r="EX5" s="27" t="str">
        <f t="shared" ref="EX5:EX29" ca="1" si="148">IF($U5&lt;=$D$11,IF(COLUMN()&lt;22+$D$13,"",OFFSET(EX4,0,-$D$13,1,1)),"")</f>
        <v/>
      </c>
      <c r="EY5" s="27" t="str">
        <f t="shared" ref="EY5:EY29" ca="1" si="149">IF($U5&lt;=$D$11,IF(COLUMN()&lt;22+$D$13,"",OFFSET(EY4,0,-$D$13,1,1)),"")</f>
        <v/>
      </c>
      <c r="EZ5" s="27" t="str">
        <f t="shared" ref="EZ5:EZ29" ca="1" si="150">IF($U5&lt;=$D$11,IF(COLUMN()&lt;22+$D$13,"",OFFSET(EZ4,0,-$D$13,1,1)),"")</f>
        <v/>
      </c>
      <c r="FA5" s="27" t="str">
        <f t="shared" ref="FA5:FA29" ca="1" si="151">IF($U5&lt;=$D$11,IF(COLUMN()&lt;22+$D$13,"",OFFSET(FA4,0,-$D$13,1,1)),"")</f>
        <v/>
      </c>
      <c r="FB5" s="27" t="str">
        <f t="shared" ref="FB5:FB29" ca="1" si="152">IF($U5&lt;=$D$11,IF(COLUMN()&lt;22+$D$13,"",OFFSET(FB4,0,-$D$13,1,1)),"")</f>
        <v/>
      </c>
      <c r="FC5" s="27" t="str">
        <f t="shared" ref="FC5:FC29" ca="1" si="153">IF($U5&lt;=$D$11,IF(COLUMN()&lt;22+$D$13,"",OFFSET(FC4,0,-$D$13,1,1)),"")</f>
        <v/>
      </c>
      <c r="FD5" s="27" t="str">
        <f t="shared" ref="FD5:FD29" ca="1" si="154">IF($U5&lt;=$D$11,IF(COLUMN()&lt;22+$D$13,"",OFFSET(FD4,0,-$D$13,1,1)),"")</f>
        <v/>
      </c>
      <c r="FE5" s="27" t="str">
        <f t="shared" ref="FE5:FE29" ca="1" si="155">IF($U5&lt;=$D$11,IF(COLUMN()&lt;22+$D$13,"",OFFSET(FE4,0,-$D$13,1,1)),"")</f>
        <v/>
      </c>
      <c r="FF5" s="27" t="str">
        <f t="shared" ref="FF5:FF29" ca="1" si="156">IF($U5&lt;=$D$11,IF(COLUMN()&lt;22+$D$13,"",OFFSET(FF4,0,-$D$13,1,1)),"")</f>
        <v/>
      </c>
      <c r="FG5" s="27" t="str">
        <f t="shared" ref="FG5:FG29" ca="1" si="157">IF($U5&lt;=$D$11,IF(COLUMN()&lt;22+$D$13,"",OFFSET(FG4,0,-$D$13,1,1)),"")</f>
        <v/>
      </c>
      <c r="FH5" s="27" t="str">
        <f t="shared" ref="FH5:FH29" ca="1" si="158">IF($U5&lt;=$D$11,IF(COLUMN()&lt;22+$D$13,"",OFFSET(FH4,0,-$D$13,1,1)),"")</f>
        <v/>
      </c>
      <c r="FI5" s="27" t="str">
        <f t="shared" ref="FI5:FI29" ca="1" si="159">IF($U5&lt;=$D$11,IF(COLUMN()&lt;22+$D$13,"",OFFSET(FI4,0,-$D$13,1,1)),"")</f>
        <v/>
      </c>
      <c r="FJ5" s="27" t="str">
        <f t="shared" ref="FJ5:FJ29" ca="1" si="160">IF($U5&lt;=$D$11,IF(COLUMN()&lt;22+$D$13,"",OFFSET(FJ4,0,-$D$13,1,1)),"")</f>
        <v/>
      </c>
      <c r="FK5" s="27" t="str">
        <f t="shared" ref="FK5:FK29" ca="1" si="161">IF($U5&lt;=$D$11,IF(COLUMN()&lt;22+$D$13,"",OFFSET(FK4,0,-$D$13,1,1)),"")</f>
        <v/>
      </c>
      <c r="FL5" s="27" t="str">
        <f t="shared" ref="FL5:FL29" ca="1" si="162">IF($U5&lt;=$D$11,IF(COLUMN()&lt;22+$D$13,"",OFFSET(FL4,0,-$D$13,1,1)),"")</f>
        <v/>
      </c>
      <c r="FM5" s="27" t="str">
        <f t="shared" ref="FM5:FM29" ca="1" si="163">IF($U5&lt;=$D$11,IF(COLUMN()&lt;22+$D$13,"",OFFSET(FM4,0,-$D$13,1,1)),"")</f>
        <v/>
      </c>
      <c r="FN5" s="27" t="str">
        <f t="shared" ref="FN5:FN29" ca="1" si="164">IF($U5&lt;=$D$11,IF(COLUMN()&lt;22+$D$13,"",OFFSET(FN4,0,-$D$13,1,1)),"")</f>
        <v/>
      </c>
      <c r="FO5" s="27" t="str">
        <f t="shared" ref="FO5:FO29" ca="1" si="165">IF($U5&lt;=$D$11,IF(COLUMN()&lt;22+$D$13,"",OFFSET(FO4,0,-$D$13,1,1)),"")</f>
        <v/>
      </c>
      <c r="FP5" s="27" t="str">
        <f t="shared" ref="FP5:FP29" ca="1" si="166">IF($U5&lt;=$D$11,IF(COLUMN()&lt;22+$D$13,"",OFFSET(FP4,0,-$D$13,1,1)),"")</f>
        <v/>
      </c>
      <c r="FQ5" s="27" t="str">
        <f t="shared" ref="FQ5:FQ29" ca="1" si="167">IF($U5&lt;=$D$11,IF(COLUMN()&lt;22+$D$13,"",OFFSET(FQ4,0,-$D$13,1,1)),"")</f>
        <v/>
      </c>
      <c r="FR5" s="27" t="str">
        <f t="shared" ref="FR5:FR29" ca="1" si="168">IF($U5&lt;=$D$11,IF(COLUMN()&lt;22+$D$13,"",OFFSET(FR4,0,-$D$13,1,1)),"")</f>
        <v/>
      </c>
      <c r="FS5" s="27" t="str">
        <f t="shared" ref="FS5:FS29" ca="1" si="169">IF($U5&lt;=$D$11,IF(COLUMN()&lt;22+$D$13,"",OFFSET(FS4,0,-$D$13,1,1)),"")</f>
        <v/>
      </c>
      <c r="FT5" s="27" t="str">
        <f t="shared" ref="FT5:FT29" ca="1" si="170">IF($U5&lt;=$D$11,IF(COLUMN()&lt;22+$D$13,"",OFFSET(FT4,0,-$D$13,1,1)),"")</f>
        <v/>
      </c>
      <c r="FU5" s="27" t="str">
        <f t="shared" ref="FU5:FU29" ca="1" si="171">IF($U5&lt;=$D$11,IF(COLUMN()&lt;22+$D$13,"",OFFSET(FU4,0,-$D$13,1,1)),"")</f>
        <v/>
      </c>
      <c r="FV5" s="27" t="str">
        <f t="shared" ref="FV5:FV29" ca="1" si="172">IF($U5&lt;=$D$11,IF(COLUMN()&lt;22+$D$13,"",OFFSET(FV4,0,-$D$13,1,1)),"")</f>
        <v/>
      </c>
      <c r="FW5" s="27" t="str">
        <f t="shared" ref="FW5:FW29" ca="1" si="173">IF($U5&lt;=$D$11,IF(COLUMN()&lt;22+$D$13,"",OFFSET(FW4,0,-$D$13,1,1)),"")</f>
        <v/>
      </c>
      <c r="FX5" s="27" t="str">
        <f t="shared" ref="FX5:FX29" ca="1" si="174">IF($U5&lt;=$D$11,IF(COLUMN()&lt;22+$D$13,"",OFFSET(FX4,0,-$D$13,1,1)),"")</f>
        <v/>
      </c>
      <c r="FY5" s="27" t="str">
        <f t="shared" ref="FY5:FY29" ca="1" si="175">IF($U5&lt;=$D$11,IF(COLUMN()&lt;22+$D$13,"",OFFSET(FY4,0,-$D$13,1,1)),"")</f>
        <v/>
      </c>
      <c r="FZ5" s="27" t="str">
        <f t="shared" ref="FZ5:FZ29" ca="1" si="176">IF($U5&lt;=$D$11,IF(COLUMN()&lt;22+$D$13,"",OFFSET(FZ4,0,-$D$13,1,1)),"")</f>
        <v/>
      </c>
      <c r="GA5" s="27" t="str">
        <f t="shared" ref="GA5:GA29" ca="1" si="177">IF($U5&lt;=$D$11,IF(COLUMN()&lt;22+$D$13,"",OFFSET(GA4,0,-$D$13,1,1)),"")</f>
        <v/>
      </c>
      <c r="GB5" s="27" t="str">
        <f t="shared" ref="GB5:GB29" ca="1" si="178">IF($U5&lt;=$D$11,IF(COLUMN()&lt;22+$D$13,"",OFFSET(GB4,0,-$D$13,1,1)),"")</f>
        <v/>
      </c>
      <c r="GC5" s="27" t="str">
        <f t="shared" ref="GC5:GC29" ca="1" si="179">IF($U5&lt;=$D$11,IF(COLUMN()&lt;22+$D$13,"",OFFSET(GC4,0,-$D$13,1,1)),"")</f>
        <v/>
      </c>
      <c r="GD5" s="27" t="str">
        <f t="shared" ref="GD5:GD29" ca="1" si="180">IF($U5&lt;=$D$11,IF(COLUMN()&lt;22+$D$13,"",OFFSET(GD4,0,-$D$13,1,1)),"")</f>
        <v/>
      </c>
      <c r="GE5" s="27" t="str">
        <f t="shared" ref="GE5:GE29" ca="1" si="181">IF($U5&lt;=$D$11,IF(COLUMN()&lt;22+$D$13,"",OFFSET(GE4,0,-$D$13,1,1)),"")</f>
        <v/>
      </c>
      <c r="GF5" s="27" t="str">
        <f t="shared" ref="GF5:GF29" ca="1" si="182">IF($U5&lt;=$D$11,IF(COLUMN()&lt;22+$D$13,"",OFFSET(GF4,0,-$D$13,1,1)),"")</f>
        <v/>
      </c>
      <c r="GG5" s="27" t="str">
        <f t="shared" ref="GG5:GG29" ca="1" si="183">IF($U5&lt;=$D$11,IF(COLUMN()&lt;22+$D$13,"",OFFSET(GG4,0,-$D$13,1,1)),"")</f>
        <v/>
      </c>
      <c r="GH5" s="27" t="str">
        <f t="shared" ref="GH5:GH29" ca="1" si="184">IF($U5&lt;=$D$11,IF(COLUMN()&lt;22+$D$13,"",OFFSET(GH4,0,-$D$13,1,1)),"")</f>
        <v/>
      </c>
      <c r="GI5" s="27" t="str">
        <f t="shared" ref="GI5:GI29" ca="1" si="185">IF($U5&lt;=$D$11,IF(COLUMN()&lt;22+$D$13,"",OFFSET(GI4,0,-$D$13,1,1)),"")</f>
        <v/>
      </c>
      <c r="GJ5" s="27" t="str">
        <f t="shared" ref="GJ5:GJ29" ca="1" si="186">IF($U5&lt;=$D$11,IF(COLUMN()&lt;22+$D$13,"",OFFSET(GJ4,0,-$D$13,1,1)),"")</f>
        <v/>
      </c>
      <c r="GK5" s="27" t="str">
        <f t="shared" ref="GK5:GK29" ca="1" si="187">IF($U5&lt;=$D$11,IF(COLUMN()&lt;22+$D$13,"",OFFSET(GK4,0,-$D$13,1,1)),"")</f>
        <v/>
      </c>
      <c r="GL5" s="27" t="str">
        <f t="shared" ref="GL5:GL29" ca="1" si="188">IF($U5&lt;=$D$11,IF(COLUMN()&lt;22+$D$13,"",OFFSET(GL4,0,-$D$13,1,1)),"")</f>
        <v/>
      </c>
      <c r="GM5" s="27" t="str">
        <f t="shared" ref="GM5:GM29" ca="1" si="189">IF($U5&lt;=$D$11,IF(COLUMN()&lt;22+$D$13,"",OFFSET(GM4,0,-$D$13,1,1)),"")</f>
        <v/>
      </c>
      <c r="GN5" s="27" t="str">
        <f t="shared" ref="GN5:GN29" ca="1" si="190">IF($U5&lt;=$D$11,IF(COLUMN()&lt;22+$D$13,"",OFFSET(GN4,0,-$D$13,1,1)),"")</f>
        <v/>
      </c>
      <c r="GO5" s="27" t="str">
        <f t="shared" ref="GO5:GO29" ca="1" si="191">IF($U5&lt;=$D$11,IF(COLUMN()&lt;22+$D$13,"",OFFSET(GO4,0,-$D$13,1,1)),"")</f>
        <v/>
      </c>
      <c r="GP5" s="27" t="str">
        <f t="shared" ref="GP5:GP29" ca="1" si="192">IF($U5&lt;=$D$11,IF(COLUMN()&lt;22+$D$13,"",OFFSET(GP4,0,-$D$13,1,1)),"")</f>
        <v/>
      </c>
      <c r="GQ5" s="27" t="str">
        <f t="shared" ref="GQ5:GQ29" ca="1" si="193">IF($U5&lt;=$D$11,IF(COLUMN()&lt;22+$D$13,"",OFFSET(GQ4,0,-$D$13,1,1)),"")</f>
        <v/>
      </c>
      <c r="GR5" s="27" t="str">
        <f t="shared" ref="GR5:GR29" ca="1" si="194">IF($U5&lt;=$D$11,IF(COLUMN()&lt;22+$D$13,"",OFFSET(GR4,0,-$D$13,1,1)),"")</f>
        <v/>
      </c>
      <c r="GS5" s="27" t="str">
        <f t="shared" ref="GS5:GS29" ca="1" si="195">IF($U5&lt;=$D$11,IF(COLUMN()&lt;22+$D$13,"",OFFSET(GS4,0,-$D$13,1,1)),"")</f>
        <v/>
      </c>
      <c r="GT5" s="27" t="str">
        <f t="shared" ref="GT5:GT29" ca="1" si="196">IF($U5&lt;=$D$11,IF(COLUMN()&lt;22+$D$13,"",OFFSET(GT4,0,-$D$13,1,1)),"")</f>
        <v/>
      </c>
      <c r="GU5" s="27" t="str">
        <f t="shared" ref="GU5:GU29" ca="1" si="197">IF($U5&lt;=$D$11,IF(COLUMN()&lt;22+$D$13,"",OFFSET(GU4,0,-$D$13,1,1)),"")</f>
        <v/>
      </c>
      <c r="GV5" s="27" t="str">
        <f t="shared" ref="GV5:GV29" ca="1" si="198">IF($U5&lt;=$D$11,IF(COLUMN()&lt;22+$D$13,"",OFFSET(GV4,0,-$D$13,1,1)),"")</f>
        <v/>
      </c>
      <c r="GW5" s="27" t="str">
        <f t="shared" ref="GW5:GW29" ca="1" si="199">IF($U5&lt;=$D$11,IF(COLUMN()&lt;22+$D$13,"",OFFSET(GW4,0,-$D$13,1,1)),"")</f>
        <v/>
      </c>
      <c r="GX5" s="27" t="str">
        <f t="shared" ref="GX5:GX29" ca="1" si="200">IF($U5&lt;=$D$11,IF(COLUMN()&lt;22+$D$13,"",OFFSET(GX4,0,-$D$13,1,1)),"")</f>
        <v/>
      </c>
      <c r="GY5" s="27" t="str">
        <f t="shared" ref="GY5:GY29" ca="1" si="201">IF($U5&lt;=$D$11,IF(COLUMN()&lt;22+$D$13,"",OFFSET(GY4,0,-$D$13,1,1)),"")</f>
        <v/>
      </c>
      <c r="GZ5" s="27" t="str">
        <f t="shared" ref="GZ5:GZ29" ca="1" si="202">IF($U5&lt;=$D$11,IF(COLUMN()&lt;22+$D$13,"",OFFSET(GZ4,0,-$D$13,1,1)),"")</f>
        <v/>
      </c>
      <c r="HA5" s="27" t="str">
        <f t="shared" ref="HA5:HA29" ca="1" si="203">IF($U5&lt;=$D$11,IF(COLUMN()&lt;22+$D$13,"",OFFSET(HA4,0,-$D$13,1,1)),"")</f>
        <v/>
      </c>
      <c r="HB5" s="27" t="str">
        <f t="shared" ref="HB5:HB29" ca="1" si="204">IF($U5&lt;=$D$11,IF(COLUMN()&lt;22+$D$13,"",OFFSET(HB4,0,-$D$13,1,1)),"")</f>
        <v/>
      </c>
      <c r="HC5" s="27" t="str">
        <f t="shared" ref="HC5:HC29" ca="1" si="205">IF($U5&lt;=$D$11,IF(COLUMN()&lt;22+$D$13,"",OFFSET(HC4,0,-$D$13,1,1)),"")</f>
        <v/>
      </c>
      <c r="HD5" s="27" t="str">
        <f t="shared" ref="HD5:HD29" ca="1" si="206">IF($U5&lt;=$D$11,IF(COLUMN()&lt;22+$D$13,"",OFFSET(HD4,0,-$D$13,1,1)),"")</f>
        <v/>
      </c>
      <c r="HE5" s="27" t="str">
        <f t="shared" ref="HE5:HE29" ca="1" si="207">IF($U5&lt;=$D$11,IF(COLUMN()&lt;22+$D$13,"",OFFSET(HE4,0,-$D$13,1,1)),"")</f>
        <v/>
      </c>
      <c r="HF5" s="27" t="str">
        <f t="shared" ref="HF5:HF29" ca="1" si="208">IF($U5&lt;=$D$11,IF(COLUMN()&lt;22+$D$13,"",OFFSET(HF4,0,-$D$13,1,1)),"")</f>
        <v/>
      </c>
      <c r="HG5" s="27" t="str">
        <f t="shared" ref="HG5:HG29" ca="1" si="209">IF($U5&lt;=$D$11,IF(COLUMN()&lt;22+$D$13,"",OFFSET(HG4,0,-$D$13,1,1)),"")</f>
        <v/>
      </c>
      <c r="HH5" s="27" t="str">
        <f t="shared" ref="HH5:HH29" ca="1" si="210">IF($U5&lt;=$D$11,IF(COLUMN()&lt;22+$D$13,"",OFFSET(HH4,0,-$D$13,1,1)),"")</f>
        <v/>
      </c>
      <c r="HI5" s="27" t="str">
        <f t="shared" ref="HI5:HI29" ca="1" si="211">IF($U5&lt;=$D$11,IF(COLUMN()&lt;22+$D$13,"",OFFSET(HI4,0,-$D$13,1,1)),"")</f>
        <v/>
      </c>
      <c r="HJ5" s="27" t="str">
        <f t="shared" ref="HJ5:HJ29" ca="1" si="212">IF($U5&lt;=$D$11,IF(COLUMN()&lt;22+$D$13,"",OFFSET(HJ4,0,-$D$13,1,1)),"")</f>
        <v/>
      </c>
      <c r="HK5" s="27" t="str">
        <f t="shared" ref="HK5:HK29" ca="1" si="213">IF($U5&lt;=$D$11,IF(COLUMN()&lt;22+$D$13,"",OFFSET(HK4,0,-$D$13,1,1)),"")</f>
        <v/>
      </c>
      <c r="HL5" s="27" t="str">
        <f t="shared" ref="HL5:HL29" ca="1" si="214">IF($U5&lt;=$D$11,IF(COLUMN()&lt;22+$D$13,"",OFFSET(HL4,0,-$D$13,1,1)),"")</f>
        <v/>
      </c>
      <c r="HM5" s="27" t="str">
        <f t="shared" ref="HM5:HM29" ca="1" si="215">IF($U5&lt;=$D$11,IF(COLUMN()&lt;22+$D$13,"",OFFSET(HM4,0,-$D$13,1,1)),"")</f>
        <v/>
      </c>
    </row>
    <row r="6" spans="2:221" ht="15" thickBot="1">
      <c r="E6" s="160"/>
      <c r="F6" s="169">
        <f t="shared" si="0"/>
        <v>15</v>
      </c>
      <c r="G6" s="170">
        <f t="shared" ref="G6:G39" si="216">IFERROR(G5+1,"")</f>
        <v>4</v>
      </c>
      <c r="H6" s="171">
        <f t="shared" si="1"/>
        <v>6.25</v>
      </c>
      <c r="I6" s="171">
        <f t="shared" si="13"/>
        <v>112.5</v>
      </c>
      <c r="J6" s="171">
        <f t="shared" si="2"/>
        <v>105</v>
      </c>
      <c r="K6" s="171">
        <f t="shared" si="3"/>
        <v>7</v>
      </c>
      <c r="L6" s="170">
        <f t="shared" si="4"/>
        <v>126</v>
      </c>
      <c r="M6" s="170">
        <f t="shared" si="5"/>
        <v>3</v>
      </c>
      <c r="N6" s="172">
        <f t="shared" si="6"/>
        <v>12356.25</v>
      </c>
      <c r="O6" s="172" t="str" cm="1">
        <f t="array" ref="O6">_xlfn.IFS(P6&lt;=0.3,"Bad",AND(P6&lt;0.5,P6&gt;0.3),"Macro",P6&gt;=0.5,"Norm")</f>
        <v>Macro</v>
      </c>
      <c r="P6" s="173">
        <f t="shared" si="7"/>
        <v>0.30952380952380953</v>
      </c>
      <c r="Q6" s="174">
        <f t="shared" si="8"/>
        <v>3.75</v>
      </c>
      <c r="R6" s="167">
        <f t="shared" si="14"/>
        <v>5</v>
      </c>
      <c r="S6" s="168" t="str">
        <f t="shared" si="15"/>
        <v/>
      </c>
      <c r="U6" s="106">
        <v>4</v>
      </c>
      <c r="V6" s="27" t="str">
        <f t="shared" ca="1" si="16"/>
        <v/>
      </c>
      <c r="W6" s="27" t="str">
        <f t="shared" ca="1" si="17"/>
        <v/>
      </c>
      <c r="X6" s="27" t="str">
        <f t="shared" ca="1" si="18"/>
        <v/>
      </c>
      <c r="Y6" s="27" t="str">
        <f t="shared" ca="1" si="19"/>
        <v/>
      </c>
      <c r="Z6" s="27" t="str">
        <f t="shared" ca="1" si="20"/>
        <v/>
      </c>
      <c r="AA6" s="27" t="str">
        <f t="shared" ca="1" si="21"/>
        <v/>
      </c>
      <c r="AB6" s="27" t="str">
        <f t="shared" ca="1" si="22"/>
        <v/>
      </c>
      <c r="AC6" s="27" t="str">
        <f t="shared" ca="1" si="23"/>
        <v/>
      </c>
      <c r="AD6" s="27" t="str">
        <f t="shared" ca="1" si="24"/>
        <v/>
      </c>
      <c r="AE6" s="27" t="str">
        <f t="shared" ca="1" si="25"/>
        <v/>
      </c>
      <c r="AF6" s="27" t="str">
        <f t="shared" ca="1" si="26"/>
        <v/>
      </c>
      <c r="AG6" s="27" t="str">
        <f t="shared" ca="1" si="27"/>
        <v/>
      </c>
      <c r="AH6" s="27" t="str">
        <f t="shared" ca="1" si="28"/>
        <v/>
      </c>
      <c r="AI6" s="27" t="str">
        <f t="shared" ca="1" si="29"/>
        <v/>
      </c>
      <c r="AJ6" s="27" t="str">
        <f t="shared" ca="1" si="30"/>
        <v/>
      </c>
      <c r="AK6" s="27">
        <f t="shared" ca="1" si="31"/>
        <v>1</v>
      </c>
      <c r="AL6" s="27">
        <f t="shared" ca="1" si="32"/>
        <v>1</v>
      </c>
      <c r="AM6" s="27">
        <f t="shared" ca="1" si="33"/>
        <v>1</v>
      </c>
      <c r="AN6" s="27">
        <f t="shared" ca="1" si="34"/>
        <v>1</v>
      </c>
      <c r="AO6" s="27">
        <f t="shared" ca="1" si="35"/>
        <v>1</v>
      </c>
      <c r="AP6" s="27">
        <f t="shared" ca="1" si="36"/>
        <v>2</v>
      </c>
      <c r="AQ6" s="27">
        <f t="shared" ca="1" si="37"/>
        <v>2</v>
      </c>
      <c r="AR6" s="27">
        <f t="shared" ca="1" si="38"/>
        <v>2</v>
      </c>
      <c r="AS6" s="27">
        <f t="shared" ca="1" si="39"/>
        <v>2</v>
      </c>
      <c r="AT6" s="27">
        <f t="shared" ca="1" si="40"/>
        <v>2</v>
      </c>
      <c r="AU6" s="27">
        <f t="shared" ca="1" si="41"/>
        <v>3</v>
      </c>
      <c r="AV6" s="27">
        <f t="shared" ca="1" si="42"/>
        <v>3</v>
      </c>
      <c r="AW6" s="27">
        <f t="shared" ca="1" si="43"/>
        <v>3</v>
      </c>
      <c r="AX6" s="27">
        <f t="shared" ca="1" si="44"/>
        <v>3</v>
      </c>
      <c r="AY6" s="27">
        <f t="shared" ca="1" si="45"/>
        <v>3</v>
      </c>
      <c r="AZ6" s="27">
        <f t="shared" ca="1" si="46"/>
        <v>4</v>
      </c>
      <c r="BA6" s="27">
        <f t="shared" ca="1" si="47"/>
        <v>4</v>
      </c>
      <c r="BB6" s="27">
        <f t="shared" ca="1" si="48"/>
        <v>4</v>
      </c>
      <c r="BC6" s="27">
        <f t="shared" ca="1" si="49"/>
        <v>4</v>
      </c>
      <c r="BD6" s="27">
        <f t="shared" ca="1" si="50"/>
        <v>4</v>
      </c>
      <c r="BE6" s="27">
        <f t="shared" ca="1" si="51"/>
        <v>5</v>
      </c>
      <c r="BF6" s="27">
        <f t="shared" ca="1" si="52"/>
        <v>5</v>
      </c>
      <c r="BG6" s="27">
        <f t="shared" ca="1" si="53"/>
        <v>5</v>
      </c>
      <c r="BH6" s="27">
        <f t="shared" ca="1" si="54"/>
        <v>5</v>
      </c>
      <c r="BI6" s="27">
        <f t="shared" ca="1" si="55"/>
        <v>5</v>
      </c>
      <c r="BJ6" s="27">
        <f t="shared" ca="1" si="56"/>
        <v>6</v>
      </c>
      <c r="BK6" s="27">
        <f t="shared" ca="1" si="57"/>
        <v>6</v>
      </c>
      <c r="BL6" s="27">
        <f t="shared" ca="1" si="58"/>
        <v>6</v>
      </c>
      <c r="BM6" s="27">
        <f t="shared" ca="1" si="59"/>
        <v>6</v>
      </c>
      <c r="BN6" s="27">
        <f t="shared" ca="1" si="60"/>
        <v>6</v>
      </c>
      <c r="BO6" s="27">
        <f t="shared" ca="1" si="61"/>
        <v>7</v>
      </c>
      <c r="BP6" s="27">
        <f t="shared" ca="1" si="62"/>
        <v>7</v>
      </c>
      <c r="BQ6" s="27">
        <f t="shared" ca="1" si="63"/>
        <v>7</v>
      </c>
      <c r="BR6" s="27">
        <f t="shared" ca="1" si="64"/>
        <v>7</v>
      </c>
      <c r="BS6" s="27">
        <f t="shared" ca="1" si="65"/>
        <v>7</v>
      </c>
      <c r="BT6" s="27">
        <f t="shared" ca="1" si="66"/>
        <v>8</v>
      </c>
      <c r="BU6" s="27">
        <f t="shared" ca="1" si="67"/>
        <v>8</v>
      </c>
      <c r="BV6" s="27">
        <f t="shared" ca="1" si="68"/>
        <v>8</v>
      </c>
      <c r="BW6" s="27">
        <f t="shared" ca="1" si="69"/>
        <v>8</v>
      </c>
      <c r="BX6" s="27">
        <f t="shared" ca="1" si="70"/>
        <v>8</v>
      </c>
      <c r="BY6" s="27">
        <f t="shared" ca="1" si="71"/>
        <v>9</v>
      </c>
      <c r="BZ6" s="27">
        <f t="shared" ca="1" si="72"/>
        <v>9</v>
      </c>
      <c r="CA6" s="27">
        <f t="shared" ca="1" si="73"/>
        <v>9</v>
      </c>
      <c r="CB6" s="27">
        <f t="shared" ca="1" si="74"/>
        <v>9</v>
      </c>
      <c r="CC6" s="27">
        <f t="shared" ca="1" si="75"/>
        <v>9</v>
      </c>
      <c r="CD6" s="27">
        <f t="shared" ca="1" si="76"/>
        <v>10</v>
      </c>
      <c r="CE6" s="27">
        <f t="shared" ca="1" si="77"/>
        <v>10</v>
      </c>
      <c r="CF6" s="27">
        <f t="shared" ca="1" si="78"/>
        <v>10</v>
      </c>
      <c r="CG6" s="27">
        <f t="shared" ca="1" si="79"/>
        <v>10</v>
      </c>
      <c r="CH6" s="27">
        <f t="shared" ca="1" si="80"/>
        <v>10</v>
      </c>
      <c r="CI6" s="27">
        <f t="shared" ca="1" si="81"/>
        <v>11</v>
      </c>
      <c r="CJ6" s="27">
        <f t="shared" ca="1" si="82"/>
        <v>11</v>
      </c>
      <c r="CK6" s="27">
        <f t="shared" ca="1" si="83"/>
        <v>11</v>
      </c>
      <c r="CL6" s="27">
        <f t="shared" ca="1" si="84"/>
        <v>11</v>
      </c>
      <c r="CM6" s="27">
        <f t="shared" ca="1" si="85"/>
        <v>11</v>
      </c>
      <c r="CN6" s="27">
        <f t="shared" ca="1" si="86"/>
        <v>12</v>
      </c>
      <c r="CO6" s="27">
        <f t="shared" ca="1" si="87"/>
        <v>12</v>
      </c>
      <c r="CP6" s="27">
        <f t="shared" ca="1" si="88"/>
        <v>12</v>
      </c>
      <c r="CQ6" s="27">
        <f t="shared" ca="1" si="89"/>
        <v>12</v>
      </c>
      <c r="CR6" s="27">
        <f t="shared" ca="1" si="90"/>
        <v>12</v>
      </c>
      <c r="CS6" s="27">
        <f t="shared" ca="1" si="91"/>
        <v>13</v>
      </c>
      <c r="CT6" s="27">
        <f t="shared" ca="1" si="92"/>
        <v>13</v>
      </c>
      <c r="CU6" s="27">
        <f t="shared" ca="1" si="93"/>
        <v>13</v>
      </c>
      <c r="CV6" s="27">
        <f t="shared" ca="1" si="94"/>
        <v>13</v>
      </c>
      <c r="CW6" s="27">
        <f t="shared" ca="1" si="95"/>
        <v>13</v>
      </c>
      <c r="CX6" s="27">
        <f t="shared" ca="1" si="96"/>
        <v>14</v>
      </c>
      <c r="CY6" s="27">
        <f t="shared" ca="1" si="97"/>
        <v>14</v>
      </c>
      <c r="CZ6" s="27">
        <f t="shared" ca="1" si="98"/>
        <v>14</v>
      </c>
      <c r="DA6" s="27">
        <f t="shared" ca="1" si="99"/>
        <v>14</v>
      </c>
      <c r="DB6" s="27">
        <f t="shared" ca="1" si="100"/>
        <v>14</v>
      </c>
      <c r="DC6" s="27">
        <f t="shared" ca="1" si="101"/>
        <v>15</v>
      </c>
      <c r="DD6" s="27">
        <f t="shared" ca="1" si="102"/>
        <v>15</v>
      </c>
      <c r="DE6" s="27">
        <f t="shared" ca="1" si="103"/>
        <v>15</v>
      </c>
      <c r="DF6" s="27">
        <f t="shared" ca="1" si="104"/>
        <v>15</v>
      </c>
      <c r="DG6" s="27">
        <f t="shared" ca="1" si="105"/>
        <v>15</v>
      </c>
      <c r="DH6" s="27" t="str">
        <f t="shared" ca="1" si="106"/>
        <v/>
      </c>
      <c r="DI6" s="27" t="str">
        <f t="shared" ca="1" si="107"/>
        <v/>
      </c>
      <c r="DJ6" s="27" t="str">
        <f t="shared" ca="1" si="108"/>
        <v/>
      </c>
      <c r="DK6" s="27" t="str">
        <f t="shared" ca="1" si="109"/>
        <v/>
      </c>
      <c r="DL6" s="27" t="str">
        <f t="shared" ca="1" si="110"/>
        <v/>
      </c>
      <c r="DM6" s="27" t="str">
        <f t="shared" ca="1" si="111"/>
        <v/>
      </c>
      <c r="DN6" s="27" t="str">
        <f t="shared" ca="1" si="112"/>
        <v/>
      </c>
      <c r="DO6" s="27" t="str">
        <f t="shared" ca="1" si="113"/>
        <v/>
      </c>
      <c r="DP6" s="27" t="str">
        <f t="shared" ca="1" si="114"/>
        <v/>
      </c>
      <c r="DQ6" s="27" t="str">
        <f t="shared" ca="1" si="115"/>
        <v/>
      </c>
      <c r="DR6" s="27" t="str">
        <f t="shared" ca="1" si="116"/>
        <v/>
      </c>
      <c r="DS6" s="27" t="str">
        <f t="shared" ca="1" si="117"/>
        <v/>
      </c>
      <c r="DT6" s="27" t="str">
        <f t="shared" ca="1" si="118"/>
        <v/>
      </c>
      <c r="DU6" s="27" t="str">
        <f t="shared" ca="1" si="119"/>
        <v/>
      </c>
      <c r="DV6" s="27" t="str">
        <f t="shared" ca="1" si="120"/>
        <v/>
      </c>
      <c r="DW6" s="27" t="str">
        <f t="shared" ca="1" si="121"/>
        <v/>
      </c>
      <c r="DX6" s="27" t="str">
        <f t="shared" ca="1" si="122"/>
        <v/>
      </c>
      <c r="DY6" s="27" t="str">
        <f t="shared" ca="1" si="123"/>
        <v/>
      </c>
      <c r="DZ6" s="27" t="str">
        <f t="shared" ca="1" si="124"/>
        <v/>
      </c>
      <c r="EA6" s="27" t="str">
        <f t="shared" ca="1" si="125"/>
        <v/>
      </c>
      <c r="EB6" s="27" t="str">
        <f t="shared" ca="1" si="126"/>
        <v/>
      </c>
      <c r="EC6" s="27" t="str">
        <f t="shared" ca="1" si="127"/>
        <v/>
      </c>
      <c r="ED6" s="27" t="str">
        <f t="shared" ca="1" si="128"/>
        <v/>
      </c>
      <c r="EE6" s="27" t="str">
        <f t="shared" ca="1" si="129"/>
        <v/>
      </c>
      <c r="EF6" s="27" t="str">
        <f t="shared" ca="1" si="130"/>
        <v/>
      </c>
      <c r="EG6" s="27" t="str">
        <f t="shared" ca="1" si="131"/>
        <v/>
      </c>
      <c r="EH6" s="27" t="str">
        <f t="shared" ca="1" si="132"/>
        <v/>
      </c>
      <c r="EI6" s="27" t="str">
        <f t="shared" ca="1" si="133"/>
        <v/>
      </c>
      <c r="EJ6" s="27" t="str">
        <f t="shared" ca="1" si="134"/>
        <v/>
      </c>
      <c r="EK6" s="27" t="str">
        <f t="shared" ca="1" si="135"/>
        <v/>
      </c>
      <c r="EL6" s="27" t="str">
        <f t="shared" ca="1" si="136"/>
        <v/>
      </c>
      <c r="EM6" s="27" t="str">
        <f t="shared" ca="1" si="137"/>
        <v/>
      </c>
      <c r="EN6" s="27" t="str">
        <f t="shared" ca="1" si="138"/>
        <v/>
      </c>
      <c r="EO6" s="27" t="str">
        <f t="shared" ca="1" si="139"/>
        <v/>
      </c>
      <c r="EP6" s="27" t="str">
        <f t="shared" ca="1" si="140"/>
        <v/>
      </c>
      <c r="EQ6" s="27" t="str">
        <f t="shared" ca="1" si="141"/>
        <v/>
      </c>
      <c r="ER6" s="27" t="str">
        <f t="shared" ca="1" si="142"/>
        <v/>
      </c>
      <c r="ES6" s="27" t="str">
        <f t="shared" ca="1" si="143"/>
        <v/>
      </c>
      <c r="ET6" s="27" t="str">
        <f t="shared" ca="1" si="144"/>
        <v/>
      </c>
      <c r="EU6" s="27" t="str">
        <f t="shared" ca="1" si="145"/>
        <v/>
      </c>
      <c r="EV6" s="27" t="str">
        <f t="shared" ca="1" si="146"/>
        <v/>
      </c>
      <c r="EW6" s="27" t="str">
        <f t="shared" ca="1" si="147"/>
        <v/>
      </c>
      <c r="EX6" s="27" t="str">
        <f t="shared" ca="1" si="148"/>
        <v/>
      </c>
      <c r="EY6" s="27" t="str">
        <f t="shared" ca="1" si="149"/>
        <v/>
      </c>
      <c r="EZ6" s="27" t="str">
        <f t="shared" ca="1" si="150"/>
        <v/>
      </c>
      <c r="FA6" s="27" t="str">
        <f t="shared" ca="1" si="151"/>
        <v/>
      </c>
      <c r="FB6" s="27" t="str">
        <f t="shared" ca="1" si="152"/>
        <v/>
      </c>
      <c r="FC6" s="27" t="str">
        <f t="shared" ca="1" si="153"/>
        <v/>
      </c>
      <c r="FD6" s="27" t="str">
        <f t="shared" ca="1" si="154"/>
        <v/>
      </c>
      <c r="FE6" s="27" t="str">
        <f t="shared" ca="1" si="155"/>
        <v/>
      </c>
      <c r="FF6" s="27" t="str">
        <f t="shared" ca="1" si="156"/>
        <v/>
      </c>
      <c r="FG6" s="27" t="str">
        <f t="shared" ca="1" si="157"/>
        <v/>
      </c>
      <c r="FH6" s="27" t="str">
        <f t="shared" ca="1" si="158"/>
        <v/>
      </c>
      <c r="FI6" s="27" t="str">
        <f t="shared" ca="1" si="159"/>
        <v/>
      </c>
      <c r="FJ6" s="27" t="str">
        <f t="shared" ca="1" si="160"/>
        <v/>
      </c>
      <c r="FK6" s="27" t="str">
        <f t="shared" ca="1" si="161"/>
        <v/>
      </c>
      <c r="FL6" s="27" t="str">
        <f t="shared" ca="1" si="162"/>
        <v/>
      </c>
      <c r="FM6" s="27" t="str">
        <f t="shared" ca="1" si="163"/>
        <v/>
      </c>
      <c r="FN6" s="27" t="str">
        <f t="shared" ca="1" si="164"/>
        <v/>
      </c>
      <c r="FO6" s="27" t="str">
        <f t="shared" ca="1" si="165"/>
        <v/>
      </c>
      <c r="FP6" s="27" t="str">
        <f t="shared" ca="1" si="166"/>
        <v/>
      </c>
      <c r="FQ6" s="27" t="str">
        <f t="shared" ca="1" si="167"/>
        <v/>
      </c>
      <c r="FR6" s="27" t="str">
        <f t="shared" ca="1" si="168"/>
        <v/>
      </c>
      <c r="FS6" s="27" t="str">
        <f t="shared" ca="1" si="169"/>
        <v/>
      </c>
      <c r="FT6" s="27" t="str">
        <f t="shared" ca="1" si="170"/>
        <v/>
      </c>
      <c r="FU6" s="27" t="str">
        <f t="shared" ca="1" si="171"/>
        <v/>
      </c>
      <c r="FV6" s="27" t="str">
        <f t="shared" ca="1" si="172"/>
        <v/>
      </c>
      <c r="FW6" s="27" t="str">
        <f t="shared" ca="1" si="173"/>
        <v/>
      </c>
      <c r="FX6" s="27" t="str">
        <f t="shared" ca="1" si="174"/>
        <v/>
      </c>
      <c r="FY6" s="27" t="str">
        <f t="shared" ca="1" si="175"/>
        <v/>
      </c>
      <c r="FZ6" s="27" t="str">
        <f t="shared" ca="1" si="176"/>
        <v/>
      </c>
      <c r="GA6" s="27" t="str">
        <f t="shared" ca="1" si="177"/>
        <v/>
      </c>
      <c r="GB6" s="27" t="str">
        <f t="shared" ca="1" si="178"/>
        <v/>
      </c>
      <c r="GC6" s="27" t="str">
        <f t="shared" ca="1" si="179"/>
        <v/>
      </c>
      <c r="GD6" s="27" t="str">
        <f t="shared" ca="1" si="180"/>
        <v/>
      </c>
      <c r="GE6" s="27" t="str">
        <f t="shared" ca="1" si="181"/>
        <v/>
      </c>
      <c r="GF6" s="27" t="str">
        <f t="shared" ca="1" si="182"/>
        <v/>
      </c>
      <c r="GG6" s="27" t="str">
        <f t="shared" ca="1" si="183"/>
        <v/>
      </c>
      <c r="GH6" s="27" t="str">
        <f t="shared" ca="1" si="184"/>
        <v/>
      </c>
      <c r="GI6" s="27" t="str">
        <f t="shared" ca="1" si="185"/>
        <v/>
      </c>
      <c r="GJ6" s="27" t="str">
        <f t="shared" ca="1" si="186"/>
        <v/>
      </c>
      <c r="GK6" s="27" t="str">
        <f t="shared" ca="1" si="187"/>
        <v/>
      </c>
      <c r="GL6" s="27" t="str">
        <f t="shared" ca="1" si="188"/>
        <v/>
      </c>
      <c r="GM6" s="27" t="str">
        <f t="shared" ca="1" si="189"/>
        <v/>
      </c>
      <c r="GN6" s="27" t="str">
        <f t="shared" ca="1" si="190"/>
        <v/>
      </c>
      <c r="GO6" s="27" t="str">
        <f t="shared" ca="1" si="191"/>
        <v/>
      </c>
      <c r="GP6" s="27" t="str">
        <f t="shared" ca="1" si="192"/>
        <v/>
      </c>
      <c r="GQ6" s="27" t="str">
        <f t="shared" ca="1" si="193"/>
        <v/>
      </c>
      <c r="GR6" s="27" t="str">
        <f t="shared" ca="1" si="194"/>
        <v/>
      </c>
      <c r="GS6" s="27" t="str">
        <f t="shared" ca="1" si="195"/>
        <v/>
      </c>
      <c r="GT6" s="27" t="str">
        <f t="shared" ca="1" si="196"/>
        <v/>
      </c>
      <c r="GU6" s="27" t="str">
        <f t="shared" ca="1" si="197"/>
        <v/>
      </c>
      <c r="GV6" s="27" t="str">
        <f t="shared" ca="1" si="198"/>
        <v/>
      </c>
      <c r="GW6" s="27" t="str">
        <f t="shared" ca="1" si="199"/>
        <v/>
      </c>
      <c r="GX6" s="27" t="str">
        <f t="shared" ca="1" si="200"/>
        <v/>
      </c>
      <c r="GY6" s="27" t="str">
        <f t="shared" ca="1" si="201"/>
        <v/>
      </c>
      <c r="GZ6" s="27" t="str">
        <f t="shared" ca="1" si="202"/>
        <v/>
      </c>
      <c r="HA6" s="27" t="str">
        <f t="shared" ca="1" si="203"/>
        <v/>
      </c>
      <c r="HB6" s="27" t="str">
        <f t="shared" ca="1" si="204"/>
        <v/>
      </c>
      <c r="HC6" s="27" t="str">
        <f t="shared" ca="1" si="205"/>
        <v/>
      </c>
      <c r="HD6" s="27" t="str">
        <f t="shared" ca="1" si="206"/>
        <v/>
      </c>
      <c r="HE6" s="27" t="str">
        <f t="shared" ca="1" si="207"/>
        <v/>
      </c>
      <c r="HF6" s="27" t="str">
        <f t="shared" ca="1" si="208"/>
        <v/>
      </c>
      <c r="HG6" s="27" t="str">
        <f t="shared" ca="1" si="209"/>
        <v/>
      </c>
      <c r="HH6" s="27" t="str">
        <f t="shared" ca="1" si="210"/>
        <v/>
      </c>
      <c r="HI6" s="27" t="str">
        <f t="shared" ca="1" si="211"/>
        <v/>
      </c>
      <c r="HJ6" s="27" t="str">
        <f t="shared" ca="1" si="212"/>
        <v/>
      </c>
      <c r="HK6" s="27" t="str">
        <f t="shared" ca="1" si="213"/>
        <v/>
      </c>
      <c r="HL6" s="27" t="str">
        <f t="shared" ca="1" si="214"/>
        <v/>
      </c>
      <c r="HM6" s="27" t="str">
        <f t="shared" ca="1" si="215"/>
        <v/>
      </c>
    </row>
    <row r="7" spans="2:221">
      <c r="B7" s="1403" t="s">
        <v>490</v>
      </c>
      <c r="C7" s="1404"/>
      <c r="D7" s="1405"/>
      <c r="E7" s="160"/>
      <c r="F7" s="169">
        <f t="shared" si="0"/>
        <v>15</v>
      </c>
      <c r="G7" s="170">
        <f t="shared" si="216"/>
        <v>5</v>
      </c>
      <c r="H7" s="171">
        <f t="shared" si="1"/>
        <v>5</v>
      </c>
      <c r="I7" s="171">
        <f t="shared" si="13"/>
        <v>95</v>
      </c>
      <c r="J7" s="171">
        <f t="shared" si="2"/>
        <v>75</v>
      </c>
      <c r="K7" s="171">
        <f t="shared" si="3"/>
        <v>5</v>
      </c>
      <c r="L7" s="170">
        <f t="shared" si="4"/>
        <v>95</v>
      </c>
      <c r="M7" s="170">
        <f t="shared" si="5"/>
        <v>0</v>
      </c>
      <c r="N7" s="172">
        <f t="shared" si="6"/>
        <v>9885</v>
      </c>
      <c r="O7" s="172" t="str" cm="1">
        <f t="array" ref="O7">_xlfn.IFS(P7&lt;=0.3,"Bad",AND(P7&lt;0.5,P7&gt;0.3),"Macro",P7&gt;=0.5,"Norm")</f>
        <v>Macro</v>
      </c>
      <c r="P7" s="173">
        <f t="shared" si="7"/>
        <v>0.41052631578947368</v>
      </c>
      <c r="Q7" s="174">
        <f t="shared" si="8"/>
        <v>3</v>
      </c>
      <c r="R7" s="167">
        <f t="shared" si="14"/>
        <v>3.75</v>
      </c>
      <c r="S7" s="168" t="str">
        <f t="shared" si="15"/>
        <v>x</v>
      </c>
      <c r="U7" s="107">
        <v>5</v>
      </c>
      <c r="V7" s="27" t="str">
        <f t="shared" ca="1" si="16"/>
        <v/>
      </c>
      <c r="W7" s="27" t="str">
        <f t="shared" ca="1" si="17"/>
        <v/>
      </c>
      <c r="X7" s="27" t="str">
        <f t="shared" ca="1" si="18"/>
        <v/>
      </c>
      <c r="Y7" s="27" t="str">
        <f t="shared" ca="1" si="19"/>
        <v/>
      </c>
      <c r="Z7" s="27" t="str">
        <f t="shared" ca="1" si="20"/>
        <v/>
      </c>
      <c r="AA7" s="27" t="str">
        <f t="shared" ca="1" si="21"/>
        <v/>
      </c>
      <c r="AB7" s="27" t="str">
        <f t="shared" ca="1" si="22"/>
        <v/>
      </c>
      <c r="AC7" s="27" t="str">
        <f t="shared" ca="1" si="23"/>
        <v/>
      </c>
      <c r="AD7" s="27" t="str">
        <f t="shared" ca="1" si="24"/>
        <v/>
      </c>
      <c r="AE7" s="27" t="str">
        <f t="shared" ca="1" si="25"/>
        <v/>
      </c>
      <c r="AF7" s="27" t="str">
        <f t="shared" ca="1" si="26"/>
        <v/>
      </c>
      <c r="AG7" s="27" t="str">
        <f t="shared" ca="1" si="27"/>
        <v/>
      </c>
      <c r="AH7" s="27" t="str">
        <f t="shared" ca="1" si="28"/>
        <v/>
      </c>
      <c r="AI7" s="27" t="str">
        <f t="shared" ca="1" si="29"/>
        <v/>
      </c>
      <c r="AJ7" s="27" t="str">
        <f t="shared" ca="1" si="30"/>
        <v/>
      </c>
      <c r="AK7" s="27" t="str">
        <f t="shared" ca="1" si="31"/>
        <v/>
      </c>
      <c r="AL7" s="27" t="str">
        <f t="shared" ca="1" si="32"/>
        <v/>
      </c>
      <c r="AM7" s="27" t="str">
        <f t="shared" ca="1" si="33"/>
        <v/>
      </c>
      <c r="AN7" s="27" t="str">
        <f t="shared" ca="1" si="34"/>
        <v/>
      </c>
      <c r="AO7" s="27" t="str">
        <f t="shared" ca="1" si="35"/>
        <v/>
      </c>
      <c r="AP7" s="27">
        <f t="shared" ca="1" si="36"/>
        <v>1</v>
      </c>
      <c r="AQ7" s="27">
        <f t="shared" ca="1" si="37"/>
        <v>1</v>
      </c>
      <c r="AR7" s="27">
        <f t="shared" ca="1" si="38"/>
        <v>1</v>
      </c>
      <c r="AS7" s="27">
        <f t="shared" ca="1" si="39"/>
        <v>1</v>
      </c>
      <c r="AT7" s="27">
        <f t="shared" ca="1" si="40"/>
        <v>1</v>
      </c>
      <c r="AU7" s="27">
        <f t="shared" ca="1" si="41"/>
        <v>2</v>
      </c>
      <c r="AV7" s="27">
        <f t="shared" ca="1" si="42"/>
        <v>2</v>
      </c>
      <c r="AW7" s="27">
        <f t="shared" ca="1" si="43"/>
        <v>2</v>
      </c>
      <c r="AX7" s="27">
        <f t="shared" ca="1" si="44"/>
        <v>2</v>
      </c>
      <c r="AY7" s="27">
        <f t="shared" ca="1" si="45"/>
        <v>2</v>
      </c>
      <c r="AZ7" s="27">
        <f t="shared" ca="1" si="46"/>
        <v>3</v>
      </c>
      <c r="BA7" s="27">
        <f t="shared" ca="1" si="47"/>
        <v>3</v>
      </c>
      <c r="BB7" s="27">
        <f t="shared" ca="1" si="48"/>
        <v>3</v>
      </c>
      <c r="BC7" s="27">
        <f t="shared" ca="1" si="49"/>
        <v>3</v>
      </c>
      <c r="BD7" s="27">
        <f t="shared" ca="1" si="50"/>
        <v>3</v>
      </c>
      <c r="BE7" s="27">
        <f t="shared" ca="1" si="51"/>
        <v>4</v>
      </c>
      <c r="BF7" s="27">
        <f t="shared" ca="1" si="52"/>
        <v>4</v>
      </c>
      <c r="BG7" s="27">
        <f t="shared" ca="1" si="53"/>
        <v>4</v>
      </c>
      <c r="BH7" s="27">
        <f t="shared" ca="1" si="54"/>
        <v>4</v>
      </c>
      <c r="BI7" s="27">
        <f t="shared" ca="1" si="55"/>
        <v>4</v>
      </c>
      <c r="BJ7" s="27">
        <f t="shared" ca="1" si="56"/>
        <v>5</v>
      </c>
      <c r="BK7" s="27">
        <f t="shared" ca="1" si="57"/>
        <v>5</v>
      </c>
      <c r="BL7" s="27">
        <f t="shared" ca="1" si="58"/>
        <v>5</v>
      </c>
      <c r="BM7" s="27">
        <f t="shared" ca="1" si="59"/>
        <v>5</v>
      </c>
      <c r="BN7" s="27">
        <f t="shared" ca="1" si="60"/>
        <v>5</v>
      </c>
      <c r="BO7" s="27">
        <f t="shared" ca="1" si="61"/>
        <v>6</v>
      </c>
      <c r="BP7" s="27">
        <f t="shared" ca="1" si="62"/>
        <v>6</v>
      </c>
      <c r="BQ7" s="27">
        <f t="shared" ca="1" si="63"/>
        <v>6</v>
      </c>
      <c r="BR7" s="27">
        <f t="shared" ca="1" si="64"/>
        <v>6</v>
      </c>
      <c r="BS7" s="27">
        <f t="shared" ca="1" si="65"/>
        <v>6</v>
      </c>
      <c r="BT7" s="27">
        <f t="shared" ca="1" si="66"/>
        <v>7</v>
      </c>
      <c r="BU7" s="27">
        <f t="shared" ca="1" si="67"/>
        <v>7</v>
      </c>
      <c r="BV7" s="27">
        <f t="shared" ca="1" si="68"/>
        <v>7</v>
      </c>
      <c r="BW7" s="27">
        <f t="shared" ca="1" si="69"/>
        <v>7</v>
      </c>
      <c r="BX7" s="27">
        <f t="shared" ca="1" si="70"/>
        <v>7</v>
      </c>
      <c r="BY7" s="27">
        <f t="shared" ca="1" si="71"/>
        <v>8</v>
      </c>
      <c r="BZ7" s="27">
        <f t="shared" ca="1" si="72"/>
        <v>8</v>
      </c>
      <c r="CA7" s="27">
        <f t="shared" ca="1" si="73"/>
        <v>8</v>
      </c>
      <c r="CB7" s="27">
        <f t="shared" ca="1" si="74"/>
        <v>8</v>
      </c>
      <c r="CC7" s="27">
        <f t="shared" ca="1" si="75"/>
        <v>8</v>
      </c>
      <c r="CD7" s="27">
        <f t="shared" ca="1" si="76"/>
        <v>9</v>
      </c>
      <c r="CE7" s="27">
        <f t="shared" ca="1" si="77"/>
        <v>9</v>
      </c>
      <c r="CF7" s="27">
        <f t="shared" ca="1" si="78"/>
        <v>9</v>
      </c>
      <c r="CG7" s="27">
        <f t="shared" ca="1" si="79"/>
        <v>9</v>
      </c>
      <c r="CH7" s="27">
        <f t="shared" ca="1" si="80"/>
        <v>9</v>
      </c>
      <c r="CI7" s="27">
        <f t="shared" ca="1" si="81"/>
        <v>10</v>
      </c>
      <c r="CJ7" s="27">
        <f t="shared" ca="1" si="82"/>
        <v>10</v>
      </c>
      <c r="CK7" s="27">
        <f t="shared" ca="1" si="83"/>
        <v>10</v>
      </c>
      <c r="CL7" s="27">
        <f t="shared" ca="1" si="84"/>
        <v>10</v>
      </c>
      <c r="CM7" s="27">
        <f t="shared" ca="1" si="85"/>
        <v>10</v>
      </c>
      <c r="CN7" s="27">
        <f t="shared" ca="1" si="86"/>
        <v>11</v>
      </c>
      <c r="CO7" s="27">
        <f t="shared" ca="1" si="87"/>
        <v>11</v>
      </c>
      <c r="CP7" s="27">
        <f t="shared" ca="1" si="88"/>
        <v>11</v>
      </c>
      <c r="CQ7" s="27">
        <f t="shared" ca="1" si="89"/>
        <v>11</v>
      </c>
      <c r="CR7" s="27">
        <f t="shared" ca="1" si="90"/>
        <v>11</v>
      </c>
      <c r="CS7" s="27">
        <f t="shared" ca="1" si="91"/>
        <v>12</v>
      </c>
      <c r="CT7" s="27">
        <f t="shared" ca="1" si="92"/>
        <v>12</v>
      </c>
      <c r="CU7" s="27">
        <f t="shared" ca="1" si="93"/>
        <v>12</v>
      </c>
      <c r="CV7" s="27">
        <f t="shared" ca="1" si="94"/>
        <v>12</v>
      </c>
      <c r="CW7" s="27">
        <f t="shared" ca="1" si="95"/>
        <v>12</v>
      </c>
      <c r="CX7" s="27">
        <f t="shared" ca="1" si="96"/>
        <v>13</v>
      </c>
      <c r="CY7" s="27">
        <f t="shared" ca="1" si="97"/>
        <v>13</v>
      </c>
      <c r="CZ7" s="27">
        <f t="shared" ca="1" si="98"/>
        <v>13</v>
      </c>
      <c r="DA7" s="27">
        <f t="shared" ca="1" si="99"/>
        <v>13</v>
      </c>
      <c r="DB7" s="27">
        <f t="shared" ca="1" si="100"/>
        <v>13</v>
      </c>
      <c r="DC7" s="27">
        <f t="shared" ca="1" si="101"/>
        <v>14</v>
      </c>
      <c r="DD7" s="27">
        <f t="shared" ca="1" si="102"/>
        <v>14</v>
      </c>
      <c r="DE7" s="27">
        <f t="shared" ca="1" si="103"/>
        <v>14</v>
      </c>
      <c r="DF7" s="27">
        <f t="shared" ca="1" si="104"/>
        <v>14</v>
      </c>
      <c r="DG7" s="27">
        <f t="shared" ca="1" si="105"/>
        <v>14</v>
      </c>
      <c r="DH7" s="27">
        <f t="shared" ca="1" si="106"/>
        <v>15</v>
      </c>
      <c r="DI7" s="27">
        <f t="shared" ca="1" si="107"/>
        <v>15</v>
      </c>
      <c r="DJ7" s="27">
        <f t="shared" ca="1" si="108"/>
        <v>15</v>
      </c>
      <c r="DK7" s="27">
        <f t="shared" ca="1" si="109"/>
        <v>15</v>
      </c>
      <c r="DL7" s="27">
        <f t="shared" ca="1" si="110"/>
        <v>15</v>
      </c>
      <c r="DM7" s="27" t="str">
        <f t="shared" ca="1" si="111"/>
        <v/>
      </c>
      <c r="DN7" s="27" t="str">
        <f t="shared" ca="1" si="112"/>
        <v/>
      </c>
      <c r="DO7" s="27" t="str">
        <f t="shared" ca="1" si="113"/>
        <v/>
      </c>
      <c r="DP7" s="27" t="str">
        <f t="shared" ca="1" si="114"/>
        <v/>
      </c>
      <c r="DQ7" s="27" t="str">
        <f t="shared" ca="1" si="115"/>
        <v/>
      </c>
      <c r="DR7" s="27" t="str">
        <f t="shared" ca="1" si="116"/>
        <v/>
      </c>
      <c r="DS7" s="27" t="str">
        <f t="shared" ca="1" si="117"/>
        <v/>
      </c>
      <c r="DT7" s="27" t="str">
        <f t="shared" ca="1" si="118"/>
        <v/>
      </c>
      <c r="DU7" s="27" t="str">
        <f t="shared" ca="1" si="119"/>
        <v/>
      </c>
      <c r="DV7" s="27" t="str">
        <f t="shared" ca="1" si="120"/>
        <v/>
      </c>
      <c r="DW7" s="27" t="str">
        <f t="shared" ca="1" si="121"/>
        <v/>
      </c>
      <c r="DX7" s="27" t="str">
        <f t="shared" ca="1" si="122"/>
        <v/>
      </c>
      <c r="DY7" s="27" t="str">
        <f t="shared" ca="1" si="123"/>
        <v/>
      </c>
      <c r="DZ7" s="27" t="str">
        <f t="shared" ca="1" si="124"/>
        <v/>
      </c>
      <c r="EA7" s="27" t="str">
        <f t="shared" ca="1" si="125"/>
        <v/>
      </c>
      <c r="EB7" s="27" t="str">
        <f t="shared" ca="1" si="126"/>
        <v/>
      </c>
      <c r="EC7" s="27" t="str">
        <f t="shared" ca="1" si="127"/>
        <v/>
      </c>
      <c r="ED7" s="27" t="str">
        <f t="shared" ca="1" si="128"/>
        <v/>
      </c>
      <c r="EE7" s="27" t="str">
        <f t="shared" ca="1" si="129"/>
        <v/>
      </c>
      <c r="EF7" s="27" t="str">
        <f t="shared" ca="1" si="130"/>
        <v/>
      </c>
      <c r="EG7" s="27" t="str">
        <f t="shared" ca="1" si="131"/>
        <v/>
      </c>
      <c r="EH7" s="27" t="str">
        <f t="shared" ca="1" si="132"/>
        <v/>
      </c>
      <c r="EI7" s="27" t="str">
        <f t="shared" ca="1" si="133"/>
        <v/>
      </c>
      <c r="EJ7" s="27" t="str">
        <f t="shared" ca="1" si="134"/>
        <v/>
      </c>
      <c r="EK7" s="27" t="str">
        <f t="shared" ca="1" si="135"/>
        <v/>
      </c>
      <c r="EL7" s="27" t="str">
        <f t="shared" ca="1" si="136"/>
        <v/>
      </c>
      <c r="EM7" s="27" t="str">
        <f t="shared" ca="1" si="137"/>
        <v/>
      </c>
      <c r="EN7" s="27" t="str">
        <f t="shared" ca="1" si="138"/>
        <v/>
      </c>
      <c r="EO7" s="27" t="str">
        <f t="shared" ca="1" si="139"/>
        <v/>
      </c>
      <c r="EP7" s="27" t="str">
        <f t="shared" ca="1" si="140"/>
        <v/>
      </c>
      <c r="EQ7" s="27" t="str">
        <f t="shared" ca="1" si="141"/>
        <v/>
      </c>
      <c r="ER7" s="27" t="str">
        <f t="shared" ca="1" si="142"/>
        <v/>
      </c>
      <c r="ES7" s="27" t="str">
        <f t="shared" ca="1" si="143"/>
        <v/>
      </c>
      <c r="ET7" s="27" t="str">
        <f t="shared" ca="1" si="144"/>
        <v/>
      </c>
      <c r="EU7" s="27" t="str">
        <f t="shared" ca="1" si="145"/>
        <v/>
      </c>
      <c r="EV7" s="27" t="str">
        <f t="shared" ca="1" si="146"/>
        <v/>
      </c>
      <c r="EW7" s="27" t="str">
        <f t="shared" ca="1" si="147"/>
        <v/>
      </c>
      <c r="EX7" s="27" t="str">
        <f t="shared" ca="1" si="148"/>
        <v/>
      </c>
      <c r="EY7" s="27" t="str">
        <f t="shared" ca="1" si="149"/>
        <v/>
      </c>
      <c r="EZ7" s="27" t="str">
        <f t="shared" ca="1" si="150"/>
        <v/>
      </c>
      <c r="FA7" s="27" t="str">
        <f t="shared" ca="1" si="151"/>
        <v/>
      </c>
      <c r="FB7" s="27" t="str">
        <f t="shared" ca="1" si="152"/>
        <v/>
      </c>
      <c r="FC7" s="27" t="str">
        <f t="shared" ca="1" si="153"/>
        <v/>
      </c>
      <c r="FD7" s="27" t="str">
        <f t="shared" ca="1" si="154"/>
        <v/>
      </c>
      <c r="FE7" s="27" t="str">
        <f t="shared" ca="1" si="155"/>
        <v/>
      </c>
      <c r="FF7" s="27" t="str">
        <f t="shared" ca="1" si="156"/>
        <v/>
      </c>
      <c r="FG7" s="27" t="str">
        <f t="shared" ca="1" si="157"/>
        <v/>
      </c>
      <c r="FH7" s="27" t="str">
        <f t="shared" ca="1" si="158"/>
        <v/>
      </c>
      <c r="FI7" s="27" t="str">
        <f t="shared" ca="1" si="159"/>
        <v/>
      </c>
      <c r="FJ7" s="27" t="str">
        <f t="shared" ca="1" si="160"/>
        <v/>
      </c>
      <c r="FK7" s="27" t="str">
        <f t="shared" ca="1" si="161"/>
        <v/>
      </c>
      <c r="FL7" s="27" t="str">
        <f t="shared" ca="1" si="162"/>
        <v/>
      </c>
      <c r="FM7" s="27" t="str">
        <f t="shared" ca="1" si="163"/>
        <v/>
      </c>
      <c r="FN7" s="27" t="str">
        <f t="shared" ca="1" si="164"/>
        <v/>
      </c>
      <c r="FO7" s="27" t="str">
        <f t="shared" ca="1" si="165"/>
        <v/>
      </c>
      <c r="FP7" s="27" t="str">
        <f t="shared" ca="1" si="166"/>
        <v/>
      </c>
      <c r="FQ7" s="27" t="str">
        <f t="shared" ca="1" si="167"/>
        <v/>
      </c>
      <c r="FR7" s="27" t="str">
        <f t="shared" ca="1" si="168"/>
        <v/>
      </c>
      <c r="FS7" s="27" t="str">
        <f t="shared" ca="1" si="169"/>
        <v/>
      </c>
      <c r="FT7" s="27" t="str">
        <f t="shared" ca="1" si="170"/>
        <v/>
      </c>
      <c r="FU7" s="27" t="str">
        <f t="shared" ca="1" si="171"/>
        <v/>
      </c>
      <c r="FV7" s="27" t="str">
        <f t="shared" ca="1" si="172"/>
        <v/>
      </c>
      <c r="FW7" s="27" t="str">
        <f t="shared" ca="1" si="173"/>
        <v/>
      </c>
      <c r="FX7" s="27" t="str">
        <f t="shared" ca="1" si="174"/>
        <v/>
      </c>
      <c r="FY7" s="27" t="str">
        <f t="shared" ca="1" si="175"/>
        <v/>
      </c>
      <c r="FZ7" s="27" t="str">
        <f t="shared" ca="1" si="176"/>
        <v/>
      </c>
      <c r="GA7" s="27" t="str">
        <f t="shared" ca="1" si="177"/>
        <v/>
      </c>
      <c r="GB7" s="27" t="str">
        <f t="shared" ca="1" si="178"/>
        <v/>
      </c>
      <c r="GC7" s="27" t="str">
        <f t="shared" ca="1" si="179"/>
        <v/>
      </c>
      <c r="GD7" s="27" t="str">
        <f t="shared" ca="1" si="180"/>
        <v/>
      </c>
      <c r="GE7" s="27" t="str">
        <f t="shared" ca="1" si="181"/>
        <v/>
      </c>
      <c r="GF7" s="27" t="str">
        <f t="shared" ca="1" si="182"/>
        <v/>
      </c>
      <c r="GG7" s="27" t="str">
        <f t="shared" ca="1" si="183"/>
        <v/>
      </c>
      <c r="GH7" s="27" t="str">
        <f t="shared" ca="1" si="184"/>
        <v/>
      </c>
      <c r="GI7" s="27" t="str">
        <f t="shared" ca="1" si="185"/>
        <v/>
      </c>
      <c r="GJ7" s="27" t="str">
        <f t="shared" ca="1" si="186"/>
        <v/>
      </c>
      <c r="GK7" s="27" t="str">
        <f t="shared" ca="1" si="187"/>
        <v/>
      </c>
      <c r="GL7" s="27" t="str">
        <f t="shared" ca="1" si="188"/>
        <v/>
      </c>
      <c r="GM7" s="27" t="str">
        <f t="shared" ca="1" si="189"/>
        <v/>
      </c>
      <c r="GN7" s="27" t="str">
        <f t="shared" ca="1" si="190"/>
        <v/>
      </c>
      <c r="GO7" s="27" t="str">
        <f t="shared" ca="1" si="191"/>
        <v/>
      </c>
      <c r="GP7" s="27" t="str">
        <f t="shared" ca="1" si="192"/>
        <v/>
      </c>
      <c r="GQ7" s="27" t="str">
        <f t="shared" ca="1" si="193"/>
        <v/>
      </c>
      <c r="GR7" s="27" t="str">
        <f t="shared" ca="1" si="194"/>
        <v/>
      </c>
      <c r="GS7" s="27" t="str">
        <f t="shared" ca="1" si="195"/>
        <v/>
      </c>
      <c r="GT7" s="27" t="str">
        <f t="shared" ca="1" si="196"/>
        <v/>
      </c>
      <c r="GU7" s="27" t="str">
        <f t="shared" ca="1" si="197"/>
        <v/>
      </c>
      <c r="GV7" s="27" t="str">
        <f t="shared" ca="1" si="198"/>
        <v/>
      </c>
      <c r="GW7" s="27" t="str">
        <f t="shared" ca="1" si="199"/>
        <v/>
      </c>
      <c r="GX7" s="27" t="str">
        <f t="shared" ca="1" si="200"/>
        <v/>
      </c>
      <c r="GY7" s="27" t="str">
        <f t="shared" ca="1" si="201"/>
        <v/>
      </c>
      <c r="GZ7" s="27" t="str">
        <f t="shared" ca="1" si="202"/>
        <v/>
      </c>
      <c r="HA7" s="27" t="str">
        <f t="shared" ca="1" si="203"/>
        <v/>
      </c>
      <c r="HB7" s="27" t="str">
        <f t="shared" ca="1" si="204"/>
        <v/>
      </c>
      <c r="HC7" s="27" t="str">
        <f t="shared" ca="1" si="205"/>
        <v/>
      </c>
      <c r="HD7" s="27" t="str">
        <f t="shared" ca="1" si="206"/>
        <v/>
      </c>
      <c r="HE7" s="27" t="str">
        <f t="shared" ca="1" si="207"/>
        <v/>
      </c>
      <c r="HF7" s="27" t="str">
        <f t="shared" ca="1" si="208"/>
        <v/>
      </c>
      <c r="HG7" s="27" t="str">
        <f t="shared" ca="1" si="209"/>
        <v/>
      </c>
      <c r="HH7" s="27" t="str">
        <f t="shared" ca="1" si="210"/>
        <v/>
      </c>
      <c r="HI7" s="27" t="str">
        <f t="shared" ca="1" si="211"/>
        <v/>
      </c>
      <c r="HJ7" s="27" t="str">
        <f t="shared" ca="1" si="212"/>
        <v/>
      </c>
      <c r="HK7" s="27" t="str">
        <f t="shared" ca="1" si="213"/>
        <v/>
      </c>
      <c r="HL7" s="27" t="str">
        <f t="shared" ca="1" si="214"/>
        <v/>
      </c>
      <c r="HM7" s="27" t="str">
        <f t="shared" ca="1" si="215"/>
        <v/>
      </c>
    </row>
    <row r="8" spans="2:221" ht="15" thickBot="1">
      <c r="B8" s="1406"/>
      <c r="C8" s="1407"/>
      <c r="D8" s="1408"/>
      <c r="F8" s="169">
        <f t="shared" si="0"/>
        <v>15</v>
      </c>
      <c r="G8" s="170">
        <f t="shared" si="216"/>
        <v>6</v>
      </c>
      <c r="H8" s="171">
        <f t="shared" si="1"/>
        <v>4.166666666666667</v>
      </c>
      <c r="I8" s="171">
        <f t="shared" si="13"/>
        <v>83.333333333333343</v>
      </c>
      <c r="J8" s="171">
        <f t="shared" si="2"/>
        <v>75</v>
      </c>
      <c r="K8" s="171">
        <f t="shared" si="3"/>
        <v>5</v>
      </c>
      <c r="L8" s="170">
        <f t="shared" si="4"/>
        <v>100</v>
      </c>
      <c r="M8" s="170">
        <f t="shared" si="5"/>
        <v>5</v>
      </c>
      <c r="N8" s="172">
        <f t="shared" si="6"/>
        <v>8237.5</v>
      </c>
      <c r="O8" s="172" t="str" cm="1">
        <f t="array" ref="O8">_xlfn.IFS(P8&lt;=0.3,"Bad",AND(P8&lt;0.5,P8&gt;0.3),"Macro",P8&gt;=0.5,"Norm")</f>
        <v>Macro</v>
      </c>
      <c r="P8" s="173">
        <f t="shared" si="7"/>
        <v>0.39</v>
      </c>
      <c r="Q8" s="174">
        <f t="shared" si="8"/>
        <v>2.5</v>
      </c>
      <c r="R8" s="167">
        <f t="shared" si="14"/>
        <v>3</v>
      </c>
      <c r="S8" s="168" t="str">
        <f t="shared" si="15"/>
        <v/>
      </c>
      <c r="U8" s="106">
        <v>6</v>
      </c>
      <c r="V8" s="27" t="str">
        <f t="shared" ca="1" si="16"/>
        <v/>
      </c>
      <c r="W8" s="27" t="str">
        <f t="shared" ca="1" si="17"/>
        <v/>
      </c>
      <c r="X8" s="27" t="str">
        <f t="shared" ca="1" si="18"/>
        <v/>
      </c>
      <c r="Y8" s="27" t="str">
        <f t="shared" ca="1" si="19"/>
        <v/>
      </c>
      <c r="Z8" s="27" t="str">
        <f t="shared" ca="1" si="20"/>
        <v/>
      </c>
      <c r="AA8" s="27" t="str">
        <f t="shared" ca="1" si="21"/>
        <v/>
      </c>
      <c r="AB8" s="27" t="str">
        <f t="shared" ca="1" si="22"/>
        <v/>
      </c>
      <c r="AC8" s="27" t="str">
        <f t="shared" ca="1" si="23"/>
        <v/>
      </c>
      <c r="AD8" s="27" t="str">
        <f t="shared" ca="1" si="24"/>
        <v/>
      </c>
      <c r="AE8" s="27" t="str">
        <f t="shared" ca="1" si="25"/>
        <v/>
      </c>
      <c r="AF8" s="27" t="str">
        <f t="shared" ca="1" si="26"/>
        <v/>
      </c>
      <c r="AG8" s="27" t="str">
        <f t="shared" ca="1" si="27"/>
        <v/>
      </c>
      <c r="AH8" s="27" t="str">
        <f t="shared" ca="1" si="28"/>
        <v/>
      </c>
      <c r="AI8" s="27" t="str">
        <f t="shared" ca="1" si="29"/>
        <v/>
      </c>
      <c r="AJ8" s="27" t="str">
        <f t="shared" ca="1" si="30"/>
        <v/>
      </c>
      <c r="AK8" s="27" t="str">
        <f t="shared" ca="1" si="31"/>
        <v/>
      </c>
      <c r="AL8" s="27" t="str">
        <f t="shared" ca="1" si="32"/>
        <v/>
      </c>
      <c r="AM8" s="27" t="str">
        <f t="shared" ca="1" si="33"/>
        <v/>
      </c>
      <c r="AN8" s="27" t="str">
        <f t="shared" ca="1" si="34"/>
        <v/>
      </c>
      <c r="AO8" s="27" t="str">
        <f t="shared" ca="1" si="35"/>
        <v/>
      </c>
      <c r="AP8" s="27" t="str">
        <f t="shared" ca="1" si="36"/>
        <v/>
      </c>
      <c r="AQ8" s="27" t="str">
        <f t="shared" ca="1" si="37"/>
        <v/>
      </c>
      <c r="AR8" s="27" t="str">
        <f t="shared" ca="1" si="38"/>
        <v/>
      </c>
      <c r="AS8" s="27" t="str">
        <f t="shared" ca="1" si="39"/>
        <v/>
      </c>
      <c r="AT8" s="27" t="str">
        <f t="shared" ca="1" si="40"/>
        <v/>
      </c>
      <c r="AU8" s="27" t="str">
        <f t="shared" ca="1" si="41"/>
        <v/>
      </c>
      <c r="AV8" s="27" t="str">
        <f t="shared" ca="1" si="42"/>
        <v/>
      </c>
      <c r="AW8" s="27" t="str">
        <f t="shared" ca="1" si="43"/>
        <v/>
      </c>
      <c r="AX8" s="27" t="str">
        <f t="shared" ca="1" si="44"/>
        <v/>
      </c>
      <c r="AY8" s="27" t="str">
        <f t="shared" ca="1" si="45"/>
        <v/>
      </c>
      <c r="AZ8" s="27" t="str">
        <f t="shared" ca="1" si="46"/>
        <v/>
      </c>
      <c r="BA8" s="27" t="str">
        <f t="shared" ca="1" si="47"/>
        <v/>
      </c>
      <c r="BB8" s="27" t="str">
        <f t="shared" ca="1" si="48"/>
        <v/>
      </c>
      <c r="BC8" s="27" t="str">
        <f t="shared" ca="1" si="49"/>
        <v/>
      </c>
      <c r="BD8" s="27" t="str">
        <f t="shared" ca="1" si="50"/>
        <v/>
      </c>
      <c r="BE8" s="27" t="str">
        <f t="shared" ca="1" si="51"/>
        <v/>
      </c>
      <c r="BF8" s="27" t="str">
        <f t="shared" ca="1" si="52"/>
        <v/>
      </c>
      <c r="BG8" s="27" t="str">
        <f t="shared" ca="1" si="53"/>
        <v/>
      </c>
      <c r="BH8" s="27" t="str">
        <f t="shared" ca="1" si="54"/>
        <v/>
      </c>
      <c r="BI8" s="27" t="str">
        <f t="shared" ca="1" si="55"/>
        <v/>
      </c>
      <c r="BJ8" s="27" t="str">
        <f t="shared" ca="1" si="56"/>
        <v/>
      </c>
      <c r="BK8" s="27" t="str">
        <f t="shared" ca="1" si="57"/>
        <v/>
      </c>
      <c r="BL8" s="27" t="str">
        <f t="shared" ca="1" si="58"/>
        <v/>
      </c>
      <c r="BM8" s="27" t="str">
        <f t="shared" ca="1" si="59"/>
        <v/>
      </c>
      <c r="BN8" s="27" t="str">
        <f t="shared" ca="1" si="60"/>
        <v/>
      </c>
      <c r="BO8" s="27" t="str">
        <f t="shared" ca="1" si="61"/>
        <v/>
      </c>
      <c r="BP8" s="27" t="str">
        <f t="shared" ca="1" si="62"/>
        <v/>
      </c>
      <c r="BQ8" s="27" t="str">
        <f t="shared" ca="1" si="63"/>
        <v/>
      </c>
      <c r="BR8" s="27" t="str">
        <f t="shared" ca="1" si="64"/>
        <v/>
      </c>
      <c r="BS8" s="27" t="str">
        <f t="shared" ca="1" si="65"/>
        <v/>
      </c>
      <c r="BT8" s="27" t="str">
        <f t="shared" ca="1" si="66"/>
        <v/>
      </c>
      <c r="BU8" s="27" t="str">
        <f t="shared" ca="1" si="67"/>
        <v/>
      </c>
      <c r="BV8" s="27" t="str">
        <f t="shared" ca="1" si="68"/>
        <v/>
      </c>
      <c r="BW8" s="27" t="str">
        <f t="shared" ca="1" si="69"/>
        <v/>
      </c>
      <c r="BX8" s="27" t="str">
        <f t="shared" ca="1" si="70"/>
        <v/>
      </c>
      <c r="BY8" s="27" t="str">
        <f t="shared" ca="1" si="71"/>
        <v/>
      </c>
      <c r="BZ8" s="27" t="str">
        <f t="shared" ca="1" si="72"/>
        <v/>
      </c>
      <c r="CA8" s="27" t="str">
        <f t="shared" ca="1" si="73"/>
        <v/>
      </c>
      <c r="CB8" s="27" t="str">
        <f t="shared" ca="1" si="74"/>
        <v/>
      </c>
      <c r="CC8" s="27" t="str">
        <f t="shared" ca="1" si="75"/>
        <v/>
      </c>
      <c r="CD8" s="27" t="str">
        <f t="shared" ca="1" si="76"/>
        <v/>
      </c>
      <c r="CE8" s="27" t="str">
        <f t="shared" ca="1" si="77"/>
        <v/>
      </c>
      <c r="CF8" s="27" t="str">
        <f t="shared" ca="1" si="78"/>
        <v/>
      </c>
      <c r="CG8" s="27" t="str">
        <f t="shared" ca="1" si="79"/>
        <v/>
      </c>
      <c r="CH8" s="27" t="str">
        <f t="shared" ca="1" si="80"/>
        <v/>
      </c>
      <c r="CI8" s="27" t="str">
        <f t="shared" ca="1" si="81"/>
        <v/>
      </c>
      <c r="CJ8" s="27" t="str">
        <f t="shared" ca="1" si="82"/>
        <v/>
      </c>
      <c r="CK8" s="27" t="str">
        <f t="shared" ca="1" si="83"/>
        <v/>
      </c>
      <c r="CL8" s="27" t="str">
        <f t="shared" ca="1" si="84"/>
        <v/>
      </c>
      <c r="CM8" s="27" t="str">
        <f t="shared" ca="1" si="85"/>
        <v/>
      </c>
      <c r="CN8" s="27" t="str">
        <f t="shared" ca="1" si="86"/>
        <v/>
      </c>
      <c r="CO8" s="27" t="str">
        <f t="shared" ca="1" si="87"/>
        <v/>
      </c>
      <c r="CP8" s="27" t="str">
        <f t="shared" ca="1" si="88"/>
        <v/>
      </c>
      <c r="CQ8" s="27" t="str">
        <f t="shared" ca="1" si="89"/>
        <v/>
      </c>
      <c r="CR8" s="27" t="str">
        <f t="shared" ca="1" si="90"/>
        <v/>
      </c>
      <c r="CS8" s="27" t="str">
        <f t="shared" ca="1" si="91"/>
        <v/>
      </c>
      <c r="CT8" s="27" t="str">
        <f t="shared" ca="1" si="92"/>
        <v/>
      </c>
      <c r="CU8" s="27" t="str">
        <f t="shared" ca="1" si="93"/>
        <v/>
      </c>
      <c r="CV8" s="27" t="str">
        <f t="shared" ca="1" si="94"/>
        <v/>
      </c>
      <c r="CW8" s="27" t="str">
        <f t="shared" ca="1" si="95"/>
        <v/>
      </c>
      <c r="CX8" s="27" t="str">
        <f t="shared" ca="1" si="96"/>
        <v/>
      </c>
      <c r="CY8" s="27" t="str">
        <f t="shared" ca="1" si="97"/>
        <v/>
      </c>
      <c r="CZ8" s="27" t="str">
        <f t="shared" ca="1" si="98"/>
        <v/>
      </c>
      <c r="DA8" s="27" t="str">
        <f t="shared" ca="1" si="99"/>
        <v/>
      </c>
      <c r="DB8" s="27" t="str">
        <f t="shared" ca="1" si="100"/>
        <v/>
      </c>
      <c r="DC8" s="27" t="str">
        <f t="shared" ca="1" si="101"/>
        <v/>
      </c>
      <c r="DD8" s="27" t="str">
        <f t="shared" ca="1" si="102"/>
        <v/>
      </c>
      <c r="DE8" s="27" t="str">
        <f t="shared" ca="1" si="103"/>
        <v/>
      </c>
      <c r="DF8" s="27" t="str">
        <f t="shared" ca="1" si="104"/>
        <v/>
      </c>
      <c r="DG8" s="27" t="str">
        <f t="shared" ca="1" si="105"/>
        <v/>
      </c>
      <c r="DH8" s="27" t="str">
        <f t="shared" ca="1" si="106"/>
        <v/>
      </c>
      <c r="DI8" s="27" t="str">
        <f t="shared" ca="1" si="107"/>
        <v/>
      </c>
      <c r="DJ8" s="27" t="str">
        <f t="shared" ca="1" si="108"/>
        <v/>
      </c>
      <c r="DK8" s="27" t="str">
        <f t="shared" ca="1" si="109"/>
        <v/>
      </c>
      <c r="DL8" s="27" t="str">
        <f t="shared" ca="1" si="110"/>
        <v/>
      </c>
      <c r="DM8" s="27" t="str">
        <f t="shared" ca="1" si="111"/>
        <v/>
      </c>
      <c r="DN8" s="27" t="str">
        <f t="shared" ca="1" si="112"/>
        <v/>
      </c>
      <c r="DO8" s="27" t="str">
        <f t="shared" ca="1" si="113"/>
        <v/>
      </c>
      <c r="DP8" s="27" t="str">
        <f t="shared" ca="1" si="114"/>
        <v/>
      </c>
      <c r="DQ8" s="27" t="str">
        <f t="shared" ca="1" si="115"/>
        <v/>
      </c>
      <c r="DR8" s="27" t="str">
        <f t="shared" ca="1" si="116"/>
        <v/>
      </c>
      <c r="DS8" s="27" t="str">
        <f t="shared" ca="1" si="117"/>
        <v/>
      </c>
      <c r="DT8" s="27" t="str">
        <f t="shared" ca="1" si="118"/>
        <v/>
      </c>
      <c r="DU8" s="27" t="str">
        <f t="shared" ca="1" si="119"/>
        <v/>
      </c>
      <c r="DV8" s="27" t="str">
        <f t="shared" ca="1" si="120"/>
        <v/>
      </c>
      <c r="DW8" s="27" t="str">
        <f t="shared" ca="1" si="121"/>
        <v/>
      </c>
      <c r="DX8" s="27" t="str">
        <f t="shared" ca="1" si="122"/>
        <v/>
      </c>
      <c r="DY8" s="27" t="str">
        <f t="shared" ca="1" si="123"/>
        <v/>
      </c>
      <c r="DZ8" s="27" t="str">
        <f t="shared" ca="1" si="124"/>
        <v/>
      </c>
      <c r="EA8" s="27" t="str">
        <f t="shared" ca="1" si="125"/>
        <v/>
      </c>
      <c r="EB8" s="27" t="str">
        <f t="shared" ca="1" si="126"/>
        <v/>
      </c>
      <c r="EC8" s="27" t="str">
        <f t="shared" ca="1" si="127"/>
        <v/>
      </c>
      <c r="ED8" s="27" t="str">
        <f t="shared" ca="1" si="128"/>
        <v/>
      </c>
      <c r="EE8" s="27" t="str">
        <f t="shared" ca="1" si="129"/>
        <v/>
      </c>
      <c r="EF8" s="27" t="str">
        <f t="shared" ca="1" si="130"/>
        <v/>
      </c>
      <c r="EG8" s="27" t="str">
        <f t="shared" ca="1" si="131"/>
        <v/>
      </c>
      <c r="EH8" s="27" t="str">
        <f t="shared" ca="1" si="132"/>
        <v/>
      </c>
      <c r="EI8" s="27" t="str">
        <f t="shared" ca="1" si="133"/>
        <v/>
      </c>
      <c r="EJ8" s="27" t="str">
        <f t="shared" ca="1" si="134"/>
        <v/>
      </c>
      <c r="EK8" s="27" t="str">
        <f t="shared" ca="1" si="135"/>
        <v/>
      </c>
      <c r="EL8" s="27" t="str">
        <f t="shared" ca="1" si="136"/>
        <v/>
      </c>
      <c r="EM8" s="27" t="str">
        <f t="shared" ca="1" si="137"/>
        <v/>
      </c>
      <c r="EN8" s="27" t="str">
        <f t="shared" ca="1" si="138"/>
        <v/>
      </c>
      <c r="EO8" s="27" t="str">
        <f t="shared" ca="1" si="139"/>
        <v/>
      </c>
      <c r="EP8" s="27" t="str">
        <f t="shared" ca="1" si="140"/>
        <v/>
      </c>
      <c r="EQ8" s="27" t="str">
        <f t="shared" ca="1" si="141"/>
        <v/>
      </c>
      <c r="ER8" s="27" t="str">
        <f t="shared" ca="1" si="142"/>
        <v/>
      </c>
      <c r="ES8" s="27" t="str">
        <f t="shared" ca="1" si="143"/>
        <v/>
      </c>
      <c r="ET8" s="27" t="str">
        <f t="shared" ca="1" si="144"/>
        <v/>
      </c>
      <c r="EU8" s="27" t="str">
        <f t="shared" ca="1" si="145"/>
        <v/>
      </c>
      <c r="EV8" s="27" t="str">
        <f t="shared" ca="1" si="146"/>
        <v/>
      </c>
      <c r="EW8" s="27" t="str">
        <f t="shared" ca="1" si="147"/>
        <v/>
      </c>
      <c r="EX8" s="27" t="str">
        <f t="shared" ca="1" si="148"/>
        <v/>
      </c>
      <c r="EY8" s="27" t="str">
        <f t="shared" ca="1" si="149"/>
        <v/>
      </c>
      <c r="EZ8" s="27" t="str">
        <f t="shared" ca="1" si="150"/>
        <v/>
      </c>
      <c r="FA8" s="27" t="str">
        <f t="shared" ca="1" si="151"/>
        <v/>
      </c>
      <c r="FB8" s="27" t="str">
        <f t="shared" ca="1" si="152"/>
        <v/>
      </c>
      <c r="FC8" s="27" t="str">
        <f t="shared" ca="1" si="153"/>
        <v/>
      </c>
      <c r="FD8" s="27" t="str">
        <f t="shared" ca="1" si="154"/>
        <v/>
      </c>
      <c r="FE8" s="27" t="str">
        <f t="shared" ca="1" si="155"/>
        <v/>
      </c>
      <c r="FF8" s="27" t="str">
        <f t="shared" ca="1" si="156"/>
        <v/>
      </c>
      <c r="FG8" s="27" t="str">
        <f t="shared" ca="1" si="157"/>
        <v/>
      </c>
      <c r="FH8" s="27" t="str">
        <f t="shared" ca="1" si="158"/>
        <v/>
      </c>
      <c r="FI8" s="27" t="str">
        <f t="shared" ca="1" si="159"/>
        <v/>
      </c>
      <c r="FJ8" s="27" t="str">
        <f t="shared" ca="1" si="160"/>
        <v/>
      </c>
      <c r="FK8" s="27" t="str">
        <f t="shared" ca="1" si="161"/>
        <v/>
      </c>
      <c r="FL8" s="27" t="str">
        <f t="shared" ca="1" si="162"/>
        <v/>
      </c>
      <c r="FM8" s="27" t="str">
        <f t="shared" ca="1" si="163"/>
        <v/>
      </c>
      <c r="FN8" s="27" t="str">
        <f t="shared" ca="1" si="164"/>
        <v/>
      </c>
      <c r="FO8" s="27" t="str">
        <f t="shared" ca="1" si="165"/>
        <v/>
      </c>
      <c r="FP8" s="27" t="str">
        <f t="shared" ca="1" si="166"/>
        <v/>
      </c>
      <c r="FQ8" s="27" t="str">
        <f t="shared" ca="1" si="167"/>
        <v/>
      </c>
      <c r="FR8" s="27" t="str">
        <f t="shared" ca="1" si="168"/>
        <v/>
      </c>
      <c r="FS8" s="27" t="str">
        <f t="shared" ca="1" si="169"/>
        <v/>
      </c>
      <c r="FT8" s="27" t="str">
        <f t="shared" ca="1" si="170"/>
        <v/>
      </c>
      <c r="FU8" s="27" t="str">
        <f t="shared" ca="1" si="171"/>
        <v/>
      </c>
      <c r="FV8" s="27" t="str">
        <f t="shared" ca="1" si="172"/>
        <v/>
      </c>
      <c r="FW8" s="27" t="str">
        <f t="shared" ca="1" si="173"/>
        <v/>
      </c>
      <c r="FX8" s="27" t="str">
        <f t="shared" ca="1" si="174"/>
        <v/>
      </c>
      <c r="FY8" s="27" t="str">
        <f t="shared" ca="1" si="175"/>
        <v/>
      </c>
      <c r="FZ8" s="27" t="str">
        <f t="shared" ca="1" si="176"/>
        <v/>
      </c>
      <c r="GA8" s="27" t="str">
        <f t="shared" ca="1" si="177"/>
        <v/>
      </c>
      <c r="GB8" s="27" t="str">
        <f t="shared" ca="1" si="178"/>
        <v/>
      </c>
      <c r="GC8" s="27" t="str">
        <f t="shared" ca="1" si="179"/>
        <v/>
      </c>
      <c r="GD8" s="27" t="str">
        <f t="shared" ca="1" si="180"/>
        <v/>
      </c>
      <c r="GE8" s="27" t="str">
        <f t="shared" ca="1" si="181"/>
        <v/>
      </c>
      <c r="GF8" s="27" t="str">
        <f t="shared" ca="1" si="182"/>
        <v/>
      </c>
      <c r="GG8" s="27" t="str">
        <f t="shared" ca="1" si="183"/>
        <v/>
      </c>
      <c r="GH8" s="27" t="str">
        <f t="shared" ca="1" si="184"/>
        <v/>
      </c>
      <c r="GI8" s="27" t="str">
        <f t="shared" ca="1" si="185"/>
        <v/>
      </c>
      <c r="GJ8" s="27" t="str">
        <f t="shared" ca="1" si="186"/>
        <v/>
      </c>
      <c r="GK8" s="27" t="str">
        <f t="shared" ca="1" si="187"/>
        <v/>
      </c>
      <c r="GL8" s="27" t="str">
        <f t="shared" ca="1" si="188"/>
        <v/>
      </c>
      <c r="GM8" s="27" t="str">
        <f t="shared" ca="1" si="189"/>
        <v/>
      </c>
      <c r="GN8" s="27" t="str">
        <f t="shared" ca="1" si="190"/>
        <v/>
      </c>
      <c r="GO8" s="27" t="str">
        <f t="shared" ca="1" si="191"/>
        <v/>
      </c>
      <c r="GP8" s="27" t="str">
        <f t="shared" ca="1" si="192"/>
        <v/>
      </c>
      <c r="GQ8" s="27" t="str">
        <f t="shared" ca="1" si="193"/>
        <v/>
      </c>
      <c r="GR8" s="27" t="str">
        <f t="shared" ca="1" si="194"/>
        <v/>
      </c>
      <c r="GS8" s="27" t="str">
        <f t="shared" ca="1" si="195"/>
        <v/>
      </c>
      <c r="GT8" s="27" t="str">
        <f t="shared" ca="1" si="196"/>
        <v/>
      </c>
      <c r="GU8" s="27" t="str">
        <f t="shared" ca="1" si="197"/>
        <v/>
      </c>
      <c r="GV8" s="27" t="str">
        <f t="shared" ca="1" si="198"/>
        <v/>
      </c>
      <c r="GW8" s="27" t="str">
        <f t="shared" ca="1" si="199"/>
        <v/>
      </c>
      <c r="GX8" s="27" t="str">
        <f t="shared" ca="1" si="200"/>
        <v/>
      </c>
      <c r="GY8" s="27" t="str">
        <f t="shared" ca="1" si="201"/>
        <v/>
      </c>
      <c r="GZ8" s="27" t="str">
        <f t="shared" ca="1" si="202"/>
        <v/>
      </c>
      <c r="HA8" s="27" t="str">
        <f t="shared" ca="1" si="203"/>
        <v/>
      </c>
      <c r="HB8" s="27" t="str">
        <f t="shared" ca="1" si="204"/>
        <v/>
      </c>
      <c r="HC8" s="27" t="str">
        <f t="shared" ca="1" si="205"/>
        <v/>
      </c>
      <c r="HD8" s="27" t="str">
        <f t="shared" ca="1" si="206"/>
        <v/>
      </c>
      <c r="HE8" s="27" t="str">
        <f t="shared" ca="1" si="207"/>
        <v/>
      </c>
      <c r="HF8" s="27" t="str">
        <f t="shared" ca="1" si="208"/>
        <v/>
      </c>
      <c r="HG8" s="27" t="str">
        <f t="shared" ca="1" si="209"/>
        <v/>
      </c>
      <c r="HH8" s="27" t="str">
        <f t="shared" ca="1" si="210"/>
        <v/>
      </c>
      <c r="HI8" s="27" t="str">
        <f t="shared" ca="1" si="211"/>
        <v/>
      </c>
      <c r="HJ8" s="27" t="str">
        <f t="shared" ca="1" si="212"/>
        <v/>
      </c>
      <c r="HK8" s="27" t="str">
        <f t="shared" ca="1" si="213"/>
        <v/>
      </c>
      <c r="HL8" s="27" t="str">
        <f t="shared" ca="1" si="214"/>
        <v/>
      </c>
      <c r="HM8" s="27" t="str">
        <f t="shared" ca="1" si="215"/>
        <v/>
      </c>
    </row>
    <row r="9" spans="2:221" ht="14.75" customHeight="1">
      <c r="B9" s="1415" t="s">
        <v>477</v>
      </c>
      <c r="C9" s="1416"/>
      <c r="D9" s="1401">
        <v>15</v>
      </c>
      <c r="E9" s="160"/>
      <c r="F9" s="169">
        <f t="shared" si="0"/>
        <v>15</v>
      </c>
      <c r="G9" s="170">
        <f t="shared" si="216"/>
        <v>7</v>
      </c>
      <c r="H9" s="171">
        <f t="shared" si="1"/>
        <v>3.5714285714285716</v>
      </c>
      <c r="I9" s="171">
        <f t="shared" si="13"/>
        <v>75</v>
      </c>
      <c r="J9" s="171">
        <f t="shared" si="2"/>
        <v>60</v>
      </c>
      <c r="K9" s="171">
        <f t="shared" si="3"/>
        <v>4</v>
      </c>
      <c r="L9" s="170">
        <f t="shared" si="4"/>
        <v>84</v>
      </c>
      <c r="M9" s="170">
        <f t="shared" si="5"/>
        <v>3</v>
      </c>
      <c r="N9" s="172">
        <f t="shared" si="6"/>
        <v>7060.7142857142853</v>
      </c>
      <c r="O9" s="172" t="str" cm="1">
        <f t="array" ref="O9">_xlfn.IFS(P9&lt;=0.3,"Bad",AND(P9&lt;0.5,P9&gt;0.3),"Macro",P9&gt;=0.5,"Norm")</f>
        <v>Macro</v>
      </c>
      <c r="P9" s="173">
        <f t="shared" si="7"/>
        <v>0.4642857142857143</v>
      </c>
      <c r="Q9" s="174">
        <f t="shared" si="8"/>
        <v>2.1428571428571428</v>
      </c>
      <c r="R9" s="167">
        <f t="shared" si="14"/>
        <v>2.5</v>
      </c>
      <c r="S9" s="168" t="str">
        <f t="shared" si="15"/>
        <v/>
      </c>
      <c r="U9" s="107">
        <v>7</v>
      </c>
      <c r="V9" s="27" t="str">
        <f t="shared" ca="1" si="16"/>
        <v/>
      </c>
      <c r="W9" s="27" t="str">
        <f t="shared" ca="1" si="17"/>
        <v/>
      </c>
      <c r="X9" s="27" t="str">
        <f t="shared" ca="1" si="18"/>
        <v/>
      </c>
      <c r="Y9" s="27" t="str">
        <f t="shared" ca="1" si="19"/>
        <v/>
      </c>
      <c r="Z9" s="27" t="str">
        <f t="shared" ca="1" si="20"/>
        <v/>
      </c>
      <c r="AA9" s="27" t="str">
        <f t="shared" ca="1" si="21"/>
        <v/>
      </c>
      <c r="AB9" s="27" t="str">
        <f t="shared" ca="1" si="22"/>
        <v/>
      </c>
      <c r="AC9" s="27" t="str">
        <f t="shared" ca="1" si="23"/>
        <v/>
      </c>
      <c r="AD9" s="27" t="str">
        <f t="shared" ca="1" si="24"/>
        <v/>
      </c>
      <c r="AE9" s="27" t="str">
        <f t="shared" ca="1" si="25"/>
        <v/>
      </c>
      <c r="AF9" s="27" t="str">
        <f t="shared" ca="1" si="26"/>
        <v/>
      </c>
      <c r="AG9" s="27" t="str">
        <f t="shared" ca="1" si="27"/>
        <v/>
      </c>
      <c r="AH9" s="27" t="str">
        <f t="shared" ca="1" si="28"/>
        <v/>
      </c>
      <c r="AI9" s="27" t="str">
        <f t="shared" ca="1" si="29"/>
        <v/>
      </c>
      <c r="AJ9" s="27" t="str">
        <f t="shared" ca="1" si="30"/>
        <v/>
      </c>
      <c r="AK9" s="27" t="str">
        <f t="shared" ca="1" si="31"/>
        <v/>
      </c>
      <c r="AL9" s="27" t="str">
        <f t="shared" ca="1" si="32"/>
        <v/>
      </c>
      <c r="AM9" s="27" t="str">
        <f t="shared" ca="1" si="33"/>
        <v/>
      </c>
      <c r="AN9" s="27" t="str">
        <f t="shared" ca="1" si="34"/>
        <v/>
      </c>
      <c r="AO9" s="27" t="str">
        <f t="shared" ca="1" si="35"/>
        <v/>
      </c>
      <c r="AP9" s="27" t="str">
        <f t="shared" ca="1" si="36"/>
        <v/>
      </c>
      <c r="AQ9" s="27" t="str">
        <f t="shared" ca="1" si="37"/>
        <v/>
      </c>
      <c r="AR9" s="27" t="str">
        <f t="shared" ca="1" si="38"/>
        <v/>
      </c>
      <c r="AS9" s="27" t="str">
        <f t="shared" ca="1" si="39"/>
        <v/>
      </c>
      <c r="AT9" s="27" t="str">
        <f t="shared" ca="1" si="40"/>
        <v/>
      </c>
      <c r="AU9" s="27" t="str">
        <f t="shared" ca="1" si="41"/>
        <v/>
      </c>
      <c r="AV9" s="27" t="str">
        <f t="shared" ca="1" si="42"/>
        <v/>
      </c>
      <c r="AW9" s="27" t="str">
        <f t="shared" ca="1" si="43"/>
        <v/>
      </c>
      <c r="AX9" s="27" t="str">
        <f t="shared" ca="1" si="44"/>
        <v/>
      </c>
      <c r="AY9" s="27" t="str">
        <f t="shared" ca="1" si="45"/>
        <v/>
      </c>
      <c r="AZ9" s="27" t="str">
        <f t="shared" ca="1" si="46"/>
        <v/>
      </c>
      <c r="BA9" s="27" t="str">
        <f t="shared" ca="1" si="47"/>
        <v/>
      </c>
      <c r="BB9" s="27" t="str">
        <f t="shared" ca="1" si="48"/>
        <v/>
      </c>
      <c r="BC9" s="27" t="str">
        <f t="shared" ca="1" si="49"/>
        <v/>
      </c>
      <c r="BD9" s="27" t="str">
        <f t="shared" ca="1" si="50"/>
        <v/>
      </c>
      <c r="BE9" s="27" t="str">
        <f t="shared" ca="1" si="51"/>
        <v/>
      </c>
      <c r="BF9" s="27" t="str">
        <f t="shared" ca="1" si="52"/>
        <v/>
      </c>
      <c r="BG9" s="27" t="str">
        <f t="shared" ca="1" si="53"/>
        <v/>
      </c>
      <c r="BH9" s="27" t="str">
        <f t="shared" ca="1" si="54"/>
        <v/>
      </c>
      <c r="BI9" s="27" t="str">
        <f t="shared" ca="1" si="55"/>
        <v/>
      </c>
      <c r="BJ9" s="27" t="str">
        <f t="shared" ca="1" si="56"/>
        <v/>
      </c>
      <c r="BK9" s="27" t="str">
        <f t="shared" ca="1" si="57"/>
        <v/>
      </c>
      <c r="BL9" s="27" t="str">
        <f t="shared" ca="1" si="58"/>
        <v/>
      </c>
      <c r="BM9" s="27" t="str">
        <f t="shared" ca="1" si="59"/>
        <v/>
      </c>
      <c r="BN9" s="27" t="str">
        <f t="shared" ca="1" si="60"/>
        <v/>
      </c>
      <c r="BO9" s="27" t="str">
        <f t="shared" ca="1" si="61"/>
        <v/>
      </c>
      <c r="BP9" s="27" t="str">
        <f t="shared" ca="1" si="62"/>
        <v/>
      </c>
      <c r="BQ9" s="27" t="str">
        <f t="shared" ca="1" si="63"/>
        <v/>
      </c>
      <c r="BR9" s="27" t="str">
        <f t="shared" ca="1" si="64"/>
        <v/>
      </c>
      <c r="BS9" s="27" t="str">
        <f t="shared" ca="1" si="65"/>
        <v/>
      </c>
      <c r="BT9" s="27" t="str">
        <f t="shared" ca="1" si="66"/>
        <v/>
      </c>
      <c r="BU9" s="27" t="str">
        <f t="shared" ca="1" si="67"/>
        <v/>
      </c>
      <c r="BV9" s="27" t="str">
        <f t="shared" ca="1" si="68"/>
        <v/>
      </c>
      <c r="BW9" s="27" t="str">
        <f t="shared" ca="1" si="69"/>
        <v/>
      </c>
      <c r="BX9" s="27" t="str">
        <f t="shared" ca="1" si="70"/>
        <v/>
      </c>
      <c r="BY9" s="27" t="str">
        <f t="shared" ca="1" si="71"/>
        <v/>
      </c>
      <c r="BZ9" s="27" t="str">
        <f t="shared" ca="1" si="72"/>
        <v/>
      </c>
      <c r="CA9" s="27" t="str">
        <f t="shared" ca="1" si="73"/>
        <v/>
      </c>
      <c r="CB9" s="27" t="str">
        <f t="shared" ca="1" si="74"/>
        <v/>
      </c>
      <c r="CC9" s="27" t="str">
        <f t="shared" ca="1" si="75"/>
        <v/>
      </c>
      <c r="CD9" s="27" t="str">
        <f t="shared" ca="1" si="76"/>
        <v/>
      </c>
      <c r="CE9" s="27" t="str">
        <f t="shared" ca="1" si="77"/>
        <v/>
      </c>
      <c r="CF9" s="27" t="str">
        <f t="shared" ca="1" si="78"/>
        <v/>
      </c>
      <c r="CG9" s="27" t="str">
        <f t="shared" ca="1" si="79"/>
        <v/>
      </c>
      <c r="CH9" s="27" t="str">
        <f t="shared" ca="1" si="80"/>
        <v/>
      </c>
      <c r="CI9" s="27" t="str">
        <f t="shared" ca="1" si="81"/>
        <v/>
      </c>
      <c r="CJ9" s="27" t="str">
        <f t="shared" ca="1" si="82"/>
        <v/>
      </c>
      <c r="CK9" s="27" t="str">
        <f t="shared" ca="1" si="83"/>
        <v/>
      </c>
      <c r="CL9" s="27" t="str">
        <f t="shared" ca="1" si="84"/>
        <v/>
      </c>
      <c r="CM9" s="27" t="str">
        <f t="shared" ca="1" si="85"/>
        <v/>
      </c>
      <c r="CN9" s="27" t="str">
        <f t="shared" ca="1" si="86"/>
        <v/>
      </c>
      <c r="CO9" s="27" t="str">
        <f t="shared" ca="1" si="87"/>
        <v/>
      </c>
      <c r="CP9" s="27" t="str">
        <f t="shared" ca="1" si="88"/>
        <v/>
      </c>
      <c r="CQ9" s="27" t="str">
        <f t="shared" ca="1" si="89"/>
        <v/>
      </c>
      <c r="CR9" s="27" t="str">
        <f t="shared" ca="1" si="90"/>
        <v/>
      </c>
      <c r="CS9" s="27" t="str">
        <f t="shared" ca="1" si="91"/>
        <v/>
      </c>
      <c r="CT9" s="27" t="str">
        <f t="shared" ca="1" si="92"/>
        <v/>
      </c>
      <c r="CU9" s="27" t="str">
        <f t="shared" ca="1" si="93"/>
        <v/>
      </c>
      <c r="CV9" s="27" t="str">
        <f t="shared" ca="1" si="94"/>
        <v/>
      </c>
      <c r="CW9" s="27" t="str">
        <f t="shared" ca="1" si="95"/>
        <v/>
      </c>
      <c r="CX9" s="27" t="str">
        <f t="shared" ca="1" si="96"/>
        <v/>
      </c>
      <c r="CY9" s="27" t="str">
        <f t="shared" ca="1" si="97"/>
        <v/>
      </c>
      <c r="CZ9" s="27" t="str">
        <f t="shared" ca="1" si="98"/>
        <v/>
      </c>
      <c r="DA9" s="27" t="str">
        <f t="shared" ca="1" si="99"/>
        <v/>
      </c>
      <c r="DB9" s="27" t="str">
        <f t="shared" ca="1" si="100"/>
        <v/>
      </c>
      <c r="DC9" s="27" t="str">
        <f t="shared" ca="1" si="101"/>
        <v/>
      </c>
      <c r="DD9" s="27" t="str">
        <f t="shared" ca="1" si="102"/>
        <v/>
      </c>
      <c r="DE9" s="27" t="str">
        <f t="shared" ca="1" si="103"/>
        <v/>
      </c>
      <c r="DF9" s="27" t="str">
        <f t="shared" ca="1" si="104"/>
        <v/>
      </c>
      <c r="DG9" s="27" t="str">
        <f t="shared" ca="1" si="105"/>
        <v/>
      </c>
      <c r="DH9" s="27" t="str">
        <f t="shared" ca="1" si="106"/>
        <v/>
      </c>
      <c r="DI9" s="27" t="str">
        <f t="shared" ca="1" si="107"/>
        <v/>
      </c>
      <c r="DJ9" s="27" t="str">
        <f t="shared" ca="1" si="108"/>
        <v/>
      </c>
      <c r="DK9" s="27" t="str">
        <f t="shared" ca="1" si="109"/>
        <v/>
      </c>
      <c r="DL9" s="27" t="str">
        <f t="shared" ca="1" si="110"/>
        <v/>
      </c>
      <c r="DM9" s="27" t="str">
        <f t="shared" ca="1" si="111"/>
        <v/>
      </c>
      <c r="DN9" s="27" t="str">
        <f t="shared" ca="1" si="112"/>
        <v/>
      </c>
      <c r="DO9" s="27" t="str">
        <f t="shared" ca="1" si="113"/>
        <v/>
      </c>
      <c r="DP9" s="27" t="str">
        <f t="shared" ca="1" si="114"/>
        <v/>
      </c>
      <c r="DQ9" s="27" t="str">
        <f t="shared" ca="1" si="115"/>
        <v/>
      </c>
      <c r="DR9" s="27" t="str">
        <f t="shared" ca="1" si="116"/>
        <v/>
      </c>
      <c r="DS9" s="27" t="str">
        <f t="shared" ca="1" si="117"/>
        <v/>
      </c>
      <c r="DT9" s="27" t="str">
        <f t="shared" ca="1" si="118"/>
        <v/>
      </c>
      <c r="DU9" s="27" t="str">
        <f t="shared" ca="1" si="119"/>
        <v/>
      </c>
      <c r="DV9" s="27" t="str">
        <f t="shared" ca="1" si="120"/>
        <v/>
      </c>
      <c r="DW9" s="27" t="str">
        <f t="shared" ca="1" si="121"/>
        <v/>
      </c>
      <c r="DX9" s="27" t="str">
        <f t="shared" ca="1" si="122"/>
        <v/>
      </c>
      <c r="DY9" s="27" t="str">
        <f t="shared" ca="1" si="123"/>
        <v/>
      </c>
      <c r="DZ9" s="27" t="str">
        <f t="shared" ca="1" si="124"/>
        <v/>
      </c>
      <c r="EA9" s="27" t="str">
        <f t="shared" ca="1" si="125"/>
        <v/>
      </c>
      <c r="EB9" s="27" t="str">
        <f t="shared" ca="1" si="126"/>
        <v/>
      </c>
      <c r="EC9" s="27" t="str">
        <f t="shared" ca="1" si="127"/>
        <v/>
      </c>
      <c r="ED9" s="27" t="str">
        <f t="shared" ca="1" si="128"/>
        <v/>
      </c>
      <c r="EE9" s="27" t="str">
        <f t="shared" ca="1" si="129"/>
        <v/>
      </c>
      <c r="EF9" s="27" t="str">
        <f t="shared" ca="1" si="130"/>
        <v/>
      </c>
      <c r="EG9" s="27" t="str">
        <f t="shared" ca="1" si="131"/>
        <v/>
      </c>
      <c r="EH9" s="27" t="str">
        <f t="shared" ca="1" si="132"/>
        <v/>
      </c>
      <c r="EI9" s="27" t="str">
        <f t="shared" ca="1" si="133"/>
        <v/>
      </c>
      <c r="EJ9" s="27" t="str">
        <f t="shared" ca="1" si="134"/>
        <v/>
      </c>
      <c r="EK9" s="27" t="str">
        <f t="shared" ca="1" si="135"/>
        <v/>
      </c>
      <c r="EL9" s="27" t="str">
        <f t="shared" ca="1" si="136"/>
        <v/>
      </c>
      <c r="EM9" s="27" t="str">
        <f t="shared" ca="1" si="137"/>
        <v/>
      </c>
      <c r="EN9" s="27" t="str">
        <f t="shared" ca="1" si="138"/>
        <v/>
      </c>
      <c r="EO9" s="27" t="str">
        <f t="shared" ca="1" si="139"/>
        <v/>
      </c>
      <c r="EP9" s="27" t="str">
        <f t="shared" ca="1" si="140"/>
        <v/>
      </c>
      <c r="EQ9" s="27" t="str">
        <f t="shared" ca="1" si="141"/>
        <v/>
      </c>
      <c r="ER9" s="27" t="str">
        <f t="shared" ca="1" si="142"/>
        <v/>
      </c>
      <c r="ES9" s="27" t="str">
        <f t="shared" ca="1" si="143"/>
        <v/>
      </c>
      <c r="ET9" s="27" t="str">
        <f t="shared" ca="1" si="144"/>
        <v/>
      </c>
      <c r="EU9" s="27" t="str">
        <f t="shared" ca="1" si="145"/>
        <v/>
      </c>
      <c r="EV9" s="27" t="str">
        <f t="shared" ca="1" si="146"/>
        <v/>
      </c>
      <c r="EW9" s="27" t="str">
        <f t="shared" ca="1" si="147"/>
        <v/>
      </c>
      <c r="EX9" s="27" t="str">
        <f t="shared" ca="1" si="148"/>
        <v/>
      </c>
      <c r="EY9" s="27" t="str">
        <f t="shared" ca="1" si="149"/>
        <v/>
      </c>
      <c r="EZ9" s="27" t="str">
        <f t="shared" ca="1" si="150"/>
        <v/>
      </c>
      <c r="FA9" s="27" t="str">
        <f t="shared" ca="1" si="151"/>
        <v/>
      </c>
      <c r="FB9" s="27" t="str">
        <f t="shared" ca="1" si="152"/>
        <v/>
      </c>
      <c r="FC9" s="27" t="str">
        <f t="shared" ca="1" si="153"/>
        <v/>
      </c>
      <c r="FD9" s="27" t="str">
        <f t="shared" ca="1" si="154"/>
        <v/>
      </c>
      <c r="FE9" s="27" t="str">
        <f t="shared" ca="1" si="155"/>
        <v/>
      </c>
      <c r="FF9" s="27" t="str">
        <f t="shared" ca="1" si="156"/>
        <v/>
      </c>
      <c r="FG9" s="27" t="str">
        <f t="shared" ca="1" si="157"/>
        <v/>
      </c>
      <c r="FH9" s="27" t="str">
        <f t="shared" ca="1" si="158"/>
        <v/>
      </c>
      <c r="FI9" s="27" t="str">
        <f t="shared" ca="1" si="159"/>
        <v/>
      </c>
      <c r="FJ9" s="27" t="str">
        <f t="shared" ca="1" si="160"/>
        <v/>
      </c>
      <c r="FK9" s="27" t="str">
        <f t="shared" ca="1" si="161"/>
        <v/>
      </c>
      <c r="FL9" s="27" t="str">
        <f t="shared" ca="1" si="162"/>
        <v/>
      </c>
      <c r="FM9" s="27" t="str">
        <f t="shared" ca="1" si="163"/>
        <v/>
      </c>
      <c r="FN9" s="27" t="str">
        <f t="shared" ca="1" si="164"/>
        <v/>
      </c>
      <c r="FO9" s="27" t="str">
        <f t="shared" ca="1" si="165"/>
        <v/>
      </c>
      <c r="FP9" s="27" t="str">
        <f t="shared" ca="1" si="166"/>
        <v/>
      </c>
      <c r="FQ9" s="27" t="str">
        <f t="shared" ca="1" si="167"/>
        <v/>
      </c>
      <c r="FR9" s="27" t="str">
        <f t="shared" ca="1" si="168"/>
        <v/>
      </c>
      <c r="FS9" s="27" t="str">
        <f t="shared" ca="1" si="169"/>
        <v/>
      </c>
      <c r="FT9" s="27" t="str">
        <f t="shared" ca="1" si="170"/>
        <v/>
      </c>
      <c r="FU9" s="27" t="str">
        <f t="shared" ca="1" si="171"/>
        <v/>
      </c>
      <c r="FV9" s="27" t="str">
        <f t="shared" ca="1" si="172"/>
        <v/>
      </c>
      <c r="FW9" s="27" t="str">
        <f t="shared" ca="1" si="173"/>
        <v/>
      </c>
      <c r="FX9" s="27" t="str">
        <f t="shared" ca="1" si="174"/>
        <v/>
      </c>
      <c r="FY9" s="27" t="str">
        <f t="shared" ca="1" si="175"/>
        <v/>
      </c>
      <c r="FZ9" s="27" t="str">
        <f t="shared" ca="1" si="176"/>
        <v/>
      </c>
      <c r="GA9" s="27" t="str">
        <f t="shared" ca="1" si="177"/>
        <v/>
      </c>
      <c r="GB9" s="27" t="str">
        <f t="shared" ca="1" si="178"/>
        <v/>
      </c>
      <c r="GC9" s="27" t="str">
        <f t="shared" ca="1" si="179"/>
        <v/>
      </c>
      <c r="GD9" s="27" t="str">
        <f t="shared" ca="1" si="180"/>
        <v/>
      </c>
      <c r="GE9" s="27" t="str">
        <f t="shared" ca="1" si="181"/>
        <v/>
      </c>
      <c r="GF9" s="27" t="str">
        <f t="shared" ca="1" si="182"/>
        <v/>
      </c>
      <c r="GG9" s="27" t="str">
        <f t="shared" ca="1" si="183"/>
        <v/>
      </c>
      <c r="GH9" s="27" t="str">
        <f t="shared" ca="1" si="184"/>
        <v/>
      </c>
      <c r="GI9" s="27" t="str">
        <f t="shared" ca="1" si="185"/>
        <v/>
      </c>
      <c r="GJ9" s="27" t="str">
        <f t="shared" ca="1" si="186"/>
        <v/>
      </c>
      <c r="GK9" s="27" t="str">
        <f t="shared" ca="1" si="187"/>
        <v/>
      </c>
      <c r="GL9" s="27" t="str">
        <f t="shared" ca="1" si="188"/>
        <v/>
      </c>
      <c r="GM9" s="27" t="str">
        <f t="shared" ca="1" si="189"/>
        <v/>
      </c>
      <c r="GN9" s="27" t="str">
        <f t="shared" ca="1" si="190"/>
        <v/>
      </c>
      <c r="GO9" s="27" t="str">
        <f t="shared" ca="1" si="191"/>
        <v/>
      </c>
      <c r="GP9" s="27" t="str">
        <f t="shared" ca="1" si="192"/>
        <v/>
      </c>
      <c r="GQ9" s="27" t="str">
        <f t="shared" ca="1" si="193"/>
        <v/>
      </c>
      <c r="GR9" s="27" t="str">
        <f t="shared" ca="1" si="194"/>
        <v/>
      </c>
      <c r="GS9" s="27" t="str">
        <f t="shared" ca="1" si="195"/>
        <v/>
      </c>
      <c r="GT9" s="27" t="str">
        <f t="shared" ca="1" si="196"/>
        <v/>
      </c>
      <c r="GU9" s="27" t="str">
        <f t="shared" ca="1" si="197"/>
        <v/>
      </c>
      <c r="GV9" s="27" t="str">
        <f t="shared" ca="1" si="198"/>
        <v/>
      </c>
      <c r="GW9" s="27" t="str">
        <f t="shared" ca="1" si="199"/>
        <v/>
      </c>
      <c r="GX9" s="27" t="str">
        <f t="shared" ca="1" si="200"/>
        <v/>
      </c>
      <c r="GY9" s="27" t="str">
        <f t="shared" ca="1" si="201"/>
        <v/>
      </c>
      <c r="GZ9" s="27" t="str">
        <f t="shared" ca="1" si="202"/>
        <v/>
      </c>
      <c r="HA9" s="27" t="str">
        <f t="shared" ca="1" si="203"/>
        <v/>
      </c>
      <c r="HB9" s="27" t="str">
        <f t="shared" ca="1" si="204"/>
        <v/>
      </c>
      <c r="HC9" s="27" t="str">
        <f t="shared" ca="1" si="205"/>
        <v/>
      </c>
      <c r="HD9" s="27" t="str">
        <f t="shared" ca="1" si="206"/>
        <v/>
      </c>
      <c r="HE9" s="27" t="str">
        <f t="shared" ca="1" si="207"/>
        <v/>
      </c>
      <c r="HF9" s="27" t="str">
        <f t="shared" ca="1" si="208"/>
        <v/>
      </c>
      <c r="HG9" s="27" t="str">
        <f t="shared" ca="1" si="209"/>
        <v/>
      </c>
      <c r="HH9" s="27" t="str">
        <f t="shared" ca="1" si="210"/>
        <v/>
      </c>
      <c r="HI9" s="27" t="str">
        <f t="shared" ca="1" si="211"/>
        <v/>
      </c>
      <c r="HJ9" s="27" t="str">
        <f t="shared" ca="1" si="212"/>
        <v/>
      </c>
      <c r="HK9" s="27" t="str">
        <f t="shared" ca="1" si="213"/>
        <v/>
      </c>
      <c r="HL9" s="27" t="str">
        <f t="shared" ca="1" si="214"/>
        <v/>
      </c>
      <c r="HM9" s="27" t="str">
        <f t="shared" ca="1" si="215"/>
        <v/>
      </c>
    </row>
    <row r="10" spans="2:221" ht="14" customHeight="1" thickBot="1">
      <c r="B10" s="1399"/>
      <c r="C10" s="1400"/>
      <c r="D10" s="1402"/>
      <c r="F10" s="169">
        <f t="shared" si="0"/>
        <v>15</v>
      </c>
      <c r="G10" s="170">
        <f t="shared" si="216"/>
        <v>8</v>
      </c>
      <c r="H10" s="171">
        <f t="shared" si="1"/>
        <v>3.125</v>
      </c>
      <c r="I10" s="171">
        <f t="shared" si="13"/>
        <v>68.75</v>
      </c>
      <c r="J10" s="171">
        <f t="shared" si="2"/>
        <v>60</v>
      </c>
      <c r="K10" s="171">
        <f t="shared" si="3"/>
        <v>4</v>
      </c>
      <c r="L10" s="170">
        <f t="shared" si="4"/>
        <v>88</v>
      </c>
      <c r="M10" s="170">
        <f t="shared" si="5"/>
        <v>7</v>
      </c>
      <c r="N10" s="172">
        <f t="shared" si="6"/>
        <v>6178.125</v>
      </c>
      <c r="O10" s="172" t="str" cm="1">
        <f t="array" ref="O10">_xlfn.IFS(P10&lt;=0.3,"Bad",AND(P10&lt;0.5,P10&gt;0.3),"Macro",P10&gt;=0.5,"Norm")</f>
        <v>Macro</v>
      </c>
      <c r="P10" s="173">
        <f t="shared" si="7"/>
        <v>0.44318181818181818</v>
      </c>
      <c r="Q10" s="174">
        <f t="shared" si="8"/>
        <v>1.875</v>
      </c>
      <c r="R10" s="167">
        <f t="shared" si="14"/>
        <v>2.1428571428571428</v>
      </c>
      <c r="S10" s="168" t="str">
        <f t="shared" si="15"/>
        <v/>
      </c>
      <c r="U10" s="106">
        <v>8</v>
      </c>
      <c r="V10" s="27" t="str">
        <f t="shared" ca="1" si="16"/>
        <v/>
      </c>
      <c r="W10" s="27" t="str">
        <f t="shared" ca="1" si="17"/>
        <v/>
      </c>
      <c r="X10" s="27" t="str">
        <f t="shared" ca="1" si="18"/>
        <v/>
      </c>
      <c r="Y10" s="27" t="str">
        <f t="shared" ca="1" si="19"/>
        <v/>
      </c>
      <c r="Z10" s="27" t="str">
        <f t="shared" ca="1" si="20"/>
        <v/>
      </c>
      <c r="AA10" s="27" t="str">
        <f t="shared" ca="1" si="21"/>
        <v/>
      </c>
      <c r="AB10" s="27" t="str">
        <f t="shared" ca="1" si="22"/>
        <v/>
      </c>
      <c r="AC10" s="27" t="str">
        <f t="shared" ca="1" si="23"/>
        <v/>
      </c>
      <c r="AD10" s="27" t="str">
        <f t="shared" ca="1" si="24"/>
        <v/>
      </c>
      <c r="AE10" s="27" t="str">
        <f t="shared" ca="1" si="25"/>
        <v/>
      </c>
      <c r="AF10" s="27" t="str">
        <f t="shared" ca="1" si="26"/>
        <v/>
      </c>
      <c r="AG10" s="27" t="str">
        <f t="shared" ca="1" si="27"/>
        <v/>
      </c>
      <c r="AH10" s="27" t="str">
        <f t="shared" ca="1" si="28"/>
        <v/>
      </c>
      <c r="AI10" s="27" t="str">
        <f t="shared" ca="1" si="29"/>
        <v/>
      </c>
      <c r="AJ10" s="27" t="str">
        <f t="shared" ca="1" si="30"/>
        <v/>
      </c>
      <c r="AK10" s="27" t="str">
        <f t="shared" ca="1" si="31"/>
        <v/>
      </c>
      <c r="AL10" s="27" t="str">
        <f t="shared" ca="1" si="32"/>
        <v/>
      </c>
      <c r="AM10" s="27" t="str">
        <f t="shared" ca="1" si="33"/>
        <v/>
      </c>
      <c r="AN10" s="27" t="str">
        <f t="shared" ca="1" si="34"/>
        <v/>
      </c>
      <c r="AO10" s="27" t="str">
        <f t="shared" ca="1" si="35"/>
        <v/>
      </c>
      <c r="AP10" s="27" t="str">
        <f t="shared" ca="1" si="36"/>
        <v/>
      </c>
      <c r="AQ10" s="27" t="str">
        <f t="shared" ca="1" si="37"/>
        <v/>
      </c>
      <c r="AR10" s="27" t="str">
        <f t="shared" ca="1" si="38"/>
        <v/>
      </c>
      <c r="AS10" s="27" t="str">
        <f t="shared" ca="1" si="39"/>
        <v/>
      </c>
      <c r="AT10" s="27" t="str">
        <f t="shared" ca="1" si="40"/>
        <v/>
      </c>
      <c r="AU10" s="27" t="str">
        <f t="shared" ca="1" si="41"/>
        <v/>
      </c>
      <c r="AV10" s="27" t="str">
        <f t="shared" ca="1" si="42"/>
        <v/>
      </c>
      <c r="AW10" s="27" t="str">
        <f t="shared" ca="1" si="43"/>
        <v/>
      </c>
      <c r="AX10" s="27" t="str">
        <f t="shared" ca="1" si="44"/>
        <v/>
      </c>
      <c r="AY10" s="27" t="str">
        <f t="shared" ca="1" si="45"/>
        <v/>
      </c>
      <c r="AZ10" s="27" t="str">
        <f t="shared" ca="1" si="46"/>
        <v/>
      </c>
      <c r="BA10" s="27" t="str">
        <f t="shared" ca="1" si="47"/>
        <v/>
      </c>
      <c r="BB10" s="27" t="str">
        <f t="shared" ca="1" si="48"/>
        <v/>
      </c>
      <c r="BC10" s="27" t="str">
        <f t="shared" ca="1" si="49"/>
        <v/>
      </c>
      <c r="BD10" s="27" t="str">
        <f t="shared" ca="1" si="50"/>
        <v/>
      </c>
      <c r="BE10" s="27" t="str">
        <f t="shared" ca="1" si="51"/>
        <v/>
      </c>
      <c r="BF10" s="27" t="str">
        <f t="shared" ca="1" si="52"/>
        <v/>
      </c>
      <c r="BG10" s="27" t="str">
        <f t="shared" ca="1" si="53"/>
        <v/>
      </c>
      <c r="BH10" s="27" t="str">
        <f t="shared" ca="1" si="54"/>
        <v/>
      </c>
      <c r="BI10" s="27" t="str">
        <f t="shared" ca="1" si="55"/>
        <v/>
      </c>
      <c r="BJ10" s="27" t="str">
        <f t="shared" ca="1" si="56"/>
        <v/>
      </c>
      <c r="BK10" s="27" t="str">
        <f t="shared" ca="1" si="57"/>
        <v/>
      </c>
      <c r="BL10" s="27" t="str">
        <f t="shared" ca="1" si="58"/>
        <v/>
      </c>
      <c r="BM10" s="27" t="str">
        <f t="shared" ca="1" si="59"/>
        <v/>
      </c>
      <c r="BN10" s="27" t="str">
        <f t="shared" ca="1" si="60"/>
        <v/>
      </c>
      <c r="BO10" s="27" t="str">
        <f t="shared" ca="1" si="61"/>
        <v/>
      </c>
      <c r="BP10" s="27" t="str">
        <f t="shared" ca="1" si="62"/>
        <v/>
      </c>
      <c r="BQ10" s="27" t="str">
        <f t="shared" ca="1" si="63"/>
        <v/>
      </c>
      <c r="BR10" s="27" t="str">
        <f t="shared" ca="1" si="64"/>
        <v/>
      </c>
      <c r="BS10" s="27" t="str">
        <f t="shared" ca="1" si="65"/>
        <v/>
      </c>
      <c r="BT10" s="27" t="str">
        <f t="shared" ca="1" si="66"/>
        <v/>
      </c>
      <c r="BU10" s="27" t="str">
        <f t="shared" ca="1" si="67"/>
        <v/>
      </c>
      <c r="BV10" s="27" t="str">
        <f t="shared" ca="1" si="68"/>
        <v/>
      </c>
      <c r="BW10" s="27" t="str">
        <f t="shared" ca="1" si="69"/>
        <v/>
      </c>
      <c r="BX10" s="27" t="str">
        <f t="shared" ca="1" si="70"/>
        <v/>
      </c>
      <c r="BY10" s="27" t="str">
        <f t="shared" ca="1" si="71"/>
        <v/>
      </c>
      <c r="BZ10" s="27" t="str">
        <f t="shared" ca="1" si="72"/>
        <v/>
      </c>
      <c r="CA10" s="27" t="str">
        <f t="shared" ca="1" si="73"/>
        <v/>
      </c>
      <c r="CB10" s="27" t="str">
        <f t="shared" ca="1" si="74"/>
        <v/>
      </c>
      <c r="CC10" s="27" t="str">
        <f t="shared" ca="1" si="75"/>
        <v/>
      </c>
      <c r="CD10" s="27" t="str">
        <f t="shared" ca="1" si="76"/>
        <v/>
      </c>
      <c r="CE10" s="27" t="str">
        <f t="shared" ca="1" si="77"/>
        <v/>
      </c>
      <c r="CF10" s="27" t="str">
        <f t="shared" ca="1" si="78"/>
        <v/>
      </c>
      <c r="CG10" s="27" t="str">
        <f t="shared" ca="1" si="79"/>
        <v/>
      </c>
      <c r="CH10" s="27" t="str">
        <f t="shared" ca="1" si="80"/>
        <v/>
      </c>
      <c r="CI10" s="27" t="str">
        <f t="shared" ca="1" si="81"/>
        <v/>
      </c>
      <c r="CJ10" s="27" t="str">
        <f t="shared" ca="1" si="82"/>
        <v/>
      </c>
      <c r="CK10" s="27" t="str">
        <f t="shared" ca="1" si="83"/>
        <v/>
      </c>
      <c r="CL10" s="27" t="str">
        <f t="shared" ca="1" si="84"/>
        <v/>
      </c>
      <c r="CM10" s="27" t="str">
        <f t="shared" ca="1" si="85"/>
        <v/>
      </c>
      <c r="CN10" s="27" t="str">
        <f t="shared" ca="1" si="86"/>
        <v/>
      </c>
      <c r="CO10" s="27" t="str">
        <f t="shared" ca="1" si="87"/>
        <v/>
      </c>
      <c r="CP10" s="27" t="str">
        <f t="shared" ca="1" si="88"/>
        <v/>
      </c>
      <c r="CQ10" s="27" t="str">
        <f t="shared" ca="1" si="89"/>
        <v/>
      </c>
      <c r="CR10" s="27" t="str">
        <f t="shared" ca="1" si="90"/>
        <v/>
      </c>
      <c r="CS10" s="27" t="str">
        <f t="shared" ca="1" si="91"/>
        <v/>
      </c>
      <c r="CT10" s="27" t="str">
        <f t="shared" ca="1" si="92"/>
        <v/>
      </c>
      <c r="CU10" s="27" t="str">
        <f t="shared" ca="1" si="93"/>
        <v/>
      </c>
      <c r="CV10" s="27" t="str">
        <f t="shared" ca="1" si="94"/>
        <v/>
      </c>
      <c r="CW10" s="27" t="str">
        <f t="shared" ca="1" si="95"/>
        <v/>
      </c>
      <c r="CX10" s="27" t="str">
        <f t="shared" ca="1" si="96"/>
        <v/>
      </c>
      <c r="CY10" s="27" t="str">
        <f t="shared" ca="1" si="97"/>
        <v/>
      </c>
      <c r="CZ10" s="27" t="str">
        <f t="shared" ca="1" si="98"/>
        <v/>
      </c>
      <c r="DA10" s="27" t="str">
        <f t="shared" ca="1" si="99"/>
        <v/>
      </c>
      <c r="DB10" s="27" t="str">
        <f t="shared" ca="1" si="100"/>
        <v/>
      </c>
      <c r="DC10" s="27" t="str">
        <f t="shared" ca="1" si="101"/>
        <v/>
      </c>
      <c r="DD10" s="27" t="str">
        <f t="shared" ca="1" si="102"/>
        <v/>
      </c>
      <c r="DE10" s="27" t="str">
        <f t="shared" ca="1" si="103"/>
        <v/>
      </c>
      <c r="DF10" s="27" t="str">
        <f t="shared" ca="1" si="104"/>
        <v/>
      </c>
      <c r="DG10" s="27" t="str">
        <f t="shared" ca="1" si="105"/>
        <v/>
      </c>
      <c r="DH10" s="27" t="str">
        <f t="shared" ca="1" si="106"/>
        <v/>
      </c>
      <c r="DI10" s="27" t="str">
        <f t="shared" ca="1" si="107"/>
        <v/>
      </c>
      <c r="DJ10" s="27" t="str">
        <f t="shared" ca="1" si="108"/>
        <v/>
      </c>
      <c r="DK10" s="27" t="str">
        <f t="shared" ca="1" si="109"/>
        <v/>
      </c>
      <c r="DL10" s="27" t="str">
        <f t="shared" ca="1" si="110"/>
        <v/>
      </c>
      <c r="DM10" s="27" t="str">
        <f t="shared" ca="1" si="111"/>
        <v/>
      </c>
      <c r="DN10" s="27" t="str">
        <f t="shared" ca="1" si="112"/>
        <v/>
      </c>
      <c r="DO10" s="27" t="str">
        <f t="shared" ca="1" si="113"/>
        <v/>
      </c>
      <c r="DP10" s="27" t="str">
        <f t="shared" ca="1" si="114"/>
        <v/>
      </c>
      <c r="DQ10" s="27" t="str">
        <f t="shared" ca="1" si="115"/>
        <v/>
      </c>
      <c r="DR10" s="27" t="str">
        <f t="shared" ca="1" si="116"/>
        <v/>
      </c>
      <c r="DS10" s="27" t="str">
        <f t="shared" ca="1" si="117"/>
        <v/>
      </c>
      <c r="DT10" s="27" t="str">
        <f t="shared" ca="1" si="118"/>
        <v/>
      </c>
      <c r="DU10" s="27" t="str">
        <f t="shared" ca="1" si="119"/>
        <v/>
      </c>
      <c r="DV10" s="27" t="str">
        <f t="shared" ca="1" si="120"/>
        <v/>
      </c>
      <c r="DW10" s="27" t="str">
        <f t="shared" ca="1" si="121"/>
        <v/>
      </c>
      <c r="DX10" s="27" t="str">
        <f t="shared" ca="1" si="122"/>
        <v/>
      </c>
      <c r="DY10" s="27" t="str">
        <f t="shared" ca="1" si="123"/>
        <v/>
      </c>
      <c r="DZ10" s="27" t="str">
        <f t="shared" ca="1" si="124"/>
        <v/>
      </c>
      <c r="EA10" s="27" t="str">
        <f t="shared" ca="1" si="125"/>
        <v/>
      </c>
      <c r="EB10" s="27" t="str">
        <f t="shared" ca="1" si="126"/>
        <v/>
      </c>
      <c r="EC10" s="27" t="str">
        <f t="shared" ca="1" si="127"/>
        <v/>
      </c>
      <c r="ED10" s="27" t="str">
        <f t="shared" ca="1" si="128"/>
        <v/>
      </c>
      <c r="EE10" s="27" t="str">
        <f t="shared" ca="1" si="129"/>
        <v/>
      </c>
      <c r="EF10" s="27" t="str">
        <f t="shared" ca="1" si="130"/>
        <v/>
      </c>
      <c r="EG10" s="27" t="str">
        <f t="shared" ca="1" si="131"/>
        <v/>
      </c>
      <c r="EH10" s="27" t="str">
        <f t="shared" ca="1" si="132"/>
        <v/>
      </c>
      <c r="EI10" s="27" t="str">
        <f t="shared" ca="1" si="133"/>
        <v/>
      </c>
      <c r="EJ10" s="27" t="str">
        <f t="shared" ca="1" si="134"/>
        <v/>
      </c>
      <c r="EK10" s="27" t="str">
        <f t="shared" ca="1" si="135"/>
        <v/>
      </c>
      <c r="EL10" s="27" t="str">
        <f t="shared" ca="1" si="136"/>
        <v/>
      </c>
      <c r="EM10" s="27" t="str">
        <f t="shared" ca="1" si="137"/>
        <v/>
      </c>
      <c r="EN10" s="27" t="str">
        <f t="shared" ca="1" si="138"/>
        <v/>
      </c>
      <c r="EO10" s="27" t="str">
        <f t="shared" ca="1" si="139"/>
        <v/>
      </c>
      <c r="EP10" s="27" t="str">
        <f t="shared" ca="1" si="140"/>
        <v/>
      </c>
      <c r="EQ10" s="27" t="str">
        <f t="shared" ca="1" si="141"/>
        <v/>
      </c>
      <c r="ER10" s="27" t="str">
        <f t="shared" ca="1" si="142"/>
        <v/>
      </c>
      <c r="ES10" s="27" t="str">
        <f t="shared" ca="1" si="143"/>
        <v/>
      </c>
      <c r="ET10" s="27" t="str">
        <f t="shared" ca="1" si="144"/>
        <v/>
      </c>
      <c r="EU10" s="27" t="str">
        <f t="shared" ca="1" si="145"/>
        <v/>
      </c>
      <c r="EV10" s="27" t="str">
        <f t="shared" ca="1" si="146"/>
        <v/>
      </c>
      <c r="EW10" s="27" t="str">
        <f t="shared" ca="1" si="147"/>
        <v/>
      </c>
      <c r="EX10" s="27" t="str">
        <f t="shared" ca="1" si="148"/>
        <v/>
      </c>
      <c r="EY10" s="27" t="str">
        <f t="shared" ca="1" si="149"/>
        <v/>
      </c>
      <c r="EZ10" s="27" t="str">
        <f t="shared" ca="1" si="150"/>
        <v/>
      </c>
      <c r="FA10" s="27" t="str">
        <f t="shared" ca="1" si="151"/>
        <v/>
      </c>
      <c r="FB10" s="27" t="str">
        <f t="shared" ca="1" si="152"/>
        <v/>
      </c>
      <c r="FC10" s="27" t="str">
        <f t="shared" ca="1" si="153"/>
        <v/>
      </c>
      <c r="FD10" s="27" t="str">
        <f t="shared" ca="1" si="154"/>
        <v/>
      </c>
      <c r="FE10" s="27" t="str">
        <f t="shared" ca="1" si="155"/>
        <v/>
      </c>
      <c r="FF10" s="27" t="str">
        <f t="shared" ca="1" si="156"/>
        <v/>
      </c>
      <c r="FG10" s="27" t="str">
        <f t="shared" ca="1" si="157"/>
        <v/>
      </c>
      <c r="FH10" s="27" t="str">
        <f t="shared" ca="1" si="158"/>
        <v/>
      </c>
      <c r="FI10" s="27" t="str">
        <f t="shared" ca="1" si="159"/>
        <v/>
      </c>
      <c r="FJ10" s="27" t="str">
        <f t="shared" ca="1" si="160"/>
        <v/>
      </c>
      <c r="FK10" s="27" t="str">
        <f t="shared" ca="1" si="161"/>
        <v/>
      </c>
      <c r="FL10" s="27" t="str">
        <f t="shared" ca="1" si="162"/>
        <v/>
      </c>
      <c r="FM10" s="27" t="str">
        <f t="shared" ca="1" si="163"/>
        <v/>
      </c>
      <c r="FN10" s="27" t="str">
        <f t="shared" ca="1" si="164"/>
        <v/>
      </c>
      <c r="FO10" s="27" t="str">
        <f t="shared" ca="1" si="165"/>
        <v/>
      </c>
      <c r="FP10" s="27" t="str">
        <f t="shared" ca="1" si="166"/>
        <v/>
      </c>
      <c r="FQ10" s="27" t="str">
        <f t="shared" ca="1" si="167"/>
        <v/>
      </c>
      <c r="FR10" s="27" t="str">
        <f t="shared" ca="1" si="168"/>
        <v/>
      </c>
      <c r="FS10" s="27" t="str">
        <f t="shared" ca="1" si="169"/>
        <v/>
      </c>
      <c r="FT10" s="27" t="str">
        <f t="shared" ca="1" si="170"/>
        <v/>
      </c>
      <c r="FU10" s="27" t="str">
        <f t="shared" ca="1" si="171"/>
        <v/>
      </c>
      <c r="FV10" s="27" t="str">
        <f t="shared" ca="1" si="172"/>
        <v/>
      </c>
      <c r="FW10" s="27" t="str">
        <f t="shared" ca="1" si="173"/>
        <v/>
      </c>
      <c r="FX10" s="27" t="str">
        <f t="shared" ca="1" si="174"/>
        <v/>
      </c>
      <c r="FY10" s="27" t="str">
        <f t="shared" ca="1" si="175"/>
        <v/>
      </c>
      <c r="FZ10" s="27" t="str">
        <f t="shared" ca="1" si="176"/>
        <v/>
      </c>
      <c r="GA10" s="27" t="str">
        <f t="shared" ca="1" si="177"/>
        <v/>
      </c>
      <c r="GB10" s="27" t="str">
        <f t="shared" ca="1" si="178"/>
        <v/>
      </c>
      <c r="GC10" s="27" t="str">
        <f t="shared" ca="1" si="179"/>
        <v/>
      </c>
      <c r="GD10" s="27" t="str">
        <f t="shared" ca="1" si="180"/>
        <v/>
      </c>
      <c r="GE10" s="27" t="str">
        <f t="shared" ca="1" si="181"/>
        <v/>
      </c>
      <c r="GF10" s="27" t="str">
        <f t="shared" ca="1" si="182"/>
        <v/>
      </c>
      <c r="GG10" s="27" t="str">
        <f t="shared" ca="1" si="183"/>
        <v/>
      </c>
      <c r="GH10" s="27" t="str">
        <f t="shared" ca="1" si="184"/>
        <v/>
      </c>
      <c r="GI10" s="27" t="str">
        <f t="shared" ca="1" si="185"/>
        <v/>
      </c>
      <c r="GJ10" s="27" t="str">
        <f t="shared" ca="1" si="186"/>
        <v/>
      </c>
      <c r="GK10" s="27" t="str">
        <f t="shared" ca="1" si="187"/>
        <v/>
      </c>
      <c r="GL10" s="27" t="str">
        <f t="shared" ca="1" si="188"/>
        <v/>
      </c>
      <c r="GM10" s="27" t="str">
        <f t="shared" ca="1" si="189"/>
        <v/>
      </c>
      <c r="GN10" s="27" t="str">
        <f t="shared" ca="1" si="190"/>
        <v/>
      </c>
      <c r="GO10" s="27" t="str">
        <f t="shared" ca="1" si="191"/>
        <v/>
      </c>
      <c r="GP10" s="27" t="str">
        <f t="shared" ca="1" si="192"/>
        <v/>
      </c>
      <c r="GQ10" s="27" t="str">
        <f t="shared" ca="1" si="193"/>
        <v/>
      </c>
      <c r="GR10" s="27" t="str">
        <f t="shared" ca="1" si="194"/>
        <v/>
      </c>
      <c r="GS10" s="27" t="str">
        <f t="shared" ca="1" si="195"/>
        <v/>
      </c>
      <c r="GT10" s="27" t="str">
        <f t="shared" ca="1" si="196"/>
        <v/>
      </c>
      <c r="GU10" s="27" t="str">
        <f t="shared" ca="1" si="197"/>
        <v/>
      </c>
      <c r="GV10" s="27" t="str">
        <f t="shared" ca="1" si="198"/>
        <v/>
      </c>
      <c r="GW10" s="27" t="str">
        <f t="shared" ca="1" si="199"/>
        <v/>
      </c>
      <c r="GX10" s="27" t="str">
        <f t="shared" ca="1" si="200"/>
        <v/>
      </c>
      <c r="GY10" s="27" t="str">
        <f t="shared" ca="1" si="201"/>
        <v/>
      </c>
      <c r="GZ10" s="27" t="str">
        <f t="shared" ca="1" si="202"/>
        <v/>
      </c>
      <c r="HA10" s="27" t="str">
        <f t="shared" ca="1" si="203"/>
        <v/>
      </c>
      <c r="HB10" s="27" t="str">
        <f t="shared" ca="1" si="204"/>
        <v/>
      </c>
      <c r="HC10" s="27" t="str">
        <f t="shared" ca="1" si="205"/>
        <v/>
      </c>
      <c r="HD10" s="27" t="str">
        <f t="shared" ca="1" si="206"/>
        <v/>
      </c>
      <c r="HE10" s="27" t="str">
        <f t="shared" ca="1" si="207"/>
        <v/>
      </c>
      <c r="HF10" s="27" t="str">
        <f t="shared" ca="1" si="208"/>
        <v/>
      </c>
      <c r="HG10" s="27" t="str">
        <f t="shared" ca="1" si="209"/>
        <v/>
      </c>
      <c r="HH10" s="27" t="str">
        <f t="shared" ca="1" si="210"/>
        <v/>
      </c>
      <c r="HI10" s="27" t="str">
        <f t="shared" ca="1" si="211"/>
        <v/>
      </c>
      <c r="HJ10" s="27" t="str">
        <f t="shared" ca="1" si="212"/>
        <v/>
      </c>
      <c r="HK10" s="27" t="str">
        <f t="shared" ca="1" si="213"/>
        <v/>
      </c>
      <c r="HL10" s="27" t="str">
        <f t="shared" ca="1" si="214"/>
        <v/>
      </c>
      <c r="HM10" s="27" t="str">
        <f t="shared" ca="1" si="215"/>
        <v/>
      </c>
    </row>
    <row r="11" spans="2:221" ht="14" customHeight="1">
      <c r="B11" s="1415" t="s">
        <v>478</v>
      </c>
      <c r="C11" s="1416"/>
      <c r="D11" s="1401">
        <v>5</v>
      </c>
      <c r="F11" s="169">
        <f t="shared" si="0"/>
        <v>15</v>
      </c>
      <c r="G11" s="170">
        <f t="shared" si="216"/>
        <v>9</v>
      </c>
      <c r="H11" s="171">
        <f t="shared" si="1"/>
        <v>2.7777777777777777</v>
      </c>
      <c r="I11" s="171">
        <f t="shared" si="13"/>
        <v>63.888888888888886</v>
      </c>
      <c r="J11" s="171">
        <f t="shared" si="2"/>
        <v>45</v>
      </c>
      <c r="K11" s="171">
        <f t="shared" si="3"/>
        <v>3</v>
      </c>
      <c r="L11" s="170">
        <f t="shared" si="4"/>
        <v>69</v>
      </c>
      <c r="M11" s="170">
        <f t="shared" si="5"/>
        <v>2</v>
      </c>
      <c r="N11" s="172">
        <f t="shared" si="6"/>
        <v>5491.666666666667</v>
      </c>
      <c r="O11" s="172" t="str" cm="1">
        <f t="array" ref="O11">_xlfn.IFS(P11&lt;=0.3,"Bad",AND(P11&lt;0.5,P11&gt;0.3),"Macro",P11&gt;=0.5,"Norm")</f>
        <v>Norm</v>
      </c>
      <c r="P11" s="173">
        <f t="shared" si="7"/>
        <v>0.56521739130434778</v>
      </c>
      <c r="Q11" s="174">
        <f t="shared" si="8"/>
        <v>1.6666666666666667</v>
      </c>
      <c r="R11" s="167">
        <f t="shared" si="14"/>
        <v>1.875</v>
      </c>
      <c r="S11" s="168" t="str">
        <f t="shared" si="15"/>
        <v/>
      </c>
      <c r="U11" s="107">
        <v>9</v>
      </c>
      <c r="V11" s="27" t="str">
        <f t="shared" ca="1" si="16"/>
        <v/>
      </c>
      <c r="W11" s="27" t="str">
        <f t="shared" ca="1" si="17"/>
        <v/>
      </c>
      <c r="X11" s="27" t="str">
        <f t="shared" ca="1" si="18"/>
        <v/>
      </c>
      <c r="Y11" s="27" t="str">
        <f t="shared" ca="1" si="19"/>
        <v/>
      </c>
      <c r="Z11" s="27" t="str">
        <f t="shared" ca="1" si="20"/>
        <v/>
      </c>
      <c r="AA11" s="27" t="str">
        <f t="shared" ca="1" si="21"/>
        <v/>
      </c>
      <c r="AB11" s="27" t="str">
        <f t="shared" ca="1" si="22"/>
        <v/>
      </c>
      <c r="AC11" s="27" t="str">
        <f t="shared" ca="1" si="23"/>
        <v/>
      </c>
      <c r="AD11" s="27" t="str">
        <f t="shared" ca="1" si="24"/>
        <v/>
      </c>
      <c r="AE11" s="27" t="str">
        <f t="shared" ca="1" si="25"/>
        <v/>
      </c>
      <c r="AF11" s="27" t="str">
        <f t="shared" ca="1" si="26"/>
        <v/>
      </c>
      <c r="AG11" s="27" t="str">
        <f t="shared" ca="1" si="27"/>
        <v/>
      </c>
      <c r="AH11" s="27" t="str">
        <f t="shared" ca="1" si="28"/>
        <v/>
      </c>
      <c r="AI11" s="27" t="str">
        <f t="shared" ca="1" si="29"/>
        <v/>
      </c>
      <c r="AJ11" s="27" t="str">
        <f t="shared" ca="1" si="30"/>
        <v/>
      </c>
      <c r="AK11" s="27" t="str">
        <f t="shared" ca="1" si="31"/>
        <v/>
      </c>
      <c r="AL11" s="27" t="str">
        <f t="shared" ca="1" si="32"/>
        <v/>
      </c>
      <c r="AM11" s="27" t="str">
        <f t="shared" ca="1" si="33"/>
        <v/>
      </c>
      <c r="AN11" s="27" t="str">
        <f t="shared" ca="1" si="34"/>
        <v/>
      </c>
      <c r="AO11" s="27" t="str">
        <f t="shared" ca="1" si="35"/>
        <v/>
      </c>
      <c r="AP11" s="27" t="str">
        <f t="shared" ca="1" si="36"/>
        <v/>
      </c>
      <c r="AQ11" s="27" t="str">
        <f t="shared" ca="1" si="37"/>
        <v/>
      </c>
      <c r="AR11" s="27" t="str">
        <f t="shared" ca="1" si="38"/>
        <v/>
      </c>
      <c r="AS11" s="27" t="str">
        <f t="shared" ca="1" si="39"/>
        <v/>
      </c>
      <c r="AT11" s="27" t="str">
        <f t="shared" ca="1" si="40"/>
        <v/>
      </c>
      <c r="AU11" s="27" t="str">
        <f t="shared" ca="1" si="41"/>
        <v/>
      </c>
      <c r="AV11" s="27" t="str">
        <f t="shared" ca="1" si="42"/>
        <v/>
      </c>
      <c r="AW11" s="27" t="str">
        <f t="shared" ca="1" si="43"/>
        <v/>
      </c>
      <c r="AX11" s="27" t="str">
        <f t="shared" ca="1" si="44"/>
        <v/>
      </c>
      <c r="AY11" s="27" t="str">
        <f t="shared" ca="1" si="45"/>
        <v/>
      </c>
      <c r="AZ11" s="27" t="str">
        <f t="shared" ca="1" si="46"/>
        <v/>
      </c>
      <c r="BA11" s="27" t="str">
        <f t="shared" ca="1" si="47"/>
        <v/>
      </c>
      <c r="BB11" s="27" t="str">
        <f t="shared" ca="1" si="48"/>
        <v/>
      </c>
      <c r="BC11" s="27" t="str">
        <f t="shared" ca="1" si="49"/>
        <v/>
      </c>
      <c r="BD11" s="27" t="str">
        <f t="shared" ca="1" si="50"/>
        <v/>
      </c>
      <c r="BE11" s="27" t="str">
        <f t="shared" ca="1" si="51"/>
        <v/>
      </c>
      <c r="BF11" s="27" t="str">
        <f t="shared" ca="1" si="52"/>
        <v/>
      </c>
      <c r="BG11" s="27" t="str">
        <f t="shared" ca="1" si="53"/>
        <v/>
      </c>
      <c r="BH11" s="27" t="str">
        <f t="shared" ca="1" si="54"/>
        <v/>
      </c>
      <c r="BI11" s="27" t="str">
        <f t="shared" ca="1" si="55"/>
        <v/>
      </c>
      <c r="BJ11" s="27" t="str">
        <f t="shared" ca="1" si="56"/>
        <v/>
      </c>
      <c r="BK11" s="27" t="str">
        <f t="shared" ca="1" si="57"/>
        <v/>
      </c>
      <c r="BL11" s="27" t="str">
        <f t="shared" ca="1" si="58"/>
        <v/>
      </c>
      <c r="BM11" s="27" t="str">
        <f t="shared" ca="1" si="59"/>
        <v/>
      </c>
      <c r="BN11" s="27" t="str">
        <f t="shared" ca="1" si="60"/>
        <v/>
      </c>
      <c r="BO11" s="27" t="str">
        <f t="shared" ca="1" si="61"/>
        <v/>
      </c>
      <c r="BP11" s="27" t="str">
        <f t="shared" ca="1" si="62"/>
        <v/>
      </c>
      <c r="BQ11" s="27" t="str">
        <f t="shared" ca="1" si="63"/>
        <v/>
      </c>
      <c r="BR11" s="27" t="str">
        <f t="shared" ca="1" si="64"/>
        <v/>
      </c>
      <c r="BS11" s="27" t="str">
        <f t="shared" ca="1" si="65"/>
        <v/>
      </c>
      <c r="BT11" s="27" t="str">
        <f t="shared" ca="1" si="66"/>
        <v/>
      </c>
      <c r="BU11" s="27" t="str">
        <f t="shared" ca="1" si="67"/>
        <v/>
      </c>
      <c r="BV11" s="27" t="str">
        <f t="shared" ca="1" si="68"/>
        <v/>
      </c>
      <c r="BW11" s="27" t="str">
        <f t="shared" ca="1" si="69"/>
        <v/>
      </c>
      <c r="BX11" s="27" t="str">
        <f t="shared" ca="1" si="70"/>
        <v/>
      </c>
      <c r="BY11" s="27" t="str">
        <f t="shared" ca="1" si="71"/>
        <v/>
      </c>
      <c r="BZ11" s="27" t="str">
        <f t="shared" ca="1" si="72"/>
        <v/>
      </c>
      <c r="CA11" s="27" t="str">
        <f t="shared" ca="1" si="73"/>
        <v/>
      </c>
      <c r="CB11" s="27" t="str">
        <f t="shared" ca="1" si="74"/>
        <v/>
      </c>
      <c r="CC11" s="27" t="str">
        <f t="shared" ca="1" si="75"/>
        <v/>
      </c>
      <c r="CD11" s="27" t="str">
        <f t="shared" ca="1" si="76"/>
        <v/>
      </c>
      <c r="CE11" s="27" t="str">
        <f t="shared" ca="1" si="77"/>
        <v/>
      </c>
      <c r="CF11" s="27" t="str">
        <f t="shared" ca="1" si="78"/>
        <v/>
      </c>
      <c r="CG11" s="27" t="str">
        <f t="shared" ca="1" si="79"/>
        <v/>
      </c>
      <c r="CH11" s="27" t="str">
        <f t="shared" ca="1" si="80"/>
        <v/>
      </c>
      <c r="CI11" s="27" t="str">
        <f t="shared" ca="1" si="81"/>
        <v/>
      </c>
      <c r="CJ11" s="27" t="str">
        <f t="shared" ca="1" si="82"/>
        <v/>
      </c>
      <c r="CK11" s="27" t="str">
        <f t="shared" ca="1" si="83"/>
        <v/>
      </c>
      <c r="CL11" s="27" t="str">
        <f t="shared" ca="1" si="84"/>
        <v/>
      </c>
      <c r="CM11" s="27" t="str">
        <f t="shared" ca="1" si="85"/>
        <v/>
      </c>
      <c r="CN11" s="27" t="str">
        <f t="shared" ca="1" si="86"/>
        <v/>
      </c>
      <c r="CO11" s="27" t="str">
        <f t="shared" ca="1" si="87"/>
        <v/>
      </c>
      <c r="CP11" s="27" t="str">
        <f t="shared" ca="1" si="88"/>
        <v/>
      </c>
      <c r="CQ11" s="27" t="str">
        <f t="shared" ca="1" si="89"/>
        <v/>
      </c>
      <c r="CR11" s="27" t="str">
        <f t="shared" ca="1" si="90"/>
        <v/>
      </c>
      <c r="CS11" s="27" t="str">
        <f t="shared" ca="1" si="91"/>
        <v/>
      </c>
      <c r="CT11" s="27" t="str">
        <f t="shared" ca="1" si="92"/>
        <v/>
      </c>
      <c r="CU11" s="27" t="str">
        <f t="shared" ca="1" si="93"/>
        <v/>
      </c>
      <c r="CV11" s="27" t="str">
        <f t="shared" ca="1" si="94"/>
        <v/>
      </c>
      <c r="CW11" s="27" t="str">
        <f t="shared" ca="1" si="95"/>
        <v/>
      </c>
      <c r="CX11" s="27" t="str">
        <f t="shared" ca="1" si="96"/>
        <v/>
      </c>
      <c r="CY11" s="27" t="str">
        <f t="shared" ca="1" si="97"/>
        <v/>
      </c>
      <c r="CZ11" s="27" t="str">
        <f t="shared" ca="1" si="98"/>
        <v/>
      </c>
      <c r="DA11" s="27" t="str">
        <f t="shared" ca="1" si="99"/>
        <v/>
      </c>
      <c r="DB11" s="27" t="str">
        <f t="shared" ca="1" si="100"/>
        <v/>
      </c>
      <c r="DC11" s="27" t="str">
        <f t="shared" ca="1" si="101"/>
        <v/>
      </c>
      <c r="DD11" s="27" t="str">
        <f t="shared" ca="1" si="102"/>
        <v/>
      </c>
      <c r="DE11" s="27" t="str">
        <f t="shared" ca="1" si="103"/>
        <v/>
      </c>
      <c r="DF11" s="27" t="str">
        <f t="shared" ca="1" si="104"/>
        <v/>
      </c>
      <c r="DG11" s="27" t="str">
        <f t="shared" ca="1" si="105"/>
        <v/>
      </c>
      <c r="DH11" s="27" t="str">
        <f t="shared" ca="1" si="106"/>
        <v/>
      </c>
      <c r="DI11" s="27" t="str">
        <f t="shared" ca="1" si="107"/>
        <v/>
      </c>
      <c r="DJ11" s="27" t="str">
        <f t="shared" ca="1" si="108"/>
        <v/>
      </c>
      <c r="DK11" s="27" t="str">
        <f t="shared" ca="1" si="109"/>
        <v/>
      </c>
      <c r="DL11" s="27" t="str">
        <f t="shared" ca="1" si="110"/>
        <v/>
      </c>
      <c r="DM11" s="27" t="str">
        <f t="shared" ca="1" si="111"/>
        <v/>
      </c>
      <c r="DN11" s="27" t="str">
        <f t="shared" ca="1" si="112"/>
        <v/>
      </c>
      <c r="DO11" s="27" t="str">
        <f t="shared" ca="1" si="113"/>
        <v/>
      </c>
      <c r="DP11" s="27" t="str">
        <f t="shared" ca="1" si="114"/>
        <v/>
      </c>
      <c r="DQ11" s="27" t="str">
        <f t="shared" ca="1" si="115"/>
        <v/>
      </c>
      <c r="DR11" s="27" t="str">
        <f t="shared" ca="1" si="116"/>
        <v/>
      </c>
      <c r="DS11" s="27" t="str">
        <f t="shared" ca="1" si="117"/>
        <v/>
      </c>
      <c r="DT11" s="27" t="str">
        <f t="shared" ca="1" si="118"/>
        <v/>
      </c>
      <c r="DU11" s="27" t="str">
        <f t="shared" ca="1" si="119"/>
        <v/>
      </c>
      <c r="DV11" s="27" t="str">
        <f t="shared" ca="1" si="120"/>
        <v/>
      </c>
      <c r="DW11" s="27" t="str">
        <f t="shared" ca="1" si="121"/>
        <v/>
      </c>
      <c r="DX11" s="27" t="str">
        <f t="shared" ca="1" si="122"/>
        <v/>
      </c>
      <c r="DY11" s="27" t="str">
        <f t="shared" ca="1" si="123"/>
        <v/>
      </c>
      <c r="DZ11" s="27" t="str">
        <f t="shared" ca="1" si="124"/>
        <v/>
      </c>
      <c r="EA11" s="27" t="str">
        <f t="shared" ca="1" si="125"/>
        <v/>
      </c>
      <c r="EB11" s="27" t="str">
        <f t="shared" ca="1" si="126"/>
        <v/>
      </c>
      <c r="EC11" s="27" t="str">
        <f t="shared" ca="1" si="127"/>
        <v/>
      </c>
      <c r="ED11" s="27" t="str">
        <f t="shared" ca="1" si="128"/>
        <v/>
      </c>
      <c r="EE11" s="27" t="str">
        <f t="shared" ca="1" si="129"/>
        <v/>
      </c>
      <c r="EF11" s="27" t="str">
        <f t="shared" ca="1" si="130"/>
        <v/>
      </c>
      <c r="EG11" s="27" t="str">
        <f t="shared" ca="1" si="131"/>
        <v/>
      </c>
      <c r="EH11" s="27" t="str">
        <f t="shared" ca="1" si="132"/>
        <v/>
      </c>
      <c r="EI11" s="27" t="str">
        <f t="shared" ca="1" si="133"/>
        <v/>
      </c>
      <c r="EJ11" s="27" t="str">
        <f t="shared" ca="1" si="134"/>
        <v/>
      </c>
      <c r="EK11" s="27" t="str">
        <f t="shared" ca="1" si="135"/>
        <v/>
      </c>
      <c r="EL11" s="27" t="str">
        <f t="shared" ca="1" si="136"/>
        <v/>
      </c>
      <c r="EM11" s="27" t="str">
        <f t="shared" ca="1" si="137"/>
        <v/>
      </c>
      <c r="EN11" s="27" t="str">
        <f t="shared" ca="1" si="138"/>
        <v/>
      </c>
      <c r="EO11" s="27" t="str">
        <f t="shared" ca="1" si="139"/>
        <v/>
      </c>
      <c r="EP11" s="27" t="str">
        <f t="shared" ca="1" si="140"/>
        <v/>
      </c>
      <c r="EQ11" s="27" t="str">
        <f t="shared" ca="1" si="141"/>
        <v/>
      </c>
      <c r="ER11" s="27" t="str">
        <f t="shared" ca="1" si="142"/>
        <v/>
      </c>
      <c r="ES11" s="27" t="str">
        <f t="shared" ca="1" si="143"/>
        <v/>
      </c>
      <c r="ET11" s="27" t="str">
        <f t="shared" ca="1" si="144"/>
        <v/>
      </c>
      <c r="EU11" s="27" t="str">
        <f t="shared" ca="1" si="145"/>
        <v/>
      </c>
      <c r="EV11" s="27" t="str">
        <f t="shared" ca="1" si="146"/>
        <v/>
      </c>
      <c r="EW11" s="27" t="str">
        <f t="shared" ca="1" si="147"/>
        <v/>
      </c>
      <c r="EX11" s="27" t="str">
        <f t="shared" ca="1" si="148"/>
        <v/>
      </c>
      <c r="EY11" s="27" t="str">
        <f t="shared" ca="1" si="149"/>
        <v/>
      </c>
      <c r="EZ11" s="27" t="str">
        <f t="shared" ca="1" si="150"/>
        <v/>
      </c>
      <c r="FA11" s="27" t="str">
        <f t="shared" ca="1" si="151"/>
        <v/>
      </c>
      <c r="FB11" s="27" t="str">
        <f t="shared" ca="1" si="152"/>
        <v/>
      </c>
      <c r="FC11" s="27" t="str">
        <f t="shared" ca="1" si="153"/>
        <v/>
      </c>
      <c r="FD11" s="27" t="str">
        <f t="shared" ca="1" si="154"/>
        <v/>
      </c>
      <c r="FE11" s="27" t="str">
        <f t="shared" ca="1" si="155"/>
        <v/>
      </c>
      <c r="FF11" s="27" t="str">
        <f t="shared" ca="1" si="156"/>
        <v/>
      </c>
      <c r="FG11" s="27" t="str">
        <f t="shared" ca="1" si="157"/>
        <v/>
      </c>
      <c r="FH11" s="27" t="str">
        <f t="shared" ca="1" si="158"/>
        <v/>
      </c>
      <c r="FI11" s="27" t="str">
        <f t="shared" ca="1" si="159"/>
        <v/>
      </c>
      <c r="FJ11" s="27" t="str">
        <f t="shared" ca="1" si="160"/>
        <v/>
      </c>
      <c r="FK11" s="27" t="str">
        <f t="shared" ca="1" si="161"/>
        <v/>
      </c>
      <c r="FL11" s="27" t="str">
        <f t="shared" ca="1" si="162"/>
        <v/>
      </c>
      <c r="FM11" s="27" t="str">
        <f t="shared" ca="1" si="163"/>
        <v/>
      </c>
      <c r="FN11" s="27" t="str">
        <f t="shared" ca="1" si="164"/>
        <v/>
      </c>
      <c r="FO11" s="27" t="str">
        <f t="shared" ca="1" si="165"/>
        <v/>
      </c>
      <c r="FP11" s="27" t="str">
        <f t="shared" ca="1" si="166"/>
        <v/>
      </c>
      <c r="FQ11" s="27" t="str">
        <f t="shared" ca="1" si="167"/>
        <v/>
      </c>
      <c r="FR11" s="27" t="str">
        <f t="shared" ca="1" si="168"/>
        <v/>
      </c>
      <c r="FS11" s="27" t="str">
        <f t="shared" ca="1" si="169"/>
        <v/>
      </c>
      <c r="FT11" s="27" t="str">
        <f t="shared" ca="1" si="170"/>
        <v/>
      </c>
      <c r="FU11" s="27" t="str">
        <f t="shared" ca="1" si="171"/>
        <v/>
      </c>
      <c r="FV11" s="27" t="str">
        <f t="shared" ca="1" si="172"/>
        <v/>
      </c>
      <c r="FW11" s="27" t="str">
        <f t="shared" ca="1" si="173"/>
        <v/>
      </c>
      <c r="FX11" s="27" t="str">
        <f t="shared" ca="1" si="174"/>
        <v/>
      </c>
      <c r="FY11" s="27" t="str">
        <f t="shared" ca="1" si="175"/>
        <v/>
      </c>
      <c r="FZ11" s="27" t="str">
        <f t="shared" ca="1" si="176"/>
        <v/>
      </c>
      <c r="GA11" s="27" t="str">
        <f t="shared" ca="1" si="177"/>
        <v/>
      </c>
      <c r="GB11" s="27" t="str">
        <f t="shared" ca="1" si="178"/>
        <v/>
      </c>
      <c r="GC11" s="27" t="str">
        <f t="shared" ca="1" si="179"/>
        <v/>
      </c>
      <c r="GD11" s="27" t="str">
        <f t="shared" ca="1" si="180"/>
        <v/>
      </c>
      <c r="GE11" s="27" t="str">
        <f t="shared" ca="1" si="181"/>
        <v/>
      </c>
      <c r="GF11" s="27" t="str">
        <f t="shared" ca="1" si="182"/>
        <v/>
      </c>
      <c r="GG11" s="27" t="str">
        <f t="shared" ca="1" si="183"/>
        <v/>
      </c>
      <c r="GH11" s="27" t="str">
        <f t="shared" ca="1" si="184"/>
        <v/>
      </c>
      <c r="GI11" s="27" t="str">
        <f t="shared" ca="1" si="185"/>
        <v/>
      </c>
      <c r="GJ11" s="27" t="str">
        <f t="shared" ca="1" si="186"/>
        <v/>
      </c>
      <c r="GK11" s="27" t="str">
        <f t="shared" ca="1" si="187"/>
        <v/>
      </c>
      <c r="GL11" s="27" t="str">
        <f t="shared" ca="1" si="188"/>
        <v/>
      </c>
      <c r="GM11" s="27" t="str">
        <f t="shared" ca="1" si="189"/>
        <v/>
      </c>
      <c r="GN11" s="27" t="str">
        <f t="shared" ca="1" si="190"/>
        <v/>
      </c>
      <c r="GO11" s="27" t="str">
        <f t="shared" ca="1" si="191"/>
        <v/>
      </c>
      <c r="GP11" s="27" t="str">
        <f t="shared" ca="1" si="192"/>
        <v/>
      </c>
      <c r="GQ11" s="27" t="str">
        <f t="shared" ca="1" si="193"/>
        <v/>
      </c>
      <c r="GR11" s="27" t="str">
        <f t="shared" ca="1" si="194"/>
        <v/>
      </c>
      <c r="GS11" s="27" t="str">
        <f t="shared" ca="1" si="195"/>
        <v/>
      </c>
      <c r="GT11" s="27" t="str">
        <f t="shared" ca="1" si="196"/>
        <v/>
      </c>
      <c r="GU11" s="27" t="str">
        <f t="shared" ca="1" si="197"/>
        <v/>
      </c>
      <c r="GV11" s="27" t="str">
        <f t="shared" ca="1" si="198"/>
        <v/>
      </c>
      <c r="GW11" s="27" t="str">
        <f t="shared" ca="1" si="199"/>
        <v/>
      </c>
      <c r="GX11" s="27" t="str">
        <f t="shared" ca="1" si="200"/>
        <v/>
      </c>
      <c r="GY11" s="27" t="str">
        <f t="shared" ca="1" si="201"/>
        <v/>
      </c>
      <c r="GZ11" s="27" t="str">
        <f t="shared" ca="1" si="202"/>
        <v/>
      </c>
      <c r="HA11" s="27" t="str">
        <f t="shared" ca="1" si="203"/>
        <v/>
      </c>
      <c r="HB11" s="27" t="str">
        <f t="shared" ca="1" si="204"/>
        <v/>
      </c>
      <c r="HC11" s="27" t="str">
        <f t="shared" ca="1" si="205"/>
        <v/>
      </c>
      <c r="HD11" s="27" t="str">
        <f t="shared" ca="1" si="206"/>
        <v/>
      </c>
      <c r="HE11" s="27" t="str">
        <f t="shared" ca="1" si="207"/>
        <v/>
      </c>
      <c r="HF11" s="27" t="str">
        <f t="shared" ca="1" si="208"/>
        <v/>
      </c>
      <c r="HG11" s="27" t="str">
        <f t="shared" ca="1" si="209"/>
        <v/>
      </c>
      <c r="HH11" s="27" t="str">
        <f t="shared" ca="1" si="210"/>
        <v/>
      </c>
      <c r="HI11" s="27" t="str">
        <f t="shared" ca="1" si="211"/>
        <v/>
      </c>
      <c r="HJ11" s="27" t="str">
        <f t="shared" ca="1" si="212"/>
        <v/>
      </c>
      <c r="HK11" s="27" t="str">
        <f t="shared" ca="1" si="213"/>
        <v/>
      </c>
      <c r="HL11" s="27" t="str">
        <f t="shared" ca="1" si="214"/>
        <v/>
      </c>
      <c r="HM11" s="27" t="str">
        <f t="shared" ca="1" si="215"/>
        <v/>
      </c>
    </row>
    <row r="12" spans="2:221" ht="15" thickBot="1">
      <c r="B12" s="1399"/>
      <c r="C12" s="1400"/>
      <c r="D12" s="1402"/>
      <c r="F12" s="169">
        <f t="shared" si="0"/>
        <v>15</v>
      </c>
      <c r="G12" s="170">
        <f t="shared" si="216"/>
        <v>10</v>
      </c>
      <c r="H12" s="171">
        <f t="shared" si="1"/>
        <v>2.5</v>
      </c>
      <c r="I12" s="171">
        <f t="shared" si="13"/>
        <v>60</v>
      </c>
      <c r="J12" s="171">
        <f t="shared" si="2"/>
        <v>45</v>
      </c>
      <c r="K12" s="171">
        <f t="shared" si="3"/>
        <v>3</v>
      </c>
      <c r="L12" s="170">
        <f t="shared" si="4"/>
        <v>72</v>
      </c>
      <c r="M12" s="170">
        <f t="shared" si="5"/>
        <v>5</v>
      </c>
      <c r="N12" s="172">
        <f t="shared" si="6"/>
        <v>4942.5</v>
      </c>
      <c r="O12" s="172" t="str" cm="1">
        <f t="array" ref="O12">_xlfn.IFS(P12&lt;=0.3,"Bad",AND(P12&lt;0.5,P12&gt;0.3),"Macro",P12&gt;=0.5,"Norm")</f>
        <v>Norm</v>
      </c>
      <c r="P12" s="173">
        <f t="shared" si="7"/>
        <v>0.54166666666666663</v>
      </c>
      <c r="Q12" s="174">
        <f t="shared" si="8"/>
        <v>1.5</v>
      </c>
      <c r="R12" s="167">
        <f t="shared" si="14"/>
        <v>1.6666666666666667</v>
      </c>
      <c r="S12" s="168" t="str">
        <f t="shared" si="15"/>
        <v/>
      </c>
      <c r="U12" s="106">
        <v>10</v>
      </c>
      <c r="V12" s="27" t="str">
        <f t="shared" ca="1" si="16"/>
        <v/>
      </c>
      <c r="W12" s="27" t="str">
        <f t="shared" ca="1" si="17"/>
        <v/>
      </c>
      <c r="X12" s="27" t="str">
        <f t="shared" ca="1" si="18"/>
        <v/>
      </c>
      <c r="Y12" s="27" t="str">
        <f t="shared" ca="1" si="19"/>
        <v/>
      </c>
      <c r="Z12" s="27" t="str">
        <f t="shared" ca="1" si="20"/>
        <v/>
      </c>
      <c r="AA12" s="27" t="str">
        <f t="shared" ca="1" si="21"/>
        <v/>
      </c>
      <c r="AB12" s="27" t="str">
        <f t="shared" ca="1" si="22"/>
        <v/>
      </c>
      <c r="AC12" s="27" t="str">
        <f t="shared" ca="1" si="23"/>
        <v/>
      </c>
      <c r="AD12" s="27" t="str">
        <f t="shared" ca="1" si="24"/>
        <v/>
      </c>
      <c r="AE12" s="27" t="str">
        <f t="shared" ca="1" si="25"/>
        <v/>
      </c>
      <c r="AF12" s="27" t="str">
        <f t="shared" ca="1" si="26"/>
        <v/>
      </c>
      <c r="AG12" s="27" t="str">
        <f t="shared" ca="1" si="27"/>
        <v/>
      </c>
      <c r="AH12" s="27" t="str">
        <f t="shared" ca="1" si="28"/>
        <v/>
      </c>
      <c r="AI12" s="27" t="str">
        <f t="shared" ca="1" si="29"/>
        <v/>
      </c>
      <c r="AJ12" s="27" t="str">
        <f t="shared" ca="1" si="30"/>
        <v/>
      </c>
      <c r="AK12" s="27" t="str">
        <f t="shared" ca="1" si="31"/>
        <v/>
      </c>
      <c r="AL12" s="27" t="str">
        <f t="shared" ca="1" si="32"/>
        <v/>
      </c>
      <c r="AM12" s="27" t="str">
        <f t="shared" ca="1" si="33"/>
        <v/>
      </c>
      <c r="AN12" s="27" t="str">
        <f t="shared" ca="1" si="34"/>
        <v/>
      </c>
      <c r="AO12" s="27" t="str">
        <f t="shared" ca="1" si="35"/>
        <v/>
      </c>
      <c r="AP12" s="27" t="str">
        <f t="shared" ca="1" si="36"/>
        <v/>
      </c>
      <c r="AQ12" s="27" t="str">
        <f t="shared" ca="1" si="37"/>
        <v/>
      </c>
      <c r="AR12" s="27" t="str">
        <f t="shared" ca="1" si="38"/>
        <v/>
      </c>
      <c r="AS12" s="27" t="str">
        <f t="shared" ca="1" si="39"/>
        <v/>
      </c>
      <c r="AT12" s="27" t="str">
        <f t="shared" ca="1" si="40"/>
        <v/>
      </c>
      <c r="AU12" s="27" t="str">
        <f t="shared" ca="1" si="41"/>
        <v/>
      </c>
      <c r="AV12" s="27" t="str">
        <f t="shared" ca="1" si="42"/>
        <v/>
      </c>
      <c r="AW12" s="27" t="str">
        <f t="shared" ca="1" si="43"/>
        <v/>
      </c>
      <c r="AX12" s="27" t="str">
        <f t="shared" ca="1" si="44"/>
        <v/>
      </c>
      <c r="AY12" s="27" t="str">
        <f t="shared" ca="1" si="45"/>
        <v/>
      </c>
      <c r="AZ12" s="27" t="str">
        <f t="shared" ca="1" si="46"/>
        <v/>
      </c>
      <c r="BA12" s="27" t="str">
        <f t="shared" ca="1" si="47"/>
        <v/>
      </c>
      <c r="BB12" s="27" t="str">
        <f t="shared" ca="1" si="48"/>
        <v/>
      </c>
      <c r="BC12" s="27" t="str">
        <f t="shared" ca="1" si="49"/>
        <v/>
      </c>
      <c r="BD12" s="27" t="str">
        <f t="shared" ca="1" si="50"/>
        <v/>
      </c>
      <c r="BE12" s="27" t="str">
        <f t="shared" ca="1" si="51"/>
        <v/>
      </c>
      <c r="BF12" s="27" t="str">
        <f t="shared" ca="1" si="52"/>
        <v/>
      </c>
      <c r="BG12" s="27" t="str">
        <f t="shared" ca="1" si="53"/>
        <v/>
      </c>
      <c r="BH12" s="27" t="str">
        <f t="shared" ca="1" si="54"/>
        <v/>
      </c>
      <c r="BI12" s="27" t="str">
        <f t="shared" ca="1" si="55"/>
        <v/>
      </c>
      <c r="BJ12" s="27" t="str">
        <f t="shared" ca="1" si="56"/>
        <v/>
      </c>
      <c r="BK12" s="27" t="str">
        <f t="shared" ca="1" si="57"/>
        <v/>
      </c>
      <c r="BL12" s="27" t="str">
        <f t="shared" ca="1" si="58"/>
        <v/>
      </c>
      <c r="BM12" s="27" t="str">
        <f t="shared" ca="1" si="59"/>
        <v/>
      </c>
      <c r="BN12" s="27" t="str">
        <f t="shared" ca="1" si="60"/>
        <v/>
      </c>
      <c r="BO12" s="27" t="str">
        <f t="shared" ca="1" si="61"/>
        <v/>
      </c>
      <c r="BP12" s="27" t="str">
        <f t="shared" ca="1" si="62"/>
        <v/>
      </c>
      <c r="BQ12" s="27" t="str">
        <f t="shared" ca="1" si="63"/>
        <v/>
      </c>
      <c r="BR12" s="27" t="str">
        <f t="shared" ca="1" si="64"/>
        <v/>
      </c>
      <c r="BS12" s="27" t="str">
        <f t="shared" ca="1" si="65"/>
        <v/>
      </c>
      <c r="BT12" s="27" t="str">
        <f t="shared" ca="1" si="66"/>
        <v/>
      </c>
      <c r="BU12" s="27" t="str">
        <f t="shared" ca="1" si="67"/>
        <v/>
      </c>
      <c r="BV12" s="27" t="str">
        <f t="shared" ca="1" si="68"/>
        <v/>
      </c>
      <c r="BW12" s="27" t="str">
        <f t="shared" ca="1" si="69"/>
        <v/>
      </c>
      <c r="BX12" s="27" t="str">
        <f t="shared" ca="1" si="70"/>
        <v/>
      </c>
      <c r="BY12" s="27" t="str">
        <f t="shared" ca="1" si="71"/>
        <v/>
      </c>
      <c r="BZ12" s="27" t="str">
        <f t="shared" ca="1" si="72"/>
        <v/>
      </c>
      <c r="CA12" s="27" t="str">
        <f t="shared" ca="1" si="73"/>
        <v/>
      </c>
      <c r="CB12" s="27" t="str">
        <f t="shared" ca="1" si="74"/>
        <v/>
      </c>
      <c r="CC12" s="27" t="str">
        <f t="shared" ca="1" si="75"/>
        <v/>
      </c>
      <c r="CD12" s="27" t="str">
        <f t="shared" ca="1" si="76"/>
        <v/>
      </c>
      <c r="CE12" s="27" t="str">
        <f t="shared" ca="1" si="77"/>
        <v/>
      </c>
      <c r="CF12" s="27" t="str">
        <f t="shared" ca="1" si="78"/>
        <v/>
      </c>
      <c r="CG12" s="27" t="str">
        <f t="shared" ca="1" si="79"/>
        <v/>
      </c>
      <c r="CH12" s="27" t="str">
        <f t="shared" ca="1" si="80"/>
        <v/>
      </c>
      <c r="CI12" s="27" t="str">
        <f t="shared" ca="1" si="81"/>
        <v/>
      </c>
      <c r="CJ12" s="27" t="str">
        <f t="shared" ca="1" si="82"/>
        <v/>
      </c>
      <c r="CK12" s="27" t="str">
        <f t="shared" ca="1" si="83"/>
        <v/>
      </c>
      <c r="CL12" s="27" t="str">
        <f t="shared" ca="1" si="84"/>
        <v/>
      </c>
      <c r="CM12" s="27" t="str">
        <f t="shared" ca="1" si="85"/>
        <v/>
      </c>
      <c r="CN12" s="27" t="str">
        <f t="shared" ca="1" si="86"/>
        <v/>
      </c>
      <c r="CO12" s="27" t="str">
        <f t="shared" ca="1" si="87"/>
        <v/>
      </c>
      <c r="CP12" s="27" t="str">
        <f t="shared" ca="1" si="88"/>
        <v/>
      </c>
      <c r="CQ12" s="27" t="str">
        <f t="shared" ca="1" si="89"/>
        <v/>
      </c>
      <c r="CR12" s="27" t="str">
        <f t="shared" ca="1" si="90"/>
        <v/>
      </c>
      <c r="CS12" s="27" t="str">
        <f t="shared" ca="1" si="91"/>
        <v/>
      </c>
      <c r="CT12" s="27" t="str">
        <f t="shared" ca="1" si="92"/>
        <v/>
      </c>
      <c r="CU12" s="27" t="str">
        <f t="shared" ca="1" si="93"/>
        <v/>
      </c>
      <c r="CV12" s="27" t="str">
        <f t="shared" ca="1" si="94"/>
        <v/>
      </c>
      <c r="CW12" s="27" t="str">
        <f t="shared" ca="1" si="95"/>
        <v/>
      </c>
      <c r="CX12" s="27" t="str">
        <f t="shared" ca="1" si="96"/>
        <v/>
      </c>
      <c r="CY12" s="27" t="str">
        <f t="shared" ca="1" si="97"/>
        <v/>
      </c>
      <c r="CZ12" s="27" t="str">
        <f t="shared" ca="1" si="98"/>
        <v/>
      </c>
      <c r="DA12" s="27" t="str">
        <f t="shared" ca="1" si="99"/>
        <v/>
      </c>
      <c r="DB12" s="27" t="str">
        <f t="shared" ca="1" si="100"/>
        <v/>
      </c>
      <c r="DC12" s="27" t="str">
        <f t="shared" ca="1" si="101"/>
        <v/>
      </c>
      <c r="DD12" s="27" t="str">
        <f t="shared" ca="1" si="102"/>
        <v/>
      </c>
      <c r="DE12" s="27" t="str">
        <f t="shared" ca="1" si="103"/>
        <v/>
      </c>
      <c r="DF12" s="27" t="str">
        <f t="shared" ca="1" si="104"/>
        <v/>
      </c>
      <c r="DG12" s="27" t="str">
        <f t="shared" ca="1" si="105"/>
        <v/>
      </c>
      <c r="DH12" s="27" t="str">
        <f t="shared" ca="1" si="106"/>
        <v/>
      </c>
      <c r="DI12" s="27" t="str">
        <f t="shared" ca="1" si="107"/>
        <v/>
      </c>
      <c r="DJ12" s="27" t="str">
        <f t="shared" ca="1" si="108"/>
        <v/>
      </c>
      <c r="DK12" s="27" t="str">
        <f t="shared" ca="1" si="109"/>
        <v/>
      </c>
      <c r="DL12" s="27" t="str">
        <f t="shared" ca="1" si="110"/>
        <v/>
      </c>
      <c r="DM12" s="27" t="str">
        <f t="shared" ca="1" si="111"/>
        <v/>
      </c>
      <c r="DN12" s="27" t="str">
        <f t="shared" ca="1" si="112"/>
        <v/>
      </c>
      <c r="DO12" s="27" t="str">
        <f t="shared" ca="1" si="113"/>
        <v/>
      </c>
      <c r="DP12" s="27" t="str">
        <f t="shared" ca="1" si="114"/>
        <v/>
      </c>
      <c r="DQ12" s="27" t="str">
        <f t="shared" ca="1" si="115"/>
        <v/>
      </c>
      <c r="DR12" s="27" t="str">
        <f t="shared" ca="1" si="116"/>
        <v/>
      </c>
      <c r="DS12" s="27" t="str">
        <f t="shared" ca="1" si="117"/>
        <v/>
      </c>
      <c r="DT12" s="27" t="str">
        <f t="shared" ca="1" si="118"/>
        <v/>
      </c>
      <c r="DU12" s="27" t="str">
        <f t="shared" ca="1" si="119"/>
        <v/>
      </c>
      <c r="DV12" s="27" t="str">
        <f t="shared" ca="1" si="120"/>
        <v/>
      </c>
      <c r="DW12" s="27" t="str">
        <f t="shared" ca="1" si="121"/>
        <v/>
      </c>
      <c r="DX12" s="27" t="str">
        <f t="shared" ca="1" si="122"/>
        <v/>
      </c>
      <c r="DY12" s="27" t="str">
        <f t="shared" ca="1" si="123"/>
        <v/>
      </c>
      <c r="DZ12" s="27" t="str">
        <f t="shared" ca="1" si="124"/>
        <v/>
      </c>
      <c r="EA12" s="27" t="str">
        <f t="shared" ca="1" si="125"/>
        <v/>
      </c>
      <c r="EB12" s="27" t="str">
        <f t="shared" ca="1" si="126"/>
        <v/>
      </c>
      <c r="EC12" s="27" t="str">
        <f t="shared" ca="1" si="127"/>
        <v/>
      </c>
      <c r="ED12" s="27" t="str">
        <f t="shared" ca="1" si="128"/>
        <v/>
      </c>
      <c r="EE12" s="27" t="str">
        <f t="shared" ca="1" si="129"/>
        <v/>
      </c>
      <c r="EF12" s="27" t="str">
        <f t="shared" ca="1" si="130"/>
        <v/>
      </c>
      <c r="EG12" s="27" t="str">
        <f t="shared" ca="1" si="131"/>
        <v/>
      </c>
      <c r="EH12" s="27" t="str">
        <f t="shared" ca="1" si="132"/>
        <v/>
      </c>
      <c r="EI12" s="27" t="str">
        <f t="shared" ca="1" si="133"/>
        <v/>
      </c>
      <c r="EJ12" s="27" t="str">
        <f t="shared" ca="1" si="134"/>
        <v/>
      </c>
      <c r="EK12" s="27" t="str">
        <f t="shared" ca="1" si="135"/>
        <v/>
      </c>
      <c r="EL12" s="27" t="str">
        <f t="shared" ca="1" si="136"/>
        <v/>
      </c>
      <c r="EM12" s="27" t="str">
        <f t="shared" ca="1" si="137"/>
        <v/>
      </c>
      <c r="EN12" s="27" t="str">
        <f t="shared" ca="1" si="138"/>
        <v/>
      </c>
      <c r="EO12" s="27" t="str">
        <f t="shared" ca="1" si="139"/>
        <v/>
      </c>
      <c r="EP12" s="27" t="str">
        <f t="shared" ca="1" si="140"/>
        <v/>
      </c>
      <c r="EQ12" s="27" t="str">
        <f t="shared" ca="1" si="141"/>
        <v/>
      </c>
      <c r="ER12" s="27" t="str">
        <f t="shared" ca="1" si="142"/>
        <v/>
      </c>
      <c r="ES12" s="27" t="str">
        <f t="shared" ca="1" si="143"/>
        <v/>
      </c>
      <c r="ET12" s="27" t="str">
        <f t="shared" ca="1" si="144"/>
        <v/>
      </c>
      <c r="EU12" s="27" t="str">
        <f t="shared" ca="1" si="145"/>
        <v/>
      </c>
      <c r="EV12" s="27" t="str">
        <f t="shared" ca="1" si="146"/>
        <v/>
      </c>
      <c r="EW12" s="27" t="str">
        <f t="shared" ca="1" si="147"/>
        <v/>
      </c>
      <c r="EX12" s="27" t="str">
        <f t="shared" ca="1" si="148"/>
        <v/>
      </c>
      <c r="EY12" s="27" t="str">
        <f t="shared" ca="1" si="149"/>
        <v/>
      </c>
      <c r="EZ12" s="27" t="str">
        <f t="shared" ca="1" si="150"/>
        <v/>
      </c>
      <c r="FA12" s="27" t="str">
        <f t="shared" ca="1" si="151"/>
        <v/>
      </c>
      <c r="FB12" s="27" t="str">
        <f t="shared" ca="1" si="152"/>
        <v/>
      </c>
      <c r="FC12" s="27" t="str">
        <f t="shared" ca="1" si="153"/>
        <v/>
      </c>
      <c r="FD12" s="27" t="str">
        <f t="shared" ca="1" si="154"/>
        <v/>
      </c>
      <c r="FE12" s="27" t="str">
        <f t="shared" ca="1" si="155"/>
        <v/>
      </c>
      <c r="FF12" s="27" t="str">
        <f t="shared" ca="1" si="156"/>
        <v/>
      </c>
      <c r="FG12" s="27" t="str">
        <f t="shared" ca="1" si="157"/>
        <v/>
      </c>
      <c r="FH12" s="27" t="str">
        <f t="shared" ca="1" si="158"/>
        <v/>
      </c>
      <c r="FI12" s="27" t="str">
        <f t="shared" ca="1" si="159"/>
        <v/>
      </c>
      <c r="FJ12" s="27" t="str">
        <f t="shared" ca="1" si="160"/>
        <v/>
      </c>
      <c r="FK12" s="27" t="str">
        <f t="shared" ca="1" si="161"/>
        <v/>
      </c>
      <c r="FL12" s="27" t="str">
        <f t="shared" ca="1" si="162"/>
        <v/>
      </c>
      <c r="FM12" s="27" t="str">
        <f t="shared" ca="1" si="163"/>
        <v/>
      </c>
      <c r="FN12" s="27" t="str">
        <f t="shared" ca="1" si="164"/>
        <v/>
      </c>
      <c r="FO12" s="27" t="str">
        <f t="shared" ca="1" si="165"/>
        <v/>
      </c>
      <c r="FP12" s="27" t="str">
        <f t="shared" ca="1" si="166"/>
        <v/>
      </c>
      <c r="FQ12" s="27" t="str">
        <f t="shared" ca="1" si="167"/>
        <v/>
      </c>
      <c r="FR12" s="27" t="str">
        <f t="shared" ca="1" si="168"/>
        <v/>
      </c>
      <c r="FS12" s="27" t="str">
        <f t="shared" ca="1" si="169"/>
        <v/>
      </c>
      <c r="FT12" s="27" t="str">
        <f t="shared" ca="1" si="170"/>
        <v/>
      </c>
      <c r="FU12" s="27" t="str">
        <f t="shared" ca="1" si="171"/>
        <v/>
      </c>
      <c r="FV12" s="27" t="str">
        <f t="shared" ca="1" si="172"/>
        <v/>
      </c>
      <c r="FW12" s="27" t="str">
        <f t="shared" ca="1" si="173"/>
        <v/>
      </c>
      <c r="FX12" s="27" t="str">
        <f t="shared" ca="1" si="174"/>
        <v/>
      </c>
      <c r="FY12" s="27" t="str">
        <f t="shared" ca="1" si="175"/>
        <v/>
      </c>
      <c r="FZ12" s="27" t="str">
        <f t="shared" ca="1" si="176"/>
        <v/>
      </c>
      <c r="GA12" s="27" t="str">
        <f t="shared" ca="1" si="177"/>
        <v/>
      </c>
      <c r="GB12" s="27" t="str">
        <f t="shared" ca="1" si="178"/>
        <v/>
      </c>
      <c r="GC12" s="27" t="str">
        <f t="shared" ca="1" si="179"/>
        <v/>
      </c>
      <c r="GD12" s="27" t="str">
        <f t="shared" ca="1" si="180"/>
        <v/>
      </c>
      <c r="GE12" s="27" t="str">
        <f t="shared" ca="1" si="181"/>
        <v/>
      </c>
      <c r="GF12" s="27" t="str">
        <f t="shared" ca="1" si="182"/>
        <v/>
      </c>
      <c r="GG12" s="27" t="str">
        <f t="shared" ca="1" si="183"/>
        <v/>
      </c>
      <c r="GH12" s="27" t="str">
        <f t="shared" ca="1" si="184"/>
        <v/>
      </c>
      <c r="GI12" s="27" t="str">
        <f t="shared" ca="1" si="185"/>
        <v/>
      </c>
      <c r="GJ12" s="27" t="str">
        <f t="shared" ca="1" si="186"/>
        <v/>
      </c>
      <c r="GK12" s="27" t="str">
        <f t="shared" ca="1" si="187"/>
        <v/>
      </c>
      <c r="GL12" s="27" t="str">
        <f t="shared" ca="1" si="188"/>
        <v/>
      </c>
      <c r="GM12" s="27" t="str">
        <f t="shared" ca="1" si="189"/>
        <v/>
      </c>
      <c r="GN12" s="27" t="str">
        <f t="shared" ca="1" si="190"/>
        <v/>
      </c>
      <c r="GO12" s="27" t="str">
        <f t="shared" ca="1" si="191"/>
        <v/>
      </c>
      <c r="GP12" s="27" t="str">
        <f t="shared" ca="1" si="192"/>
        <v/>
      </c>
      <c r="GQ12" s="27" t="str">
        <f t="shared" ca="1" si="193"/>
        <v/>
      </c>
      <c r="GR12" s="27" t="str">
        <f t="shared" ca="1" si="194"/>
        <v/>
      </c>
      <c r="GS12" s="27" t="str">
        <f t="shared" ca="1" si="195"/>
        <v/>
      </c>
      <c r="GT12" s="27" t="str">
        <f t="shared" ca="1" si="196"/>
        <v/>
      </c>
      <c r="GU12" s="27" t="str">
        <f t="shared" ca="1" si="197"/>
        <v/>
      </c>
      <c r="GV12" s="27" t="str">
        <f t="shared" ca="1" si="198"/>
        <v/>
      </c>
      <c r="GW12" s="27" t="str">
        <f t="shared" ca="1" si="199"/>
        <v/>
      </c>
      <c r="GX12" s="27" t="str">
        <f t="shared" ca="1" si="200"/>
        <v/>
      </c>
      <c r="GY12" s="27" t="str">
        <f t="shared" ca="1" si="201"/>
        <v/>
      </c>
      <c r="GZ12" s="27" t="str">
        <f t="shared" ca="1" si="202"/>
        <v/>
      </c>
      <c r="HA12" s="27" t="str">
        <f t="shared" ca="1" si="203"/>
        <v/>
      </c>
      <c r="HB12" s="27" t="str">
        <f t="shared" ca="1" si="204"/>
        <v/>
      </c>
      <c r="HC12" s="27" t="str">
        <f t="shared" ca="1" si="205"/>
        <v/>
      </c>
      <c r="HD12" s="27" t="str">
        <f t="shared" ca="1" si="206"/>
        <v/>
      </c>
      <c r="HE12" s="27" t="str">
        <f t="shared" ca="1" si="207"/>
        <v/>
      </c>
      <c r="HF12" s="27" t="str">
        <f t="shared" ca="1" si="208"/>
        <v/>
      </c>
      <c r="HG12" s="27" t="str">
        <f t="shared" ca="1" si="209"/>
        <v/>
      </c>
      <c r="HH12" s="27" t="str">
        <f t="shared" ca="1" si="210"/>
        <v/>
      </c>
      <c r="HI12" s="27" t="str">
        <f t="shared" ca="1" si="211"/>
        <v/>
      </c>
      <c r="HJ12" s="27" t="str">
        <f t="shared" ca="1" si="212"/>
        <v/>
      </c>
      <c r="HK12" s="27" t="str">
        <f t="shared" ca="1" si="213"/>
        <v/>
      </c>
      <c r="HL12" s="27" t="str">
        <f t="shared" ca="1" si="214"/>
        <v/>
      </c>
      <c r="HM12" s="27" t="str">
        <f t="shared" ca="1" si="215"/>
        <v/>
      </c>
    </row>
    <row r="13" spans="2:221" ht="14" customHeight="1">
      <c r="B13" s="1397" t="s">
        <v>482</v>
      </c>
      <c r="C13" s="1398"/>
      <c r="D13" s="1401">
        <v>5</v>
      </c>
      <c r="F13" s="169">
        <f t="shared" si="0"/>
        <v>15</v>
      </c>
      <c r="G13" s="170">
        <f t="shared" si="216"/>
        <v>11</v>
      </c>
      <c r="H13" s="171">
        <f t="shared" si="1"/>
        <v>2.2727272727272729</v>
      </c>
      <c r="I13" s="171">
        <f t="shared" si="13"/>
        <v>56.81818181818182</v>
      </c>
      <c r="J13" s="171">
        <f t="shared" si="2"/>
        <v>45</v>
      </c>
      <c r="K13" s="171">
        <f t="shared" si="3"/>
        <v>3</v>
      </c>
      <c r="L13" s="170">
        <f t="shared" si="4"/>
        <v>75</v>
      </c>
      <c r="M13" s="170">
        <f t="shared" si="5"/>
        <v>8</v>
      </c>
      <c r="N13" s="172">
        <f t="shared" si="6"/>
        <v>4493.181818181818</v>
      </c>
      <c r="O13" s="172" t="str" cm="1">
        <f t="array" ref="O13">_xlfn.IFS(P13&lt;=0.3,"Bad",AND(P13&lt;0.5,P13&gt;0.3),"Macro",P13&gt;=0.5,"Norm")</f>
        <v>Norm</v>
      </c>
      <c r="P13" s="173">
        <f t="shared" si="7"/>
        <v>0.52</v>
      </c>
      <c r="Q13" s="174">
        <f t="shared" si="8"/>
        <v>1.3636363636363635</v>
      </c>
      <c r="R13" s="167">
        <f t="shared" si="14"/>
        <v>1.5</v>
      </c>
      <c r="S13" s="168" t="str">
        <f t="shared" si="15"/>
        <v/>
      </c>
      <c r="U13" s="107">
        <v>11</v>
      </c>
      <c r="V13" s="27" t="str">
        <f t="shared" ca="1" si="16"/>
        <v/>
      </c>
      <c r="W13" s="27" t="str">
        <f t="shared" ca="1" si="17"/>
        <v/>
      </c>
      <c r="X13" s="27" t="str">
        <f t="shared" ca="1" si="18"/>
        <v/>
      </c>
      <c r="Y13" s="27" t="str">
        <f t="shared" ca="1" si="19"/>
        <v/>
      </c>
      <c r="Z13" s="27" t="str">
        <f t="shared" ca="1" si="20"/>
        <v/>
      </c>
      <c r="AA13" s="27" t="str">
        <f t="shared" ca="1" si="21"/>
        <v/>
      </c>
      <c r="AB13" s="27" t="str">
        <f t="shared" ca="1" si="22"/>
        <v/>
      </c>
      <c r="AC13" s="27" t="str">
        <f t="shared" ca="1" si="23"/>
        <v/>
      </c>
      <c r="AD13" s="27" t="str">
        <f t="shared" ca="1" si="24"/>
        <v/>
      </c>
      <c r="AE13" s="27" t="str">
        <f t="shared" ca="1" si="25"/>
        <v/>
      </c>
      <c r="AF13" s="27" t="str">
        <f t="shared" ca="1" si="26"/>
        <v/>
      </c>
      <c r="AG13" s="27" t="str">
        <f t="shared" ca="1" si="27"/>
        <v/>
      </c>
      <c r="AH13" s="27" t="str">
        <f t="shared" ca="1" si="28"/>
        <v/>
      </c>
      <c r="AI13" s="27" t="str">
        <f t="shared" ca="1" si="29"/>
        <v/>
      </c>
      <c r="AJ13" s="27" t="str">
        <f t="shared" ca="1" si="30"/>
        <v/>
      </c>
      <c r="AK13" s="27" t="str">
        <f t="shared" ca="1" si="31"/>
        <v/>
      </c>
      <c r="AL13" s="27" t="str">
        <f t="shared" ca="1" si="32"/>
        <v/>
      </c>
      <c r="AM13" s="27" t="str">
        <f t="shared" ca="1" si="33"/>
        <v/>
      </c>
      <c r="AN13" s="27" t="str">
        <f t="shared" ca="1" si="34"/>
        <v/>
      </c>
      <c r="AO13" s="27" t="str">
        <f t="shared" ca="1" si="35"/>
        <v/>
      </c>
      <c r="AP13" s="27" t="str">
        <f t="shared" ca="1" si="36"/>
        <v/>
      </c>
      <c r="AQ13" s="27" t="str">
        <f t="shared" ca="1" si="37"/>
        <v/>
      </c>
      <c r="AR13" s="27" t="str">
        <f t="shared" ca="1" si="38"/>
        <v/>
      </c>
      <c r="AS13" s="27" t="str">
        <f t="shared" ca="1" si="39"/>
        <v/>
      </c>
      <c r="AT13" s="27" t="str">
        <f t="shared" ca="1" si="40"/>
        <v/>
      </c>
      <c r="AU13" s="27" t="str">
        <f t="shared" ca="1" si="41"/>
        <v/>
      </c>
      <c r="AV13" s="27" t="str">
        <f t="shared" ca="1" si="42"/>
        <v/>
      </c>
      <c r="AW13" s="27" t="str">
        <f t="shared" ca="1" si="43"/>
        <v/>
      </c>
      <c r="AX13" s="27" t="str">
        <f t="shared" ca="1" si="44"/>
        <v/>
      </c>
      <c r="AY13" s="27" t="str">
        <f t="shared" ca="1" si="45"/>
        <v/>
      </c>
      <c r="AZ13" s="27" t="str">
        <f t="shared" ca="1" si="46"/>
        <v/>
      </c>
      <c r="BA13" s="27" t="str">
        <f t="shared" ca="1" si="47"/>
        <v/>
      </c>
      <c r="BB13" s="27" t="str">
        <f t="shared" ca="1" si="48"/>
        <v/>
      </c>
      <c r="BC13" s="27" t="str">
        <f t="shared" ca="1" si="49"/>
        <v/>
      </c>
      <c r="BD13" s="27" t="str">
        <f t="shared" ca="1" si="50"/>
        <v/>
      </c>
      <c r="BE13" s="27" t="str">
        <f t="shared" ca="1" si="51"/>
        <v/>
      </c>
      <c r="BF13" s="27" t="str">
        <f t="shared" ca="1" si="52"/>
        <v/>
      </c>
      <c r="BG13" s="27" t="str">
        <f t="shared" ca="1" si="53"/>
        <v/>
      </c>
      <c r="BH13" s="27" t="str">
        <f t="shared" ca="1" si="54"/>
        <v/>
      </c>
      <c r="BI13" s="27" t="str">
        <f t="shared" ca="1" si="55"/>
        <v/>
      </c>
      <c r="BJ13" s="27" t="str">
        <f t="shared" ca="1" si="56"/>
        <v/>
      </c>
      <c r="BK13" s="27" t="str">
        <f t="shared" ca="1" si="57"/>
        <v/>
      </c>
      <c r="BL13" s="27" t="str">
        <f t="shared" ca="1" si="58"/>
        <v/>
      </c>
      <c r="BM13" s="27" t="str">
        <f t="shared" ca="1" si="59"/>
        <v/>
      </c>
      <c r="BN13" s="27" t="str">
        <f t="shared" ca="1" si="60"/>
        <v/>
      </c>
      <c r="BO13" s="27" t="str">
        <f t="shared" ca="1" si="61"/>
        <v/>
      </c>
      <c r="BP13" s="27" t="str">
        <f t="shared" ca="1" si="62"/>
        <v/>
      </c>
      <c r="BQ13" s="27" t="str">
        <f t="shared" ca="1" si="63"/>
        <v/>
      </c>
      <c r="BR13" s="27" t="str">
        <f t="shared" ca="1" si="64"/>
        <v/>
      </c>
      <c r="BS13" s="27" t="str">
        <f t="shared" ca="1" si="65"/>
        <v/>
      </c>
      <c r="BT13" s="27" t="str">
        <f t="shared" ca="1" si="66"/>
        <v/>
      </c>
      <c r="BU13" s="27" t="str">
        <f t="shared" ca="1" si="67"/>
        <v/>
      </c>
      <c r="BV13" s="27" t="str">
        <f t="shared" ca="1" si="68"/>
        <v/>
      </c>
      <c r="BW13" s="27" t="str">
        <f t="shared" ca="1" si="69"/>
        <v/>
      </c>
      <c r="BX13" s="27" t="str">
        <f t="shared" ca="1" si="70"/>
        <v/>
      </c>
      <c r="BY13" s="27" t="str">
        <f t="shared" ca="1" si="71"/>
        <v/>
      </c>
      <c r="BZ13" s="27" t="str">
        <f t="shared" ca="1" si="72"/>
        <v/>
      </c>
      <c r="CA13" s="27" t="str">
        <f t="shared" ca="1" si="73"/>
        <v/>
      </c>
      <c r="CB13" s="27" t="str">
        <f t="shared" ca="1" si="74"/>
        <v/>
      </c>
      <c r="CC13" s="27" t="str">
        <f t="shared" ca="1" si="75"/>
        <v/>
      </c>
      <c r="CD13" s="27" t="str">
        <f t="shared" ca="1" si="76"/>
        <v/>
      </c>
      <c r="CE13" s="27" t="str">
        <f t="shared" ca="1" si="77"/>
        <v/>
      </c>
      <c r="CF13" s="27" t="str">
        <f t="shared" ca="1" si="78"/>
        <v/>
      </c>
      <c r="CG13" s="27" t="str">
        <f t="shared" ca="1" si="79"/>
        <v/>
      </c>
      <c r="CH13" s="27" t="str">
        <f t="shared" ca="1" si="80"/>
        <v/>
      </c>
      <c r="CI13" s="27" t="str">
        <f t="shared" ca="1" si="81"/>
        <v/>
      </c>
      <c r="CJ13" s="27" t="str">
        <f t="shared" ca="1" si="82"/>
        <v/>
      </c>
      <c r="CK13" s="27" t="str">
        <f t="shared" ca="1" si="83"/>
        <v/>
      </c>
      <c r="CL13" s="27" t="str">
        <f t="shared" ca="1" si="84"/>
        <v/>
      </c>
      <c r="CM13" s="27" t="str">
        <f t="shared" ca="1" si="85"/>
        <v/>
      </c>
      <c r="CN13" s="27" t="str">
        <f t="shared" ca="1" si="86"/>
        <v/>
      </c>
      <c r="CO13" s="27" t="str">
        <f t="shared" ca="1" si="87"/>
        <v/>
      </c>
      <c r="CP13" s="27" t="str">
        <f t="shared" ca="1" si="88"/>
        <v/>
      </c>
      <c r="CQ13" s="27" t="str">
        <f t="shared" ca="1" si="89"/>
        <v/>
      </c>
      <c r="CR13" s="27" t="str">
        <f t="shared" ca="1" si="90"/>
        <v/>
      </c>
      <c r="CS13" s="27" t="str">
        <f t="shared" ca="1" si="91"/>
        <v/>
      </c>
      <c r="CT13" s="27" t="str">
        <f t="shared" ca="1" si="92"/>
        <v/>
      </c>
      <c r="CU13" s="27" t="str">
        <f t="shared" ca="1" si="93"/>
        <v/>
      </c>
      <c r="CV13" s="27" t="str">
        <f t="shared" ca="1" si="94"/>
        <v/>
      </c>
      <c r="CW13" s="27" t="str">
        <f t="shared" ca="1" si="95"/>
        <v/>
      </c>
      <c r="CX13" s="27" t="str">
        <f t="shared" ca="1" si="96"/>
        <v/>
      </c>
      <c r="CY13" s="27" t="str">
        <f t="shared" ca="1" si="97"/>
        <v/>
      </c>
      <c r="CZ13" s="27" t="str">
        <f t="shared" ca="1" si="98"/>
        <v/>
      </c>
      <c r="DA13" s="27" t="str">
        <f t="shared" ca="1" si="99"/>
        <v/>
      </c>
      <c r="DB13" s="27" t="str">
        <f t="shared" ca="1" si="100"/>
        <v/>
      </c>
      <c r="DC13" s="27" t="str">
        <f t="shared" ca="1" si="101"/>
        <v/>
      </c>
      <c r="DD13" s="27" t="str">
        <f t="shared" ca="1" si="102"/>
        <v/>
      </c>
      <c r="DE13" s="27" t="str">
        <f t="shared" ca="1" si="103"/>
        <v/>
      </c>
      <c r="DF13" s="27" t="str">
        <f t="shared" ca="1" si="104"/>
        <v/>
      </c>
      <c r="DG13" s="27" t="str">
        <f t="shared" ca="1" si="105"/>
        <v/>
      </c>
      <c r="DH13" s="27" t="str">
        <f t="shared" ca="1" si="106"/>
        <v/>
      </c>
      <c r="DI13" s="27" t="str">
        <f t="shared" ca="1" si="107"/>
        <v/>
      </c>
      <c r="DJ13" s="27" t="str">
        <f t="shared" ca="1" si="108"/>
        <v/>
      </c>
      <c r="DK13" s="27" t="str">
        <f t="shared" ca="1" si="109"/>
        <v/>
      </c>
      <c r="DL13" s="27" t="str">
        <f t="shared" ca="1" si="110"/>
        <v/>
      </c>
      <c r="DM13" s="27" t="str">
        <f t="shared" ca="1" si="111"/>
        <v/>
      </c>
      <c r="DN13" s="27" t="str">
        <f t="shared" ca="1" si="112"/>
        <v/>
      </c>
      <c r="DO13" s="27" t="str">
        <f t="shared" ca="1" si="113"/>
        <v/>
      </c>
      <c r="DP13" s="27" t="str">
        <f t="shared" ca="1" si="114"/>
        <v/>
      </c>
      <c r="DQ13" s="27" t="str">
        <f t="shared" ca="1" si="115"/>
        <v/>
      </c>
      <c r="DR13" s="27" t="str">
        <f t="shared" ca="1" si="116"/>
        <v/>
      </c>
      <c r="DS13" s="27" t="str">
        <f t="shared" ca="1" si="117"/>
        <v/>
      </c>
      <c r="DT13" s="27" t="str">
        <f t="shared" ca="1" si="118"/>
        <v/>
      </c>
      <c r="DU13" s="27" t="str">
        <f t="shared" ca="1" si="119"/>
        <v/>
      </c>
      <c r="DV13" s="27" t="str">
        <f t="shared" ca="1" si="120"/>
        <v/>
      </c>
      <c r="DW13" s="27" t="str">
        <f t="shared" ca="1" si="121"/>
        <v/>
      </c>
      <c r="DX13" s="27" t="str">
        <f t="shared" ca="1" si="122"/>
        <v/>
      </c>
      <c r="DY13" s="27" t="str">
        <f t="shared" ca="1" si="123"/>
        <v/>
      </c>
      <c r="DZ13" s="27" t="str">
        <f t="shared" ca="1" si="124"/>
        <v/>
      </c>
      <c r="EA13" s="27" t="str">
        <f t="shared" ca="1" si="125"/>
        <v/>
      </c>
      <c r="EB13" s="27" t="str">
        <f t="shared" ca="1" si="126"/>
        <v/>
      </c>
      <c r="EC13" s="27" t="str">
        <f t="shared" ca="1" si="127"/>
        <v/>
      </c>
      <c r="ED13" s="27" t="str">
        <f t="shared" ca="1" si="128"/>
        <v/>
      </c>
      <c r="EE13" s="27" t="str">
        <f t="shared" ca="1" si="129"/>
        <v/>
      </c>
      <c r="EF13" s="27" t="str">
        <f t="shared" ca="1" si="130"/>
        <v/>
      </c>
      <c r="EG13" s="27" t="str">
        <f t="shared" ca="1" si="131"/>
        <v/>
      </c>
      <c r="EH13" s="27" t="str">
        <f t="shared" ca="1" si="132"/>
        <v/>
      </c>
      <c r="EI13" s="27" t="str">
        <f t="shared" ca="1" si="133"/>
        <v/>
      </c>
      <c r="EJ13" s="27" t="str">
        <f t="shared" ca="1" si="134"/>
        <v/>
      </c>
      <c r="EK13" s="27" t="str">
        <f t="shared" ca="1" si="135"/>
        <v/>
      </c>
      <c r="EL13" s="27" t="str">
        <f t="shared" ca="1" si="136"/>
        <v/>
      </c>
      <c r="EM13" s="27" t="str">
        <f t="shared" ca="1" si="137"/>
        <v/>
      </c>
      <c r="EN13" s="27" t="str">
        <f t="shared" ca="1" si="138"/>
        <v/>
      </c>
      <c r="EO13" s="27" t="str">
        <f t="shared" ca="1" si="139"/>
        <v/>
      </c>
      <c r="EP13" s="27" t="str">
        <f t="shared" ca="1" si="140"/>
        <v/>
      </c>
      <c r="EQ13" s="27" t="str">
        <f t="shared" ca="1" si="141"/>
        <v/>
      </c>
      <c r="ER13" s="27" t="str">
        <f t="shared" ca="1" si="142"/>
        <v/>
      </c>
      <c r="ES13" s="27" t="str">
        <f t="shared" ca="1" si="143"/>
        <v/>
      </c>
      <c r="ET13" s="27" t="str">
        <f t="shared" ca="1" si="144"/>
        <v/>
      </c>
      <c r="EU13" s="27" t="str">
        <f t="shared" ca="1" si="145"/>
        <v/>
      </c>
      <c r="EV13" s="27" t="str">
        <f t="shared" ca="1" si="146"/>
        <v/>
      </c>
      <c r="EW13" s="27" t="str">
        <f t="shared" ca="1" si="147"/>
        <v/>
      </c>
      <c r="EX13" s="27" t="str">
        <f t="shared" ca="1" si="148"/>
        <v/>
      </c>
      <c r="EY13" s="27" t="str">
        <f t="shared" ca="1" si="149"/>
        <v/>
      </c>
      <c r="EZ13" s="27" t="str">
        <f t="shared" ca="1" si="150"/>
        <v/>
      </c>
      <c r="FA13" s="27" t="str">
        <f t="shared" ca="1" si="151"/>
        <v/>
      </c>
      <c r="FB13" s="27" t="str">
        <f t="shared" ca="1" si="152"/>
        <v/>
      </c>
      <c r="FC13" s="27" t="str">
        <f t="shared" ca="1" si="153"/>
        <v/>
      </c>
      <c r="FD13" s="27" t="str">
        <f t="shared" ca="1" si="154"/>
        <v/>
      </c>
      <c r="FE13" s="27" t="str">
        <f t="shared" ca="1" si="155"/>
        <v/>
      </c>
      <c r="FF13" s="27" t="str">
        <f t="shared" ca="1" si="156"/>
        <v/>
      </c>
      <c r="FG13" s="27" t="str">
        <f t="shared" ca="1" si="157"/>
        <v/>
      </c>
      <c r="FH13" s="27" t="str">
        <f t="shared" ca="1" si="158"/>
        <v/>
      </c>
      <c r="FI13" s="27" t="str">
        <f t="shared" ca="1" si="159"/>
        <v/>
      </c>
      <c r="FJ13" s="27" t="str">
        <f t="shared" ca="1" si="160"/>
        <v/>
      </c>
      <c r="FK13" s="27" t="str">
        <f t="shared" ca="1" si="161"/>
        <v/>
      </c>
      <c r="FL13" s="27" t="str">
        <f t="shared" ca="1" si="162"/>
        <v/>
      </c>
      <c r="FM13" s="27" t="str">
        <f t="shared" ca="1" si="163"/>
        <v/>
      </c>
      <c r="FN13" s="27" t="str">
        <f t="shared" ca="1" si="164"/>
        <v/>
      </c>
      <c r="FO13" s="27" t="str">
        <f t="shared" ca="1" si="165"/>
        <v/>
      </c>
      <c r="FP13" s="27" t="str">
        <f t="shared" ca="1" si="166"/>
        <v/>
      </c>
      <c r="FQ13" s="27" t="str">
        <f t="shared" ca="1" si="167"/>
        <v/>
      </c>
      <c r="FR13" s="27" t="str">
        <f t="shared" ca="1" si="168"/>
        <v/>
      </c>
      <c r="FS13" s="27" t="str">
        <f t="shared" ca="1" si="169"/>
        <v/>
      </c>
      <c r="FT13" s="27" t="str">
        <f t="shared" ca="1" si="170"/>
        <v/>
      </c>
      <c r="FU13" s="27" t="str">
        <f t="shared" ca="1" si="171"/>
        <v/>
      </c>
      <c r="FV13" s="27" t="str">
        <f t="shared" ca="1" si="172"/>
        <v/>
      </c>
      <c r="FW13" s="27" t="str">
        <f t="shared" ca="1" si="173"/>
        <v/>
      </c>
      <c r="FX13" s="27" t="str">
        <f t="shared" ca="1" si="174"/>
        <v/>
      </c>
      <c r="FY13" s="27" t="str">
        <f t="shared" ca="1" si="175"/>
        <v/>
      </c>
      <c r="FZ13" s="27" t="str">
        <f t="shared" ca="1" si="176"/>
        <v/>
      </c>
      <c r="GA13" s="27" t="str">
        <f t="shared" ca="1" si="177"/>
        <v/>
      </c>
      <c r="GB13" s="27" t="str">
        <f t="shared" ca="1" si="178"/>
        <v/>
      </c>
      <c r="GC13" s="27" t="str">
        <f t="shared" ca="1" si="179"/>
        <v/>
      </c>
      <c r="GD13" s="27" t="str">
        <f t="shared" ca="1" si="180"/>
        <v/>
      </c>
      <c r="GE13" s="27" t="str">
        <f t="shared" ca="1" si="181"/>
        <v/>
      </c>
      <c r="GF13" s="27" t="str">
        <f t="shared" ca="1" si="182"/>
        <v/>
      </c>
      <c r="GG13" s="27" t="str">
        <f t="shared" ca="1" si="183"/>
        <v/>
      </c>
      <c r="GH13" s="27" t="str">
        <f t="shared" ca="1" si="184"/>
        <v/>
      </c>
      <c r="GI13" s="27" t="str">
        <f t="shared" ca="1" si="185"/>
        <v/>
      </c>
      <c r="GJ13" s="27" t="str">
        <f t="shared" ca="1" si="186"/>
        <v/>
      </c>
      <c r="GK13" s="27" t="str">
        <f t="shared" ca="1" si="187"/>
        <v/>
      </c>
      <c r="GL13" s="27" t="str">
        <f t="shared" ca="1" si="188"/>
        <v/>
      </c>
      <c r="GM13" s="27" t="str">
        <f t="shared" ca="1" si="189"/>
        <v/>
      </c>
      <c r="GN13" s="27" t="str">
        <f t="shared" ca="1" si="190"/>
        <v/>
      </c>
      <c r="GO13" s="27" t="str">
        <f t="shared" ca="1" si="191"/>
        <v/>
      </c>
      <c r="GP13" s="27" t="str">
        <f t="shared" ca="1" si="192"/>
        <v/>
      </c>
      <c r="GQ13" s="27" t="str">
        <f t="shared" ca="1" si="193"/>
        <v/>
      </c>
      <c r="GR13" s="27" t="str">
        <f t="shared" ca="1" si="194"/>
        <v/>
      </c>
      <c r="GS13" s="27" t="str">
        <f t="shared" ca="1" si="195"/>
        <v/>
      </c>
      <c r="GT13" s="27" t="str">
        <f t="shared" ca="1" si="196"/>
        <v/>
      </c>
      <c r="GU13" s="27" t="str">
        <f t="shared" ca="1" si="197"/>
        <v/>
      </c>
      <c r="GV13" s="27" t="str">
        <f t="shared" ca="1" si="198"/>
        <v/>
      </c>
      <c r="GW13" s="27" t="str">
        <f t="shared" ca="1" si="199"/>
        <v/>
      </c>
      <c r="GX13" s="27" t="str">
        <f t="shared" ca="1" si="200"/>
        <v/>
      </c>
      <c r="GY13" s="27" t="str">
        <f t="shared" ca="1" si="201"/>
        <v/>
      </c>
      <c r="GZ13" s="27" t="str">
        <f t="shared" ca="1" si="202"/>
        <v/>
      </c>
      <c r="HA13" s="27" t="str">
        <f t="shared" ca="1" si="203"/>
        <v/>
      </c>
      <c r="HB13" s="27" t="str">
        <f t="shared" ca="1" si="204"/>
        <v/>
      </c>
      <c r="HC13" s="27" t="str">
        <f t="shared" ca="1" si="205"/>
        <v/>
      </c>
      <c r="HD13" s="27" t="str">
        <f t="shared" ca="1" si="206"/>
        <v/>
      </c>
      <c r="HE13" s="27" t="str">
        <f t="shared" ca="1" si="207"/>
        <v/>
      </c>
      <c r="HF13" s="27" t="str">
        <f t="shared" ca="1" si="208"/>
        <v/>
      </c>
      <c r="HG13" s="27" t="str">
        <f t="shared" ca="1" si="209"/>
        <v/>
      </c>
      <c r="HH13" s="27" t="str">
        <f t="shared" ca="1" si="210"/>
        <v/>
      </c>
      <c r="HI13" s="27" t="str">
        <f t="shared" ca="1" si="211"/>
        <v/>
      </c>
      <c r="HJ13" s="27" t="str">
        <f t="shared" ca="1" si="212"/>
        <v/>
      </c>
      <c r="HK13" s="27" t="str">
        <f t="shared" ca="1" si="213"/>
        <v/>
      </c>
      <c r="HL13" s="27" t="str">
        <f t="shared" ca="1" si="214"/>
        <v/>
      </c>
      <c r="HM13" s="27" t="str">
        <f t="shared" ca="1" si="215"/>
        <v/>
      </c>
    </row>
    <row r="14" spans="2:221" ht="15" thickBot="1">
      <c r="B14" s="1399"/>
      <c r="C14" s="1400"/>
      <c r="D14" s="1402"/>
      <c r="F14" s="169">
        <f t="shared" si="0"/>
        <v>15</v>
      </c>
      <c r="G14" s="170">
        <f t="shared" si="216"/>
        <v>12</v>
      </c>
      <c r="H14" s="171">
        <f t="shared" si="1"/>
        <v>2.0833333333333335</v>
      </c>
      <c r="I14" s="171">
        <f t="shared" si="13"/>
        <v>54.166666666666671</v>
      </c>
      <c r="J14" s="171">
        <f t="shared" si="2"/>
        <v>45</v>
      </c>
      <c r="K14" s="171">
        <f t="shared" si="3"/>
        <v>3</v>
      </c>
      <c r="L14" s="170">
        <f t="shared" si="4"/>
        <v>78</v>
      </c>
      <c r="M14" s="170">
        <f t="shared" si="5"/>
        <v>11</v>
      </c>
      <c r="N14" s="172">
        <f t="shared" si="6"/>
        <v>4118.75</v>
      </c>
      <c r="O14" s="172" t="str" cm="1">
        <f t="array" ref="O14">_xlfn.IFS(P14&lt;=0.3,"Bad",AND(P14&lt;0.5,P14&gt;0.3),"Macro",P14&gt;=0.5,"Norm")</f>
        <v>Norm</v>
      </c>
      <c r="P14" s="173">
        <f t="shared" si="7"/>
        <v>0.5</v>
      </c>
      <c r="Q14" s="174">
        <f t="shared" si="8"/>
        <v>1.25</v>
      </c>
      <c r="R14" s="167">
        <f t="shared" si="14"/>
        <v>1.3636363636363635</v>
      </c>
      <c r="S14" s="168" t="str">
        <f t="shared" si="15"/>
        <v/>
      </c>
      <c r="U14" s="106">
        <v>12</v>
      </c>
      <c r="V14" s="27" t="str">
        <f t="shared" ca="1" si="16"/>
        <v/>
      </c>
      <c r="W14" s="27" t="str">
        <f t="shared" ca="1" si="17"/>
        <v/>
      </c>
      <c r="X14" s="27" t="str">
        <f t="shared" ca="1" si="18"/>
        <v/>
      </c>
      <c r="Y14" s="27" t="str">
        <f t="shared" ca="1" si="19"/>
        <v/>
      </c>
      <c r="Z14" s="27" t="str">
        <f t="shared" ca="1" si="20"/>
        <v/>
      </c>
      <c r="AA14" s="27" t="str">
        <f t="shared" ca="1" si="21"/>
        <v/>
      </c>
      <c r="AB14" s="27" t="str">
        <f t="shared" ca="1" si="22"/>
        <v/>
      </c>
      <c r="AC14" s="27" t="str">
        <f t="shared" ca="1" si="23"/>
        <v/>
      </c>
      <c r="AD14" s="27" t="str">
        <f t="shared" ca="1" si="24"/>
        <v/>
      </c>
      <c r="AE14" s="27" t="str">
        <f t="shared" ca="1" si="25"/>
        <v/>
      </c>
      <c r="AF14" s="27" t="str">
        <f t="shared" ca="1" si="26"/>
        <v/>
      </c>
      <c r="AG14" s="27" t="str">
        <f t="shared" ca="1" si="27"/>
        <v/>
      </c>
      <c r="AH14" s="27" t="str">
        <f t="shared" ca="1" si="28"/>
        <v/>
      </c>
      <c r="AI14" s="27" t="str">
        <f t="shared" ca="1" si="29"/>
        <v/>
      </c>
      <c r="AJ14" s="27" t="str">
        <f t="shared" ca="1" si="30"/>
        <v/>
      </c>
      <c r="AK14" s="27" t="str">
        <f t="shared" ca="1" si="31"/>
        <v/>
      </c>
      <c r="AL14" s="27" t="str">
        <f t="shared" ca="1" si="32"/>
        <v/>
      </c>
      <c r="AM14" s="27" t="str">
        <f t="shared" ca="1" si="33"/>
        <v/>
      </c>
      <c r="AN14" s="27" t="str">
        <f t="shared" ca="1" si="34"/>
        <v/>
      </c>
      <c r="AO14" s="27" t="str">
        <f t="shared" ca="1" si="35"/>
        <v/>
      </c>
      <c r="AP14" s="27" t="str">
        <f t="shared" ca="1" si="36"/>
        <v/>
      </c>
      <c r="AQ14" s="27" t="str">
        <f t="shared" ca="1" si="37"/>
        <v/>
      </c>
      <c r="AR14" s="27" t="str">
        <f t="shared" ca="1" si="38"/>
        <v/>
      </c>
      <c r="AS14" s="27" t="str">
        <f t="shared" ca="1" si="39"/>
        <v/>
      </c>
      <c r="AT14" s="27" t="str">
        <f t="shared" ca="1" si="40"/>
        <v/>
      </c>
      <c r="AU14" s="27" t="str">
        <f t="shared" ca="1" si="41"/>
        <v/>
      </c>
      <c r="AV14" s="27" t="str">
        <f t="shared" ca="1" si="42"/>
        <v/>
      </c>
      <c r="AW14" s="27" t="str">
        <f t="shared" ca="1" si="43"/>
        <v/>
      </c>
      <c r="AX14" s="27" t="str">
        <f t="shared" ca="1" si="44"/>
        <v/>
      </c>
      <c r="AY14" s="27" t="str">
        <f t="shared" ca="1" si="45"/>
        <v/>
      </c>
      <c r="AZ14" s="27" t="str">
        <f t="shared" ca="1" si="46"/>
        <v/>
      </c>
      <c r="BA14" s="27" t="str">
        <f t="shared" ca="1" si="47"/>
        <v/>
      </c>
      <c r="BB14" s="27" t="str">
        <f t="shared" ca="1" si="48"/>
        <v/>
      </c>
      <c r="BC14" s="27" t="str">
        <f t="shared" ca="1" si="49"/>
        <v/>
      </c>
      <c r="BD14" s="27" t="str">
        <f t="shared" ca="1" si="50"/>
        <v/>
      </c>
      <c r="BE14" s="27" t="str">
        <f t="shared" ca="1" si="51"/>
        <v/>
      </c>
      <c r="BF14" s="27" t="str">
        <f t="shared" ca="1" si="52"/>
        <v/>
      </c>
      <c r="BG14" s="27" t="str">
        <f t="shared" ca="1" si="53"/>
        <v/>
      </c>
      <c r="BH14" s="27" t="str">
        <f t="shared" ca="1" si="54"/>
        <v/>
      </c>
      <c r="BI14" s="27" t="str">
        <f t="shared" ca="1" si="55"/>
        <v/>
      </c>
      <c r="BJ14" s="27" t="str">
        <f t="shared" ca="1" si="56"/>
        <v/>
      </c>
      <c r="BK14" s="27" t="str">
        <f t="shared" ca="1" si="57"/>
        <v/>
      </c>
      <c r="BL14" s="27" t="str">
        <f t="shared" ca="1" si="58"/>
        <v/>
      </c>
      <c r="BM14" s="27" t="str">
        <f t="shared" ca="1" si="59"/>
        <v/>
      </c>
      <c r="BN14" s="27" t="str">
        <f t="shared" ca="1" si="60"/>
        <v/>
      </c>
      <c r="BO14" s="27" t="str">
        <f t="shared" ca="1" si="61"/>
        <v/>
      </c>
      <c r="BP14" s="27" t="str">
        <f t="shared" ca="1" si="62"/>
        <v/>
      </c>
      <c r="BQ14" s="27" t="str">
        <f t="shared" ca="1" si="63"/>
        <v/>
      </c>
      <c r="BR14" s="27" t="str">
        <f t="shared" ca="1" si="64"/>
        <v/>
      </c>
      <c r="BS14" s="27" t="str">
        <f t="shared" ca="1" si="65"/>
        <v/>
      </c>
      <c r="BT14" s="27" t="str">
        <f t="shared" ca="1" si="66"/>
        <v/>
      </c>
      <c r="BU14" s="27" t="str">
        <f t="shared" ca="1" si="67"/>
        <v/>
      </c>
      <c r="BV14" s="27" t="str">
        <f t="shared" ca="1" si="68"/>
        <v/>
      </c>
      <c r="BW14" s="27" t="str">
        <f t="shared" ca="1" si="69"/>
        <v/>
      </c>
      <c r="BX14" s="27" t="str">
        <f t="shared" ca="1" si="70"/>
        <v/>
      </c>
      <c r="BY14" s="27" t="str">
        <f t="shared" ca="1" si="71"/>
        <v/>
      </c>
      <c r="BZ14" s="27" t="str">
        <f t="shared" ca="1" si="72"/>
        <v/>
      </c>
      <c r="CA14" s="27" t="str">
        <f t="shared" ca="1" si="73"/>
        <v/>
      </c>
      <c r="CB14" s="27" t="str">
        <f t="shared" ca="1" si="74"/>
        <v/>
      </c>
      <c r="CC14" s="27" t="str">
        <f t="shared" ca="1" si="75"/>
        <v/>
      </c>
      <c r="CD14" s="27" t="str">
        <f t="shared" ca="1" si="76"/>
        <v/>
      </c>
      <c r="CE14" s="27" t="str">
        <f t="shared" ca="1" si="77"/>
        <v/>
      </c>
      <c r="CF14" s="27" t="str">
        <f t="shared" ca="1" si="78"/>
        <v/>
      </c>
      <c r="CG14" s="27" t="str">
        <f t="shared" ca="1" si="79"/>
        <v/>
      </c>
      <c r="CH14" s="27" t="str">
        <f t="shared" ca="1" si="80"/>
        <v/>
      </c>
      <c r="CI14" s="27" t="str">
        <f t="shared" ca="1" si="81"/>
        <v/>
      </c>
      <c r="CJ14" s="27" t="str">
        <f t="shared" ca="1" si="82"/>
        <v/>
      </c>
      <c r="CK14" s="27" t="str">
        <f t="shared" ca="1" si="83"/>
        <v/>
      </c>
      <c r="CL14" s="27" t="str">
        <f t="shared" ca="1" si="84"/>
        <v/>
      </c>
      <c r="CM14" s="27" t="str">
        <f t="shared" ca="1" si="85"/>
        <v/>
      </c>
      <c r="CN14" s="27" t="str">
        <f t="shared" ca="1" si="86"/>
        <v/>
      </c>
      <c r="CO14" s="27" t="str">
        <f t="shared" ca="1" si="87"/>
        <v/>
      </c>
      <c r="CP14" s="27" t="str">
        <f t="shared" ca="1" si="88"/>
        <v/>
      </c>
      <c r="CQ14" s="27" t="str">
        <f t="shared" ca="1" si="89"/>
        <v/>
      </c>
      <c r="CR14" s="27" t="str">
        <f t="shared" ca="1" si="90"/>
        <v/>
      </c>
      <c r="CS14" s="27" t="str">
        <f t="shared" ca="1" si="91"/>
        <v/>
      </c>
      <c r="CT14" s="27" t="str">
        <f t="shared" ca="1" si="92"/>
        <v/>
      </c>
      <c r="CU14" s="27" t="str">
        <f t="shared" ca="1" si="93"/>
        <v/>
      </c>
      <c r="CV14" s="27" t="str">
        <f t="shared" ca="1" si="94"/>
        <v/>
      </c>
      <c r="CW14" s="27" t="str">
        <f t="shared" ca="1" si="95"/>
        <v/>
      </c>
      <c r="CX14" s="27" t="str">
        <f t="shared" ca="1" si="96"/>
        <v/>
      </c>
      <c r="CY14" s="27" t="str">
        <f t="shared" ca="1" si="97"/>
        <v/>
      </c>
      <c r="CZ14" s="27" t="str">
        <f t="shared" ca="1" si="98"/>
        <v/>
      </c>
      <c r="DA14" s="27" t="str">
        <f t="shared" ca="1" si="99"/>
        <v/>
      </c>
      <c r="DB14" s="27" t="str">
        <f t="shared" ca="1" si="100"/>
        <v/>
      </c>
      <c r="DC14" s="27" t="str">
        <f t="shared" ca="1" si="101"/>
        <v/>
      </c>
      <c r="DD14" s="27" t="str">
        <f t="shared" ca="1" si="102"/>
        <v/>
      </c>
      <c r="DE14" s="27" t="str">
        <f t="shared" ca="1" si="103"/>
        <v/>
      </c>
      <c r="DF14" s="27" t="str">
        <f t="shared" ca="1" si="104"/>
        <v/>
      </c>
      <c r="DG14" s="27" t="str">
        <f t="shared" ca="1" si="105"/>
        <v/>
      </c>
      <c r="DH14" s="27" t="str">
        <f t="shared" ca="1" si="106"/>
        <v/>
      </c>
      <c r="DI14" s="27" t="str">
        <f t="shared" ca="1" si="107"/>
        <v/>
      </c>
      <c r="DJ14" s="27" t="str">
        <f t="shared" ca="1" si="108"/>
        <v/>
      </c>
      <c r="DK14" s="27" t="str">
        <f t="shared" ca="1" si="109"/>
        <v/>
      </c>
      <c r="DL14" s="27" t="str">
        <f t="shared" ca="1" si="110"/>
        <v/>
      </c>
      <c r="DM14" s="27" t="str">
        <f t="shared" ca="1" si="111"/>
        <v/>
      </c>
      <c r="DN14" s="27" t="str">
        <f t="shared" ca="1" si="112"/>
        <v/>
      </c>
      <c r="DO14" s="27" t="str">
        <f t="shared" ca="1" si="113"/>
        <v/>
      </c>
      <c r="DP14" s="27" t="str">
        <f t="shared" ca="1" si="114"/>
        <v/>
      </c>
      <c r="DQ14" s="27" t="str">
        <f t="shared" ca="1" si="115"/>
        <v/>
      </c>
      <c r="DR14" s="27" t="str">
        <f t="shared" ca="1" si="116"/>
        <v/>
      </c>
      <c r="DS14" s="27" t="str">
        <f t="shared" ca="1" si="117"/>
        <v/>
      </c>
      <c r="DT14" s="27" t="str">
        <f t="shared" ca="1" si="118"/>
        <v/>
      </c>
      <c r="DU14" s="27" t="str">
        <f t="shared" ca="1" si="119"/>
        <v/>
      </c>
      <c r="DV14" s="27" t="str">
        <f t="shared" ca="1" si="120"/>
        <v/>
      </c>
      <c r="DW14" s="27" t="str">
        <f t="shared" ca="1" si="121"/>
        <v/>
      </c>
      <c r="DX14" s="27" t="str">
        <f t="shared" ca="1" si="122"/>
        <v/>
      </c>
      <c r="DY14" s="27" t="str">
        <f t="shared" ca="1" si="123"/>
        <v/>
      </c>
      <c r="DZ14" s="27" t="str">
        <f t="shared" ca="1" si="124"/>
        <v/>
      </c>
      <c r="EA14" s="27" t="str">
        <f t="shared" ca="1" si="125"/>
        <v/>
      </c>
      <c r="EB14" s="27" t="str">
        <f t="shared" ca="1" si="126"/>
        <v/>
      </c>
      <c r="EC14" s="27" t="str">
        <f t="shared" ca="1" si="127"/>
        <v/>
      </c>
      <c r="ED14" s="27" t="str">
        <f t="shared" ca="1" si="128"/>
        <v/>
      </c>
      <c r="EE14" s="27" t="str">
        <f t="shared" ca="1" si="129"/>
        <v/>
      </c>
      <c r="EF14" s="27" t="str">
        <f t="shared" ca="1" si="130"/>
        <v/>
      </c>
      <c r="EG14" s="27" t="str">
        <f t="shared" ca="1" si="131"/>
        <v/>
      </c>
      <c r="EH14" s="27" t="str">
        <f t="shared" ca="1" si="132"/>
        <v/>
      </c>
      <c r="EI14" s="27" t="str">
        <f t="shared" ca="1" si="133"/>
        <v/>
      </c>
      <c r="EJ14" s="27" t="str">
        <f t="shared" ca="1" si="134"/>
        <v/>
      </c>
      <c r="EK14" s="27" t="str">
        <f t="shared" ca="1" si="135"/>
        <v/>
      </c>
      <c r="EL14" s="27" t="str">
        <f t="shared" ca="1" si="136"/>
        <v/>
      </c>
      <c r="EM14" s="27" t="str">
        <f t="shared" ca="1" si="137"/>
        <v/>
      </c>
      <c r="EN14" s="27" t="str">
        <f t="shared" ca="1" si="138"/>
        <v/>
      </c>
      <c r="EO14" s="27" t="str">
        <f t="shared" ca="1" si="139"/>
        <v/>
      </c>
      <c r="EP14" s="27" t="str">
        <f t="shared" ca="1" si="140"/>
        <v/>
      </c>
      <c r="EQ14" s="27" t="str">
        <f t="shared" ca="1" si="141"/>
        <v/>
      </c>
      <c r="ER14" s="27" t="str">
        <f t="shared" ca="1" si="142"/>
        <v/>
      </c>
      <c r="ES14" s="27" t="str">
        <f t="shared" ca="1" si="143"/>
        <v/>
      </c>
      <c r="ET14" s="27" t="str">
        <f t="shared" ca="1" si="144"/>
        <v/>
      </c>
      <c r="EU14" s="27" t="str">
        <f t="shared" ca="1" si="145"/>
        <v/>
      </c>
      <c r="EV14" s="27" t="str">
        <f t="shared" ca="1" si="146"/>
        <v/>
      </c>
      <c r="EW14" s="27" t="str">
        <f t="shared" ca="1" si="147"/>
        <v/>
      </c>
      <c r="EX14" s="27" t="str">
        <f t="shared" ca="1" si="148"/>
        <v/>
      </c>
      <c r="EY14" s="27" t="str">
        <f t="shared" ca="1" si="149"/>
        <v/>
      </c>
      <c r="EZ14" s="27" t="str">
        <f t="shared" ca="1" si="150"/>
        <v/>
      </c>
      <c r="FA14" s="27" t="str">
        <f t="shared" ca="1" si="151"/>
        <v/>
      </c>
      <c r="FB14" s="27" t="str">
        <f t="shared" ca="1" si="152"/>
        <v/>
      </c>
      <c r="FC14" s="27" t="str">
        <f t="shared" ca="1" si="153"/>
        <v/>
      </c>
      <c r="FD14" s="27" t="str">
        <f t="shared" ca="1" si="154"/>
        <v/>
      </c>
      <c r="FE14" s="27" t="str">
        <f t="shared" ca="1" si="155"/>
        <v/>
      </c>
      <c r="FF14" s="27" t="str">
        <f t="shared" ca="1" si="156"/>
        <v/>
      </c>
      <c r="FG14" s="27" t="str">
        <f t="shared" ca="1" si="157"/>
        <v/>
      </c>
      <c r="FH14" s="27" t="str">
        <f t="shared" ca="1" si="158"/>
        <v/>
      </c>
      <c r="FI14" s="27" t="str">
        <f t="shared" ca="1" si="159"/>
        <v/>
      </c>
      <c r="FJ14" s="27" t="str">
        <f t="shared" ca="1" si="160"/>
        <v/>
      </c>
      <c r="FK14" s="27" t="str">
        <f t="shared" ca="1" si="161"/>
        <v/>
      </c>
      <c r="FL14" s="27" t="str">
        <f t="shared" ca="1" si="162"/>
        <v/>
      </c>
      <c r="FM14" s="27" t="str">
        <f t="shared" ca="1" si="163"/>
        <v/>
      </c>
      <c r="FN14" s="27" t="str">
        <f t="shared" ca="1" si="164"/>
        <v/>
      </c>
      <c r="FO14" s="27" t="str">
        <f t="shared" ca="1" si="165"/>
        <v/>
      </c>
      <c r="FP14" s="27" t="str">
        <f t="shared" ca="1" si="166"/>
        <v/>
      </c>
      <c r="FQ14" s="27" t="str">
        <f t="shared" ca="1" si="167"/>
        <v/>
      </c>
      <c r="FR14" s="27" t="str">
        <f t="shared" ca="1" si="168"/>
        <v/>
      </c>
      <c r="FS14" s="27" t="str">
        <f t="shared" ca="1" si="169"/>
        <v/>
      </c>
      <c r="FT14" s="27" t="str">
        <f t="shared" ca="1" si="170"/>
        <v/>
      </c>
      <c r="FU14" s="27" t="str">
        <f t="shared" ca="1" si="171"/>
        <v/>
      </c>
      <c r="FV14" s="27" t="str">
        <f t="shared" ca="1" si="172"/>
        <v/>
      </c>
      <c r="FW14" s="27" t="str">
        <f t="shared" ca="1" si="173"/>
        <v/>
      </c>
      <c r="FX14" s="27" t="str">
        <f t="shared" ca="1" si="174"/>
        <v/>
      </c>
      <c r="FY14" s="27" t="str">
        <f t="shared" ca="1" si="175"/>
        <v/>
      </c>
      <c r="FZ14" s="27" t="str">
        <f t="shared" ca="1" si="176"/>
        <v/>
      </c>
      <c r="GA14" s="27" t="str">
        <f t="shared" ca="1" si="177"/>
        <v/>
      </c>
      <c r="GB14" s="27" t="str">
        <f t="shared" ca="1" si="178"/>
        <v/>
      </c>
      <c r="GC14" s="27" t="str">
        <f t="shared" ca="1" si="179"/>
        <v/>
      </c>
      <c r="GD14" s="27" t="str">
        <f t="shared" ca="1" si="180"/>
        <v/>
      </c>
      <c r="GE14" s="27" t="str">
        <f t="shared" ca="1" si="181"/>
        <v/>
      </c>
      <c r="GF14" s="27" t="str">
        <f t="shared" ca="1" si="182"/>
        <v/>
      </c>
      <c r="GG14" s="27" t="str">
        <f t="shared" ca="1" si="183"/>
        <v/>
      </c>
      <c r="GH14" s="27" t="str">
        <f t="shared" ca="1" si="184"/>
        <v/>
      </c>
      <c r="GI14" s="27" t="str">
        <f t="shared" ca="1" si="185"/>
        <v/>
      </c>
      <c r="GJ14" s="27" t="str">
        <f t="shared" ca="1" si="186"/>
        <v/>
      </c>
      <c r="GK14" s="27" t="str">
        <f t="shared" ca="1" si="187"/>
        <v/>
      </c>
      <c r="GL14" s="27" t="str">
        <f t="shared" ca="1" si="188"/>
        <v/>
      </c>
      <c r="GM14" s="27" t="str">
        <f t="shared" ca="1" si="189"/>
        <v/>
      </c>
      <c r="GN14" s="27" t="str">
        <f t="shared" ca="1" si="190"/>
        <v/>
      </c>
      <c r="GO14" s="27" t="str">
        <f t="shared" ca="1" si="191"/>
        <v/>
      </c>
      <c r="GP14" s="27" t="str">
        <f t="shared" ca="1" si="192"/>
        <v/>
      </c>
      <c r="GQ14" s="27" t="str">
        <f t="shared" ca="1" si="193"/>
        <v/>
      </c>
      <c r="GR14" s="27" t="str">
        <f t="shared" ca="1" si="194"/>
        <v/>
      </c>
      <c r="GS14" s="27" t="str">
        <f t="shared" ca="1" si="195"/>
        <v/>
      </c>
      <c r="GT14" s="27" t="str">
        <f t="shared" ca="1" si="196"/>
        <v/>
      </c>
      <c r="GU14" s="27" t="str">
        <f t="shared" ca="1" si="197"/>
        <v/>
      </c>
      <c r="GV14" s="27" t="str">
        <f t="shared" ca="1" si="198"/>
        <v/>
      </c>
      <c r="GW14" s="27" t="str">
        <f t="shared" ca="1" si="199"/>
        <v/>
      </c>
      <c r="GX14" s="27" t="str">
        <f t="shared" ca="1" si="200"/>
        <v/>
      </c>
      <c r="GY14" s="27" t="str">
        <f t="shared" ca="1" si="201"/>
        <v/>
      </c>
      <c r="GZ14" s="27" t="str">
        <f t="shared" ca="1" si="202"/>
        <v/>
      </c>
      <c r="HA14" s="27" t="str">
        <f t="shared" ca="1" si="203"/>
        <v/>
      </c>
      <c r="HB14" s="27" t="str">
        <f t="shared" ca="1" si="204"/>
        <v/>
      </c>
      <c r="HC14" s="27" t="str">
        <f t="shared" ca="1" si="205"/>
        <v/>
      </c>
      <c r="HD14" s="27" t="str">
        <f t="shared" ca="1" si="206"/>
        <v/>
      </c>
      <c r="HE14" s="27" t="str">
        <f t="shared" ca="1" si="207"/>
        <v/>
      </c>
      <c r="HF14" s="27" t="str">
        <f t="shared" ca="1" si="208"/>
        <v/>
      </c>
      <c r="HG14" s="27" t="str">
        <f t="shared" ca="1" si="209"/>
        <v/>
      </c>
      <c r="HH14" s="27" t="str">
        <f t="shared" ca="1" si="210"/>
        <v/>
      </c>
      <c r="HI14" s="27" t="str">
        <f t="shared" ca="1" si="211"/>
        <v/>
      </c>
      <c r="HJ14" s="27" t="str">
        <f t="shared" ca="1" si="212"/>
        <v/>
      </c>
      <c r="HK14" s="27" t="str">
        <f t="shared" ca="1" si="213"/>
        <v/>
      </c>
      <c r="HL14" s="27" t="str">
        <f t="shared" ca="1" si="214"/>
        <v/>
      </c>
      <c r="HM14" s="27" t="str">
        <f t="shared" ca="1" si="215"/>
        <v/>
      </c>
    </row>
    <row r="15" spans="2:221" ht="14" customHeight="1" thickBot="1">
      <c r="B15" s="108" t="s">
        <v>483</v>
      </c>
      <c r="C15" s="109"/>
      <c r="D15" s="110">
        <f>IF(OR(D9="",D11="",D13=""),"",(D9+D11-1)*D13)</f>
        <v>95</v>
      </c>
      <c r="F15" s="169">
        <f t="shared" si="0"/>
        <v>15</v>
      </c>
      <c r="G15" s="170">
        <f t="shared" si="216"/>
        <v>13</v>
      </c>
      <c r="H15" s="171">
        <f t="shared" si="1"/>
        <v>1.9230769230769231</v>
      </c>
      <c r="I15" s="171">
        <f t="shared" si="13"/>
        <v>51.923076923076927</v>
      </c>
      <c r="J15" s="171">
        <f t="shared" si="2"/>
        <v>30</v>
      </c>
      <c r="K15" s="171">
        <f t="shared" si="3"/>
        <v>2</v>
      </c>
      <c r="L15" s="170">
        <f t="shared" si="4"/>
        <v>54</v>
      </c>
      <c r="M15" s="170">
        <f t="shared" si="5"/>
        <v>1</v>
      </c>
      <c r="N15" s="172">
        <f t="shared" si="6"/>
        <v>3801.9230769230771</v>
      </c>
      <c r="O15" s="172" t="str" cm="1">
        <f t="array" ref="O15">_xlfn.IFS(P15&lt;=0.3,"Bad",AND(P15&lt;0.5,P15&gt;0.3),"Macro",P15&gt;=0.5,"Norm")</f>
        <v>Norm</v>
      </c>
      <c r="P15" s="173">
        <f t="shared" si="7"/>
        <v>0.72222222222222221</v>
      </c>
      <c r="Q15" s="174">
        <f t="shared" si="8"/>
        <v>1.1538461538461537</v>
      </c>
      <c r="R15" s="167">
        <f t="shared" si="14"/>
        <v>1.25</v>
      </c>
      <c r="S15" s="168" t="str">
        <f t="shared" si="15"/>
        <v/>
      </c>
      <c r="U15" s="107">
        <v>13</v>
      </c>
      <c r="V15" s="27" t="str">
        <f t="shared" ca="1" si="16"/>
        <v/>
      </c>
      <c r="W15" s="27" t="str">
        <f t="shared" ca="1" si="17"/>
        <v/>
      </c>
      <c r="X15" s="27" t="str">
        <f t="shared" ca="1" si="18"/>
        <v/>
      </c>
      <c r="Y15" s="27" t="str">
        <f t="shared" ca="1" si="19"/>
        <v/>
      </c>
      <c r="Z15" s="27" t="str">
        <f t="shared" ca="1" si="20"/>
        <v/>
      </c>
      <c r="AA15" s="27" t="str">
        <f t="shared" ca="1" si="21"/>
        <v/>
      </c>
      <c r="AB15" s="27" t="str">
        <f t="shared" ca="1" si="22"/>
        <v/>
      </c>
      <c r="AC15" s="27" t="str">
        <f t="shared" ca="1" si="23"/>
        <v/>
      </c>
      <c r="AD15" s="27" t="str">
        <f t="shared" ca="1" si="24"/>
        <v/>
      </c>
      <c r="AE15" s="27" t="str">
        <f t="shared" ca="1" si="25"/>
        <v/>
      </c>
      <c r="AF15" s="27" t="str">
        <f t="shared" ca="1" si="26"/>
        <v/>
      </c>
      <c r="AG15" s="27" t="str">
        <f t="shared" ca="1" si="27"/>
        <v/>
      </c>
      <c r="AH15" s="27" t="str">
        <f t="shared" ca="1" si="28"/>
        <v/>
      </c>
      <c r="AI15" s="27" t="str">
        <f t="shared" ca="1" si="29"/>
        <v/>
      </c>
      <c r="AJ15" s="27" t="str">
        <f t="shared" ca="1" si="30"/>
        <v/>
      </c>
      <c r="AK15" s="27" t="str">
        <f t="shared" ca="1" si="31"/>
        <v/>
      </c>
      <c r="AL15" s="27" t="str">
        <f t="shared" ca="1" si="32"/>
        <v/>
      </c>
      <c r="AM15" s="27" t="str">
        <f t="shared" ca="1" si="33"/>
        <v/>
      </c>
      <c r="AN15" s="27" t="str">
        <f t="shared" ca="1" si="34"/>
        <v/>
      </c>
      <c r="AO15" s="27" t="str">
        <f t="shared" ca="1" si="35"/>
        <v/>
      </c>
      <c r="AP15" s="27" t="str">
        <f t="shared" ca="1" si="36"/>
        <v/>
      </c>
      <c r="AQ15" s="27" t="str">
        <f t="shared" ca="1" si="37"/>
        <v/>
      </c>
      <c r="AR15" s="27" t="str">
        <f t="shared" ca="1" si="38"/>
        <v/>
      </c>
      <c r="AS15" s="27" t="str">
        <f t="shared" ca="1" si="39"/>
        <v/>
      </c>
      <c r="AT15" s="27" t="str">
        <f t="shared" ca="1" si="40"/>
        <v/>
      </c>
      <c r="AU15" s="27" t="str">
        <f t="shared" ca="1" si="41"/>
        <v/>
      </c>
      <c r="AV15" s="27" t="str">
        <f t="shared" ca="1" si="42"/>
        <v/>
      </c>
      <c r="AW15" s="27" t="str">
        <f t="shared" ca="1" si="43"/>
        <v/>
      </c>
      <c r="AX15" s="27" t="str">
        <f t="shared" ca="1" si="44"/>
        <v/>
      </c>
      <c r="AY15" s="27" t="str">
        <f t="shared" ca="1" si="45"/>
        <v/>
      </c>
      <c r="AZ15" s="27" t="str">
        <f t="shared" ca="1" si="46"/>
        <v/>
      </c>
      <c r="BA15" s="27" t="str">
        <f t="shared" ca="1" si="47"/>
        <v/>
      </c>
      <c r="BB15" s="27" t="str">
        <f t="shared" ca="1" si="48"/>
        <v/>
      </c>
      <c r="BC15" s="27" t="str">
        <f t="shared" ca="1" si="49"/>
        <v/>
      </c>
      <c r="BD15" s="27" t="str">
        <f t="shared" ca="1" si="50"/>
        <v/>
      </c>
      <c r="BE15" s="27" t="str">
        <f t="shared" ca="1" si="51"/>
        <v/>
      </c>
      <c r="BF15" s="27" t="str">
        <f t="shared" ca="1" si="52"/>
        <v/>
      </c>
      <c r="BG15" s="27" t="str">
        <f t="shared" ca="1" si="53"/>
        <v/>
      </c>
      <c r="BH15" s="27" t="str">
        <f t="shared" ca="1" si="54"/>
        <v/>
      </c>
      <c r="BI15" s="27" t="str">
        <f t="shared" ca="1" si="55"/>
        <v/>
      </c>
      <c r="BJ15" s="27" t="str">
        <f t="shared" ca="1" si="56"/>
        <v/>
      </c>
      <c r="BK15" s="27" t="str">
        <f t="shared" ca="1" si="57"/>
        <v/>
      </c>
      <c r="BL15" s="27" t="str">
        <f t="shared" ca="1" si="58"/>
        <v/>
      </c>
      <c r="BM15" s="27" t="str">
        <f t="shared" ca="1" si="59"/>
        <v/>
      </c>
      <c r="BN15" s="27" t="str">
        <f t="shared" ca="1" si="60"/>
        <v/>
      </c>
      <c r="BO15" s="27" t="str">
        <f t="shared" ca="1" si="61"/>
        <v/>
      </c>
      <c r="BP15" s="27" t="str">
        <f t="shared" ca="1" si="62"/>
        <v/>
      </c>
      <c r="BQ15" s="27" t="str">
        <f t="shared" ca="1" si="63"/>
        <v/>
      </c>
      <c r="BR15" s="27" t="str">
        <f t="shared" ca="1" si="64"/>
        <v/>
      </c>
      <c r="BS15" s="27" t="str">
        <f t="shared" ca="1" si="65"/>
        <v/>
      </c>
      <c r="BT15" s="27" t="str">
        <f t="shared" ca="1" si="66"/>
        <v/>
      </c>
      <c r="BU15" s="27" t="str">
        <f t="shared" ca="1" si="67"/>
        <v/>
      </c>
      <c r="BV15" s="27" t="str">
        <f t="shared" ca="1" si="68"/>
        <v/>
      </c>
      <c r="BW15" s="27" t="str">
        <f t="shared" ca="1" si="69"/>
        <v/>
      </c>
      <c r="BX15" s="27" t="str">
        <f t="shared" ca="1" si="70"/>
        <v/>
      </c>
      <c r="BY15" s="27" t="str">
        <f t="shared" ca="1" si="71"/>
        <v/>
      </c>
      <c r="BZ15" s="27" t="str">
        <f t="shared" ca="1" si="72"/>
        <v/>
      </c>
      <c r="CA15" s="27" t="str">
        <f t="shared" ca="1" si="73"/>
        <v/>
      </c>
      <c r="CB15" s="27" t="str">
        <f t="shared" ca="1" si="74"/>
        <v/>
      </c>
      <c r="CC15" s="27" t="str">
        <f t="shared" ca="1" si="75"/>
        <v/>
      </c>
      <c r="CD15" s="27" t="str">
        <f t="shared" ca="1" si="76"/>
        <v/>
      </c>
      <c r="CE15" s="27" t="str">
        <f t="shared" ca="1" si="77"/>
        <v/>
      </c>
      <c r="CF15" s="27" t="str">
        <f t="shared" ca="1" si="78"/>
        <v/>
      </c>
      <c r="CG15" s="27" t="str">
        <f t="shared" ca="1" si="79"/>
        <v/>
      </c>
      <c r="CH15" s="27" t="str">
        <f t="shared" ca="1" si="80"/>
        <v/>
      </c>
      <c r="CI15" s="27" t="str">
        <f t="shared" ca="1" si="81"/>
        <v/>
      </c>
      <c r="CJ15" s="27" t="str">
        <f t="shared" ca="1" si="82"/>
        <v/>
      </c>
      <c r="CK15" s="27" t="str">
        <f t="shared" ca="1" si="83"/>
        <v/>
      </c>
      <c r="CL15" s="27" t="str">
        <f t="shared" ca="1" si="84"/>
        <v/>
      </c>
      <c r="CM15" s="27" t="str">
        <f t="shared" ca="1" si="85"/>
        <v/>
      </c>
      <c r="CN15" s="27" t="str">
        <f t="shared" ca="1" si="86"/>
        <v/>
      </c>
      <c r="CO15" s="27" t="str">
        <f t="shared" ca="1" si="87"/>
        <v/>
      </c>
      <c r="CP15" s="27" t="str">
        <f t="shared" ca="1" si="88"/>
        <v/>
      </c>
      <c r="CQ15" s="27" t="str">
        <f t="shared" ca="1" si="89"/>
        <v/>
      </c>
      <c r="CR15" s="27" t="str">
        <f t="shared" ca="1" si="90"/>
        <v/>
      </c>
      <c r="CS15" s="27" t="str">
        <f t="shared" ca="1" si="91"/>
        <v/>
      </c>
      <c r="CT15" s="27" t="str">
        <f t="shared" ca="1" si="92"/>
        <v/>
      </c>
      <c r="CU15" s="27" t="str">
        <f t="shared" ca="1" si="93"/>
        <v/>
      </c>
      <c r="CV15" s="27" t="str">
        <f t="shared" ca="1" si="94"/>
        <v/>
      </c>
      <c r="CW15" s="27" t="str">
        <f t="shared" ca="1" si="95"/>
        <v/>
      </c>
      <c r="CX15" s="27" t="str">
        <f t="shared" ca="1" si="96"/>
        <v/>
      </c>
      <c r="CY15" s="27" t="str">
        <f t="shared" ca="1" si="97"/>
        <v/>
      </c>
      <c r="CZ15" s="27" t="str">
        <f t="shared" ca="1" si="98"/>
        <v/>
      </c>
      <c r="DA15" s="27" t="str">
        <f t="shared" ca="1" si="99"/>
        <v/>
      </c>
      <c r="DB15" s="27" t="str">
        <f t="shared" ca="1" si="100"/>
        <v/>
      </c>
      <c r="DC15" s="27" t="str">
        <f t="shared" ca="1" si="101"/>
        <v/>
      </c>
      <c r="DD15" s="27" t="str">
        <f t="shared" ca="1" si="102"/>
        <v/>
      </c>
      <c r="DE15" s="27" t="str">
        <f t="shared" ca="1" si="103"/>
        <v/>
      </c>
      <c r="DF15" s="27" t="str">
        <f t="shared" ca="1" si="104"/>
        <v/>
      </c>
      <c r="DG15" s="27" t="str">
        <f t="shared" ca="1" si="105"/>
        <v/>
      </c>
      <c r="DH15" s="27" t="str">
        <f t="shared" ca="1" si="106"/>
        <v/>
      </c>
      <c r="DI15" s="27" t="str">
        <f t="shared" ca="1" si="107"/>
        <v/>
      </c>
      <c r="DJ15" s="27" t="str">
        <f t="shared" ca="1" si="108"/>
        <v/>
      </c>
      <c r="DK15" s="27" t="str">
        <f t="shared" ca="1" si="109"/>
        <v/>
      </c>
      <c r="DL15" s="27" t="str">
        <f t="shared" ca="1" si="110"/>
        <v/>
      </c>
      <c r="DM15" s="27" t="str">
        <f t="shared" ca="1" si="111"/>
        <v/>
      </c>
      <c r="DN15" s="27" t="str">
        <f t="shared" ca="1" si="112"/>
        <v/>
      </c>
      <c r="DO15" s="27" t="str">
        <f t="shared" ca="1" si="113"/>
        <v/>
      </c>
      <c r="DP15" s="27" t="str">
        <f t="shared" ca="1" si="114"/>
        <v/>
      </c>
      <c r="DQ15" s="27" t="str">
        <f t="shared" ca="1" si="115"/>
        <v/>
      </c>
      <c r="DR15" s="27" t="str">
        <f t="shared" ca="1" si="116"/>
        <v/>
      </c>
      <c r="DS15" s="27" t="str">
        <f t="shared" ca="1" si="117"/>
        <v/>
      </c>
      <c r="DT15" s="27" t="str">
        <f t="shared" ca="1" si="118"/>
        <v/>
      </c>
      <c r="DU15" s="27" t="str">
        <f t="shared" ca="1" si="119"/>
        <v/>
      </c>
      <c r="DV15" s="27" t="str">
        <f t="shared" ca="1" si="120"/>
        <v/>
      </c>
      <c r="DW15" s="27" t="str">
        <f t="shared" ca="1" si="121"/>
        <v/>
      </c>
      <c r="DX15" s="27" t="str">
        <f t="shared" ca="1" si="122"/>
        <v/>
      </c>
      <c r="DY15" s="27" t="str">
        <f t="shared" ca="1" si="123"/>
        <v/>
      </c>
      <c r="DZ15" s="27" t="str">
        <f t="shared" ca="1" si="124"/>
        <v/>
      </c>
      <c r="EA15" s="27" t="str">
        <f t="shared" ca="1" si="125"/>
        <v/>
      </c>
      <c r="EB15" s="27" t="str">
        <f t="shared" ca="1" si="126"/>
        <v/>
      </c>
      <c r="EC15" s="27" t="str">
        <f t="shared" ca="1" si="127"/>
        <v/>
      </c>
      <c r="ED15" s="27" t="str">
        <f t="shared" ca="1" si="128"/>
        <v/>
      </c>
      <c r="EE15" s="27" t="str">
        <f t="shared" ca="1" si="129"/>
        <v/>
      </c>
      <c r="EF15" s="27" t="str">
        <f t="shared" ca="1" si="130"/>
        <v/>
      </c>
      <c r="EG15" s="27" t="str">
        <f t="shared" ca="1" si="131"/>
        <v/>
      </c>
      <c r="EH15" s="27" t="str">
        <f t="shared" ca="1" si="132"/>
        <v/>
      </c>
      <c r="EI15" s="27" t="str">
        <f t="shared" ca="1" si="133"/>
        <v/>
      </c>
      <c r="EJ15" s="27" t="str">
        <f t="shared" ca="1" si="134"/>
        <v/>
      </c>
      <c r="EK15" s="27" t="str">
        <f t="shared" ca="1" si="135"/>
        <v/>
      </c>
      <c r="EL15" s="27" t="str">
        <f t="shared" ca="1" si="136"/>
        <v/>
      </c>
      <c r="EM15" s="27" t="str">
        <f t="shared" ca="1" si="137"/>
        <v/>
      </c>
      <c r="EN15" s="27" t="str">
        <f t="shared" ca="1" si="138"/>
        <v/>
      </c>
      <c r="EO15" s="27" t="str">
        <f t="shared" ca="1" si="139"/>
        <v/>
      </c>
      <c r="EP15" s="27" t="str">
        <f t="shared" ca="1" si="140"/>
        <v/>
      </c>
      <c r="EQ15" s="27" t="str">
        <f t="shared" ca="1" si="141"/>
        <v/>
      </c>
      <c r="ER15" s="27" t="str">
        <f t="shared" ca="1" si="142"/>
        <v/>
      </c>
      <c r="ES15" s="27" t="str">
        <f t="shared" ca="1" si="143"/>
        <v/>
      </c>
      <c r="ET15" s="27" t="str">
        <f t="shared" ca="1" si="144"/>
        <v/>
      </c>
      <c r="EU15" s="27" t="str">
        <f t="shared" ca="1" si="145"/>
        <v/>
      </c>
      <c r="EV15" s="27" t="str">
        <f t="shared" ca="1" si="146"/>
        <v/>
      </c>
      <c r="EW15" s="27" t="str">
        <f t="shared" ca="1" si="147"/>
        <v/>
      </c>
      <c r="EX15" s="27" t="str">
        <f t="shared" ca="1" si="148"/>
        <v/>
      </c>
      <c r="EY15" s="27" t="str">
        <f t="shared" ca="1" si="149"/>
        <v/>
      </c>
      <c r="EZ15" s="27" t="str">
        <f t="shared" ca="1" si="150"/>
        <v/>
      </c>
      <c r="FA15" s="27" t="str">
        <f t="shared" ca="1" si="151"/>
        <v/>
      </c>
      <c r="FB15" s="27" t="str">
        <f t="shared" ca="1" si="152"/>
        <v/>
      </c>
      <c r="FC15" s="27" t="str">
        <f t="shared" ca="1" si="153"/>
        <v/>
      </c>
      <c r="FD15" s="27" t="str">
        <f t="shared" ca="1" si="154"/>
        <v/>
      </c>
      <c r="FE15" s="27" t="str">
        <f t="shared" ca="1" si="155"/>
        <v/>
      </c>
      <c r="FF15" s="27" t="str">
        <f t="shared" ca="1" si="156"/>
        <v/>
      </c>
      <c r="FG15" s="27" t="str">
        <f t="shared" ca="1" si="157"/>
        <v/>
      </c>
      <c r="FH15" s="27" t="str">
        <f t="shared" ca="1" si="158"/>
        <v/>
      </c>
      <c r="FI15" s="27" t="str">
        <f t="shared" ca="1" si="159"/>
        <v/>
      </c>
      <c r="FJ15" s="27" t="str">
        <f t="shared" ca="1" si="160"/>
        <v/>
      </c>
      <c r="FK15" s="27" t="str">
        <f t="shared" ca="1" si="161"/>
        <v/>
      </c>
      <c r="FL15" s="27" t="str">
        <f t="shared" ca="1" si="162"/>
        <v/>
      </c>
      <c r="FM15" s="27" t="str">
        <f t="shared" ca="1" si="163"/>
        <v/>
      </c>
      <c r="FN15" s="27" t="str">
        <f t="shared" ca="1" si="164"/>
        <v/>
      </c>
      <c r="FO15" s="27" t="str">
        <f t="shared" ca="1" si="165"/>
        <v/>
      </c>
      <c r="FP15" s="27" t="str">
        <f t="shared" ca="1" si="166"/>
        <v/>
      </c>
      <c r="FQ15" s="27" t="str">
        <f t="shared" ca="1" si="167"/>
        <v/>
      </c>
      <c r="FR15" s="27" t="str">
        <f t="shared" ca="1" si="168"/>
        <v/>
      </c>
      <c r="FS15" s="27" t="str">
        <f t="shared" ca="1" si="169"/>
        <v/>
      </c>
      <c r="FT15" s="27" t="str">
        <f t="shared" ca="1" si="170"/>
        <v/>
      </c>
      <c r="FU15" s="27" t="str">
        <f t="shared" ca="1" si="171"/>
        <v/>
      </c>
      <c r="FV15" s="27" t="str">
        <f t="shared" ca="1" si="172"/>
        <v/>
      </c>
      <c r="FW15" s="27" t="str">
        <f t="shared" ca="1" si="173"/>
        <v/>
      </c>
      <c r="FX15" s="27" t="str">
        <f t="shared" ca="1" si="174"/>
        <v/>
      </c>
      <c r="FY15" s="27" t="str">
        <f t="shared" ca="1" si="175"/>
        <v/>
      </c>
      <c r="FZ15" s="27" t="str">
        <f t="shared" ca="1" si="176"/>
        <v/>
      </c>
      <c r="GA15" s="27" t="str">
        <f t="shared" ca="1" si="177"/>
        <v/>
      </c>
      <c r="GB15" s="27" t="str">
        <f t="shared" ca="1" si="178"/>
        <v/>
      </c>
      <c r="GC15" s="27" t="str">
        <f t="shared" ca="1" si="179"/>
        <v/>
      </c>
      <c r="GD15" s="27" t="str">
        <f t="shared" ca="1" si="180"/>
        <v/>
      </c>
      <c r="GE15" s="27" t="str">
        <f t="shared" ca="1" si="181"/>
        <v/>
      </c>
      <c r="GF15" s="27" t="str">
        <f t="shared" ca="1" si="182"/>
        <v/>
      </c>
      <c r="GG15" s="27" t="str">
        <f t="shared" ca="1" si="183"/>
        <v/>
      </c>
      <c r="GH15" s="27" t="str">
        <f t="shared" ca="1" si="184"/>
        <v/>
      </c>
      <c r="GI15" s="27" t="str">
        <f t="shared" ca="1" si="185"/>
        <v/>
      </c>
      <c r="GJ15" s="27" t="str">
        <f t="shared" ca="1" si="186"/>
        <v/>
      </c>
      <c r="GK15" s="27" t="str">
        <f t="shared" ca="1" si="187"/>
        <v/>
      </c>
      <c r="GL15" s="27" t="str">
        <f t="shared" ca="1" si="188"/>
        <v/>
      </c>
      <c r="GM15" s="27" t="str">
        <f t="shared" ca="1" si="189"/>
        <v/>
      </c>
      <c r="GN15" s="27" t="str">
        <f t="shared" ca="1" si="190"/>
        <v/>
      </c>
      <c r="GO15" s="27" t="str">
        <f t="shared" ca="1" si="191"/>
        <v/>
      </c>
      <c r="GP15" s="27" t="str">
        <f t="shared" ca="1" si="192"/>
        <v/>
      </c>
      <c r="GQ15" s="27" t="str">
        <f t="shared" ca="1" si="193"/>
        <v/>
      </c>
      <c r="GR15" s="27" t="str">
        <f t="shared" ca="1" si="194"/>
        <v/>
      </c>
      <c r="GS15" s="27" t="str">
        <f t="shared" ca="1" si="195"/>
        <v/>
      </c>
      <c r="GT15" s="27" t="str">
        <f t="shared" ca="1" si="196"/>
        <v/>
      </c>
      <c r="GU15" s="27" t="str">
        <f t="shared" ca="1" si="197"/>
        <v/>
      </c>
      <c r="GV15" s="27" t="str">
        <f t="shared" ca="1" si="198"/>
        <v/>
      </c>
      <c r="GW15" s="27" t="str">
        <f t="shared" ca="1" si="199"/>
        <v/>
      </c>
      <c r="GX15" s="27" t="str">
        <f t="shared" ca="1" si="200"/>
        <v/>
      </c>
      <c r="GY15" s="27" t="str">
        <f t="shared" ca="1" si="201"/>
        <v/>
      </c>
      <c r="GZ15" s="27" t="str">
        <f t="shared" ca="1" si="202"/>
        <v/>
      </c>
      <c r="HA15" s="27" t="str">
        <f t="shared" ca="1" si="203"/>
        <v/>
      </c>
      <c r="HB15" s="27" t="str">
        <f t="shared" ca="1" si="204"/>
        <v/>
      </c>
      <c r="HC15" s="27" t="str">
        <f t="shared" ca="1" si="205"/>
        <v/>
      </c>
      <c r="HD15" s="27" t="str">
        <f t="shared" ca="1" si="206"/>
        <v/>
      </c>
      <c r="HE15" s="27" t="str">
        <f t="shared" ca="1" si="207"/>
        <v/>
      </c>
      <c r="HF15" s="27" t="str">
        <f t="shared" ca="1" si="208"/>
        <v/>
      </c>
      <c r="HG15" s="27" t="str">
        <f t="shared" ca="1" si="209"/>
        <v/>
      </c>
      <c r="HH15" s="27" t="str">
        <f t="shared" ca="1" si="210"/>
        <v/>
      </c>
      <c r="HI15" s="27" t="str">
        <f t="shared" ca="1" si="211"/>
        <v/>
      </c>
      <c r="HJ15" s="27" t="str">
        <f t="shared" ca="1" si="212"/>
        <v/>
      </c>
      <c r="HK15" s="27" t="str">
        <f t="shared" ca="1" si="213"/>
        <v/>
      </c>
      <c r="HL15" s="27" t="str">
        <f t="shared" ca="1" si="214"/>
        <v/>
      </c>
      <c r="HM15" s="27" t="str">
        <f t="shared" ca="1" si="215"/>
        <v/>
      </c>
    </row>
    <row r="16" spans="2:221" ht="15" thickBot="1">
      <c r="B16" s="89"/>
      <c r="C16" s="89"/>
      <c r="D16" s="89"/>
      <c r="F16" s="169">
        <f t="shared" si="0"/>
        <v>15</v>
      </c>
      <c r="G16" s="170">
        <f t="shared" si="216"/>
        <v>14</v>
      </c>
      <c r="H16" s="171">
        <f t="shared" si="1"/>
        <v>1.7857142857142858</v>
      </c>
      <c r="I16" s="171">
        <f t="shared" si="13"/>
        <v>50</v>
      </c>
      <c r="J16" s="171">
        <f t="shared" si="2"/>
        <v>30</v>
      </c>
      <c r="K16" s="171">
        <f t="shared" si="3"/>
        <v>2</v>
      </c>
      <c r="L16" s="170">
        <f t="shared" si="4"/>
        <v>56</v>
      </c>
      <c r="M16" s="170">
        <f t="shared" si="5"/>
        <v>3</v>
      </c>
      <c r="N16" s="172">
        <f t="shared" si="6"/>
        <v>3530.3571428571427</v>
      </c>
      <c r="O16" s="172" t="str" cm="1">
        <f t="array" ref="O16">_xlfn.IFS(P16&lt;=0.3,"Bad",AND(P16&lt;0.5,P16&gt;0.3),"Macro",P16&gt;=0.5,"Norm")</f>
        <v>Norm</v>
      </c>
      <c r="P16" s="173">
        <f t="shared" si="7"/>
        <v>0.6964285714285714</v>
      </c>
      <c r="Q16" s="174">
        <f t="shared" si="8"/>
        <v>1.0714285714285714</v>
      </c>
      <c r="R16" s="167">
        <f t="shared" si="14"/>
        <v>1.1538461538461537</v>
      </c>
      <c r="S16" s="168" t="str">
        <f t="shared" si="15"/>
        <v/>
      </c>
      <c r="U16" s="106">
        <v>14</v>
      </c>
      <c r="V16" s="27" t="str">
        <f t="shared" ca="1" si="16"/>
        <v/>
      </c>
      <c r="W16" s="27" t="str">
        <f t="shared" ca="1" si="17"/>
        <v/>
      </c>
      <c r="X16" s="27" t="str">
        <f t="shared" ca="1" si="18"/>
        <v/>
      </c>
      <c r="Y16" s="27" t="str">
        <f t="shared" ca="1" si="19"/>
        <v/>
      </c>
      <c r="Z16" s="27" t="str">
        <f t="shared" ca="1" si="20"/>
        <v/>
      </c>
      <c r="AA16" s="27" t="str">
        <f t="shared" ca="1" si="21"/>
        <v/>
      </c>
      <c r="AB16" s="27" t="str">
        <f t="shared" ca="1" si="22"/>
        <v/>
      </c>
      <c r="AC16" s="27" t="str">
        <f t="shared" ca="1" si="23"/>
        <v/>
      </c>
      <c r="AD16" s="27" t="str">
        <f t="shared" ca="1" si="24"/>
        <v/>
      </c>
      <c r="AE16" s="27" t="str">
        <f t="shared" ca="1" si="25"/>
        <v/>
      </c>
      <c r="AF16" s="27" t="str">
        <f t="shared" ca="1" si="26"/>
        <v/>
      </c>
      <c r="AG16" s="27" t="str">
        <f t="shared" ca="1" si="27"/>
        <v/>
      </c>
      <c r="AH16" s="27" t="str">
        <f t="shared" ca="1" si="28"/>
        <v/>
      </c>
      <c r="AI16" s="27" t="str">
        <f t="shared" ca="1" si="29"/>
        <v/>
      </c>
      <c r="AJ16" s="27" t="str">
        <f t="shared" ca="1" si="30"/>
        <v/>
      </c>
      <c r="AK16" s="27" t="str">
        <f t="shared" ca="1" si="31"/>
        <v/>
      </c>
      <c r="AL16" s="27" t="str">
        <f t="shared" ca="1" si="32"/>
        <v/>
      </c>
      <c r="AM16" s="27" t="str">
        <f t="shared" ca="1" si="33"/>
        <v/>
      </c>
      <c r="AN16" s="27" t="str">
        <f t="shared" ca="1" si="34"/>
        <v/>
      </c>
      <c r="AO16" s="27" t="str">
        <f t="shared" ca="1" si="35"/>
        <v/>
      </c>
      <c r="AP16" s="27" t="str">
        <f t="shared" ca="1" si="36"/>
        <v/>
      </c>
      <c r="AQ16" s="27" t="str">
        <f t="shared" ca="1" si="37"/>
        <v/>
      </c>
      <c r="AR16" s="27" t="str">
        <f t="shared" ca="1" si="38"/>
        <v/>
      </c>
      <c r="AS16" s="27" t="str">
        <f t="shared" ca="1" si="39"/>
        <v/>
      </c>
      <c r="AT16" s="27" t="str">
        <f t="shared" ca="1" si="40"/>
        <v/>
      </c>
      <c r="AU16" s="27" t="str">
        <f t="shared" ca="1" si="41"/>
        <v/>
      </c>
      <c r="AV16" s="27" t="str">
        <f t="shared" ca="1" si="42"/>
        <v/>
      </c>
      <c r="AW16" s="27" t="str">
        <f t="shared" ca="1" si="43"/>
        <v/>
      </c>
      <c r="AX16" s="27" t="str">
        <f t="shared" ca="1" si="44"/>
        <v/>
      </c>
      <c r="AY16" s="27" t="str">
        <f t="shared" ca="1" si="45"/>
        <v/>
      </c>
      <c r="AZ16" s="27" t="str">
        <f t="shared" ca="1" si="46"/>
        <v/>
      </c>
      <c r="BA16" s="27" t="str">
        <f t="shared" ca="1" si="47"/>
        <v/>
      </c>
      <c r="BB16" s="27" t="str">
        <f t="shared" ca="1" si="48"/>
        <v/>
      </c>
      <c r="BC16" s="27" t="str">
        <f t="shared" ca="1" si="49"/>
        <v/>
      </c>
      <c r="BD16" s="27" t="str">
        <f t="shared" ca="1" si="50"/>
        <v/>
      </c>
      <c r="BE16" s="27" t="str">
        <f t="shared" ca="1" si="51"/>
        <v/>
      </c>
      <c r="BF16" s="27" t="str">
        <f t="shared" ca="1" si="52"/>
        <v/>
      </c>
      <c r="BG16" s="27" t="str">
        <f t="shared" ca="1" si="53"/>
        <v/>
      </c>
      <c r="BH16" s="27" t="str">
        <f t="shared" ca="1" si="54"/>
        <v/>
      </c>
      <c r="BI16" s="27" t="str">
        <f t="shared" ca="1" si="55"/>
        <v/>
      </c>
      <c r="BJ16" s="27" t="str">
        <f t="shared" ca="1" si="56"/>
        <v/>
      </c>
      <c r="BK16" s="27" t="str">
        <f t="shared" ca="1" si="57"/>
        <v/>
      </c>
      <c r="BL16" s="27" t="str">
        <f t="shared" ca="1" si="58"/>
        <v/>
      </c>
      <c r="BM16" s="27" t="str">
        <f t="shared" ca="1" si="59"/>
        <v/>
      </c>
      <c r="BN16" s="27" t="str">
        <f t="shared" ca="1" si="60"/>
        <v/>
      </c>
      <c r="BO16" s="27" t="str">
        <f t="shared" ca="1" si="61"/>
        <v/>
      </c>
      <c r="BP16" s="27" t="str">
        <f t="shared" ca="1" si="62"/>
        <v/>
      </c>
      <c r="BQ16" s="27" t="str">
        <f t="shared" ca="1" si="63"/>
        <v/>
      </c>
      <c r="BR16" s="27" t="str">
        <f t="shared" ca="1" si="64"/>
        <v/>
      </c>
      <c r="BS16" s="27" t="str">
        <f t="shared" ca="1" si="65"/>
        <v/>
      </c>
      <c r="BT16" s="27" t="str">
        <f t="shared" ca="1" si="66"/>
        <v/>
      </c>
      <c r="BU16" s="27" t="str">
        <f t="shared" ca="1" si="67"/>
        <v/>
      </c>
      <c r="BV16" s="27" t="str">
        <f t="shared" ca="1" si="68"/>
        <v/>
      </c>
      <c r="BW16" s="27" t="str">
        <f t="shared" ca="1" si="69"/>
        <v/>
      </c>
      <c r="BX16" s="27" t="str">
        <f t="shared" ca="1" si="70"/>
        <v/>
      </c>
      <c r="BY16" s="27" t="str">
        <f t="shared" ca="1" si="71"/>
        <v/>
      </c>
      <c r="BZ16" s="27" t="str">
        <f t="shared" ca="1" si="72"/>
        <v/>
      </c>
      <c r="CA16" s="27" t="str">
        <f t="shared" ca="1" si="73"/>
        <v/>
      </c>
      <c r="CB16" s="27" t="str">
        <f t="shared" ca="1" si="74"/>
        <v/>
      </c>
      <c r="CC16" s="27" t="str">
        <f t="shared" ca="1" si="75"/>
        <v/>
      </c>
      <c r="CD16" s="27" t="str">
        <f t="shared" ca="1" si="76"/>
        <v/>
      </c>
      <c r="CE16" s="27" t="str">
        <f t="shared" ca="1" si="77"/>
        <v/>
      </c>
      <c r="CF16" s="27" t="str">
        <f t="shared" ca="1" si="78"/>
        <v/>
      </c>
      <c r="CG16" s="27" t="str">
        <f t="shared" ca="1" si="79"/>
        <v/>
      </c>
      <c r="CH16" s="27" t="str">
        <f t="shared" ca="1" si="80"/>
        <v/>
      </c>
      <c r="CI16" s="27" t="str">
        <f t="shared" ca="1" si="81"/>
        <v/>
      </c>
      <c r="CJ16" s="27" t="str">
        <f t="shared" ca="1" si="82"/>
        <v/>
      </c>
      <c r="CK16" s="27" t="str">
        <f t="shared" ca="1" si="83"/>
        <v/>
      </c>
      <c r="CL16" s="27" t="str">
        <f t="shared" ca="1" si="84"/>
        <v/>
      </c>
      <c r="CM16" s="27" t="str">
        <f t="shared" ca="1" si="85"/>
        <v/>
      </c>
      <c r="CN16" s="27" t="str">
        <f t="shared" ca="1" si="86"/>
        <v/>
      </c>
      <c r="CO16" s="27" t="str">
        <f t="shared" ca="1" si="87"/>
        <v/>
      </c>
      <c r="CP16" s="27" t="str">
        <f t="shared" ca="1" si="88"/>
        <v/>
      </c>
      <c r="CQ16" s="27" t="str">
        <f t="shared" ca="1" si="89"/>
        <v/>
      </c>
      <c r="CR16" s="27" t="str">
        <f t="shared" ca="1" si="90"/>
        <v/>
      </c>
      <c r="CS16" s="27" t="str">
        <f t="shared" ca="1" si="91"/>
        <v/>
      </c>
      <c r="CT16" s="27" t="str">
        <f t="shared" ca="1" si="92"/>
        <v/>
      </c>
      <c r="CU16" s="27" t="str">
        <f t="shared" ca="1" si="93"/>
        <v/>
      </c>
      <c r="CV16" s="27" t="str">
        <f t="shared" ca="1" si="94"/>
        <v/>
      </c>
      <c r="CW16" s="27" t="str">
        <f t="shared" ca="1" si="95"/>
        <v/>
      </c>
      <c r="CX16" s="27" t="str">
        <f t="shared" ca="1" si="96"/>
        <v/>
      </c>
      <c r="CY16" s="27" t="str">
        <f t="shared" ca="1" si="97"/>
        <v/>
      </c>
      <c r="CZ16" s="27" t="str">
        <f t="shared" ca="1" si="98"/>
        <v/>
      </c>
      <c r="DA16" s="27" t="str">
        <f t="shared" ca="1" si="99"/>
        <v/>
      </c>
      <c r="DB16" s="27" t="str">
        <f t="shared" ca="1" si="100"/>
        <v/>
      </c>
      <c r="DC16" s="27" t="str">
        <f t="shared" ca="1" si="101"/>
        <v/>
      </c>
      <c r="DD16" s="27" t="str">
        <f t="shared" ca="1" si="102"/>
        <v/>
      </c>
      <c r="DE16" s="27" t="str">
        <f t="shared" ca="1" si="103"/>
        <v/>
      </c>
      <c r="DF16" s="27" t="str">
        <f t="shared" ca="1" si="104"/>
        <v/>
      </c>
      <c r="DG16" s="27" t="str">
        <f t="shared" ca="1" si="105"/>
        <v/>
      </c>
      <c r="DH16" s="27" t="str">
        <f t="shared" ca="1" si="106"/>
        <v/>
      </c>
      <c r="DI16" s="27" t="str">
        <f t="shared" ca="1" si="107"/>
        <v/>
      </c>
      <c r="DJ16" s="27" t="str">
        <f t="shared" ca="1" si="108"/>
        <v/>
      </c>
      <c r="DK16" s="27" t="str">
        <f t="shared" ca="1" si="109"/>
        <v/>
      </c>
      <c r="DL16" s="27" t="str">
        <f t="shared" ca="1" si="110"/>
        <v/>
      </c>
      <c r="DM16" s="27" t="str">
        <f t="shared" ca="1" si="111"/>
        <v/>
      </c>
      <c r="DN16" s="27" t="str">
        <f t="shared" ca="1" si="112"/>
        <v/>
      </c>
      <c r="DO16" s="27" t="str">
        <f t="shared" ca="1" si="113"/>
        <v/>
      </c>
      <c r="DP16" s="27" t="str">
        <f t="shared" ca="1" si="114"/>
        <v/>
      </c>
      <c r="DQ16" s="27" t="str">
        <f t="shared" ca="1" si="115"/>
        <v/>
      </c>
      <c r="DR16" s="27" t="str">
        <f t="shared" ca="1" si="116"/>
        <v/>
      </c>
      <c r="DS16" s="27" t="str">
        <f t="shared" ca="1" si="117"/>
        <v/>
      </c>
      <c r="DT16" s="27" t="str">
        <f t="shared" ca="1" si="118"/>
        <v/>
      </c>
      <c r="DU16" s="27" t="str">
        <f t="shared" ca="1" si="119"/>
        <v/>
      </c>
      <c r="DV16" s="27" t="str">
        <f t="shared" ca="1" si="120"/>
        <v/>
      </c>
      <c r="DW16" s="27" t="str">
        <f t="shared" ca="1" si="121"/>
        <v/>
      </c>
      <c r="DX16" s="27" t="str">
        <f t="shared" ca="1" si="122"/>
        <v/>
      </c>
      <c r="DY16" s="27" t="str">
        <f t="shared" ca="1" si="123"/>
        <v/>
      </c>
      <c r="DZ16" s="27" t="str">
        <f t="shared" ca="1" si="124"/>
        <v/>
      </c>
      <c r="EA16" s="27" t="str">
        <f t="shared" ca="1" si="125"/>
        <v/>
      </c>
      <c r="EB16" s="27" t="str">
        <f t="shared" ca="1" si="126"/>
        <v/>
      </c>
      <c r="EC16" s="27" t="str">
        <f t="shared" ca="1" si="127"/>
        <v/>
      </c>
      <c r="ED16" s="27" t="str">
        <f t="shared" ca="1" si="128"/>
        <v/>
      </c>
      <c r="EE16" s="27" t="str">
        <f t="shared" ca="1" si="129"/>
        <v/>
      </c>
      <c r="EF16" s="27" t="str">
        <f t="shared" ca="1" si="130"/>
        <v/>
      </c>
      <c r="EG16" s="27" t="str">
        <f t="shared" ca="1" si="131"/>
        <v/>
      </c>
      <c r="EH16" s="27" t="str">
        <f t="shared" ca="1" si="132"/>
        <v/>
      </c>
      <c r="EI16" s="27" t="str">
        <f t="shared" ca="1" si="133"/>
        <v/>
      </c>
      <c r="EJ16" s="27" t="str">
        <f t="shared" ca="1" si="134"/>
        <v/>
      </c>
      <c r="EK16" s="27" t="str">
        <f t="shared" ca="1" si="135"/>
        <v/>
      </c>
      <c r="EL16" s="27" t="str">
        <f t="shared" ca="1" si="136"/>
        <v/>
      </c>
      <c r="EM16" s="27" t="str">
        <f t="shared" ca="1" si="137"/>
        <v/>
      </c>
      <c r="EN16" s="27" t="str">
        <f t="shared" ca="1" si="138"/>
        <v/>
      </c>
      <c r="EO16" s="27" t="str">
        <f t="shared" ca="1" si="139"/>
        <v/>
      </c>
      <c r="EP16" s="27" t="str">
        <f t="shared" ca="1" si="140"/>
        <v/>
      </c>
      <c r="EQ16" s="27" t="str">
        <f t="shared" ca="1" si="141"/>
        <v/>
      </c>
      <c r="ER16" s="27" t="str">
        <f t="shared" ca="1" si="142"/>
        <v/>
      </c>
      <c r="ES16" s="27" t="str">
        <f t="shared" ca="1" si="143"/>
        <v/>
      </c>
      <c r="ET16" s="27" t="str">
        <f t="shared" ca="1" si="144"/>
        <v/>
      </c>
      <c r="EU16" s="27" t="str">
        <f t="shared" ca="1" si="145"/>
        <v/>
      </c>
      <c r="EV16" s="27" t="str">
        <f t="shared" ca="1" si="146"/>
        <v/>
      </c>
      <c r="EW16" s="27" t="str">
        <f t="shared" ca="1" si="147"/>
        <v/>
      </c>
      <c r="EX16" s="27" t="str">
        <f t="shared" ca="1" si="148"/>
        <v/>
      </c>
      <c r="EY16" s="27" t="str">
        <f t="shared" ca="1" si="149"/>
        <v/>
      </c>
      <c r="EZ16" s="27" t="str">
        <f t="shared" ca="1" si="150"/>
        <v/>
      </c>
      <c r="FA16" s="27" t="str">
        <f t="shared" ca="1" si="151"/>
        <v/>
      </c>
      <c r="FB16" s="27" t="str">
        <f t="shared" ca="1" si="152"/>
        <v/>
      </c>
      <c r="FC16" s="27" t="str">
        <f t="shared" ca="1" si="153"/>
        <v/>
      </c>
      <c r="FD16" s="27" t="str">
        <f t="shared" ca="1" si="154"/>
        <v/>
      </c>
      <c r="FE16" s="27" t="str">
        <f t="shared" ca="1" si="155"/>
        <v/>
      </c>
      <c r="FF16" s="27" t="str">
        <f t="shared" ca="1" si="156"/>
        <v/>
      </c>
      <c r="FG16" s="27" t="str">
        <f t="shared" ca="1" si="157"/>
        <v/>
      </c>
      <c r="FH16" s="27" t="str">
        <f t="shared" ca="1" si="158"/>
        <v/>
      </c>
      <c r="FI16" s="27" t="str">
        <f t="shared" ca="1" si="159"/>
        <v/>
      </c>
      <c r="FJ16" s="27" t="str">
        <f t="shared" ca="1" si="160"/>
        <v/>
      </c>
      <c r="FK16" s="27" t="str">
        <f t="shared" ca="1" si="161"/>
        <v/>
      </c>
      <c r="FL16" s="27" t="str">
        <f t="shared" ca="1" si="162"/>
        <v/>
      </c>
      <c r="FM16" s="27" t="str">
        <f t="shared" ca="1" si="163"/>
        <v/>
      </c>
      <c r="FN16" s="27" t="str">
        <f t="shared" ca="1" si="164"/>
        <v/>
      </c>
      <c r="FO16" s="27" t="str">
        <f t="shared" ca="1" si="165"/>
        <v/>
      </c>
      <c r="FP16" s="27" t="str">
        <f t="shared" ca="1" si="166"/>
        <v/>
      </c>
      <c r="FQ16" s="27" t="str">
        <f t="shared" ca="1" si="167"/>
        <v/>
      </c>
      <c r="FR16" s="27" t="str">
        <f t="shared" ca="1" si="168"/>
        <v/>
      </c>
      <c r="FS16" s="27" t="str">
        <f t="shared" ca="1" si="169"/>
        <v/>
      </c>
      <c r="FT16" s="27" t="str">
        <f t="shared" ca="1" si="170"/>
        <v/>
      </c>
      <c r="FU16" s="27" t="str">
        <f t="shared" ca="1" si="171"/>
        <v/>
      </c>
      <c r="FV16" s="27" t="str">
        <f t="shared" ca="1" si="172"/>
        <v/>
      </c>
      <c r="FW16" s="27" t="str">
        <f t="shared" ca="1" si="173"/>
        <v/>
      </c>
      <c r="FX16" s="27" t="str">
        <f t="shared" ca="1" si="174"/>
        <v/>
      </c>
      <c r="FY16" s="27" t="str">
        <f t="shared" ca="1" si="175"/>
        <v/>
      </c>
      <c r="FZ16" s="27" t="str">
        <f t="shared" ca="1" si="176"/>
        <v/>
      </c>
      <c r="GA16" s="27" t="str">
        <f t="shared" ca="1" si="177"/>
        <v/>
      </c>
      <c r="GB16" s="27" t="str">
        <f t="shared" ca="1" si="178"/>
        <v/>
      </c>
      <c r="GC16" s="27" t="str">
        <f t="shared" ca="1" si="179"/>
        <v/>
      </c>
      <c r="GD16" s="27" t="str">
        <f t="shared" ca="1" si="180"/>
        <v/>
      </c>
      <c r="GE16" s="27" t="str">
        <f t="shared" ca="1" si="181"/>
        <v/>
      </c>
      <c r="GF16" s="27" t="str">
        <f t="shared" ca="1" si="182"/>
        <v/>
      </c>
      <c r="GG16" s="27" t="str">
        <f t="shared" ca="1" si="183"/>
        <v/>
      </c>
      <c r="GH16" s="27" t="str">
        <f t="shared" ca="1" si="184"/>
        <v/>
      </c>
      <c r="GI16" s="27" t="str">
        <f t="shared" ca="1" si="185"/>
        <v/>
      </c>
      <c r="GJ16" s="27" t="str">
        <f t="shared" ca="1" si="186"/>
        <v/>
      </c>
      <c r="GK16" s="27" t="str">
        <f t="shared" ca="1" si="187"/>
        <v/>
      </c>
      <c r="GL16" s="27" t="str">
        <f t="shared" ca="1" si="188"/>
        <v/>
      </c>
      <c r="GM16" s="27" t="str">
        <f t="shared" ca="1" si="189"/>
        <v/>
      </c>
      <c r="GN16" s="27" t="str">
        <f t="shared" ca="1" si="190"/>
        <v/>
      </c>
      <c r="GO16" s="27" t="str">
        <f t="shared" ca="1" si="191"/>
        <v/>
      </c>
      <c r="GP16" s="27" t="str">
        <f t="shared" ca="1" si="192"/>
        <v/>
      </c>
      <c r="GQ16" s="27" t="str">
        <f t="shared" ca="1" si="193"/>
        <v/>
      </c>
      <c r="GR16" s="27" t="str">
        <f t="shared" ca="1" si="194"/>
        <v/>
      </c>
      <c r="GS16" s="27" t="str">
        <f t="shared" ca="1" si="195"/>
        <v/>
      </c>
      <c r="GT16" s="27" t="str">
        <f t="shared" ca="1" si="196"/>
        <v/>
      </c>
      <c r="GU16" s="27" t="str">
        <f t="shared" ca="1" si="197"/>
        <v/>
      </c>
      <c r="GV16" s="27" t="str">
        <f t="shared" ca="1" si="198"/>
        <v/>
      </c>
      <c r="GW16" s="27" t="str">
        <f t="shared" ca="1" si="199"/>
        <v/>
      </c>
      <c r="GX16" s="27" t="str">
        <f t="shared" ca="1" si="200"/>
        <v/>
      </c>
      <c r="GY16" s="27" t="str">
        <f t="shared" ca="1" si="201"/>
        <v/>
      </c>
      <c r="GZ16" s="27" t="str">
        <f t="shared" ca="1" si="202"/>
        <v/>
      </c>
      <c r="HA16" s="27" t="str">
        <f t="shared" ca="1" si="203"/>
        <v/>
      </c>
      <c r="HB16" s="27" t="str">
        <f t="shared" ca="1" si="204"/>
        <v/>
      </c>
      <c r="HC16" s="27" t="str">
        <f t="shared" ca="1" si="205"/>
        <v/>
      </c>
      <c r="HD16" s="27" t="str">
        <f t="shared" ca="1" si="206"/>
        <v/>
      </c>
      <c r="HE16" s="27" t="str">
        <f t="shared" ca="1" si="207"/>
        <v/>
      </c>
      <c r="HF16" s="27" t="str">
        <f t="shared" ca="1" si="208"/>
        <v/>
      </c>
      <c r="HG16" s="27" t="str">
        <f t="shared" ca="1" si="209"/>
        <v/>
      </c>
      <c r="HH16" s="27" t="str">
        <f t="shared" ca="1" si="210"/>
        <v/>
      </c>
      <c r="HI16" s="27" t="str">
        <f t="shared" ca="1" si="211"/>
        <v/>
      </c>
      <c r="HJ16" s="27" t="str">
        <f t="shared" ca="1" si="212"/>
        <v/>
      </c>
      <c r="HK16" s="27" t="str">
        <f t="shared" ca="1" si="213"/>
        <v/>
      </c>
      <c r="HL16" s="27" t="str">
        <f t="shared" ca="1" si="214"/>
        <v/>
      </c>
      <c r="HM16" s="27" t="str">
        <f t="shared" ca="1" si="215"/>
        <v/>
      </c>
    </row>
    <row r="17" spans="2:221" ht="14" customHeight="1">
      <c r="B17" s="1403" t="s">
        <v>491</v>
      </c>
      <c r="C17" s="1404"/>
      <c r="D17" s="1405"/>
      <c r="F17" s="169">
        <f t="shared" si="0"/>
        <v>15</v>
      </c>
      <c r="G17" s="170">
        <f t="shared" si="216"/>
        <v>15</v>
      </c>
      <c r="H17" s="171">
        <f t="shared" si="1"/>
        <v>1.6666666666666667</v>
      </c>
      <c r="I17" s="171">
        <f t="shared" si="13"/>
        <v>48.333333333333336</v>
      </c>
      <c r="J17" s="171">
        <f t="shared" si="2"/>
        <v>30</v>
      </c>
      <c r="K17" s="171">
        <f t="shared" si="3"/>
        <v>2</v>
      </c>
      <c r="L17" s="170">
        <f t="shared" si="4"/>
        <v>58</v>
      </c>
      <c r="M17" s="170">
        <f t="shared" si="5"/>
        <v>5</v>
      </c>
      <c r="N17" s="172">
        <f t="shared" si="6"/>
        <v>3295</v>
      </c>
      <c r="O17" s="172" t="str" cm="1">
        <f t="array" ref="O17">_xlfn.IFS(P17&lt;=0.3,"Bad",AND(P17&lt;0.5,P17&gt;0.3),"Macro",P17&gt;=0.5,"Norm")</f>
        <v>Norm</v>
      </c>
      <c r="P17" s="173">
        <f t="shared" si="7"/>
        <v>0.67241379310344829</v>
      </c>
      <c r="Q17" s="174">
        <f t="shared" si="8"/>
        <v>1</v>
      </c>
      <c r="R17" s="167">
        <f t="shared" si="14"/>
        <v>1.0714285714285714</v>
      </c>
      <c r="S17" s="168" t="str">
        <f t="shared" si="15"/>
        <v/>
      </c>
      <c r="U17" s="107">
        <v>15</v>
      </c>
      <c r="V17" s="27" t="str">
        <f t="shared" ca="1" si="16"/>
        <v/>
      </c>
      <c r="W17" s="27" t="str">
        <f t="shared" ca="1" si="17"/>
        <v/>
      </c>
      <c r="X17" s="27" t="str">
        <f t="shared" ca="1" si="18"/>
        <v/>
      </c>
      <c r="Y17" s="27" t="str">
        <f t="shared" ca="1" si="19"/>
        <v/>
      </c>
      <c r="Z17" s="27" t="str">
        <f t="shared" ca="1" si="20"/>
        <v/>
      </c>
      <c r="AA17" s="27" t="str">
        <f t="shared" ca="1" si="21"/>
        <v/>
      </c>
      <c r="AB17" s="27" t="str">
        <f t="shared" ca="1" si="22"/>
        <v/>
      </c>
      <c r="AC17" s="27" t="str">
        <f t="shared" ca="1" si="23"/>
        <v/>
      </c>
      <c r="AD17" s="27" t="str">
        <f t="shared" ca="1" si="24"/>
        <v/>
      </c>
      <c r="AE17" s="27" t="str">
        <f t="shared" ca="1" si="25"/>
        <v/>
      </c>
      <c r="AF17" s="27" t="str">
        <f t="shared" ca="1" si="26"/>
        <v/>
      </c>
      <c r="AG17" s="27" t="str">
        <f t="shared" ca="1" si="27"/>
        <v/>
      </c>
      <c r="AH17" s="27" t="str">
        <f t="shared" ca="1" si="28"/>
        <v/>
      </c>
      <c r="AI17" s="27" t="str">
        <f t="shared" ca="1" si="29"/>
        <v/>
      </c>
      <c r="AJ17" s="27" t="str">
        <f t="shared" ca="1" si="30"/>
        <v/>
      </c>
      <c r="AK17" s="27" t="str">
        <f t="shared" ca="1" si="31"/>
        <v/>
      </c>
      <c r="AL17" s="27" t="str">
        <f t="shared" ca="1" si="32"/>
        <v/>
      </c>
      <c r="AM17" s="27" t="str">
        <f t="shared" ca="1" si="33"/>
        <v/>
      </c>
      <c r="AN17" s="27" t="str">
        <f t="shared" ca="1" si="34"/>
        <v/>
      </c>
      <c r="AO17" s="27" t="str">
        <f t="shared" ca="1" si="35"/>
        <v/>
      </c>
      <c r="AP17" s="27" t="str">
        <f t="shared" ca="1" si="36"/>
        <v/>
      </c>
      <c r="AQ17" s="27" t="str">
        <f t="shared" ca="1" si="37"/>
        <v/>
      </c>
      <c r="AR17" s="27" t="str">
        <f t="shared" ca="1" si="38"/>
        <v/>
      </c>
      <c r="AS17" s="27" t="str">
        <f t="shared" ca="1" si="39"/>
        <v/>
      </c>
      <c r="AT17" s="27" t="str">
        <f t="shared" ca="1" si="40"/>
        <v/>
      </c>
      <c r="AU17" s="27" t="str">
        <f t="shared" ca="1" si="41"/>
        <v/>
      </c>
      <c r="AV17" s="27" t="str">
        <f t="shared" ca="1" si="42"/>
        <v/>
      </c>
      <c r="AW17" s="27" t="str">
        <f t="shared" ca="1" si="43"/>
        <v/>
      </c>
      <c r="AX17" s="27" t="str">
        <f t="shared" ca="1" si="44"/>
        <v/>
      </c>
      <c r="AY17" s="27" t="str">
        <f t="shared" ca="1" si="45"/>
        <v/>
      </c>
      <c r="AZ17" s="27" t="str">
        <f t="shared" ca="1" si="46"/>
        <v/>
      </c>
      <c r="BA17" s="27" t="str">
        <f t="shared" ca="1" si="47"/>
        <v/>
      </c>
      <c r="BB17" s="27" t="str">
        <f t="shared" ca="1" si="48"/>
        <v/>
      </c>
      <c r="BC17" s="27" t="str">
        <f t="shared" ca="1" si="49"/>
        <v/>
      </c>
      <c r="BD17" s="27" t="str">
        <f t="shared" ca="1" si="50"/>
        <v/>
      </c>
      <c r="BE17" s="27" t="str">
        <f t="shared" ca="1" si="51"/>
        <v/>
      </c>
      <c r="BF17" s="27" t="str">
        <f t="shared" ca="1" si="52"/>
        <v/>
      </c>
      <c r="BG17" s="27" t="str">
        <f t="shared" ca="1" si="53"/>
        <v/>
      </c>
      <c r="BH17" s="27" t="str">
        <f t="shared" ca="1" si="54"/>
        <v/>
      </c>
      <c r="BI17" s="27" t="str">
        <f t="shared" ca="1" si="55"/>
        <v/>
      </c>
      <c r="BJ17" s="27" t="str">
        <f t="shared" ca="1" si="56"/>
        <v/>
      </c>
      <c r="BK17" s="27" t="str">
        <f t="shared" ca="1" si="57"/>
        <v/>
      </c>
      <c r="BL17" s="27" t="str">
        <f t="shared" ca="1" si="58"/>
        <v/>
      </c>
      <c r="BM17" s="27" t="str">
        <f t="shared" ca="1" si="59"/>
        <v/>
      </c>
      <c r="BN17" s="27" t="str">
        <f t="shared" ca="1" si="60"/>
        <v/>
      </c>
      <c r="BO17" s="27" t="str">
        <f t="shared" ca="1" si="61"/>
        <v/>
      </c>
      <c r="BP17" s="27" t="str">
        <f t="shared" ca="1" si="62"/>
        <v/>
      </c>
      <c r="BQ17" s="27" t="str">
        <f t="shared" ca="1" si="63"/>
        <v/>
      </c>
      <c r="BR17" s="27" t="str">
        <f t="shared" ca="1" si="64"/>
        <v/>
      </c>
      <c r="BS17" s="27" t="str">
        <f t="shared" ca="1" si="65"/>
        <v/>
      </c>
      <c r="BT17" s="27" t="str">
        <f t="shared" ca="1" si="66"/>
        <v/>
      </c>
      <c r="BU17" s="27" t="str">
        <f t="shared" ca="1" si="67"/>
        <v/>
      </c>
      <c r="BV17" s="27" t="str">
        <f t="shared" ca="1" si="68"/>
        <v/>
      </c>
      <c r="BW17" s="27" t="str">
        <f t="shared" ca="1" si="69"/>
        <v/>
      </c>
      <c r="BX17" s="27" t="str">
        <f t="shared" ca="1" si="70"/>
        <v/>
      </c>
      <c r="BY17" s="27" t="str">
        <f t="shared" ca="1" si="71"/>
        <v/>
      </c>
      <c r="BZ17" s="27" t="str">
        <f t="shared" ca="1" si="72"/>
        <v/>
      </c>
      <c r="CA17" s="27" t="str">
        <f t="shared" ca="1" si="73"/>
        <v/>
      </c>
      <c r="CB17" s="27" t="str">
        <f t="shared" ca="1" si="74"/>
        <v/>
      </c>
      <c r="CC17" s="27" t="str">
        <f t="shared" ca="1" si="75"/>
        <v/>
      </c>
      <c r="CD17" s="27" t="str">
        <f t="shared" ca="1" si="76"/>
        <v/>
      </c>
      <c r="CE17" s="27" t="str">
        <f t="shared" ca="1" si="77"/>
        <v/>
      </c>
      <c r="CF17" s="27" t="str">
        <f t="shared" ca="1" si="78"/>
        <v/>
      </c>
      <c r="CG17" s="27" t="str">
        <f t="shared" ca="1" si="79"/>
        <v/>
      </c>
      <c r="CH17" s="27" t="str">
        <f t="shared" ca="1" si="80"/>
        <v/>
      </c>
      <c r="CI17" s="27" t="str">
        <f t="shared" ca="1" si="81"/>
        <v/>
      </c>
      <c r="CJ17" s="27" t="str">
        <f t="shared" ca="1" si="82"/>
        <v/>
      </c>
      <c r="CK17" s="27" t="str">
        <f t="shared" ca="1" si="83"/>
        <v/>
      </c>
      <c r="CL17" s="27" t="str">
        <f t="shared" ca="1" si="84"/>
        <v/>
      </c>
      <c r="CM17" s="27" t="str">
        <f t="shared" ca="1" si="85"/>
        <v/>
      </c>
      <c r="CN17" s="27" t="str">
        <f t="shared" ca="1" si="86"/>
        <v/>
      </c>
      <c r="CO17" s="27" t="str">
        <f t="shared" ca="1" si="87"/>
        <v/>
      </c>
      <c r="CP17" s="27" t="str">
        <f t="shared" ca="1" si="88"/>
        <v/>
      </c>
      <c r="CQ17" s="27" t="str">
        <f t="shared" ca="1" si="89"/>
        <v/>
      </c>
      <c r="CR17" s="27" t="str">
        <f t="shared" ca="1" si="90"/>
        <v/>
      </c>
      <c r="CS17" s="27" t="str">
        <f t="shared" ca="1" si="91"/>
        <v/>
      </c>
      <c r="CT17" s="27" t="str">
        <f t="shared" ca="1" si="92"/>
        <v/>
      </c>
      <c r="CU17" s="27" t="str">
        <f t="shared" ca="1" si="93"/>
        <v/>
      </c>
      <c r="CV17" s="27" t="str">
        <f t="shared" ca="1" si="94"/>
        <v/>
      </c>
      <c r="CW17" s="27" t="str">
        <f t="shared" ca="1" si="95"/>
        <v/>
      </c>
      <c r="CX17" s="27" t="str">
        <f t="shared" ca="1" si="96"/>
        <v/>
      </c>
      <c r="CY17" s="27" t="str">
        <f t="shared" ca="1" si="97"/>
        <v/>
      </c>
      <c r="CZ17" s="27" t="str">
        <f t="shared" ca="1" si="98"/>
        <v/>
      </c>
      <c r="DA17" s="27" t="str">
        <f t="shared" ca="1" si="99"/>
        <v/>
      </c>
      <c r="DB17" s="27" t="str">
        <f t="shared" ca="1" si="100"/>
        <v/>
      </c>
      <c r="DC17" s="27" t="str">
        <f t="shared" ca="1" si="101"/>
        <v/>
      </c>
      <c r="DD17" s="27" t="str">
        <f t="shared" ca="1" si="102"/>
        <v/>
      </c>
      <c r="DE17" s="27" t="str">
        <f t="shared" ca="1" si="103"/>
        <v/>
      </c>
      <c r="DF17" s="27" t="str">
        <f t="shared" ca="1" si="104"/>
        <v/>
      </c>
      <c r="DG17" s="27" t="str">
        <f t="shared" ca="1" si="105"/>
        <v/>
      </c>
      <c r="DH17" s="27" t="str">
        <f t="shared" ca="1" si="106"/>
        <v/>
      </c>
      <c r="DI17" s="27" t="str">
        <f t="shared" ca="1" si="107"/>
        <v/>
      </c>
      <c r="DJ17" s="27" t="str">
        <f t="shared" ca="1" si="108"/>
        <v/>
      </c>
      <c r="DK17" s="27" t="str">
        <f t="shared" ca="1" si="109"/>
        <v/>
      </c>
      <c r="DL17" s="27" t="str">
        <f t="shared" ca="1" si="110"/>
        <v/>
      </c>
      <c r="DM17" s="27" t="str">
        <f t="shared" ca="1" si="111"/>
        <v/>
      </c>
      <c r="DN17" s="27" t="str">
        <f t="shared" ca="1" si="112"/>
        <v/>
      </c>
      <c r="DO17" s="27" t="str">
        <f t="shared" ca="1" si="113"/>
        <v/>
      </c>
      <c r="DP17" s="27" t="str">
        <f t="shared" ca="1" si="114"/>
        <v/>
      </c>
      <c r="DQ17" s="27" t="str">
        <f t="shared" ca="1" si="115"/>
        <v/>
      </c>
      <c r="DR17" s="27" t="str">
        <f t="shared" ca="1" si="116"/>
        <v/>
      </c>
      <c r="DS17" s="27" t="str">
        <f t="shared" ca="1" si="117"/>
        <v/>
      </c>
      <c r="DT17" s="27" t="str">
        <f t="shared" ca="1" si="118"/>
        <v/>
      </c>
      <c r="DU17" s="27" t="str">
        <f t="shared" ca="1" si="119"/>
        <v/>
      </c>
      <c r="DV17" s="27" t="str">
        <f t="shared" ca="1" si="120"/>
        <v/>
      </c>
      <c r="DW17" s="27" t="str">
        <f t="shared" ca="1" si="121"/>
        <v/>
      </c>
      <c r="DX17" s="27" t="str">
        <f t="shared" ca="1" si="122"/>
        <v/>
      </c>
      <c r="DY17" s="27" t="str">
        <f t="shared" ca="1" si="123"/>
        <v/>
      </c>
      <c r="DZ17" s="27" t="str">
        <f t="shared" ca="1" si="124"/>
        <v/>
      </c>
      <c r="EA17" s="27" t="str">
        <f t="shared" ca="1" si="125"/>
        <v/>
      </c>
      <c r="EB17" s="27" t="str">
        <f t="shared" ca="1" si="126"/>
        <v/>
      </c>
      <c r="EC17" s="27" t="str">
        <f t="shared" ca="1" si="127"/>
        <v/>
      </c>
      <c r="ED17" s="27" t="str">
        <f t="shared" ca="1" si="128"/>
        <v/>
      </c>
      <c r="EE17" s="27" t="str">
        <f t="shared" ca="1" si="129"/>
        <v/>
      </c>
      <c r="EF17" s="27" t="str">
        <f t="shared" ca="1" si="130"/>
        <v/>
      </c>
      <c r="EG17" s="27" t="str">
        <f t="shared" ca="1" si="131"/>
        <v/>
      </c>
      <c r="EH17" s="27" t="str">
        <f t="shared" ca="1" si="132"/>
        <v/>
      </c>
      <c r="EI17" s="27" t="str">
        <f t="shared" ca="1" si="133"/>
        <v/>
      </c>
      <c r="EJ17" s="27" t="str">
        <f t="shared" ca="1" si="134"/>
        <v/>
      </c>
      <c r="EK17" s="27" t="str">
        <f t="shared" ca="1" si="135"/>
        <v/>
      </c>
      <c r="EL17" s="27" t="str">
        <f t="shared" ca="1" si="136"/>
        <v/>
      </c>
      <c r="EM17" s="27" t="str">
        <f t="shared" ca="1" si="137"/>
        <v/>
      </c>
      <c r="EN17" s="27" t="str">
        <f t="shared" ca="1" si="138"/>
        <v/>
      </c>
      <c r="EO17" s="27" t="str">
        <f t="shared" ca="1" si="139"/>
        <v/>
      </c>
      <c r="EP17" s="27" t="str">
        <f t="shared" ca="1" si="140"/>
        <v/>
      </c>
      <c r="EQ17" s="27" t="str">
        <f t="shared" ca="1" si="141"/>
        <v/>
      </c>
      <c r="ER17" s="27" t="str">
        <f t="shared" ca="1" si="142"/>
        <v/>
      </c>
      <c r="ES17" s="27" t="str">
        <f t="shared" ca="1" si="143"/>
        <v/>
      </c>
      <c r="ET17" s="27" t="str">
        <f t="shared" ca="1" si="144"/>
        <v/>
      </c>
      <c r="EU17" s="27" t="str">
        <f t="shared" ca="1" si="145"/>
        <v/>
      </c>
      <c r="EV17" s="27" t="str">
        <f t="shared" ca="1" si="146"/>
        <v/>
      </c>
      <c r="EW17" s="27" t="str">
        <f t="shared" ca="1" si="147"/>
        <v/>
      </c>
      <c r="EX17" s="27" t="str">
        <f t="shared" ca="1" si="148"/>
        <v/>
      </c>
      <c r="EY17" s="27" t="str">
        <f t="shared" ca="1" si="149"/>
        <v/>
      </c>
      <c r="EZ17" s="27" t="str">
        <f t="shared" ca="1" si="150"/>
        <v/>
      </c>
      <c r="FA17" s="27" t="str">
        <f t="shared" ca="1" si="151"/>
        <v/>
      </c>
      <c r="FB17" s="27" t="str">
        <f t="shared" ca="1" si="152"/>
        <v/>
      </c>
      <c r="FC17" s="27" t="str">
        <f t="shared" ca="1" si="153"/>
        <v/>
      </c>
      <c r="FD17" s="27" t="str">
        <f t="shared" ca="1" si="154"/>
        <v/>
      </c>
      <c r="FE17" s="27" t="str">
        <f t="shared" ca="1" si="155"/>
        <v/>
      </c>
      <c r="FF17" s="27" t="str">
        <f t="shared" ca="1" si="156"/>
        <v/>
      </c>
      <c r="FG17" s="27" t="str">
        <f t="shared" ca="1" si="157"/>
        <v/>
      </c>
      <c r="FH17" s="27" t="str">
        <f t="shared" ca="1" si="158"/>
        <v/>
      </c>
      <c r="FI17" s="27" t="str">
        <f t="shared" ca="1" si="159"/>
        <v/>
      </c>
      <c r="FJ17" s="27" t="str">
        <f t="shared" ca="1" si="160"/>
        <v/>
      </c>
      <c r="FK17" s="27" t="str">
        <f t="shared" ca="1" si="161"/>
        <v/>
      </c>
      <c r="FL17" s="27" t="str">
        <f t="shared" ca="1" si="162"/>
        <v/>
      </c>
      <c r="FM17" s="27" t="str">
        <f t="shared" ca="1" si="163"/>
        <v/>
      </c>
      <c r="FN17" s="27" t="str">
        <f t="shared" ca="1" si="164"/>
        <v/>
      </c>
      <c r="FO17" s="27" t="str">
        <f t="shared" ca="1" si="165"/>
        <v/>
      </c>
      <c r="FP17" s="27" t="str">
        <f t="shared" ca="1" si="166"/>
        <v/>
      </c>
      <c r="FQ17" s="27" t="str">
        <f t="shared" ca="1" si="167"/>
        <v/>
      </c>
      <c r="FR17" s="27" t="str">
        <f t="shared" ca="1" si="168"/>
        <v/>
      </c>
      <c r="FS17" s="27" t="str">
        <f t="shared" ca="1" si="169"/>
        <v/>
      </c>
      <c r="FT17" s="27" t="str">
        <f t="shared" ca="1" si="170"/>
        <v/>
      </c>
      <c r="FU17" s="27" t="str">
        <f t="shared" ca="1" si="171"/>
        <v/>
      </c>
      <c r="FV17" s="27" t="str">
        <f t="shared" ca="1" si="172"/>
        <v/>
      </c>
      <c r="FW17" s="27" t="str">
        <f t="shared" ca="1" si="173"/>
        <v/>
      </c>
      <c r="FX17" s="27" t="str">
        <f t="shared" ca="1" si="174"/>
        <v/>
      </c>
      <c r="FY17" s="27" t="str">
        <f t="shared" ca="1" si="175"/>
        <v/>
      </c>
      <c r="FZ17" s="27" t="str">
        <f t="shared" ca="1" si="176"/>
        <v/>
      </c>
      <c r="GA17" s="27" t="str">
        <f t="shared" ca="1" si="177"/>
        <v/>
      </c>
      <c r="GB17" s="27" t="str">
        <f t="shared" ca="1" si="178"/>
        <v/>
      </c>
      <c r="GC17" s="27" t="str">
        <f t="shared" ca="1" si="179"/>
        <v/>
      </c>
      <c r="GD17" s="27" t="str">
        <f t="shared" ca="1" si="180"/>
        <v/>
      </c>
      <c r="GE17" s="27" t="str">
        <f t="shared" ca="1" si="181"/>
        <v/>
      </c>
      <c r="GF17" s="27" t="str">
        <f t="shared" ca="1" si="182"/>
        <v/>
      </c>
      <c r="GG17" s="27" t="str">
        <f t="shared" ca="1" si="183"/>
        <v/>
      </c>
      <c r="GH17" s="27" t="str">
        <f t="shared" ca="1" si="184"/>
        <v/>
      </c>
      <c r="GI17" s="27" t="str">
        <f t="shared" ca="1" si="185"/>
        <v/>
      </c>
      <c r="GJ17" s="27" t="str">
        <f t="shared" ca="1" si="186"/>
        <v/>
      </c>
      <c r="GK17" s="27" t="str">
        <f t="shared" ca="1" si="187"/>
        <v/>
      </c>
      <c r="GL17" s="27" t="str">
        <f t="shared" ca="1" si="188"/>
        <v/>
      </c>
      <c r="GM17" s="27" t="str">
        <f t="shared" ca="1" si="189"/>
        <v/>
      </c>
      <c r="GN17" s="27" t="str">
        <f t="shared" ca="1" si="190"/>
        <v/>
      </c>
      <c r="GO17" s="27" t="str">
        <f t="shared" ca="1" si="191"/>
        <v/>
      </c>
      <c r="GP17" s="27" t="str">
        <f t="shared" ca="1" si="192"/>
        <v/>
      </c>
      <c r="GQ17" s="27" t="str">
        <f t="shared" ca="1" si="193"/>
        <v/>
      </c>
      <c r="GR17" s="27" t="str">
        <f t="shared" ca="1" si="194"/>
        <v/>
      </c>
      <c r="GS17" s="27" t="str">
        <f t="shared" ca="1" si="195"/>
        <v/>
      </c>
      <c r="GT17" s="27" t="str">
        <f t="shared" ca="1" si="196"/>
        <v/>
      </c>
      <c r="GU17" s="27" t="str">
        <f t="shared" ca="1" si="197"/>
        <v/>
      </c>
      <c r="GV17" s="27" t="str">
        <f t="shared" ca="1" si="198"/>
        <v/>
      </c>
      <c r="GW17" s="27" t="str">
        <f t="shared" ca="1" si="199"/>
        <v/>
      </c>
      <c r="GX17" s="27" t="str">
        <f t="shared" ca="1" si="200"/>
        <v/>
      </c>
      <c r="GY17" s="27" t="str">
        <f t="shared" ca="1" si="201"/>
        <v/>
      </c>
      <c r="GZ17" s="27" t="str">
        <f t="shared" ca="1" si="202"/>
        <v/>
      </c>
      <c r="HA17" s="27" t="str">
        <f t="shared" ca="1" si="203"/>
        <v/>
      </c>
      <c r="HB17" s="27" t="str">
        <f t="shared" ca="1" si="204"/>
        <v/>
      </c>
      <c r="HC17" s="27" t="str">
        <f t="shared" ca="1" si="205"/>
        <v/>
      </c>
      <c r="HD17" s="27" t="str">
        <f t="shared" ca="1" si="206"/>
        <v/>
      </c>
      <c r="HE17" s="27" t="str">
        <f t="shared" ca="1" si="207"/>
        <v/>
      </c>
      <c r="HF17" s="27" t="str">
        <f t="shared" ca="1" si="208"/>
        <v/>
      </c>
      <c r="HG17" s="27" t="str">
        <f t="shared" ca="1" si="209"/>
        <v/>
      </c>
      <c r="HH17" s="27" t="str">
        <f t="shared" ca="1" si="210"/>
        <v/>
      </c>
      <c r="HI17" s="27" t="str">
        <f t="shared" ca="1" si="211"/>
        <v/>
      </c>
      <c r="HJ17" s="27" t="str">
        <f t="shared" ca="1" si="212"/>
        <v/>
      </c>
      <c r="HK17" s="27" t="str">
        <f t="shared" ca="1" si="213"/>
        <v/>
      </c>
      <c r="HL17" s="27" t="str">
        <f t="shared" ca="1" si="214"/>
        <v/>
      </c>
      <c r="HM17" s="27" t="str">
        <f t="shared" ca="1" si="215"/>
        <v/>
      </c>
    </row>
    <row r="18" spans="2:221" ht="14" customHeight="1" thickBot="1">
      <c r="B18" s="1406"/>
      <c r="C18" s="1407"/>
      <c r="D18" s="1408"/>
      <c r="F18" s="169">
        <f t="shared" si="0"/>
        <v>15</v>
      </c>
      <c r="G18" s="170">
        <f t="shared" si="216"/>
        <v>16</v>
      </c>
      <c r="H18" s="171">
        <f t="shared" si="1"/>
        <v>1.5625</v>
      </c>
      <c r="I18" s="171">
        <f t="shared" si="13"/>
        <v>46.875</v>
      </c>
      <c r="J18" s="171">
        <f t="shared" si="2"/>
        <v>30</v>
      </c>
      <c r="K18" s="171">
        <f t="shared" si="3"/>
        <v>2</v>
      </c>
      <c r="L18" s="170">
        <f t="shared" si="4"/>
        <v>60</v>
      </c>
      <c r="M18" s="170">
        <f t="shared" si="5"/>
        <v>7</v>
      </c>
      <c r="N18" s="172">
        <f t="shared" si="6"/>
        <v>3089.0625</v>
      </c>
      <c r="O18" s="172" t="str" cm="1">
        <f t="array" ref="O18">_xlfn.IFS(P18&lt;=0.3,"Bad",AND(P18&lt;0.5,P18&gt;0.3),"Macro",P18&gt;=0.5,"Norm")</f>
        <v>Norm</v>
      </c>
      <c r="P18" s="173">
        <f t="shared" si="7"/>
        <v>0.65</v>
      </c>
      <c r="Q18" s="174">
        <f t="shared" si="8"/>
        <v>0.9375</v>
      </c>
      <c r="R18" s="167">
        <f t="shared" si="14"/>
        <v>1</v>
      </c>
      <c r="S18" s="168" t="str">
        <f t="shared" si="15"/>
        <v/>
      </c>
      <c r="U18" s="106">
        <v>16</v>
      </c>
      <c r="V18" s="27" t="str">
        <f t="shared" ca="1" si="16"/>
        <v/>
      </c>
      <c r="W18" s="27" t="str">
        <f t="shared" ca="1" si="17"/>
        <v/>
      </c>
      <c r="X18" s="27" t="str">
        <f t="shared" ca="1" si="18"/>
        <v/>
      </c>
      <c r="Y18" s="27" t="str">
        <f t="shared" ca="1" si="19"/>
        <v/>
      </c>
      <c r="Z18" s="27" t="str">
        <f t="shared" ca="1" si="20"/>
        <v/>
      </c>
      <c r="AA18" s="27" t="str">
        <f t="shared" ca="1" si="21"/>
        <v/>
      </c>
      <c r="AB18" s="27" t="str">
        <f t="shared" ca="1" si="22"/>
        <v/>
      </c>
      <c r="AC18" s="27" t="str">
        <f t="shared" ca="1" si="23"/>
        <v/>
      </c>
      <c r="AD18" s="27" t="str">
        <f t="shared" ca="1" si="24"/>
        <v/>
      </c>
      <c r="AE18" s="27" t="str">
        <f t="shared" ca="1" si="25"/>
        <v/>
      </c>
      <c r="AF18" s="27" t="str">
        <f t="shared" ca="1" si="26"/>
        <v/>
      </c>
      <c r="AG18" s="27" t="str">
        <f t="shared" ca="1" si="27"/>
        <v/>
      </c>
      <c r="AH18" s="27" t="str">
        <f t="shared" ca="1" si="28"/>
        <v/>
      </c>
      <c r="AI18" s="27" t="str">
        <f t="shared" ca="1" si="29"/>
        <v/>
      </c>
      <c r="AJ18" s="27" t="str">
        <f t="shared" ca="1" si="30"/>
        <v/>
      </c>
      <c r="AK18" s="27" t="str">
        <f t="shared" ca="1" si="31"/>
        <v/>
      </c>
      <c r="AL18" s="27" t="str">
        <f t="shared" ca="1" si="32"/>
        <v/>
      </c>
      <c r="AM18" s="27" t="str">
        <f t="shared" ca="1" si="33"/>
        <v/>
      </c>
      <c r="AN18" s="27" t="str">
        <f t="shared" ca="1" si="34"/>
        <v/>
      </c>
      <c r="AO18" s="27" t="str">
        <f t="shared" ca="1" si="35"/>
        <v/>
      </c>
      <c r="AP18" s="27" t="str">
        <f t="shared" ca="1" si="36"/>
        <v/>
      </c>
      <c r="AQ18" s="27" t="str">
        <f t="shared" ca="1" si="37"/>
        <v/>
      </c>
      <c r="AR18" s="27" t="str">
        <f t="shared" ca="1" si="38"/>
        <v/>
      </c>
      <c r="AS18" s="27" t="str">
        <f t="shared" ca="1" si="39"/>
        <v/>
      </c>
      <c r="AT18" s="27" t="str">
        <f t="shared" ca="1" si="40"/>
        <v/>
      </c>
      <c r="AU18" s="27" t="str">
        <f t="shared" ca="1" si="41"/>
        <v/>
      </c>
      <c r="AV18" s="27" t="str">
        <f t="shared" ca="1" si="42"/>
        <v/>
      </c>
      <c r="AW18" s="27" t="str">
        <f t="shared" ca="1" si="43"/>
        <v/>
      </c>
      <c r="AX18" s="27" t="str">
        <f t="shared" ca="1" si="44"/>
        <v/>
      </c>
      <c r="AY18" s="27" t="str">
        <f t="shared" ca="1" si="45"/>
        <v/>
      </c>
      <c r="AZ18" s="27" t="str">
        <f t="shared" ca="1" si="46"/>
        <v/>
      </c>
      <c r="BA18" s="27" t="str">
        <f t="shared" ca="1" si="47"/>
        <v/>
      </c>
      <c r="BB18" s="27" t="str">
        <f t="shared" ca="1" si="48"/>
        <v/>
      </c>
      <c r="BC18" s="27" t="str">
        <f t="shared" ca="1" si="49"/>
        <v/>
      </c>
      <c r="BD18" s="27" t="str">
        <f t="shared" ca="1" si="50"/>
        <v/>
      </c>
      <c r="BE18" s="27" t="str">
        <f t="shared" ca="1" si="51"/>
        <v/>
      </c>
      <c r="BF18" s="27" t="str">
        <f t="shared" ca="1" si="52"/>
        <v/>
      </c>
      <c r="BG18" s="27" t="str">
        <f t="shared" ca="1" si="53"/>
        <v/>
      </c>
      <c r="BH18" s="27" t="str">
        <f t="shared" ca="1" si="54"/>
        <v/>
      </c>
      <c r="BI18" s="27" t="str">
        <f t="shared" ca="1" si="55"/>
        <v/>
      </c>
      <c r="BJ18" s="27" t="str">
        <f t="shared" ca="1" si="56"/>
        <v/>
      </c>
      <c r="BK18" s="27" t="str">
        <f t="shared" ca="1" si="57"/>
        <v/>
      </c>
      <c r="BL18" s="27" t="str">
        <f t="shared" ca="1" si="58"/>
        <v/>
      </c>
      <c r="BM18" s="27" t="str">
        <f t="shared" ca="1" si="59"/>
        <v/>
      </c>
      <c r="BN18" s="27" t="str">
        <f t="shared" ca="1" si="60"/>
        <v/>
      </c>
      <c r="BO18" s="27" t="str">
        <f t="shared" ca="1" si="61"/>
        <v/>
      </c>
      <c r="BP18" s="27" t="str">
        <f t="shared" ca="1" si="62"/>
        <v/>
      </c>
      <c r="BQ18" s="27" t="str">
        <f t="shared" ca="1" si="63"/>
        <v/>
      </c>
      <c r="BR18" s="27" t="str">
        <f t="shared" ca="1" si="64"/>
        <v/>
      </c>
      <c r="BS18" s="27" t="str">
        <f t="shared" ca="1" si="65"/>
        <v/>
      </c>
      <c r="BT18" s="27" t="str">
        <f t="shared" ca="1" si="66"/>
        <v/>
      </c>
      <c r="BU18" s="27" t="str">
        <f t="shared" ca="1" si="67"/>
        <v/>
      </c>
      <c r="BV18" s="27" t="str">
        <f t="shared" ca="1" si="68"/>
        <v/>
      </c>
      <c r="BW18" s="27" t="str">
        <f t="shared" ca="1" si="69"/>
        <v/>
      </c>
      <c r="BX18" s="27" t="str">
        <f t="shared" ca="1" si="70"/>
        <v/>
      </c>
      <c r="BY18" s="27" t="str">
        <f t="shared" ca="1" si="71"/>
        <v/>
      </c>
      <c r="BZ18" s="27" t="str">
        <f t="shared" ca="1" si="72"/>
        <v/>
      </c>
      <c r="CA18" s="27" t="str">
        <f t="shared" ca="1" si="73"/>
        <v/>
      </c>
      <c r="CB18" s="27" t="str">
        <f t="shared" ca="1" si="74"/>
        <v/>
      </c>
      <c r="CC18" s="27" t="str">
        <f t="shared" ca="1" si="75"/>
        <v/>
      </c>
      <c r="CD18" s="27" t="str">
        <f t="shared" ca="1" si="76"/>
        <v/>
      </c>
      <c r="CE18" s="27" t="str">
        <f t="shared" ca="1" si="77"/>
        <v/>
      </c>
      <c r="CF18" s="27" t="str">
        <f t="shared" ca="1" si="78"/>
        <v/>
      </c>
      <c r="CG18" s="27" t="str">
        <f t="shared" ca="1" si="79"/>
        <v/>
      </c>
      <c r="CH18" s="27" t="str">
        <f t="shared" ca="1" si="80"/>
        <v/>
      </c>
      <c r="CI18" s="27" t="str">
        <f t="shared" ca="1" si="81"/>
        <v/>
      </c>
      <c r="CJ18" s="27" t="str">
        <f t="shared" ca="1" si="82"/>
        <v/>
      </c>
      <c r="CK18" s="27" t="str">
        <f t="shared" ca="1" si="83"/>
        <v/>
      </c>
      <c r="CL18" s="27" t="str">
        <f t="shared" ca="1" si="84"/>
        <v/>
      </c>
      <c r="CM18" s="27" t="str">
        <f t="shared" ca="1" si="85"/>
        <v/>
      </c>
      <c r="CN18" s="27" t="str">
        <f t="shared" ca="1" si="86"/>
        <v/>
      </c>
      <c r="CO18" s="27" t="str">
        <f t="shared" ca="1" si="87"/>
        <v/>
      </c>
      <c r="CP18" s="27" t="str">
        <f t="shared" ca="1" si="88"/>
        <v/>
      </c>
      <c r="CQ18" s="27" t="str">
        <f t="shared" ca="1" si="89"/>
        <v/>
      </c>
      <c r="CR18" s="27" t="str">
        <f t="shared" ca="1" si="90"/>
        <v/>
      </c>
      <c r="CS18" s="27" t="str">
        <f t="shared" ca="1" si="91"/>
        <v/>
      </c>
      <c r="CT18" s="27" t="str">
        <f t="shared" ca="1" si="92"/>
        <v/>
      </c>
      <c r="CU18" s="27" t="str">
        <f t="shared" ca="1" si="93"/>
        <v/>
      </c>
      <c r="CV18" s="27" t="str">
        <f t="shared" ca="1" si="94"/>
        <v/>
      </c>
      <c r="CW18" s="27" t="str">
        <f t="shared" ca="1" si="95"/>
        <v/>
      </c>
      <c r="CX18" s="27" t="str">
        <f t="shared" ca="1" si="96"/>
        <v/>
      </c>
      <c r="CY18" s="27" t="str">
        <f t="shared" ca="1" si="97"/>
        <v/>
      </c>
      <c r="CZ18" s="27" t="str">
        <f t="shared" ca="1" si="98"/>
        <v/>
      </c>
      <c r="DA18" s="27" t="str">
        <f t="shared" ca="1" si="99"/>
        <v/>
      </c>
      <c r="DB18" s="27" t="str">
        <f t="shared" ca="1" si="100"/>
        <v/>
      </c>
      <c r="DC18" s="27" t="str">
        <f t="shared" ca="1" si="101"/>
        <v/>
      </c>
      <c r="DD18" s="27" t="str">
        <f t="shared" ca="1" si="102"/>
        <v/>
      </c>
      <c r="DE18" s="27" t="str">
        <f t="shared" ca="1" si="103"/>
        <v/>
      </c>
      <c r="DF18" s="27" t="str">
        <f t="shared" ca="1" si="104"/>
        <v/>
      </c>
      <c r="DG18" s="27" t="str">
        <f t="shared" ca="1" si="105"/>
        <v/>
      </c>
      <c r="DH18" s="27" t="str">
        <f t="shared" ca="1" si="106"/>
        <v/>
      </c>
      <c r="DI18" s="27" t="str">
        <f t="shared" ca="1" si="107"/>
        <v/>
      </c>
      <c r="DJ18" s="27" t="str">
        <f t="shared" ca="1" si="108"/>
        <v/>
      </c>
      <c r="DK18" s="27" t="str">
        <f t="shared" ca="1" si="109"/>
        <v/>
      </c>
      <c r="DL18" s="27" t="str">
        <f t="shared" ca="1" si="110"/>
        <v/>
      </c>
      <c r="DM18" s="27" t="str">
        <f t="shared" ca="1" si="111"/>
        <v/>
      </c>
      <c r="DN18" s="27" t="str">
        <f t="shared" ca="1" si="112"/>
        <v/>
      </c>
      <c r="DO18" s="27" t="str">
        <f t="shared" ca="1" si="113"/>
        <v/>
      </c>
      <c r="DP18" s="27" t="str">
        <f t="shared" ca="1" si="114"/>
        <v/>
      </c>
      <c r="DQ18" s="27" t="str">
        <f t="shared" ca="1" si="115"/>
        <v/>
      </c>
      <c r="DR18" s="27" t="str">
        <f t="shared" ca="1" si="116"/>
        <v/>
      </c>
      <c r="DS18" s="27" t="str">
        <f t="shared" ca="1" si="117"/>
        <v/>
      </c>
      <c r="DT18" s="27" t="str">
        <f t="shared" ca="1" si="118"/>
        <v/>
      </c>
      <c r="DU18" s="27" t="str">
        <f t="shared" ca="1" si="119"/>
        <v/>
      </c>
      <c r="DV18" s="27" t="str">
        <f t="shared" ca="1" si="120"/>
        <v/>
      </c>
      <c r="DW18" s="27" t="str">
        <f t="shared" ca="1" si="121"/>
        <v/>
      </c>
      <c r="DX18" s="27" t="str">
        <f t="shared" ca="1" si="122"/>
        <v/>
      </c>
      <c r="DY18" s="27" t="str">
        <f t="shared" ca="1" si="123"/>
        <v/>
      </c>
      <c r="DZ18" s="27" t="str">
        <f t="shared" ca="1" si="124"/>
        <v/>
      </c>
      <c r="EA18" s="27" t="str">
        <f t="shared" ca="1" si="125"/>
        <v/>
      </c>
      <c r="EB18" s="27" t="str">
        <f t="shared" ca="1" si="126"/>
        <v/>
      </c>
      <c r="EC18" s="27" t="str">
        <f t="shared" ca="1" si="127"/>
        <v/>
      </c>
      <c r="ED18" s="27" t="str">
        <f t="shared" ca="1" si="128"/>
        <v/>
      </c>
      <c r="EE18" s="27" t="str">
        <f t="shared" ca="1" si="129"/>
        <v/>
      </c>
      <c r="EF18" s="27" t="str">
        <f t="shared" ca="1" si="130"/>
        <v/>
      </c>
      <c r="EG18" s="27" t="str">
        <f t="shared" ca="1" si="131"/>
        <v/>
      </c>
      <c r="EH18" s="27" t="str">
        <f t="shared" ca="1" si="132"/>
        <v/>
      </c>
      <c r="EI18" s="27" t="str">
        <f t="shared" ca="1" si="133"/>
        <v/>
      </c>
      <c r="EJ18" s="27" t="str">
        <f t="shared" ca="1" si="134"/>
        <v/>
      </c>
      <c r="EK18" s="27" t="str">
        <f t="shared" ca="1" si="135"/>
        <v/>
      </c>
      <c r="EL18" s="27" t="str">
        <f t="shared" ca="1" si="136"/>
        <v/>
      </c>
      <c r="EM18" s="27" t="str">
        <f t="shared" ca="1" si="137"/>
        <v/>
      </c>
      <c r="EN18" s="27" t="str">
        <f t="shared" ca="1" si="138"/>
        <v/>
      </c>
      <c r="EO18" s="27" t="str">
        <f t="shared" ca="1" si="139"/>
        <v/>
      </c>
      <c r="EP18" s="27" t="str">
        <f t="shared" ca="1" si="140"/>
        <v/>
      </c>
      <c r="EQ18" s="27" t="str">
        <f t="shared" ca="1" si="141"/>
        <v/>
      </c>
      <c r="ER18" s="27" t="str">
        <f t="shared" ca="1" si="142"/>
        <v/>
      </c>
      <c r="ES18" s="27" t="str">
        <f t="shared" ca="1" si="143"/>
        <v/>
      </c>
      <c r="ET18" s="27" t="str">
        <f t="shared" ca="1" si="144"/>
        <v/>
      </c>
      <c r="EU18" s="27" t="str">
        <f t="shared" ca="1" si="145"/>
        <v/>
      </c>
      <c r="EV18" s="27" t="str">
        <f t="shared" ca="1" si="146"/>
        <v/>
      </c>
      <c r="EW18" s="27" t="str">
        <f t="shared" ca="1" si="147"/>
        <v/>
      </c>
      <c r="EX18" s="27" t="str">
        <f t="shared" ca="1" si="148"/>
        <v/>
      </c>
      <c r="EY18" s="27" t="str">
        <f t="shared" ca="1" si="149"/>
        <v/>
      </c>
      <c r="EZ18" s="27" t="str">
        <f t="shared" ca="1" si="150"/>
        <v/>
      </c>
      <c r="FA18" s="27" t="str">
        <f t="shared" ca="1" si="151"/>
        <v/>
      </c>
      <c r="FB18" s="27" t="str">
        <f t="shared" ca="1" si="152"/>
        <v/>
      </c>
      <c r="FC18" s="27" t="str">
        <f t="shared" ca="1" si="153"/>
        <v/>
      </c>
      <c r="FD18" s="27" t="str">
        <f t="shared" ca="1" si="154"/>
        <v/>
      </c>
      <c r="FE18" s="27" t="str">
        <f t="shared" ca="1" si="155"/>
        <v/>
      </c>
      <c r="FF18" s="27" t="str">
        <f t="shared" ca="1" si="156"/>
        <v/>
      </c>
      <c r="FG18" s="27" t="str">
        <f t="shared" ca="1" si="157"/>
        <v/>
      </c>
      <c r="FH18" s="27" t="str">
        <f t="shared" ca="1" si="158"/>
        <v/>
      </c>
      <c r="FI18" s="27" t="str">
        <f t="shared" ca="1" si="159"/>
        <v/>
      </c>
      <c r="FJ18" s="27" t="str">
        <f t="shared" ca="1" si="160"/>
        <v/>
      </c>
      <c r="FK18" s="27" t="str">
        <f t="shared" ca="1" si="161"/>
        <v/>
      </c>
      <c r="FL18" s="27" t="str">
        <f t="shared" ca="1" si="162"/>
        <v/>
      </c>
      <c r="FM18" s="27" t="str">
        <f t="shared" ca="1" si="163"/>
        <v/>
      </c>
      <c r="FN18" s="27" t="str">
        <f t="shared" ca="1" si="164"/>
        <v/>
      </c>
      <c r="FO18" s="27" t="str">
        <f t="shared" ca="1" si="165"/>
        <v/>
      </c>
      <c r="FP18" s="27" t="str">
        <f t="shared" ca="1" si="166"/>
        <v/>
      </c>
      <c r="FQ18" s="27" t="str">
        <f t="shared" ca="1" si="167"/>
        <v/>
      </c>
      <c r="FR18" s="27" t="str">
        <f t="shared" ca="1" si="168"/>
        <v/>
      </c>
      <c r="FS18" s="27" t="str">
        <f t="shared" ca="1" si="169"/>
        <v/>
      </c>
      <c r="FT18" s="27" t="str">
        <f t="shared" ca="1" si="170"/>
        <v/>
      </c>
      <c r="FU18" s="27" t="str">
        <f t="shared" ca="1" si="171"/>
        <v/>
      </c>
      <c r="FV18" s="27" t="str">
        <f t="shared" ca="1" si="172"/>
        <v/>
      </c>
      <c r="FW18" s="27" t="str">
        <f t="shared" ca="1" si="173"/>
        <v/>
      </c>
      <c r="FX18" s="27" t="str">
        <f t="shared" ca="1" si="174"/>
        <v/>
      </c>
      <c r="FY18" s="27" t="str">
        <f t="shared" ca="1" si="175"/>
        <v/>
      </c>
      <c r="FZ18" s="27" t="str">
        <f t="shared" ca="1" si="176"/>
        <v/>
      </c>
      <c r="GA18" s="27" t="str">
        <f t="shared" ca="1" si="177"/>
        <v/>
      </c>
      <c r="GB18" s="27" t="str">
        <f t="shared" ca="1" si="178"/>
        <v/>
      </c>
      <c r="GC18" s="27" t="str">
        <f t="shared" ca="1" si="179"/>
        <v/>
      </c>
      <c r="GD18" s="27" t="str">
        <f t="shared" ca="1" si="180"/>
        <v/>
      </c>
      <c r="GE18" s="27" t="str">
        <f t="shared" ca="1" si="181"/>
        <v/>
      </c>
      <c r="GF18" s="27" t="str">
        <f t="shared" ca="1" si="182"/>
        <v/>
      </c>
      <c r="GG18" s="27" t="str">
        <f t="shared" ca="1" si="183"/>
        <v/>
      </c>
      <c r="GH18" s="27" t="str">
        <f t="shared" ca="1" si="184"/>
        <v/>
      </c>
      <c r="GI18" s="27" t="str">
        <f t="shared" ca="1" si="185"/>
        <v/>
      </c>
      <c r="GJ18" s="27" t="str">
        <f t="shared" ca="1" si="186"/>
        <v/>
      </c>
      <c r="GK18" s="27" t="str">
        <f t="shared" ca="1" si="187"/>
        <v/>
      </c>
      <c r="GL18" s="27" t="str">
        <f t="shared" ca="1" si="188"/>
        <v/>
      </c>
      <c r="GM18" s="27" t="str">
        <f t="shared" ca="1" si="189"/>
        <v/>
      </c>
      <c r="GN18" s="27" t="str">
        <f t="shared" ca="1" si="190"/>
        <v/>
      </c>
      <c r="GO18" s="27" t="str">
        <f t="shared" ca="1" si="191"/>
        <v/>
      </c>
      <c r="GP18" s="27" t="str">
        <f t="shared" ca="1" si="192"/>
        <v/>
      </c>
      <c r="GQ18" s="27" t="str">
        <f t="shared" ca="1" si="193"/>
        <v/>
      </c>
      <c r="GR18" s="27" t="str">
        <f t="shared" ca="1" si="194"/>
        <v/>
      </c>
      <c r="GS18" s="27" t="str">
        <f t="shared" ca="1" si="195"/>
        <v/>
      </c>
      <c r="GT18" s="27" t="str">
        <f t="shared" ca="1" si="196"/>
        <v/>
      </c>
      <c r="GU18" s="27" t="str">
        <f t="shared" ca="1" si="197"/>
        <v/>
      </c>
      <c r="GV18" s="27" t="str">
        <f t="shared" ca="1" si="198"/>
        <v/>
      </c>
      <c r="GW18" s="27" t="str">
        <f t="shared" ca="1" si="199"/>
        <v/>
      </c>
      <c r="GX18" s="27" t="str">
        <f t="shared" ca="1" si="200"/>
        <v/>
      </c>
      <c r="GY18" s="27" t="str">
        <f t="shared" ca="1" si="201"/>
        <v/>
      </c>
      <c r="GZ18" s="27" t="str">
        <f t="shared" ca="1" si="202"/>
        <v/>
      </c>
      <c r="HA18" s="27" t="str">
        <f t="shared" ca="1" si="203"/>
        <v/>
      </c>
      <c r="HB18" s="27" t="str">
        <f t="shared" ca="1" si="204"/>
        <v/>
      </c>
      <c r="HC18" s="27" t="str">
        <f t="shared" ca="1" si="205"/>
        <v/>
      </c>
      <c r="HD18" s="27" t="str">
        <f t="shared" ca="1" si="206"/>
        <v/>
      </c>
      <c r="HE18" s="27" t="str">
        <f t="shared" ca="1" si="207"/>
        <v/>
      </c>
      <c r="HF18" s="27" t="str">
        <f t="shared" ca="1" si="208"/>
        <v/>
      </c>
      <c r="HG18" s="27" t="str">
        <f t="shared" ca="1" si="209"/>
        <v/>
      </c>
      <c r="HH18" s="27" t="str">
        <f t="shared" ca="1" si="210"/>
        <v/>
      </c>
      <c r="HI18" s="27" t="str">
        <f t="shared" ca="1" si="211"/>
        <v/>
      </c>
      <c r="HJ18" s="27" t="str">
        <f t="shared" ca="1" si="212"/>
        <v/>
      </c>
      <c r="HK18" s="27" t="str">
        <f t="shared" ca="1" si="213"/>
        <v/>
      </c>
      <c r="HL18" s="27" t="str">
        <f t="shared" ca="1" si="214"/>
        <v/>
      </c>
      <c r="HM18" s="27" t="str">
        <f t="shared" ca="1" si="215"/>
        <v/>
      </c>
    </row>
    <row r="19" spans="2:221">
      <c r="B19" s="1409" t="s">
        <v>492</v>
      </c>
      <c r="C19" s="1410"/>
      <c r="D19" s="1413">
        <v>9885</v>
      </c>
      <c r="F19" s="169">
        <f t="shared" si="0"/>
        <v>15</v>
      </c>
      <c r="G19" s="170">
        <f t="shared" si="216"/>
        <v>17</v>
      </c>
      <c r="H19" s="171">
        <f t="shared" si="1"/>
        <v>1.4705882352941178</v>
      </c>
      <c r="I19" s="171">
        <f t="shared" si="13"/>
        <v>45.588235294117652</v>
      </c>
      <c r="J19" s="171">
        <f t="shared" si="2"/>
        <v>30</v>
      </c>
      <c r="K19" s="171">
        <f t="shared" si="3"/>
        <v>2</v>
      </c>
      <c r="L19" s="170">
        <f t="shared" si="4"/>
        <v>62</v>
      </c>
      <c r="M19" s="170">
        <f t="shared" si="5"/>
        <v>9</v>
      </c>
      <c r="N19" s="172">
        <f t="shared" si="6"/>
        <v>2907.3529411764707</v>
      </c>
      <c r="O19" s="172" t="str" cm="1">
        <f t="array" ref="O19">_xlfn.IFS(P19&lt;=0.3,"Bad",AND(P19&lt;0.5,P19&gt;0.3),"Macro",P19&gt;=0.5,"Norm")</f>
        <v>Norm</v>
      </c>
      <c r="P19" s="173">
        <f t="shared" si="7"/>
        <v>0.62903225806451613</v>
      </c>
      <c r="Q19" s="174">
        <f t="shared" si="8"/>
        <v>0.88235294117647056</v>
      </c>
      <c r="R19" s="167">
        <f t="shared" si="14"/>
        <v>0.9375</v>
      </c>
      <c r="S19" s="168"/>
      <c r="U19" s="107">
        <v>17</v>
      </c>
      <c r="V19" s="27" t="str">
        <f t="shared" ca="1" si="16"/>
        <v/>
      </c>
      <c r="W19" s="27" t="str">
        <f t="shared" ca="1" si="17"/>
        <v/>
      </c>
      <c r="X19" s="27" t="str">
        <f t="shared" ca="1" si="18"/>
        <v/>
      </c>
      <c r="Y19" s="27" t="str">
        <f t="shared" ca="1" si="19"/>
        <v/>
      </c>
      <c r="Z19" s="27" t="str">
        <f t="shared" ca="1" si="20"/>
        <v/>
      </c>
      <c r="AA19" s="27" t="str">
        <f t="shared" ca="1" si="21"/>
        <v/>
      </c>
      <c r="AB19" s="27" t="str">
        <f t="shared" ca="1" si="22"/>
        <v/>
      </c>
      <c r="AC19" s="27" t="str">
        <f t="shared" ca="1" si="23"/>
        <v/>
      </c>
      <c r="AD19" s="27" t="str">
        <f t="shared" ca="1" si="24"/>
        <v/>
      </c>
      <c r="AE19" s="27" t="str">
        <f t="shared" ca="1" si="25"/>
        <v/>
      </c>
      <c r="AF19" s="27" t="str">
        <f t="shared" ca="1" si="26"/>
        <v/>
      </c>
      <c r="AG19" s="27" t="str">
        <f t="shared" ca="1" si="27"/>
        <v/>
      </c>
      <c r="AH19" s="27" t="str">
        <f t="shared" ca="1" si="28"/>
        <v/>
      </c>
      <c r="AI19" s="27" t="str">
        <f t="shared" ca="1" si="29"/>
        <v/>
      </c>
      <c r="AJ19" s="27" t="str">
        <f t="shared" ca="1" si="30"/>
        <v/>
      </c>
      <c r="AK19" s="27" t="str">
        <f t="shared" ca="1" si="31"/>
        <v/>
      </c>
      <c r="AL19" s="27" t="str">
        <f t="shared" ca="1" si="32"/>
        <v/>
      </c>
      <c r="AM19" s="27" t="str">
        <f t="shared" ca="1" si="33"/>
        <v/>
      </c>
      <c r="AN19" s="27" t="str">
        <f t="shared" ca="1" si="34"/>
        <v/>
      </c>
      <c r="AO19" s="27" t="str">
        <f t="shared" ca="1" si="35"/>
        <v/>
      </c>
      <c r="AP19" s="27" t="str">
        <f t="shared" ca="1" si="36"/>
        <v/>
      </c>
      <c r="AQ19" s="27" t="str">
        <f t="shared" ca="1" si="37"/>
        <v/>
      </c>
      <c r="AR19" s="27" t="str">
        <f t="shared" ca="1" si="38"/>
        <v/>
      </c>
      <c r="AS19" s="27" t="str">
        <f t="shared" ca="1" si="39"/>
        <v/>
      </c>
      <c r="AT19" s="27" t="str">
        <f t="shared" ca="1" si="40"/>
        <v/>
      </c>
      <c r="AU19" s="27" t="str">
        <f t="shared" ca="1" si="41"/>
        <v/>
      </c>
      <c r="AV19" s="27" t="str">
        <f t="shared" ca="1" si="42"/>
        <v/>
      </c>
      <c r="AW19" s="27" t="str">
        <f t="shared" ca="1" si="43"/>
        <v/>
      </c>
      <c r="AX19" s="27" t="str">
        <f t="shared" ca="1" si="44"/>
        <v/>
      </c>
      <c r="AY19" s="27" t="str">
        <f t="shared" ca="1" si="45"/>
        <v/>
      </c>
      <c r="AZ19" s="27" t="str">
        <f t="shared" ca="1" si="46"/>
        <v/>
      </c>
      <c r="BA19" s="27" t="str">
        <f t="shared" ca="1" si="47"/>
        <v/>
      </c>
      <c r="BB19" s="27" t="str">
        <f t="shared" ca="1" si="48"/>
        <v/>
      </c>
      <c r="BC19" s="27" t="str">
        <f t="shared" ca="1" si="49"/>
        <v/>
      </c>
      <c r="BD19" s="27" t="str">
        <f t="shared" ca="1" si="50"/>
        <v/>
      </c>
      <c r="BE19" s="27" t="str">
        <f t="shared" ca="1" si="51"/>
        <v/>
      </c>
      <c r="BF19" s="27" t="str">
        <f t="shared" ca="1" si="52"/>
        <v/>
      </c>
      <c r="BG19" s="27" t="str">
        <f t="shared" ca="1" si="53"/>
        <v/>
      </c>
      <c r="BH19" s="27" t="str">
        <f t="shared" ca="1" si="54"/>
        <v/>
      </c>
      <c r="BI19" s="27" t="str">
        <f t="shared" ca="1" si="55"/>
        <v/>
      </c>
      <c r="BJ19" s="27" t="str">
        <f t="shared" ca="1" si="56"/>
        <v/>
      </c>
      <c r="BK19" s="27" t="str">
        <f t="shared" ca="1" si="57"/>
        <v/>
      </c>
      <c r="BL19" s="27" t="str">
        <f t="shared" ca="1" si="58"/>
        <v/>
      </c>
      <c r="BM19" s="27" t="str">
        <f t="shared" ca="1" si="59"/>
        <v/>
      </c>
      <c r="BN19" s="27" t="str">
        <f t="shared" ca="1" si="60"/>
        <v/>
      </c>
      <c r="BO19" s="27" t="str">
        <f t="shared" ca="1" si="61"/>
        <v/>
      </c>
      <c r="BP19" s="27" t="str">
        <f t="shared" ca="1" si="62"/>
        <v/>
      </c>
      <c r="BQ19" s="27" t="str">
        <f t="shared" ca="1" si="63"/>
        <v/>
      </c>
      <c r="BR19" s="27" t="str">
        <f t="shared" ca="1" si="64"/>
        <v/>
      </c>
      <c r="BS19" s="27" t="str">
        <f t="shared" ca="1" si="65"/>
        <v/>
      </c>
      <c r="BT19" s="27" t="str">
        <f t="shared" ca="1" si="66"/>
        <v/>
      </c>
      <c r="BU19" s="27" t="str">
        <f t="shared" ca="1" si="67"/>
        <v/>
      </c>
      <c r="BV19" s="27" t="str">
        <f t="shared" ca="1" si="68"/>
        <v/>
      </c>
      <c r="BW19" s="27" t="str">
        <f t="shared" ca="1" si="69"/>
        <v/>
      </c>
      <c r="BX19" s="27" t="str">
        <f t="shared" ca="1" si="70"/>
        <v/>
      </c>
      <c r="BY19" s="27" t="str">
        <f t="shared" ca="1" si="71"/>
        <v/>
      </c>
      <c r="BZ19" s="27" t="str">
        <f t="shared" ca="1" si="72"/>
        <v/>
      </c>
      <c r="CA19" s="27" t="str">
        <f t="shared" ca="1" si="73"/>
        <v/>
      </c>
      <c r="CB19" s="27" t="str">
        <f t="shared" ca="1" si="74"/>
        <v/>
      </c>
      <c r="CC19" s="27" t="str">
        <f t="shared" ca="1" si="75"/>
        <v/>
      </c>
      <c r="CD19" s="27" t="str">
        <f t="shared" ca="1" si="76"/>
        <v/>
      </c>
      <c r="CE19" s="27" t="str">
        <f t="shared" ca="1" si="77"/>
        <v/>
      </c>
      <c r="CF19" s="27" t="str">
        <f t="shared" ca="1" si="78"/>
        <v/>
      </c>
      <c r="CG19" s="27" t="str">
        <f t="shared" ca="1" si="79"/>
        <v/>
      </c>
      <c r="CH19" s="27" t="str">
        <f t="shared" ca="1" si="80"/>
        <v/>
      </c>
      <c r="CI19" s="27" t="str">
        <f t="shared" ca="1" si="81"/>
        <v/>
      </c>
      <c r="CJ19" s="27" t="str">
        <f t="shared" ca="1" si="82"/>
        <v/>
      </c>
      <c r="CK19" s="27" t="str">
        <f t="shared" ca="1" si="83"/>
        <v/>
      </c>
      <c r="CL19" s="27" t="str">
        <f t="shared" ca="1" si="84"/>
        <v/>
      </c>
      <c r="CM19" s="27" t="str">
        <f t="shared" ca="1" si="85"/>
        <v/>
      </c>
      <c r="CN19" s="27" t="str">
        <f t="shared" ca="1" si="86"/>
        <v/>
      </c>
      <c r="CO19" s="27" t="str">
        <f t="shared" ca="1" si="87"/>
        <v/>
      </c>
      <c r="CP19" s="27" t="str">
        <f t="shared" ca="1" si="88"/>
        <v/>
      </c>
      <c r="CQ19" s="27" t="str">
        <f t="shared" ca="1" si="89"/>
        <v/>
      </c>
      <c r="CR19" s="27" t="str">
        <f t="shared" ca="1" si="90"/>
        <v/>
      </c>
      <c r="CS19" s="27" t="str">
        <f t="shared" ca="1" si="91"/>
        <v/>
      </c>
      <c r="CT19" s="27" t="str">
        <f t="shared" ca="1" si="92"/>
        <v/>
      </c>
      <c r="CU19" s="27" t="str">
        <f t="shared" ca="1" si="93"/>
        <v/>
      </c>
      <c r="CV19" s="27" t="str">
        <f t="shared" ca="1" si="94"/>
        <v/>
      </c>
      <c r="CW19" s="27" t="str">
        <f t="shared" ca="1" si="95"/>
        <v/>
      </c>
      <c r="CX19" s="27" t="str">
        <f t="shared" ca="1" si="96"/>
        <v/>
      </c>
      <c r="CY19" s="27" t="str">
        <f t="shared" ca="1" si="97"/>
        <v/>
      </c>
      <c r="CZ19" s="27" t="str">
        <f t="shared" ca="1" si="98"/>
        <v/>
      </c>
      <c r="DA19" s="27" t="str">
        <f t="shared" ca="1" si="99"/>
        <v/>
      </c>
      <c r="DB19" s="27" t="str">
        <f t="shared" ca="1" si="100"/>
        <v/>
      </c>
      <c r="DC19" s="27" t="str">
        <f t="shared" ca="1" si="101"/>
        <v/>
      </c>
      <c r="DD19" s="27" t="str">
        <f t="shared" ca="1" si="102"/>
        <v/>
      </c>
      <c r="DE19" s="27" t="str">
        <f t="shared" ca="1" si="103"/>
        <v/>
      </c>
      <c r="DF19" s="27" t="str">
        <f t="shared" ca="1" si="104"/>
        <v/>
      </c>
      <c r="DG19" s="27" t="str">
        <f t="shared" ca="1" si="105"/>
        <v/>
      </c>
      <c r="DH19" s="27" t="str">
        <f t="shared" ca="1" si="106"/>
        <v/>
      </c>
      <c r="DI19" s="27" t="str">
        <f t="shared" ca="1" si="107"/>
        <v/>
      </c>
      <c r="DJ19" s="27" t="str">
        <f t="shared" ca="1" si="108"/>
        <v/>
      </c>
      <c r="DK19" s="27" t="str">
        <f t="shared" ca="1" si="109"/>
        <v/>
      </c>
      <c r="DL19" s="27" t="str">
        <f t="shared" ca="1" si="110"/>
        <v/>
      </c>
      <c r="DM19" s="27" t="str">
        <f t="shared" ca="1" si="111"/>
        <v/>
      </c>
      <c r="DN19" s="27" t="str">
        <f t="shared" ca="1" si="112"/>
        <v/>
      </c>
      <c r="DO19" s="27" t="str">
        <f t="shared" ca="1" si="113"/>
        <v/>
      </c>
      <c r="DP19" s="27" t="str">
        <f t="shared" ca="1" si="114"/>
        <v/>
      </c>
      <c r="DQ19" s="27" t="str">
        <f t="shared" ca="1" si="115"/>
        <v/>
      </c>
      <c r="DR19" s="27" t="str">
        <f t="shared" ca="1" si="116"/>
        <v/>
      </c>
      <c r="DS19" s="27" t="str">
        <f t="shared" ca="1" si="117"/>
        <v/>
      </c>
      <c r="DT19" s="27" t="str">
        <f t="shared" ca="1" si="118"/>
        <v/>
      </c>
      <c r="DU19" s="27" t="str">
        <f t="shared" ca="1" si="119"/>
        <v/>
      </c>
      <c r="DV19" s="27" t="str">
        <f t="shared" ca="1" si="120"/>
        <v/>
      </c>
      <c r="DW19" s="27" t="str">
        <f t="shared" ca="1" si="121"/>
        <v/>
      </c>
      <c r="DX19" s="27" t="str">
        <f t="shared" ca="1" si="122"/>
        <v/>
      </c>
      <c r="DY19" s="27" t="str">
        <f t="shared" ca="1" si="123"/>
        <v/>
      </c>
      <c r="DZ19" s="27" t="str">
        <f t="shared" ca="1" si="124"/>
        <v/>
      </c>
      <c r="EA19" s="27" t="str">
        <f t="shared" ca="1" si="125"/>
        <v/>
      </c>
      <c r="EB19" s="27" t="str">
        <f t="shared" ca="1" si="126"/>
        <v/>
      </c>
      <c r="EC19" s="27" t="str">
        <f t="shared" ca="1" si="127"/>
        <v/>
      </c>
      <c r="ED19" s="27" t="str">
        <f t="shared" ca="1" si="128"/>
        <v/>
      </c>
      <c r="EE19" s="27" t="str">
        <f t="shared" ca="1" si="129"/>
        <v/>
      </c>
      <c r="EF19" s="27" t="str">
        <f t="shared" ca="1" si="130"/>
        <v/>
      </c>
      <c r="EG19" s="27" t="str">
        <f t="shared" ca="1" si="131"/>
        <v/>
      </c>
      <c r="EH19" s="27" t="str">
        <f t="shared" ca="1" si="132"/>
        <v/>
      </c>
      <c r="EI19" s="27" t="str">
        <f t="shared" ca="1" si="133"/>
        <v/>
      </c>
      <c r="EJ19" s="27" t="str">
        <f t="shared" ca="1" si="134"/>
        <v/>
      </c>
      <c r="EK19" s="27" t="str">
        <f t="shared" ca="1" si="135"/>
        <v/>
      </c>
      <c r="EL19" s="27" t="str">
        <f t="shared" ca="1" si="136"/>
        <v/>
      </c>
      <c r="EM19" s="27" t="str">
        <f t="shared" ca="1" si="137"/>
        <v/>
      </c>
      <c r="EN19" s="27" t="str">
        <f t="shared" ca="1" si="138"/>
        <v/>
      </c>
      <c r="EO19" s="27" t="str">
        <f t="shared" ca="1" si="139"/>
        <v/>
      </c>
      <c r="EP19" s="27" t="str">
        <f t="shared" ca="1" si="140"/>
        <v/>
      </c>
      <c r="EQ19" s="27" t="str">
        <f t="shared" ca="1" si="141"/>
        <v/>
      </c>
      <c r="ER19" s="27" t="str">
        <f t="shared" ca="1" si="142"/>
        <v/>
      </c>
      <c r="ES19" s="27" t="str">
        <f t="shared" ca="1" si="143"/>
        <v/>
      </c>
      <c r="ET19" s="27" t="str">
        <f t="shared" ca="1" si="144"/>
        <v/>
      </c>
      <c r="EU19" s="27" t="str">
        <f t="shared" ca="1" si="145"/>
        <v/>
      </c>
      <c r="EV19" s="27" t="str">
        <f t="shared" ca="1" si="146"/>
        <v/>
      </c>
      <c r="EW19" s="27" t="str">
        <f t="shared" ca="1" si="147"/>
        <v/>
      </c>
      <c r="EX19" s="27" t="str">
        <f t="shared" ca="1" si="148"/>
        <v/>
      </c>
      <c r="EY19" s="27" t="str">
        <f t="shared" ca="1" si="149"/>
        <v/>
      </c>
      <c r="EZ19" s="27" t="str">
        <f t="shared" ca="1" si="150"/>
        <v/>
      </c>
      <c r="FA19" s="27" t="str">
        <f t="shared" ca="1" si="151"/>
        <v/>
      </c>
      <c r="FB19" s="27" t="str">
        <f t="shared" ca="1" si="152"/>
        <v/>
      </c>
      <c r="FC19" s="27" t="str">
        <f t="shared" ca="1" si="153"/>
        <v/>
      </c>
      <c r="FD19" s="27" t="str">
        <f t="shared" ca="1" si="154"/>
        <v/>
      </c>
      <c r="FE19" s="27" t="str">
        <f t="shared" ca="1" si="155"/>
        <v/>
      </c>
      <c r="FF19" s="27" t="str">
        <f t="shared" ca="1" si="156"/>
        <v/>
      </c>
      <c r="FG19" s="27" t="str">
        <f t="shared" ca="1" si="157"/>
        <v/>
      </c>
      <c r="FH19" s="27" t="str">
        <f t="shared" ca="1" si="158"/>
        <v/>
      </c>
      <c r="FI19" s="27" t="str">
        <f t="shared" ca="1" si="159"/>
        <v/>
      </c>
      <c r="FJ19" s="27" t="str">
        <f t="shared" ca="1" si="160"/>
        <v/>
      </c>
      <c r="FK19" s="27" t="str">
        <f t="shared" ca="1" si="161"/>
        <v/>
      </c>
      <c r="FL19" s="27" t="str">
        <f t="shared" ca="1" si="162"/>
        <v/>
      </c>
      <c r="FM19" s="27" t="str">
        <f t="shared" ca="1" si="163"/>
        <v/>
      </c>
      <c r="FN19" s="27" t="str">
        <f t="shared" ca="1" si="164"/>
        <v/>
      </c>
      <c r="FO19" s="27" t="str">
        <f t="shared" ca="1" si="165"/>
        <v/>
      </c>
      <c r="FP19" s="27" t="str">
        <f t="shared" ca="1" si="166"/>
        <v/>
      </c>
      <c r="FQ19" s="27" t="str">
        <f t="shared" ca="1" si="167"/>
        <v/>
      </c>
      <c r="FR19" s="27" t="str">
        <f t="shared" ca="1" si="168"/>
        <v/>
      </c>
      <c r="FS19" s="27" t="str">
        <f t="shared" ca="1" si="169"/>
        <v/>
      </c>
      <c r="FT19" s="27" t="str">
        <f t="shared" ca="1" si="170"/>
        <v/>
      </c>
      <c r="FU19" s="27" t="str">
        <f t="shared" ca="1" si="171"/>
        <v/>
      </c>
      <c r="FV19" s="27" t="str">
        <f t="shared" ca="1" si="172"/>
        <v/>
      </c>
      <c r="FW19" s="27" t="str">
        <f t="shared" ca="1" si="173"/>
        <v/>
      </c>
      <c r="FX19" s="27" t="str">
        <f t="shared" ca="1" si="174"/>
        <v/>
      </c>
      <c r="FY19" s="27" t="str">
        <f t="shared" ca="1" si="175"/>
        <v/>
      </c>
      <c r="FZ19" s="27" t="str">
        <f t="shared" ca="1" si="176"/>
        <v/>
      </c>
      <c r="GA19" s="27" t="str">
        <f t="shared" ca="1" si="177"/>
        <v/>
      </c>
      <c r="GB19" s="27" t="str">
        <f t="shared" ca="1" si="178"/>
        <v/>
      </c>
      <c r="GC19" s="27" t="str">
        <f t="shared" ca="1" si="179"/>
        <v/>
      </c>
      <c r="GD19" s="27" t="str">
        <f t="shared" ca="1" si="180"/>
        <v/>
      </c>
      <c r="GE19" s="27" t="str">
        <f t="shared" ca="1" si="181"/>
        <v/>
      </c>
      <c r="GF19" s="27" t="str">
        <f t="shared" ca="1" si="182"/>
        <v/>
      </c>
      <c r="GG19" s="27" t="str">
        <f t="shared" ca="1" si="183"/>
        <v/>
      </c>
      <c r="GH19" s="27" t="str">
        <f t="shared" ca="1" si="184"/>
        <v/>
      </c>
      <c r="GI19" s="27" t="str">
        <f t="shared" ca="1" si="185"/>
        <v/>
      </c>
      <c r="GJ19" s="27" t="str">
        <f t="shared" ca="1" si="186"/>
        <v/>
      </c>
      <c r="GK19" s="27" t="str">
        <f t="shared" ca="1" si="187"/>
        <v/>
      </c>
      <c r="GL19" s="27" t="str">
        <f t="shared" ca="1" si="188"/>
        <v/>
      </c>
      <c r="GM19" s="27" t="str">
        <f t="shared" ca="1" si="189"/>
        <v/>
      </c>
      <c r="GN19" s="27" t="str">
        <f t="shared" ca="1" si="190"/>
        <v/>
      </c>
      <c r="GO19" s="27" t="str">
        <f t="shared" ca="1" si="191"/>
        <v/>
      </c>
      <c r="GP19" s="27" t="str">
        <f t="shared" ca="1" si="192"/>
        <v/>
      </c>
      <c r="GQ19" s="27" t="str">
        <f t="shared" ca="1" si="193"/>
        <v/>
      </c>
      <c r="GR19" s="27" t="str">
        <f t="shared" ca="1" si="194"/>
        <v/>
      </c>
      <c r="GS19" s="27" t="str">
        <f t="shared" ca="1" si="195"/>
        <v/>
      </c>
      <c r="GT19" s="27" t="str">
        <f t="shared" ca="1" si="196"/>
        <v/>
      </c>
      <c r="GU19" s="27" t="str">
        <f t="shared" ca="1" si="197"/>
        <v/>
      </c>
      <c r="GV19" s="27" t="str">
        <f t="shared" ca="1" si="198"/>
        <v/>
      </c>
      <c r="GW19" s="27" t="str">
        <f t="shared" ca="1" si="199"/>
        <v/>
      </c>
      <c r="GX19" s="27" t="str">
        <f t="shared" ca="1" si="200"/>
        <v/>
      </c>
      <c r="GY19" s="27" t="str">
        <f t="shared" ca="1" si="201"/>
        <v/>
      </c>
      <c r="GZ19" s="27" t="str">
        <f t="shared" ca="1" si="202"/>
        <v/>
      </c>
      <c r="HA19" s="27" t="str">
        <f t="shared" ca="1" si="203"/>
        <v/>
      </c>
      <c r="HB19" s="27" t="str">
        <f t="shared" ca="1" si="204"/>
        <v/>
      </c>
      <c r="HC19" s="27" t="str">
        <f t="shared" ca="1" si="205"/>
        <v/>
      </c>
      <c r="HD19" s="27" t="str">
        <f t="shared" ca="1" si="206"/>
        <v/>
      </c>
      <c r="HE19" s="27" t="str">
        <f t="shared" ca="1" si="207"/>
        <v/>
      </c>
      <c r="HF19" s="27" t="str">
        <f t="shared" ca="1" si="208"/>
        <v/>
      </c>
      <c r="HG19" s="27" t="str">
        <f t="shared" ca="1" si="209"/>
        <v/>
      </c>
      <c r="HH19" s="27" t="str">
        <f t="shared" ca="1" si="210"/>
        <v/>
      </c>
      <c r="HI19" s="27" t="str">
        <f t="shared" ca="1" si="211"/>
        <v/>
      </c>
      <c r="HJ19" s="27" t="str">
        <f t="shared" ca="1" si="212"/>
        <v/>
      </c>
      <c r="HK19" s="27" t="str">
        <f t="shared" ca="1" si="213"/>
        <v/>
      </c>
      <c r="HL19" s="27" t="str">
        <f t="shared" ca="1" si="214"/>
        <v/>
      </c>
      <c r="HM19" s="27" t="str">
        <f t="shared" ca="1" si="215"/>
        <v/>
      </c>
    </row>
    <row r="20" spans="2:221" ht="15" thickBot="1">
      <c r="B20" s="1411"/>
      <c r="C20" s="1412"/>
      <c r="D20" s="1414"/>
      <c r="F20" s="169">
        <f t="shared" si="0"/>
        <v>15</v>
      </c>
      <c r="G20" s="170">
        <f t="shared" si="216"/>
        <v>18</v>
      </c>
      <c r="H20" s="171">
        <f t="shared" si="1"/>
        <v>1.3888888888888888</v>
      </c>
      <c r="I20" s="171">
        <f t="shared" si="13"/>
        <v>44.444444444444443</v>
      </c>
      <c r="J20" s="171">
        <f t="shared" si="2"/>
        <v>30</v>
      </c>
      <c r="K20" s="171">
        <f t="shared" si="3"/>
        <v>2</v>
      </c>
      <c r="L20" s="170">
        <f t="shared" si="4"/>
        <v>64</v>
      </c>
      <c r="M20" s="170">
        <f t="shared" si="5"/>
        <v>11</v>
      </c>
      <c r="N20" s="172">
        <f t="shared" si="6"/>
        <v>2745.8333333333335</v>
      </c>
      <c r="O20" s="172" t="str" cm="1">
        <f t="array" ref="O20">_xlfn.IFS(P20&lt;=0.3,"Bad",AND(P20&lt;0.5,P20&gt;0.3),"Macro",P20&gt;=0.5,"Norm")</f>
        <v>Norm</v>
      </c>
      <c r="P20" s="173">
        <f t="shared" si="7"/>
        <v>0.609375</v>
      </c>
      <c r="Q20" s="174">
        <f t="shared" si="8"/>
        <v>0.83333333333333337</v>
      </c>
      <c r="R20" s="167">
        <f t="shared" si="14"/>
        <v>0.88235294117647056</v>
      </c>
      <c r="S20" s="168" t="str">
        <f t="shared" si="15"/>
        <v/>
      </c>
      <c r="U20" s="106">
        <v>18</v>
      </c>
      <c r="V20" s="27" t="str">
        <f t="shared" ca="1" si="16"/>
        <v/>
      </c>
      <c r="W20" s="27" t="str">
        <f t="shared" ca="1" si="17"/>
        <v/>
      </c>
      <c r="X20" s="27" t="str">
        <f t="shared" ca="1" si="18"/>
        <v/>
      </c>
      <c r="Y20" s="27" t="str">
        <f t="shared" ca="1" si="19"/>
        <v/>
      </c>
      <c r="Z20" s="27" t="str">
        <f t="shared" ca="1" si="20"/>
        <v/>
      </c>
      <c r="AA20" s="27" t="str">
        <f t="shared" ca="1" si="21"/>
        <v/>
      </c>
      <c r="AB20" s="27" t="str">
        <f t="shared" ca="1" si="22"/>
        <v/>
      </c>
      <c r="AC20" s="27" t="str">
        <f t="shared" ca="1" si="23"/>
        <v/>
      </c>
      <c r="AD20" s="27" t="str">
        <f t="shared" ca="1" si="24"/>
        <v/>
      </c>
      <c r="AE20" s="27" t="str">
        <f t="shared" ca="1" si="25"/>
        <v/>
      </c>
      <c r="AF20" s="27" t="str">
        <f t="shared" ca="1" si="26"/>
        <v/>
      </c>
      <c r="AG20" s="27" t="str">
        <f t="shared" ca="1" si="27"/>
        <v/>
      </c>
      <c r="AH20" s="27" t="str">
        <f t="shared" ca="1" si="28"/>
        <v/>
      </c>
      <c r="AI20" s="27" t="str">
        <f t="shared" ca="1" si="29"/>
        <v/>
      </c>
      <c r="AJ20" s="27" t="str">
        <f t="shared" ca="1" si="30"/>
        <v/>
      </c>
      <c r="AK20" s="27" t="str">
        <f t="shared" ca="1" si="31"/>
        <v/>
      </c>
      <c r="AL20" s="27" t="str">
        <f t="shared" ca="1" si="32"/>
        <v/>
      </c>
      <c r="AM20" s="27" t="str">
        <f t="shared" ca="1" si="33"/>
        <v/>
      </c>
      <c r="AN20" s="27" t="str">
        <f t="shared" ca="1" si="34"/>
        <v/>
      </c>
      <c r="AO20" s="27" t="str">
        <f t="shared" ca="1" si="35"/>
        <v/>
      </c>
      <c r="AP20" s="27" t="str">
        <f t="shared" ca="1" si="36"/>
        <v/>
      </c>
      <c r="AQ20" s="27" t="str">
        <f t="shared" ca="1" si="37"/>
        <v/>
      </c>
      <c r="AR20" s="27" t="str">
        <f t="shared" ca="1" si="38"/>
        <v/>
      </c>
      <c r="AS20" s="27" t="str">
        <f t="shared" ca="1" si="39"/>
        <v/>
      </c>
      <c r="AT20" s="27" t="str">
        <f t="shared" ca="1" si="40"/>
        <v/>
      </c>
      <c r="AU20" s="27" t="str">
        <f t="shared" ca="1" si="41"/>
        <v/>
      </c>
      <c r="AV20" s="27" t="str">
        <f t="shared" ca="1" si="42"/>
        <v/>
      </c>
      <c r="AW20" s="27" t="str">
        <f t="shared" ca="1" si="43"/>
        <v/>
      </c>
      <c r="AX20" s="27" t="str">
        <f t="shared" ca="1" si="44"/>
        <v/>
      </c>
      <c r="AY20" s="27" t="str">
        <f t="shared" ca="1" si="45"/>
        <v/>
      </c>
      <c r="AZ20" s="27" t="str">
        <f t="shared" ca="1" si="46"/>
        <v/>
      </c>
      <c r="BA20" s="27" t="str">
        <f t="shared" ca="1" si="47"/>
        <v/>
      </c>
      <c r="BB20" s="27" t="str">
        <f t="shared" ca="1" si="48"/>
        <v/>
      </c>
      <c r="BC20" s="27" t="str">
        <f t="shared" ca="1" si="49"/>
        <v/>
      </c>
      <c r="BD20" s="27" t="str">
        <f t="shared" ca="1" si="50"/>
        <v/>
      </c>
      <c r="BE20" s="27" t="str">
        <f t="shared" ca="1" si="51"/>
        <v/>
      </c>
      <c r="BF20" s="27" t="str">
        <f t="shared" ca="1" si="52"/>
        <v/>
      </c>
      <c r="BG20" s="27" t="str">
        <f t="shared" ca="1" si="53"/>
        <v/>
      </c>
      <c r="BH20" s="27" t="str">
        <f t="shared" ca="1" si="54"/>
        <v/>
      </c>
      <c r="BI20" s="27" t="str">
        <f t="shared" ca="1" si="55"/>
        <v/>
      </c>
      <c r="BJ20" s="27" t="str">
        <f t="shared" ca="1" si="56"/>
        <v/>
      </c>
      <c r="BK20" s="27" t="str">
        <f t="shared" ca="1" si="57"/>
        <v/>
      </c>
      <c r="BL20" s="27" t="str">
        <f t="shared" ca="1" si="58"/>
        <v/>
      </c>
      <c r="BM20" s="27" t="str">
        <f t="shared" ca="1" si="59"/>
        <v/>
      </c>
      <c r="BN20" s="27" t="str">
        <f t="shared" ca="1" si="60"/>
        <v/>
      </c>
      <c r="BO20" s="27" t="str">
        <f t="shared" ca="1" si="61"/>
        <v/>
      </c>
      <c r="BP20" s="27" t="str">
        <f t="shared" ca="1" si="62"/>
        <v/>
      </c>
      <c r="BQ20" s="27" t="str">
        <f t="shared" ca="1" si="63"/>
        <v/>
      </c>
      <c r="BR20" s="27" t="str">
        <f t="shared" ca="1" si="64"/>
        <v/>
      </c>
      <c r="BS20" s="27" t="str">
        <f t="shared" ca="1" si="65"/>
        <v/>
      </c>
      <c r="BT20" s="27" t="str">
        <f t="shared" ca="1" si="66"/>
        <v/>
      </c>
      <c r="BU20" s="27" t="str">
        <f t="shared" ca="1" si="67"/>
        <v/>
      </c>
      <c r="BV20" s="27" t="str">
        <f t="shared" ca="1" si="68"/>
        <v/>
      </c>
      <c r="BW20" s="27" t="str">
        <f t="shared" ca="1" si="69"/>
        <v/>
      </c>
      <c r="BX20" s="27" t="str">
        <f t="shared" ca="1" si="70"/>
        <v/>
      </c>
      <c r="BY20" s="27" t="str">
        <f t="shared" ca="1" si="71"/>
        <v/>
      </c>
      <c r="BZ20" s="27" t="str">
        <f t="shared" ca="1" si="72"/>
        <v/>
      </c>
      <c r="CA20" s="27" t="str">
        <f t="shared" ca="1" si="73"/>
        <v/>
      </c>
      <c r="CB20" s="27" t="str">
        <f t="shared" ca="1" si="74"/>
        <v/>
      </c>
      <c r="CC20" s="27" t="str">
        <f t="shared" ca="1" si="75"/>
        <v/>
      </c>
      <c r="CD20" s="27" t="str">
        <f t="shared" ca="1" si="76"/>
        <v/>
      </c>
      <c r="CE20" s="27" t="str">
        <f t="shared" ca="1" si="77"/>
        <v/>
      </c>
      <c r="CF20" s="27" t="str">
        <f t="shared" ca="1" si="78"/>
        <v/>
      </c>
      <c r="CG20" s="27" t="str">
        <f t="shared" ca="1" si="79"/>
        <v/>
      </c>
      <c r="CH20" s="27" t="str">
        <f t="shared" ca="1" si="80"/>
        <v/>
      </c>
      <c r="CI20" s="27" t="str">
        <f t="shared" ca="1" si="81"/>
        <v/>
      </c>
      <c r="CJ20" s="27" t="str">
        <f t="shared" ca="1" si="82"/>
        <v/>
      </c>
      <c r="CK20" s="27" t="str">
        <f t="shared" ca="1" si="83"/>
        <v/>
      </c>
      <c r="CL20" s="27" t="str">
        <f t="shared" ca="1" si="84"/>
        <v/>
      </c>
      <c r="CM20" s="27" t="str">
        <f t="shared" ca="1" si="85"/>
        <v/>
      </c>
      <c r="CN20" s="27" t="str">
        <f t="shared" ca="1" si="86"/>
        <v/>
      </c>
      <c r="CO20" s="27" t="str">
        <f t="shared" ca="1" si="87"/>
        <v/>
      </c>
      <c r="CP20" s="27" t="str">
        <f t="shared" ca="1" si="88"/>
        <v/>
      </c>
      <c r="CQ20" s="27" t="str">
        <f t="shared" ca="1" si="89"/>
        <v/>
      </c>
      <c r="CR20" s="27" t="str">
        <f t="shared" ca="1" si="90"/>
        <v/>
      </c>
      <c r="CS20" s="27" t="str">
        <f t="shared" ca="1" si="91"/>
        <v/>
      </c>
      <c r="CT20" s="27" t="str">
        <f t="shared" ca="1" si="92"/>
        <v/>
      </c>
      <c r="CU20" s="27" t="str">
        <f t="shared" ca="1" si="93"/>
        <v/>
      </c>
      <c r="CV20" s="27" t="str">
        <f t="shared" ca="1" si="94"/>
        <v/>
      </c>
      <c r="CW20" s="27" t="str">
        <f t="shared" ca="1" si="95"/>
        <v/>
      </c>
      <c r="CX20" s="27" t="str">
        <f t="shared" ca="1" si="96"/>
        <v/>
      </c>
      <c r="CY20" s="27" t="str">
        <f t="shared" ca="1" si="97"/>
        <v/>
      </c>
      <c r="CZ20" s="27" t="str">
        <f t="shared" ca="1" si="98"/>
        <v/>
      </c>
      <c r="DA20" s="27" t="str">
        <f t="shared" ca="1" si="99"/>
        <v/>
      </c>
      <c r="DB20" s="27" t="str">
        <f t="shared" ca="1" si="100"/>
        <v/>
      </c>
      <c r="DC20" s="27" t="str">
        <f t="shared" ca="1" si="101"/>
        <v/>
      </c>
      <c r="DD20" s="27" t="str">
        <f t="shared" ca="1" si="102"/>
        <v/>
      </c>
      <c r="DE20" s="27" t="str">
        <f t="shared" ca="1" si="103"/>
        <v/>
      </c>
      <c r="DF20" s="27" t="str">
        <f t="shared" ca="1" si="104"/>
        <v/>
      </c>
      <c r="DG20" s="27" t="str">
        <f t="shared" ca="1" si="105"/>
        <v/>
      </c>
      <c r="DH20" s="27" t="str">
        <f t="shared" ca="1" si="106"/>
        <v/>
      </c>
      <c r="DI20" s="27" t="str">
        <f t="shared" ca="1" si="107"/>
        <v/>
      </c>
      <c r="DJ20" s="27" t="str">
        <f t="shared" ca="1" si="108"/>
        <v/>
      </c>
      <c r="DK20" s="27" t="str">
        <f t="shared" ca="1" si="109"/>
        <v/>
      </c>
      <c r="DL20" s="27" t="str">
        <f t="shared" ca="1" si="110"/>
        <v/>
      </c>
      <c r="DM20" s="27" t="str">
        <f t="shared" ca="1" si="111"/>
        <v/>
      </c>
      <c r="DN20" s="27" t="str">
        <f t="shared" ca="1" si="112"/>
        <v/>
      </c>
      <c r="DO20" s="27" t="str">
        <f t="shared" ca="1" si="113"/>
        <v/>
      </c>
      <c r="DP20" s="27" t="str">
        <f t="shared" ca="1" si="114"/>
        <v/>
      </c>
      <c r="DQ20" s="27" t="str">
        <f t="shared" ca="1" si="115"/>
        <v/>
      </c>
      <c r="DR20" s="27" t="str">
        <f t="shared" ca="1" si="116"/>
        <v/>
      </c>
      <c r="DS20" s="27" t="str">
        <f t="shared" ca="1" si="117"/>
        <v/>
      </c>
      <c r="DT20" s="27" t="str">
        <f t="shared" ca="1" si="118"/>
        <v/>
      </c>
      <c r="DU20" s="27" t="str">
        <f t="shared" ca="1" si="119"/>
        <v/>
      </c>
      <c r="DV20" s="27" t="str">
        <f t="shared" ca="1" si="120"/>
        <v/>
      </c>
      <c r="DW20" s="27" t="str">
        <f t="shared" ca="1" si="121"/>
        <v/>
      </c>
      <c r="DX20" s="27" t="str">
        <f t="shared" ca="1" si="122"/>
        <v/>
      </c>
      <c r="DY20" s="27" t="str">
        <f t="shared" ca="1" si="123"/>
        <v/>
      </c>
      <c r="DZ20" s="27" t="str">
        <f t="shared" ca="1" si="124"/>
        <v/>
      </c>
      <c r="EA20" s="27" t="str">
        <f t="shared" ca="1" si="125"/>
        <v/>
      </c>
      <c r="EB20" s="27" t="str">
        <f t="shared" ca="1" si="126"/>
        <v/>
      </c>
      <c r="EC20" s="27" t="str">
        <f t="shared" ca="1" si="127"/>
        <v/>
      </c>
      <c r="ED20" s="27" t="str">
        <f t="shared" ca="1" si="128"/>
        <v/>
      </c>
      <c r="EE20" s="27" t="str">
        <f t="shared" ca="1" si="129"/>
        <v/>
      </c>
      <c r="EF20" s="27" t="str">
        <f t="shared" ca="1" si="130"/>
        <v/>
      </c>
      <c r="EG20" s="27" t="str">
        <f t="shared" ca="1" si="131"/>
        <v/>
      </c>
      <c r="EH20" s="27" t="str">
        <f t="shared" ca="1" si="132"/>
        <v/>
      </c>
      <c r="EI20" s="27" t="str">
        <f t="shared" ca="1" si="133"/>
        <v/>
      </c>
      <c r="EJ20" s="27" t="str">
        <f t="shared" ca="1" si="134"/>
        <v/>
      </c>
      <c r="EK20" s="27" t="str">
        <f t="shared" ca="1" si="135"/>
        <v/>
      </c>
      <c r="EL20" s="27" t="str">
        <f t="shared" ca="1" si="136"/>
        <v/>
      </c>
      <c r="EM20" s="27" t="str">
        <f t="shared" ca="1" si="137"/>
        <v/>
      </c>
      <c r="EN20" s="27" t="str">
        <f t="shared" ca="1" si="138"/>
        <v/>
      </c>
      <c r="EO20" s="27" t="str">
        <f t="shared" ca="1" si="139"/>
        <v/>
      </c>
      <c r="EP20" s="27" t="str">
        <f t="shared" ca="1" si="140"/>
        <v/>
      </c>
      <c r="EQ20" s="27" t="str">
        <f t="shared" ca="1" si="141"/>
        <v/>
      </c>
      <c r="ER20" s="27" t="str">
        <f t="shared" ca="1" si="142"/>
        <v/>
      </c>
      <c r="ES20" s="27" t="str">
        <f t="shared" ca="1" si="143"/>
        <v/>
      </c>
      <c r="ET20" s="27" t="str">
        <f t="shared" ca="1" si="144"/>
        <v/>
      </c>
      <c r="EU20" s="27" t="str">
        <f t="shared" ca="1" si="145"/>
        <v/>
      </c>
      <c r="EV20" s="27" t="str">
        <f t="shared" ca="1" si="146"/>
        <v/>
      </c>
      <c r="EW20" s="27" t="str">
        <f t="shared" ca="1" si="147"/>
        <v/>
      </c>
      <c r="EX20" s="27" t="str">
        <f t="shared" ca="1" si="148"/>
        <v/>
      </c>
      <c r="EY20" s="27" t="str">
        <f t="shared" ca="1" si="149"/>
        <v/>
      </c>
      <c r="EZ20" s="27" t="str">
        <f t="shared" ca="1" si="150"/>
        <v/>
      </c>
      <c r="FA20" s="27" t="str">
        <f t="shared" ca="1" si="151"/>
        <v/>
      </c>
      <c r="FB20" s="27" t="str">
        <f t="shared" ca="1" si="152"/>
        <v/>
      </c>
      <c r="FC20" s="27" t="str">
        <f t="shared" ca="1" si="153"/>
        <v/>
      </c>
      <c r="FD20" s="27" t="str">
        <f t="shared" ca="1" si="154"/>
        <v/>
      </c>
      <c r="FE20" s="27" t="str">
        <f t="shared" ca="1" si="155"/>
        <v/>
      </c>
      <c r="FF20" s="27" t="str">
        <f t="shared" ca="1" si="156"/>
        <v/>
      </c>
      <c r="FG20" s="27" t="str">
        <f t="shared" ca="1" si="157"/>
        <v/>
      </c>
      <c r="FH20" s="27" t="str">
        <f t="shared" ca="1" si="158"/>
        <v/>
      </c>
      <c r="FI20" s="27" t="str">
        <f t="shared" ca="1" si="159"/>
        <v/>
      </c>
      <c r="FJ20" s="27" t="str">
        <f t="shared" ca="1" si="160"/>
        <v/>
      </c>
      <c r="FK20" s="27" t="str">
        <f t="shared" ca="1" si="161"/>
        <v/>
      </c>
      <c r="FL20" s="27" t="str">
        <f t="shared" ca="1" si="162"/>
        <v/>
      </c>
      <c r="FM20" s="27" t="str">
        <f t="shared" ca="1" si="163"/>
        <v/>
      </c>
      <c r="FN20" s="27" t="str">
        <f t="shared" ca="1" si="164"/>
        <v/>
      </c>
      <c r="FO20" s="27" t="str">
        <f t="shared" ca="1" si="165"/>
        <v/>
      </c>
      <c r="FP20" s="27" t="str">
        <f t="shared" ca="1" si="166"/>
        <v/>
      </c>
      <c r="FQ20" s="27" t="str">
        <f t="shared" ca="1" si="167"/>
        <v/>
      </c>
      <c r="FR20" s="27" t="str">
        <f t="shared" ca="1" si="168"/>
        <v/>
      </c>
      <c r="FS20" s="27" t="str">
        <f t="shared" ca="1" si="169"/>
        <v/>
      </c>
      <c r="FT20" s="27" t="str">
        <f t="shared" ca="1" si="170"/>
        <v/>
      </c>
      <c r="FU20" s="27" t="str">
        <f t="shared" ca="1" si="171"/>
        <v/>
      </c>
      <c r="FV20" s="27" t="str">
        <f t="shared" ca="1" si="172"/>
        <v/>
      </c>
      <c r="FW20" s="27" t="str">
        <f t="shared" ca="1" si="173"/>
        <v/>
      </c>
      <c r="FX20" s="27" t="str">
        <f t="shared" ca="1" si="174"/>
        <v/>
      </c>
      <c r="FY20" s="27" t="str">
        <f t="shared" ca="1" si="175"/>
        <v/>
      </c>
      <c r="FZ20" s="27" t="str">
        <f t="shared" ca="1" si="176"/>
        <v/>
      </c>
      <c r="GA20" s="27" t="str">
        <f t="shared" ca="1" si="177"/>
        <v/>
      </c>
      <c r="GB20" s="27" t="str">
        <f t="shared" ca="1" si="178"/>
        <v/>
      </c>
      <c r="GC20" s="27" t="str">
        <f t="shared" ca="1" si="179"/>
        <v/>
      </c>
      <c r="GD20" s="27" t="str">
        <f t="shared" ca="1" si="180"/>
        <v/>
      </c>
      <c r="GE20" s="27" t="str">
        <f t="shared" ca="1" si="181"/>
        <v/>
      </c>
      <c r="GF20" s="27" t="str">
        <f t="shared" ca="1" si="182"/>
        <v/>
      </c>
      <c r="GG20" s="27" t="str">
        <f t="shared" ca="1" si="183"/>
        <v/>
      </c>
      <c r="GH20" s="27" t="str">
        <f t="shared" ca="1" si="184"/>
        <v/>
      </c>
      <c r="GI20" s="27" t="str">
        <f t="shared" ca="1" si="185"/>
        <v/>
      </c>
      <c r="GJ20" s="27" t="str">
        <f t="shared" ca="1" si="186"/>
        <v/>
      </c>
      <c r="GK20" s="27" t="str">
        <f t="shared" ca="1" si="187"/>
        <v/>
      </c>
      <c r="GL20" s="27" t="str">
        <f t="shared" ca="1" si="188"/>
        <v/>
      </c>
      <c r="GM20" s="27" t="str">
        <f t="shared" ca="1" si="189"/>
        <v/>
      </c>
      <c r="GN20" s="27" t="str">
        <f t="shared" ca="1" si="190"/>
        <v/>
      </c>
      <c r="GO20" s="27" t="str">
        <f t="shared" ca="1" si="191"/>
        <v/>
      </c>
      <c r="GP20" s="27" t="str">
        <f t="shared" ca="1" si="192"/>
        <v/>
      </c>
      <c r="GQ20" s="27" t="str">
        <f t="shared" ca="1" si="193"/>
        <v/>
      </c>
      <c r="GR20" s="27" t="str">
        <f t="shared" ca="1" si="194"/>
        <v/>
      </c>
      <c r="GS20" s="27" t="str">
        <f t="shared" ca="1" si="195"/>
        <v/>
      </c>
      <c r="GT20" s="27" t="str">
        <f t="shared" ca="1" si="196"/>
        <v/>
      </c>
      <c r="GU20" s="27" t="str">
        <f t="shared" ca="1" si="197"/>
        <v/>
      </c>
      <c r="GV20" s="27" t="str">
        <f t="shared" ca="1" si="198"/>
        <v/>
      </c>
      <c r="GW20" s="27" t="str">
        <f t="shared" ca="1" si="199"/>
        <v/>
      </c>
      <c r="GX20" s="27" t="str">
        <f t="shared" ca="1" si="200"/>
        <v/>
      </c>
      <c r="GY20" s="27" t="str">
        <f t="shared" ca="1" si="201"/>
        <v/>
      </c>
      <c r="GZ20" s="27" t="str">
        <f t="shared" ca="1" si="202"/>
        <v/>
      </c>
      <c r="HA20" s="27" t="str">
        <f t="shared" ca="1" si="203"/>
        <v/>
      </c>
      <c r="HB20" s="27" t="str">
        <f t="shared" ca="1" si="204"/>
        <v/>
      </c>
      <c r="HC20" s="27" t="str">
        <f t="shared" ca="1" si="205"/>
        <v/>
      </c>
      <c r="HD20" s="27" t="str">
        <f t="shared" ca="1" si="206"/>
        <v/>
      </c>
      <c r="HE20" s="27" t="str">
        <f t="shared" ca="1" si="207"/>
        <v/>
      </c>
      <c r="HF20" s="27" t="str">
        <f t="shared" ca="1" si="208"/>
        <v/>
      </c>
      <c r="HG20" s="27" t="str">
        <f t="shared" ca="1" si="209"/>
        <v/>
      </c>
      <c r="HH20" s="27" t="str">
        <f t="shared" ca="1" si="210"/>
        <v/>
      </c>
      <c r="HI20" s="27" t="str">
        <f t="shared" ca="1" si="211"/>
        <v/>
      </c>
      <c r="HJ20" s="27" t="str">
        <f t="shared" ca="1" si="212"/>
        <v/>
      </c>
      <c r="HK20" s="27" t="str">
        <f t="shared" ca="1" si="213"/>
        <v/>
      </c>
      <c r="HL20" s="27" t="str">
        <f t="shared" ca="1" si="214"/>
        <v/>
      </c>
      <c r="HM20" s="27" t="str">
        <f t="shared" ca="1" si="215"/>
        <v/>
      </c>
    </row>
    <row r="21" spans="2:221" ht="14" customHeight="1">
      <c r="B21" s="1409" t="s">
        <v>493</v>
      </c>
      <c r="C21" s="1410"/>
      <c r="D21" s="1413">
        <v>1000</v>
      </c>
      <c r="F21" s="169">
        <f t="shared" si="0"/>
        <v>15</v>
      </c>
      <c r="G21" s="170">
        <f t="shared" si="216"/>
        <v>19</v>
      </c>
      <c r="H21" s="171">
        <f t="shared" si="1"/>
        <v>1.3157894736842106</v>
      </c>
      <c r="I21" s="171">
        <f t="shared" si="13"/>
        <v>43.421052631578952</v>
      </c>
      <c r="J21" s="171">
        <f t="shared" si="2"/>
        <v>30</v>
      </c>
      <c r="K21" s="171">
        <f t="shared" si="3"/>
        <v>2</v>
      </c>
      <c r="L21" s="170">
        <f t="shared" si="4"/>
        <v>66</v>
      </c>
      <c r="M21" s="170">
        <f t="shared" si="5"/>
        <v>13</v>
      </c>
      <c r="N21" s="172">
        <f t="shared" si="6"/>
        <v>2601.3157894736842</v>
      </c>
      <c r="O21" s="172" t="str" cm="1">
        <f t="array" ref="O21">_xlfn.IFS(P21&lt;=0.3,"Bad",AND(P21&lt;0.5,P21&gt;0.3),"Macro",P21&gt;=0.5,"Norm")</f>
        <v>Norm</v>
      </c>
      <c r="P21" s="173">
        <f t="shared" si="7"/>
        <v>0.59090909090909094</v>
      </c>
      <c r="Q21" s="174">
        <f t="shared" si="8"/>
        <v>0.78947368421052633</v>
      </c>
      <c r="R21" s="167">
        <f t="shared" si="14"/>
        <v>0.83333333333333337</v>
      </c>
      <c r="S21" s="168" t="str">
        <f t="shared" si="15"/>
        <v/>
      </c>
      <c r="U21" s="107">
        <v>19</v>
      </c>
      <c r="V21" s="27" t="str">
        <f t="shared" ca="1" si="16"/>
        <v/>
      </c>
      <c r="W21" s="27" t="str">
        <f t="shared" ca="1" si="17"/>
        <v/>
      </c>
      <c r="X21" s="27" t="str">
        <f t="shared" ca="1" si="18"/>
        <v/>
      </c>
      <c r="Y21" s="27" t="str">
        <f t="shared" ca="1" si="19"/>
        <v/>
      </c>
      <c r="Z21" s="27" t="str">
        <f t="shared" ca="1" si="20"/>
        <v/>
      </c>
      <c r="AA21" s="27" t="str">
        <f t="shared" ca="1" si="21"/>
        <v/>
      </c>
      <c r="AB21" s="27" t="str">
        <f t="shared" ca="1" si="22"/>
        <v/>
      </c>
      <c r="AC21" s="27" t="str">
        <f t="shared" ca="1" si="23"/>
        <v/>
      </c>
      <c r="AD21" s="27" t="str">
        <f t="shared" ca="1" si="24"/>
        <v/>
      </c>
      <c r="AE21" s="27" t="str">
        <f t="shared" ca="1" si="25"/>
        <v/>
      </c>
      <c r="AF21" s="27" t="str">
        <f t="shared" ca="1" si="26"/>
        <v/>
      </c>
      <c r="AG21" s="27" t="str">
        <f t="shared" ca="1" si="27"/>
        <v/>
      </c>
      <c r="AH21" s="27" t="str">
        <f t="shared" ca="1" si="28"/>
        <v/>
      </c>
      <c r="AI21" s="27" t="str">
        <f t="shared" ca="1" si="29"/>
        <v/>
      </c>
      <c r="AJ21" s="27" t="str">
        <f t="shared" ca="1" si="30"/>
        <v/>
      </c>
      <c r="AK21" s="27" t="str">
        <f t="shared" ca="1" si="31"/>
        <v/>
      </c>
      <c r="AL21" s="27" t="str">
        <f t="shared" ca="1" si="32"/>
        <v/>
      </c>
      <c r="AM21" s="27" t="str">
        <f t="shared" ca="1" si="33"/>
        <v/>
      </c>
      <c r="AN21" s="27" t="str">
        <f t="shared" ca="1" si="34"/>
        <v/>
      </c>
      <c r="AO21" s="27" t="str">
        <f t="shared" ca="1" si="35"/>
        <v/>
      </c>
      <c r="AP21" s="27" t="str">
        <f t="shared" ca="1" si="36"/>
        <v/>
      </c>
      <c r="AQ21" s="27" t="str">
        <f t="shared" ca="1" si="37"/>
        <v/>
      </c>
      <c r="AR21" s="27" t="str">
        <f t="shared" ca="1" si="38"/>
        <v/>
      </c>
      <c r="AS21" s="27" t="str">
        <f t="shared" ca="1" si="39"/>
        <v/>
      </c>
      <c r="AT21" s="27" t="str">
        <f t="shared" ca="1" si="40"/>
        <v/>
      </c>
      <c r="AU21" s="27" t="str">
        <f t="shared" ca="1" si="41"/>
        <v/>
      </c>
      <c r="AV21" s="27" t="str">
        <f t="shared" ca="1" si="42"/>
        <v/>
      </c>
      <c r="AW21" s="27" t="str">
        <f t="shared" ca="1" si="43"/>
        <v/>
      </c>
      <c r="AX21" s="27" t="str">
        <f t="shared" ca="1" si="44"/>
        <v/>
      </c>
      <c r="AY21" s="27" t="str">
        <f t="shared" ca="1" si="45"/>
        <v/>
      </c>
      <c r="AZ21" s="27" t="str">
        <f t="shared" ca="1" si="46"/>
        <v/>
      </c>
      <c r="BA21" s="27" t="str">
        <f t="shared" ca="1" si="47"/>
        <v/>
      </c>
      <c r="BB21" s="27" t="str">
        <f t="shared" ca="1" si="48"/>
        <v/>
      </c>
      <c r="BC21" s="27" t="str">
        <f t="shared" ca="1" si="49"/>
        <v/>
      </c>
      <c r="BD21" s="27" t="str">
        <f t="shared" ca="1" si="50"/>
        <v/>
      </c>
      <c r="BE21" s="27" t="str">
        <f t="shared" ca="1" si="51"/>
        <v/>
      </c>
      <c r="BF21" s="27" t="str">
        <f t="shared" ca="1" si="52"/>
        <v/>
      </c>
      <c r="BG21" s="27" t="str">
        <f t="shared" ca="1" si="53"/>
        <v/>
      </c>
      <c r="BH21" s="27" t="str">
        <f t="shared" ca="1" si="54"/>
        <v/>
      </c>
      <c r="BI21" s="27" t="str">
        <f t="shared" ca="1" si="55"/>
        <v/>
      </c>
      <c r="BJ21" s="27" t="str">
        <f t="shared" ca="1" si="56"/>
        <v/>
      </c>
      <c r="BK21" s="27" t="str">
        <f t="shared" ca="1" si="57"/>
        <v/>
      </c>
      <c r="BL21" s="27" t="str">
        <f t="shared" ca="1" si="58"/>
        <v/>
      </c>
      <c r="BM21" s="27" t="str">
        <f t="shared" ca="1" si="59"/>
        <v/>
      </c>
      <c r="BN21" s="27" t="str">
        <f t="shared" ca="1" si="60"/>
        <v/>
      </c>
      <c r="BO21" s="27" t="str">
        <f t="shared" ca="1" si="61"/>
        <v/>
      </c>
      <c r="BP21" s="27" t="str">
        <f t="shared" ca="1" si="62"/>
        <v/>
      </c>
      <c r="BQ21" s="27" t="str">
        <f t="shared" ca="1" si="63"/>
        <v/>
      </c>
      <c r="BR21" s="27" t="str">
        <f t="shared" ca="1" si="64"/>
        <v/>
      </c>
      <c r="BS21" s="27" t="str">
        <f t="shared" ca="1" si="65"/>
        <v/>
      </c>
      <c r="BT21" s="27" t="str">
        <f t="shared" ca="1" si="66"/>
        <v/>
      </c>
      <c r="BU21" s="27" t="str">
        <f t="shared" ca="1" si="67"/>
        <v/>
      </c>
      <c r="BV21" s="27" t="str">
        <f t="shared" ca="1" si="68"/>
        <v/>
      </c>
      <c r="BW21" s="27" t="str">
        <f t="shared" ca="1" si="69"/>
        <v/>
      </c>
      <c r="BX21" s="27" t="str">
        <f t="shared" ca="1" si="70"/>
        <v/>
      </c>
      <c r="BY21" s="27" t="str">
        <f t="shared" ca="1" si="71"/>
        <v/>
      </c>
      <c r="BZ21" s="27" t="str">
        <f t="shared" ca="1" si="72"/>
        <v/>
      </c>
      <c r="CA21" s="27" t="str">
        <f t="shared" ca="1" si="73"/>
        <v/>
      </c>
      <c r="CB21" s="27" t="str">
        <f t="shared" ca="1" si="74"/>
        <v/>
      </c>
      <c r="CC21" s="27" t="str">
        <f t="shared" ca="1" si="75"/>
        <v/>
      </c>
      <c r="CD21" s="27" t="str">
        <f t="shared" ca="1" si="76"/>
        <v/>
      </c>
      <c r="CE21" s="27" t="str">
        <f t="shared" ca="1" si="77"/>
        <v/>
      </c>
      <c r="CF21" s="27" t="str">
        <f t="shared" ca="1" si="78"/>
        <v/>
      </c>
      <c r="CG21" s="27" t="str">
        <f t="shared" ca="1" si="79"/>
        <v/>
      </c>
      <c r="CH21" s="27" t="str">
        <f t="shared" ca="1" si="80"/>
        <v/>
      </c>
      <c r="CI21" s="27" t="str">
        <f t="shared" ca="1" si="81"/>
        <v/>
      </c>
      <c r="CJ21" s="27" t="str">
        <f t="shared" ca="1" si="82"/>
        <v/>
      </c>
      <c r="CK21" s="27" t="str">
        <f t="shared" ca="1" si="83"/>
        <v/>
      </c>
      <c r="CL21" s="27" t="str">
        <f t="shared" ca="1" si="84"/>
        <v/>
      </c>
      <c r="CM21" s="27" t="str">
        <f t="shared" ca="1" si="85"/>
        <v/>
      </c>
      <c r="CN21" s="27" t="str">
        <f t="shared" ca="1" si="86"/>
        <v/>
      </c>
      <c r="CO21" s="27" t="str">
        <f t="shared" ca="1" si="87"/>
        <v/>
      </c>
      <c r="CP21" s="27" t="str">
        <f t="shared" ca="1" si="88"/>
        <v/>
      </c>
      <c r="CQ21" s="27" t="str">
        <f t="shared" ca="1" si="89"/>
        <v/>
      </c>
      <c r="CR21" s="27" t="str">
        <f t="shared" ca="1" si="90"/>
        <v/>
      </c>
      <c r="CS21" s="27" t="str">
        <f t="shared" ca="1" si="91"/>
        <v/>
      </c>
      <c r="CT21" s="27" t="str">
        <f t="shared" ca="1" si="92"/>
        <v/>
      </c>
      <c r="CU21" s="27" t="str">
        <f t="shared" ca="1" si="93"/>
        <v/>
      </c>
      <c r="CV21" s="27" t="str">
        <f t="shared" ca="1" si="94"/>
        <v/>
      </c>
      <c r="CW21" s="27" t="str">
        <f t="shared" ca="1" si="95"/>
        <v/>
      </c>
      <c r="CX21" s="27" t="str">
        <f t="shared" ca="1" si="96"/>
        <v/>
      </c>
      <c r="CY21" s="27" t="str">
        <f t="shared" ca="1" si="97"/>
        <v/>
      </c>
      <c r="CZ21" s="27" t="str">
        <f t="shared" ca="1" si="98"/>
        <v/>
      </c>
      <c r="DA21" s="27" t="str">
        <f t="shared" ca="1" si="99"/>
        <v/>
      </c>
      <c r="DB21" s="27" t="str">
        <f t="shared" ca="1" si="100"/>
        <v/>
      </c>
      <c r="DC21" s="27" t="str">
        <f t="shared" ca="1" si="101"/>
        <v/>
      </c>
      <c r="DD21" s="27" t="str">
        <f t="shared" ca="1" si="102"/>
        <v/>
      </c>
      <c r="DE21" s="27" t="str">
        <f t="shared" ca="1" si="103"/>
        <v/>
      </c>
      <c r="DF21" s="27" t="str">
        <f t="shared" ca="1" si="104"/>
        <v/>
      </c>
      <c r="DG21" s="27" t="str">
        <f t="shared" ca="1" si="105"/>
        <v/>
      </c>
      <c r="DH21" s="27" t="str">
        <f t="shared" ca="1" si="106"/>
        <v/>
      </c>
      <c r="DI21" s="27" t="str">
        <f t="shared" ca="1" si="107"/>
        <v/>
      </c>
      <c r="DJ21" s="27" t="str">
        <f t="shared" ca="1" si="108"/>
        <v/>
      </c>
      <c r="DK21" s="27" t="str">
        <f t="shared" ca="1" si="109"/>
        <v/>
      </c>
      <c r="DL21" s="27" t="str">
        <f t="shared" ca="1" si="110"/>
        <v/>
      </c>
      <c r="DM21" s="27" t="str">
        <f t="shared" ca="1" si="111"/>
        <v/>
      </c>
      <c r="DN21" s="27" t="str">
        <f t="shared" ca="1" si="112"/>
        <v/>
      </c>
      <c r="DO21" s="27" t="str">
        <f t="shared" ca="1" si="113"/>
        <v/>
      </c>
      <c r="DP21" s="27" t="str">
        <f t="shared" ca="1" si="114"/>
        <v/>
      </c>
      <c r="DQ21" s="27" t="str">
        <f t="shared" ca="1" si="115"/>
        <v/>
      </c>
      <c r="DR21" s="27" t="str">
        <f t="shared" ca="1" si="116"/>
        <v/>
      </c>
      <c r="DS21" s="27" t="str">
        <f t="shared" ca="1" si="117"/>
        <v/>
      </c>
      <c r="DT21" s="27" t="str">
        <f t="shared" ca="1" si="118"/>
        <v/>
      </c>
      <c r="DU21" s="27" t="str">
        <f t="shared" ca="1" si="119"/>
        <v/>
      </c>
      <c r="DV21" s="27" t="str">
        <f t="shared" ca="1" si="120"/>
        <v/>
      </c>
      <c r="DW21" s="27" t="str">
        <f t="shared" ca="1" si="121"/>
        <v/>
      </c>
      <c r="DX21" s="27" t="str">
        <f t="shared" ca="1" si="122"/>
        <v/>
      </c>
      <c r="DY21" s="27" t="str">
        <f t="shared" ca="1" si="123"/>
        <v/>
      </c>
      <c r="DZ21" s="27" t="str">
        <f t="shared" ca="1" si="124"/>
        <v/>
      </c>
      <c r="EA21" s="27" t="str">
        <f t="shared" ca="1" si="125"/>
        <v/>
      </c>
      <c r="EB21" s="27" t="str">
        <f t="shared" ca="1" si="126"/>
        <v/>
      </c>
      <c r="EC21" s="27" t="str">
        <f t="shared" ca="1" si="127"/>
        <v/>
      </c>
      <c r="ED21" s="27" t="str">
        <f t="shared" ca="1" si="128"/>
        <v/>
      </c>
      <c r="EE21" s="27" t="str">
        <f t="shared" ca="1" si="129"/>
        <v/>
      </c>
      <c r="EF21" s="27" t="str">
        <f t="shared" ca="1" si="130"/>
        <v/>
      </c>
      <c r="EG21" s="27" t="str">
        <f t="shared" ca="1" si="131"/>
        <v/>
      </c>
      <c r="EH21" s="27" t="str">
        <f t="shared" ca="1" si="132"/>
        <v/>
      </c>
      <c r="EI21" s="27" t="str">
        <f t="shared" ca="1" si="133"/>
        <v/>
      </c>
      <c r="EJ21" s="27" t="str">
        <f t="shared" ca="1" si="134"/>
        <v/>
      </c>
      <c r="EK21" s="27" t="str">
        <f t="shared" ca="1" si="135"/>
        <v/>
      </c>
      <c r="EL21" s="27" t="str">
        <f t="shared" ca="1" si="136"/>
        <v/>
      </c>
      <c r="EM21" s="27" t="str">
        <f t="shared" ca="1" si="137"/>
        <v/>
      </c>
      <c r="EN21" s="27" t="str">
        <f t="shared" ca="1" si="138"/>
        <v/>
      </c>
      <c r="EO21" s="27" t="str">
        <f t="shared" ca="1" si="139"/>
        <v/>
      </c>
      <c r="EP21" s="27" t="str">
        <f t="shared" ca="1" si="140"/>
        <v/>
      </c>
      <c r="EQ21" s="27" t="str">
        <f t="shared" ca="1" si="141"/>
        <v/>
      </c>
      <c r="ER21" s="27" t="str">
        <f t="shared" ca="1" si="142"/>
        <v/>
      </c>
      <c r="ES21" s="27" t="str">
        <f t="shared" ca="1" si="143"/>
        <v/>
      </c>
      <c r="ET21" s="27" t="str">
        <f t="shared" ca="1" si="144"/>
        <v/>
      </c>
      <c r="EU21" s="27" t="str">
        <f t="shared" ca="1" si="145"/>
        <v/>
      </c>
      <c r="EV21" s="27" t="str">
        <f t="shared" ca="1" si="146"/>
        <v/>
      </c>
      <c r="EW21" s="27" t="str">
        <f t="shared" ca="1" si="147"/>
        <v/>
      </c>
      <c r="EX21" s="27" t="str">
        <f t="shared" ca="1" si="148"/>
        <v/>
      </c>
      <c r="EY21" s="27" t="str">
        <f t="shared" ca="1" si="149"/>
        <v/>
      </c>
      <c r="EZ21" s="27" t="str">
        <f t="shared" ca="1" si="150"/>
        <v/>
      </c>
      <c r="FA21" s="27" t="str">
        <f t="shared" ca="1" si="151"/>
        <v/>
      </c>
      <c r="FB21" s="27" t="str">
        <f t="shared" ca="1" si="152"/>
        <v/>
      </c>
      <c r="FC21" s="27" t="str">
        <f t="shared" ca="1" si="153"/>
        <v/>
      </c>
      <c r="FD21" s="27" t="str">
        <f t="shared" ca="1" si="154"/>
        <v/>
      </c>
      <c r="FE21" s="27" t="str">
        <f t="shared" ca="1" si="155"/>
        <v/>
      </c>
      <c r="FF21" s="27" t="str">
        <f t="shared" ca="1" si="156"/>
        <v/>
      </c>
      <c r="FG21" s="27" t="str">
        <f t="shared" ca="1" si="157"/>
        <v/>
      </c>
      <c r="FH21" s="27" t="str">
        <f t="shared" ca="1" si="158"/>
        <v/>
      </c>
      <c r="FI21" s="27" t="str">
        <f t="shared" ca="1" si="159"/>
        <v/>
      </c>
      <c r="FJ21" s="27" t="str">
        <f t="shared" ca="1" si="160"/>
        <v/>
      </c>
      <c r="FK21" s="27" t="str">
        <f t="shared" ca="1" si="161"/>
        <v/>
      </c>
      <c r="FL21" s="27" t="str">
        <f t="shared" ca="1" si="162"/>
        <v/>
      </c>
      <c r="FM21" s="27" t="str">
        <f t="shared" ca="1" si="163"/>
        <v/>
      </c>
      <c r="FN21" s="27" t="str">
        <f t="shared" ca="1" si="164"/>
        <v/>
      </c>
      <c r="FO21" s="27" t="str">
        <f t="shared" ca="1" si="165"/>
        <v/>
      </c>
      <c r="FP21" s="27" t="str">
        <f t="shared" ca="1" si="166"/>
        <v/>
      </c>
      <c r="FQ21" s="27" t="str">
        <f t="shared" ca="1" si="167"/>
        <v/>
      </c>
      <c r="FR21" s="27" t="str">
        <f t="shared" ca="1" si="168"/>
        <v/>
      </c>
      <c r="FS21" s="27" t="str">
        <f t="shared" ca="1" si="169"/>
        <v/>
      </c>
      <c r="FT21" s="27" t="str">
        <f t="shared" ca="1" si="170"/>
        <v/>
      </c>
      <c r="FU21" s="27" t="str">
        <f t="shared" ca="1" si="171"/>
        <v/>
      </c>
      <c r="FV21" s="27" t="str">
        <f t="shared" ca="1" si="172"/>
        <v/>
      </c>
      <c r="FW21" s="27" t="str">
        <f t="shared" ca="1" si="173"/>
        <v/>
      </c>
      <c r="FX21" s="27" t="str">
        <f t="shared" ca="1" si="174"/>
        <v/>
      </c>
      <c r="FY21" s="27" t="str">
        <f t="shared" ca="1" si="175"/>
        <v/>
      </c>
      <c r="FZ21" s="27" t="str">
        <f t="shared" ca="1" si="176"/>
        <v/>
      </c>
      <c r="GA21" s="27" t="str">
        <f t="shared" ca="1" si="177"/>
        <v/>
      </c>
      <c r="GB21" s="27" t="str">
        <f t="shared" ca="1" si="178"/>
        <v/>
      </c>
      <c r="GC21" s="27" t="str">
        <f t="shared" ca="1" si="179"/>
        <v/>
      </c>
      <c r="GD21" s="27" t="str">
        <f t="shared" ca="1" si="180"/>
        <v/>
      </c>
      <c r="GE21" s="27" t="str">
        <f t="shared" ca="1" si="181"/>
        <v/>
      </c>
      <c r="GF21" s="27" t="str">
        <f t="shared" ca="1" si="182"/>
        <v/>
      </c>
      <c r="GG21" s="27" t="str">
        <f t="shared" ca="1" si="183"/>
        <v/>
      </c>
      <c r="GH21" s="27" t="str">
        <f t="shared" ca="1" si="184"/>
        <v/>
      </c>
      <c r="GI21" s="27" t="str">
        <f t="shared" ca="1" si="185"/>
        <v/>
      </c>
      <c r="GJ21" s="27" t="str">
        <f t="shared" ca="1" si="186"/>
        <v/>
      </c>
      <c r="GK21" s="27" t="str">
        <f t="shared" ca="1" si="187"/>
        <v/>
      </c>
      <c r="GL21" s="27" t="str">
        <f t="shared" ca="1" si="188"/>
        <v/>
      </c>
      <c r="GM21" s="27" t="str">
        <f t="shared" ca="1" si="189"/>
        <v/>
      </c>
      <c r="GN21" s="27" t="str">
        <f t="shared" ca="1" si="190"/>
        <v/>
      </c>
      <c r="GO21" s="27" t="str">
        <f t="shared" ca="1" si="191"/>
        <v/>
      </c>
      <c r="GP21" s="27" t="str">
        <f t="shared" ca="1" si="192"/>
        <v/>
      </c>
      <c r="GQ21" s="27" t="str">
        <f t="shared" ca="1" si="193"/>
        <v/>
      </c>
      <c r="GR21" s="27" t="str">
        <f t="shared" ca="1" si="194"/>
        <v/>
      </c>
      <c r="GS21" s="27" t="str">
        <f t="shared" ca="1" si="195"/>
        <v/>
      </c>
      <c r="GT21" s="27" t="str">
        <f t="shared" ca="1" si="196"/>
        <v/>
      </c>
      <c r="GU21" s="27" t="str">
        <f t="shared" ca="1" si="197"/>
        <v/>
      </c>
      <c r="GV21" s="27" t="str">
        <f t="shared" ca="1" si="198"/>
        <v/>
      </c>
      <c r="GW21" s="27" t="str">
        <f t="shared" ca="1" si="199"/>
        <v/>
      </c>
      <c r="GX21" s="27" t="str">
        <f t="shared" ca="1" si="200"/>
        <v/>
      </c>
      <c r="GY21" s="27" t="str">
        <f t="shared" ca="1" si="201"/>
        <v/>
      </c>
      <c r="GZ21" s="27" t="str">
        <f t="shared" ca="1" si="202"/>
        <v/>
      </c>
      <c r="HA21" s="27" t="str">
        <f t="shared" ca="1" si="203"/>
        <v/>
      </c>
      <c r="HB21" s="27" t="str">
        <f t="shared" ca="1" si="204"/>
        <v/>
      </c>
      <c r="HC21" s="27" t="str">
        <f t="shared" ca="1" si="205"/>
        <v/>
      </c>
      <c r="HD21" s="27" t="str">
        <f t="shared" ca="1" si="206"/>
        <v/>
      </c>
      <c r="HE21" s="27" t="str">
        <f t="shared" ca="1" si="207"/>
        <v/>
      </c>
      <c r="HF21" s="27" t="str">
        <f t="shared" ca="1" si="208"/>
        <v/>
      </c>
      <c r="HG21" s="27" t="str">
        <f t="shared" ca="1" si="209"/>
        <v/>
      </c>
      <c r="HH21" s="27" t="str">
        <f t="shared" ca="1" si="210"/>
        <v/>
      </c>
      <c r="HI21" s="27" t="str">
        <f t="shared" ca="1" si="211"/>
        <v/>
      </c>
      <c r="HJ21" s="27" t="str">
        <f t="shared" ca="1" si="212"/>
        <v/>
      </c>
      <c r="HK21" s="27" t="str">
        <f t="shared" ca="1" si="213"/>
        <v/>
      </c>
      <c r="HL21" s="27" t="str">
        <f t="shared" ca="1" si="214"/>
        <v/>
      </c>
      <c r="HM21" s="27" t="str">
        <f t="shared" ca="1" si="215"/>
        <v/>
      </c>
    </row>
    <row r="22" spans="2:221" ht="13.5" customHeight="1" thickBot="1">
      <c r="B22" s="1411"/>
      <c r="C22" s="1412"/>
      <c r="D22" s="1414"/>
      <c r="F22" s="169">
        <f t="shared" si="0"/>
        <v>15</v>
      </c>
      <c r="G22" s="170">
        <f t="shared" si="216"/>
        <v>20</v>
      </c>
      <c r="H22" s="171">
        <f t="shared" si="1"/>
        <v>1.25</v>
      </c>
      <c r="I22" s="171">
        <f t="shared" si="13"/>
        <v>42.5</v>
      </c>
      <c r="J22" s="171">
        <f t="shared" si="2"/>
        <v>30</v>
      </c>
      <c r="K22" s="171">
        <f t="shared" si="3"/>
        <v>2</v>
      </c>
      <c r="L22" s="170">
        <f t="shared" si="4"/>
        <v>68</v>
      </c>
      <c r="M22" s="170">
        <f t="shared" si="5"/>
        <v>15</v>
      </c>
      <c r="N22" s="172">
        <f t="shared" si="6"/>
        <v>2471.25</v>
      </c>
      <c r="O22" s="172" t="str" cm="1">
        <f t="array" ref="O22">_xlfn.IFS(P22&lt;=0.3,"Bad",AND(P22&lt;0.5,P22&gt;0.3),"Macro",P22&gt;=0.5,"Norm")</f>
        <v>Norm</v>
      </c>
      <c r="P22" s="173">
        <f t="shared" si="7"/>
        <v>0.57352941176470584</v>
      </c>
      <c r="Q22" s="174">
        <f t="shared" si="8"/>
        <v>0.75</v>
      </c>
      <c r="R22" s="167">
        <f t="shared" si="14"/>
        <v>0.78947368421052633</v>
      </c>
      <c r="S22" s="168" t="str">
        <f t="shared" si="15"/>
        <v/>
      </c>
      <c r="U22" s="106">
        <v>20</v>
      </c>
      <c r="V22" s="27" t="str">
        <f t="shared" ca="1" si="16"/>
        <v/>
      </c>
      <c r="W22" s="27" t="str">
        <f t="shared" ca="1" si="17"/>
        <v/>
      </c>
      <c r="X22" s="27" t="str">
        <f t="shared" ca="1" si="18"/>
        <v/>
      </c>
      <c r="Y22" s="27" t="str">
        <f t="shared" ca="1" si="19"/>
        <v/>
      </c>
      <c r="Z22" s="27" t="str">
        <f t="shared" ca="1" si="20"/>
        <v/>
      </c>
      <c r="AA22" s="27" t="str">
        <f t="shared" ca="1" si="21"/>
        <v/>
      </c>
      <c r="AB22" s="27" t="str">
        <f t="shared" ca="1" si="22"/>
        <v/>
      </c>
      <c r="AC22" s="27" t="str">
        <f t="shared" ca="1" si="23"/>
        <v/>
      </c>
      <c r="AD22" s="27" t="str">
        <f t="shared" ca="1" si="24"/>
        <v/>
      </c>
      <c r="AE22" s="27" t="str">
        <f t="shared" ca="1" si="25"/>
        <v/>
      </c>
      <c r="AF22" s="27" t="str">
        <f t="shared" ca="1" si="26"/>
        <v/>
      </c>
      <c r="AG22" s="27" t="str">
        <f t="shared" ca="1" si="27"/>
        <v/>
      </c>
      <c r="AH22" s="27" t="str">
        <f t="shared" ca="1" si="28"/>
        <v/>
      </c>
      <c r="AI22" s="27" t="str">
        <f t="shared" ca="1" si="29"/>
        <v/>
      </c>
      <c r="AJ22" s="27" t="str">
        <f t="shared" ca="1" si="30"/>
        <v/>
      </c>
      <c r="AK22" s="27" t="str">
        <f t="shared" ca="1" si="31"/>
        <v/>
      </c>
      <c r="AL22" s="27" t="str">
        <f t="shared" ca="1" si="32"/>
        <v/>
      </c>
      <c r="AM22" s="27" t="str">
        <f t="shared" ca="1" si="33"/>
        <v/>
      </c>
      <c r="AN22" s="27" t="str">
        <f t="shared" ca="1" si="34"/>
        <v/>
      </c>
      <c r="AO22" s="27" t="str">
        <f t="shared" ca="1" si="35"/>
        <v/>
      </c>
      <c r="AP22" s="27" t="str">
        <f t="shared" ca="1" si="36"/>
        <v/>
      </c>
      <c r="AQ22" s="27" t="str">
        <f t="shared" ca="1" si="37"/>
        <v/>
      </c>
      <c r="AR22" s="27" t="str">
        <f t="shared" ca="1" si="38"/>
        <v/>
      </c>
      <c r="AS22" s="27" t="str">
        <f t="shared" ca="1" si="39"/>
        <v/>
      </c>
      <c r="AT22" s="27" t="str">
        <f t="shared" ca="1" si="40"/>
        <v/>
      </c>
      <c r="AU22" s="27" t="str">
        <f t="shared" ca="1" si="41"/>
        <v/>
      </c>
      <c r="AV22" s="27" t="str">
        <f t="shared" ca="1" si="42"/>
        <v/>
      </c>
      <c r="AW22" s="27" t="str">
        <f t="shared" ca="1" si="43"/>
        <v/>
      </c>
      <c r="AX22" s="27" t="str">
        <f t="shared" ca="1" si="44"/>
        <v/>
      </c>
      <c r="AY22" s="27" t="str">
        <f t="shared" ca="1" si="45"/>
        <v/>
      </c>
      <c r="AZ22" s="27" t="str">
        <f t="shared" ca="1" si="46"/>
        <v/>
      </c>
      <c r="BA22" s="27" t="str">
        <f t="shared" ca="1" si="47"/>
        <v/>
      </c>
      <c r="BB22" s="27" t="str">
        <f t="shared" ca="1" si="48"/>
        <v/>
      </c>
      <c r="BC22" s="27" t="str">
        <f t="shared" ca="1" si="49"/>
        <v/>
      </c>
      <c r="BD22" s="27" t="str">
        <f t="shared" ca="1" si="50"/>
        <v/>
      </c>
      <c r="BE22" s="27" t="str">
        <f t="shared" ca="1" si="51"/>
        <v/>
      </c>
      <c r="BF22" s="27" t="str">
        <f t="shared" ca="1" si="52"/>
        <v/>
      </c>
      <c r="BG22" s="27" t="str">
        <f t="shared" ca="1" si="53"/>
        <v/>
      </c>
      <c r="BH22" s="27" t="str">
        <f t="shared" ca="1" si="54"/>
        <v/>
      </c>
      <c r="BI22" s="27" t="str">
        <f t="shared" ca="1" si="55"/>
        <v/>
      </c>
      <c r="BJ22" s="27" t="str">
        <f t="shared" ca="1" si="56"/>
        <v/>
      </c>
      <c r="BK22" s="27" t="str">
        <f t="shared" ca="1" si="57"/>
        <v/>
      </c>
      <c r="BL22" s="27" t="str">
        <f t="shared" ca="1" si="58"/>
        <v/>
      </c>
      <c r="BM22" s="27" t="str">
        <f t="shared" ca="1" si="59"/>
        <v/>
      </c>
      <c r="BN22" s="27" t="str">
        <f t="shared" ca="1" si="60"/>
        <v/>
      </c>
      <c r="BO22" s="27" t="str">
        <f t="shared" ca="1" si="61"/>
        <v/>
      </c>
      <c r="BP22" s="27" t="str">
        <f t="shared" ca="1" si="62"/>
        <v/>
      </c>
      <c r="BQ22" s="27" t="str">
        <f t="shared" ca="1" si="63"/>
        <v/>
      </c>
      <c r="BR22" s="27" t="str">
        <f t="shared" ca="1" si="64"/>
        <v/>
      </c>
      <c r="BS22" s="27" t="str">
        <f t="shared" ca="1" si="65"/>
        <v/>
      </c>
      <c r="BT22" s="27" t="str">
        <f t="shared" ca="1" si="66"/>
        <v/>
      </c>
      <c r="BU22" s="27" t="str">
        <f t="shared" ca="1" si="67"/>
        <v/>
      </c>
      <c r="BV22" s="27" t="str">
        <f t="shared" ca="1" si="68"/>
        <v/>
      </c>
      <c r="BW22" s="27" t="str">
        <f t="shared" ca="1" si="69"/>
        <v/>
      </c>
      <c r="BX22" s="27" t="str">
        <f t="shared" ca="1" si="70"/>
        <v/>
      </c>
      <c r="BY22" s="27" t="str">
        <f t="shared" ca="1" si="71"/>
        <v/>
      </c>
      <c r="BZ22" s="27" t="str">
        <f t="shared" ca="1" si="72"/>
        <v/>
      </c>
      <c r="CA22" s="27" t="str">
        <f t="shared" ca="1" si="73"/>
        <v/>
      </c>
      <c r="CB22" s="27" t="str">
        <f t="shared" ca="1" si="74"/>
        <v/>
      </c>
      <c r="CC22" s="27" t="str">
        <f t="shared" ca="1" si="75"/>
        <v/>
      </c>
      <c r="CD22" s="27" t="str">
        <f t="shared" ca="1" si="76"/>
        <v/>
      </c>
      <c r="CE22" s="27" t="str">
        <f t="shared" ca="1" si="77"/>
        <v/>
      </c>
      <c r="CF22" s="27" t="str">
        <f t="shared" ca="1" si="78"/>
        <v/>
      </c>
      <c r="CG22" s="27" t="str">
        <f t="shared" ca="1" si="79"/>
        <v/>
      </c>
      <c r="CH22" s="27" t="str">
        <f t="shared" ca="1" si="80"/>
        <v/>
      </c>
      <c r="CI22" s="27" t="str">
        <f t="shared" ca="1" si="81"/>
        <v/>
      </c>
      <c r="CJ22" s="27" t="str">
        <f t="shared" ca="1" si="82"/>
        <v/>
      </c>
      <c r="CK22" s="27" t="str">
        <f t="shared" ca="1" si="83"/>
        <v/>
      </c>
      <c r="CL22" s="27" t="str">
        <f t="shared" ca="1" si="84"/>
        <v/>
      </c>
      <c r="CM22" s="27" t="str">
        <f t="shared" ca="1" si="85"/>
        <v/>
      </c>
      <c r="CN22" s="27" t="str">
        <f t="shared" ca="1" si="86"/>
        <v/>
      </c>
      <c r="CO22" s="27" t="str">
        <f t="shared" ca="1" si="87"/>
        <v/>
      </c>
      <c r="CP22" s="27" t="str">
        <f t="shared" ca="1" si="88"/>
        <v/>
      </c>
      <c r="CQ22" s="27" t="str">
        <f t="shared" ca="1" si="89"/>
        <v/>
      </c>
      <c r="CR22" s="27" t="str">
        <f t="shared" ca="1" si="90"/>
        <v/>
      </c>
      <c r="CS22" s="27" t="str">
        <f t="shared" ca="1" si="91"/>
        <v/>
      </c>
      <c r="CT22" s="27" t="str">
        <f t="shared" ca="1" si="92"/>
        <v/>
      </c>
      <c r="CU22" s="27" t="str">
        <f t="shared" ca="1" si="93"/>
        <v/>
      </c>
      <c r="CV22" s="27" t="str">
        <f t="shared" ca="1" si="94"/>
        <v/>
      </c>
      <c r="CW22" s="27" t="str">
        <f t="shared" ca="1" si="95"/>
        <v/>
      </c>
      <c r="CX22" s="27" t="str">
        <f t="shared" ca="1" si="96"/>
        <v/>
      </c>
      <c r="CY22" s="27" t="str">
        <f t="shared" ca="1" si="97"/>
        <v/>
      </c>
      <c r="CZ22" s="27" t="str">
        <f t="shared" ca="1" si="98"/>
        <v/>
      </c>
      <c r="DA22" s="27" t="str">
        <f t="shared" ca="1" si="99"/>
        <v/>
      </c>
      <c r="DB22" s="27" t="str">
        <f t="shared" ca="1" si="100"/>
        <v/>
      </c>
      <c r="DC22" s="27" t="str">
        <f t="shared" ca="1" si="101"/>
        <v/>
      </c>
      <c r="DD22" s="27" t="str">
        <f t="shared" ca="1" si="102"/>
        <v/>
      </c>
      <c r="DE22" s="27" t="str">
        <f t="shared" ca="1" si="103"/>
        <v/>
      </c>
      <c r="DF22" s="27" t="str">
        <f t="shared" ca="1" si="104"/>
        <v/>
      </c>
      <c r="DG22" s="27" t="str">
        <f t="shared" ca="1" si="105"/>
        <v/>
      </c>
      <c r="DH22" s="27" t="str">
        <f t="shared" ca="1" si="106"/>
        <v/>
      </c>
      <c r="DI22" s="27" t="str">
        <f t="shared" ca="1" si="107"/>
        <v/>
      </c>
      <c r="DJ22" s="27" t="str">
        <f t="shared" ca="1" si="108"/>
        <v/>
      </c>
      <c r="DK22" s="27" t="str">
        <f t="shared" ca="1" si="109"/>
        <v/>
      </c>
      <c r="DL22" s="27" t="str">
        <f t="shared" ca="1" si="110"/>
        <v/>
      </c>
      <c r="DM22" s="27" t="str">
        <f t="shared" ca="1" si="111"/>
        <v/>
      </c>
      <c r="DN22" s="27" t="str">
        <f t="shared" ca="1" si="112"/>
        <v/>
      </c>
      <c r="DO22" s="27" t="str">
        <f t="shared" ca="1" si="113"/>
        <v/>
      </c>
      <c r="DP22" s="27" t="str">
        <f t="shared" ca="1" si="114"/>
        <v/>
      </c>
      <c r="DQ22" s="27" t="str">
        <f t="shared" ca="1" si="115"/>
        <v/>
      </c>
      <c r="DR22" s="27" t="str">
        <f t="shared" ca="1" si="116"/>
        <v/>
      </c>
      <c r="DS22" s="27" t="str">
        <f t="shared" ca="1" si="117"/>
        <v/>
      </c>
      <c r="DT22" s="27" t="str">
        <f t="shared" ca="1" si="118"/>
        <v/>
      </c>
      <c r="DU22" s="27" t="str">
        <f t="shared" ca="1" si="119"/>
        <v/>
      </c>
      <c r="DV22" s="27" t="str">
        <f t="shared" ca="1" si="120"/>
        <v/>
      </c>
      <c r="DW22" s="27" t="str">
        <f t="shared" ca="1" si="121"/>
        <v/>
      </c>
      <c r="DX22" s="27" t="str">
        <f t="shared" ca="1" si="122"/>
        <v/>
      </c>
      <c r="DY22" s="27" t="str">
        <f t="shared" ca="1" si="123"/>
        <v/>
      </c>
      <c r="DZ22" s="27" t="str">
        <f t="shared" ca="1" si="124"/>
        <v/>
      </c>
      <c r="EA22" s="27" t="str">
        <f t="shared" ca="1" si="125"/>
        <v/>
      </c>
      <c r="EB22" s="27" t="str">
        <f t="shared" ca="1" si="126"/>
        <v/>
      </c>
      <c r="EC22" s="27" t="str">
        <f t="shared" ca="1" si="127"/>
        <v/>
      </c>
      <c r="ED22" s="27" t="str">
        <f t="shared" ca="1" si="128"/>
        <v/>
      </c>
      <c r="EE22" s="27" t="str">
        <f t="shared" ca="1" si="129"/>
        <v/>
      </c>
      <c r="EF22" s="27" t="str">
        <f t="shared" ca="1" si="130"/>
        <v/>
      </c>
      <c r="EG22" s="27" t="str">
        <f t="shared" ca="1" si="131"/>
        <v/>
      </c>
      <c r="EH22" s="27" t="str">
        <f t="shared" ca="1" si="132"/>
        <v/>
      </c>
      <c r="EI22" s="27" t="str">
        <f t="shared" ca="1" si="133"/>
        <v/>
      </c>
      <c r="EJ22" s="27" t="str">
        <f t="shared" ca="1" si="134"/>
        <v/>
      </c>
      <c r="EK22" s="27" t="str">
        <f t="shared" ca="1" si="135"/>
        <v/>
      </c>
      <c r="EL22" s="27" t="str">
        <f t="shared" ca="1" si="136"/>
        <v/>
      </c>
      <c r="EM22" s="27" t="str">
        <f t="shared" ca="1" si="137"/>
        <v/>
      </c>
      <c r="EN22" s="27" t="str">
        <f t="shared" ca="1" si="138"/>
        <v/>
      </c>
      <c r="EO22" s="27" t="str">
        <f t="shared" ca="1" si="139"/>
        <v/>
      </c>
      <c r="EP22" s="27" t="str">
        <f t="shared" ca="1" si="140"/>
        <v/>
      </c>
      <c r="EQ22" s="27" t="str">
        <f t="shared" ca="1" si="141"/>
        <v/>
      </c>
      <c r="ER22" s="27" t="str">
        <f t="shared" ca="1" si="142"/>
        <v/>
      </c>
      <c r="ES22" s="27" t="str">
        <f t="shared" ca="1" si="143"/>
        <v/>
      </c>
      <c r="ET22" s="27" t="str">
        <f t="shared" ca="1" si="144"/>
        <v/>
      </c>
      <c r="EU22" s="27" t="str">
        <f t="shared" ca="1" si="145"/>
        <v/>
      </c>
      <c r="EV22" s="27" t="str">
        <f t="shared" ca="1" si="146"/>
        <v/>
      </c>
      <c r="EW22" s="27" t="str">
        <f t="shared" ca="1" si="147"/>
        <v/>
      </c>
      <c r="EX22" s="27" t="str">
        <f t="shared" ca="1" si="148"/>
        <v/>
      </c>
      <c r="EY22" s="27" t="str">
        <f t="shared" ca="1" si="149"/>
        <v/>
      </c>
      <c r="EZ22" s="27" t="str">
        <f t="shared" ca="1" si="150"/>
        <v/>
      </c>
      <c r="FA22" s="27" t="str">
        <f t="shared" ca="1" si="151"/>
        <v/>
      </c>
      <c r="FB22" s="27" t="str">
        <f t="shared" ca="1" si="152"/>
        <v/>
      </c>
      <c r="FC22" s="27" t="str">
        <f t="shared" ca="1" si="153"/>
        <v/>
      </c>
      <c r="FD22" s="27" t="str">
        <f t="shared" ca="1" si="154"/>
        <v/>
      </c>
      <c r="FE22" s="27" t="str">
        <f t="shared" ca="1" si="155"/>
        <v/>
      </c>
      <c r="FF22" s="27" t="str">
        <f t="shared" ca="1" si="156"/>
        <v/>
      </c>
      <c r="FG22" s="27" t="str">
        <f t="shared" ca="1" si="157"/>
        <v/>
      </c>
      <c r="FH22" s="27" t="str">
        <f t="shared" ca="1" si="158"/>
        <v/>
      </c>
      <c r="FI22" s="27" t="str">
        <f t="shared" ca="1" si="159"/>
        <v/>
      </c>
      <c r="FJ22" s="27" t="str">
        <f t="shared" ca="1" si="160"/>
        <v/>
      </c>
      <c r="FK22" s="27" t="str">
        <f t="shared" ca="1" si="161"/>
        <v/>
      </c>
      <c r="FL22" s="27" t="str">
        <f t="shared" ca="1" si="162"/>
        <v/>
      </c>
      <c r="FM22" s="27" t="str">
        <f t="shared" ca="1" si="163"/>
        <v/>
      </c>
      <c r="FN22" s="27" t="str">
        <f t="shared" ca="1" si="164"/>
        <v/>
      </c>
      <c r="FO22" s="27" t="str">
        <f t="shared" ca="1" si="165"/>
        <v/>
      </c>
      <c r="FP22" s="27" t="str">
        <f t="shared" ca="1" si="166"/>
        <v/>
      </c>
      <c r="FQ22" s="27" t="str">
        <f t="shared" ca="1" si="167"/>
        <v/>
      </c>
      <c r="FR22" s="27" t="str">
        <f t="shared" ca="1" si="168"/>
        <v/>
      </c>
      <c r="FS22" s="27" t="str">
        <f t="shared" ca="1" si="169"/>
        <v/>
      </c>
      <c r="FT22" s="27" t="str">
        <f t="shared" ca="1" si="170"/>
        <v/>
      </c>
      <c r="FU22" s="27" t="str">
        <f t="shared" ca="1" si="171"/>
        <v/>
      </c>
      <c r="FV22" s="27" t="str">
        <f t="shared" ca="1" si="172"/>
        <v/>
      </c>
      <c r="FW22" s="27" t="str">
        <f t="shared" ca="1" si="173"/>
        <v/>
      </c>
      <c r="FX22" s="27" t="str">
        <f t="shared" ca="1" si="174"/>
        <v/>
      </c>
      <c r="FY22" s="27" t="str">
        <f t="shared" ca="1" si="175"/>
        <v/>
      </c>
      <c r="FZ22" s="27" t="str">
        <f t="shared" ca="1" si="176"/>
        <v/>
      </c>
      <c r="GA22" s="27" t="str">
        <f t="shared" ca="1" si="177"/>
        <v/>
      </c>
      <c r="GB22" s="27" t="str">
        <f t="shared" ca="1" si="178"/>
        <v/>
      </c>
      <c r="GC22" s="27" t="str">
        <f t="shared" ca="1" si="179"/>
        <v/>
      </c>
      <c r="GD22" s="27" t="str">
        <f t="shared" ca="1" si="180"/>
        <v/>
      </c>
      <c r="GE22" s="27" t="str">
        <f t="shared" ca="1" si="181"/>
        <v/>
      </c>
      <c r="GF22" s="27" t="str">
        <f t="shared" ca="1" si="182"/>
        <v/>
      </c>
      <c r="GG22" s="27" t="str">
        <f t="shared" ca="1" si="183"/>
        <v/>
      </c>
      <c r="GH22" s="27" t="str">
        <f t="shared" ca="1" si="184"/>
        <v/>
      </c>
      <c r="GI22" s="27" t="str">
        <f t="shared" ca="1" si="185"/>
        <v/>
      </c>
      <c r="GJ22" s="27" t="str">
        <f t="shared" ca="1" si="186"/>
        <v/>
      </c>
      <c r="GK22" s="27" t="str">
        <f t="shared" ca="1" si="187"/>
        <v/>
      </c>
      <c r="GL22" s="27" t="str">
        <f t="shared" ca="1" si="188"/>
        <v/>
      </c>
      <c r="GM22" s="27" t="str">
        <f t="shared" ca="1" si="189"/>
        <v/>
      </c>
      <c r="GN22" s="27" t="str">
        <f t="shared" ca="1" si="190"/>
        <v/>
      </c>
      <c r="GO22" s="27" t="str">
        <f t="shared" ca="1" si="191"/>
        <v/>
      </c>
      <c r="GP22" s="27" t="str">
        <f t="shared" ca="1" si="192"/>
        <v/>
      </c>
      <c r="GQ22" s="27" t="str">
        <f t="shared" ca="1" si="193"/>
        <v/>
      </c>
      <c r="GR22" s="27" t="str">
        <f t="shared" ca="1" si="194"/>
        <v/>
      </c>
      <c r="GS22" s="27" t="str">
        <f t="shared" ca="1" si="195"/>
        <v/>
      </c>
      <c r="GT22" s="27" t="str">
        <f t="shared" ca="1" si="196"/>
        <v/>
      </c>
      <c r="GU22" s="27" t="str">
        <f t="shared" ca="1" si="197"/>
        <v/>
      </c>
      <c r="GV22" s="27" t="str">
        <f t="shared" ca="1" si="198"/>
        <v/>
      </c>
      <c r="GW22" s="27" t="str">
        <f t="shared" ca="1" si="199"/>
        <v/>
      </c>
      <c r="GX22" s="27" t="str">
        <f t="shared" ca="1" si="200"/>
        <v/>
      </c>
      <c r="GY22" s="27" t="str">
        <f t="shared" ca="1" si="201"/>
        <v/>
      </c>
      <c r="GZ22" s="27" t="str">
        <f t="shared" ca="1" si="202"/>
        <v/>
      </c>
      <c r="HA22" s="27" t="str">
        <f t="shared" ca="1" si="203"/>
        <v/>
      </c>
      <c r="HB22" s="27" t="str">
        <f t="shared" ca="1" si="204"/>
        <v/>
      </c>
      <c r="HC22" s="27" t="str">
        <f t="shared" ca="1" si="205"/>
        <v/>
      </c>
      <c r="HD22" s="27" t="str">
        <f t="shared" ca="1" si="206"/>
        <v/>
      </c>
      <c r="HE22" s="27" t="str">
        <f t="shared" ca="1" si="207"/>
        <v/>
      </c>
      <c r="HF22" s="27" t="str">
        <f t="shared" ca="1" si="208"/>
        <v/>
      </c>
      <c r="HG22" s="27" t="str">
        <f t="shared" ca="1" si="209"/>
        <v/>
      </c>
      <c r="HH22" s="27" t="str">
        <f t="shared" ca="1" si="210"/>
        <v/>
      </c>
      <c r="HI22" s="27" t="str">
        <f t="shared" ca="1" si="211"/>
        <v/>
      </c>
      <c r="HJ22" s="27" t="str">
        <f t="shared" ca="1" si="212"/>
        <v/>
      </c>
      <c r="HK22" s="27" t="str">
        <f t="shared" ca="1" si="213"/>
        <v/>
      </c>
      <c r="HL22" s="27" t="str">
        <f t="shared" ca="1" si="214"/>
        <v/>
      </c>
      <c r="HM22" s="27" t="str">
        <f t="shared" ca="1" si="215"/>
        <v/>
      </c>
    </row>
    <row r="23" spans="2:221" ht="14" customHeight="1">
      <c r="B23" s="1409" t="s">
        <v>494</v>
      </c>
      <c r="C23" s="1410"/>
      <c r="D23" s="1413">
        <v>10000</v>
      </c>
      <c r="F23" s="169">
        <f t="shared" si="0"/>
        <v>15</v>
      </c>
      <c r="G23" s="170">
        <f t="shared" si="216"/>
        <v>21</v>
      </c>
      <c r="H23" s="171">
        <f t="shared" si="1"/>
        <v>1.1904761904761905</v>
      </c>
      <c r="I23" s="171">
        <f t="shared" si="13"/>
        <v>41.666666666666664</v>
      </c>
      <c r="J23" s="171">
        <f t="shared" si="2"/>
        <v>30</v>
      </c>
      <c r="K23" s="171">
        <f t="shared" si="3"/>
        <v>2</v>
      </c>
      <c r="L23" s="170">
        <f t="shared" si="4"/>
        <v>70</v>
      </c>
      <c r="M23" s="170">
        <f t="shared" si="5"/>
        <v>17</v>
      </c>
      <c r="N23" s="172">
        <f t="shared" si="6"/>
        <v>2353.5714285714284</v>
      </c>
      <c r="O23" s="172" t="str" cm="1">
        <f t="array" ref="O23">_xlfn.IFS(P23&lt;=0.3,"Bad",AND(P23&lt;0.5,P23&gt;0.3),"Macro",P23&gt;=0.5,"Norm")</f>
        <v>Norm</v>
      </c>
      <c r="P23" s="173">
        <f t="shared" si="7"/>
        <v>0.55714285714285716</v>
      </c>
      <c r="Q23" s="174">
        <f t="shared" si="8"/>
        <v>0.7142857142857143</v>
      </c>
      <c r="R23" s="167">
        <f t="shared" si="14"/>
        <v>0.75</v>
      </c>
      <c r="S23" s="168" t="str">
        <f t="shared" si="15"/>
        <v/>
      </c>
      <c r="U23" s="107">
        <v>21</v>
      </c>
      <c r="V23" s="27" t="str">
        <f t="shared" ca="1" si="16"/>
        <v/>
      </c>
      <c r="W23" s="27" t="str">
        <f t="shared" ca="1" si="17"/>
        <v/>
      </c>
      <c r="X23" s="27" t="str">
        <f t="shared" ca="1" si="18"/>
        <v/>
      </c>
      <c r="Y23" s="27" t="str">
        <f t="shared" ca="1" si="19"/>
        <v/>
      </c>
      <c r="Z23" s="27" t="str">
        <f t="shared" ca="1" si="20"/>
        <v/>
      </c>
      <c r="AA23" s="27" t="str">
        <f t="shared" ca="1" si="21"/>
        <v/>
      </c>
      <c r="AB23" s="27" t="str">
        <f t="shared" ca="1" si="22"/>
        <v/>
      </c>
      <c r="AC23" s="27" t="str">
        <f t="shared" ca="1" si="23"/>
        <v/>
      </c>
      <c r="AD23" s="27" t="str">
        <f t="shared" ca="1" si="24"/>
        <v/>
      </c>
      <c r="AE23" s="27" t="str">
        <f t="shared" ca="1" si="25"/>
        <v/>
      </c>
      <c r="AF23" s="27" t="str">
        <f t="shared" ca="1" si="26"/>
        <v/>
      </c>
      <c r="AG23" s="27" t="str">
        <f t="shared" ca="1" si="27"/>
        <v/>
      </c>
      <c r="AH23" s="27" t="str">
        <f t="shared" ca="1" si="28"/>
        <v/>
      </c>
      <c r="AI23" s="27" t="str">
        <f t="shared" ca="1" si="29"/>
        <v/>
      </c>
      <c r="AJ23" s="27" t="str">
        <f t="shared" ca="1" si="30"/>
        <v/>
      </c>
      <c r="AK23" s="27" t="str">
        <f t="shared" ca="1" si="31"/>
        <v/>
      </c>
      <c r="AL23" s="27" t="str">
        <f t="shared" ca="1" si="32"/>
        <v/>
      </c>
      <c r="AM23" s="27" t="str">
        <f t="shared" ca="1" si="33"/>
        <v/>
      </c>
      <c r="AN23" s="27" t="str">
        <f t="shared" ca="1" si="34"/>
        <v/>
      </c>
      <c r="AO23" s="27" t="str">
        <f t="shared" ca="1" si="35"/>
        <v/>
      </c>
      <c r="AP23" s="27" t="str">
        <f t="shared" ca="1" si="36"/>
        <v/>
      </c>
      <c r="AQ23" s="27" t="str">
        <f t="shared" ca="1" si="37"/>
        <v/>
      </c>
      <c r="AR23" s="27" t="str">
        <f t="shared" ca="1" si="38"/>
        <v/>
      </c>
      <c r="AS23" s="27" t="str">
        <f t="shared" ca="1" si="39"/>
        <v/>
      </c>
      <c r="AT23" s="27" t="str">
        <f t="shared" ca="1" si="40"/>
        <v/>
      </c>
      <c r="AU23" s="27" t="str">
        <f t="shared" ca="1" si="41"/>
        <v/>
      </c>
      <c r="AV23" s="27" t="str">
        <f t="shared" ca="1" si="42"/>
        <v/>
      </c>
      <c r="AW23" s="27" t="str">
        <f t="shared" ca="1" si="43"/>
        <v/>
      </c>
      <c r="AX23" s="27" t="str">
        <f t="shared" ca="1" si="44"/>
        <v/>
      </c>
      <c r="AY23" s="27" t="str">
        <f t="shared" ca="1" si="45"/>
        <v/>
      </c>
      <c r="AZ23" s="27" t="str">
        <f t="shared" ca="1" si="46"/>
        <v/>
      </c>
      <c r="BA23" s="27" t="str">
        <f t="shared" ca="1" si="47"/>
        <v/>
      </c>
      <c r="BB23" s="27" t="str">
        <f t="shared" ca="1" si="48"/>
        <v/>
      </c>
      <c r="BC23" s="27" t="str">
        <f t="shared" ca="1" si="49"/>
        <v/>
      </c>
      <c r="BD23" s="27" t="str">
        <f t="shared" ca="1" si="50"/>
        <v/>
      </c>
      <c r="BE23" s="27" t="str">
        <f t="shared" ca="1" si="51"/>
        <v/>
      </c>
      <c r="BF23" s="27" t="str">
        <f t="shared" ca="1" si="52"/>
        <v/>
      </c>
      <c r="BG23" s="27" t="str">
        <f t="shared" ca="1" si="53"/>
        <v/>
      </c>
      <c r="BH23" s="27" t="str">
        <f t="shared" ca="1" si="54"/>
        <v/>
      </c>
      <c r="BI23" s="27" t="str">
        <f t="shared" ca="1" si="55"/>
        <v/>
      </c>
      <c r="BJ23" s="27" t="str">
        <f t="shared" ca="1" si="56"/>
        <v/>
      </c>
      <c r="BK23" s="27" t="str">
        <f t="shared" ca="1" si="57"/>
        <v/>
      </c>
      <c r="BL23" s="27" t="str">
        <f t="shared" ca="1" si="58"/>
        <v/>
      </c>
      <c r="BM23" s="27" t="str">
        <f t="shared" ca="1" si="59"/>
        <v/>
      </c>
      <c r="BN23" s="27" t="str">
        <f t="shared" ca="1" si="60"/>
        <v/>
      </c>
      <c r="BO23" s="27" t="str">
        <f t="shared" ca="1" si="61"/>
        <v/>
      </c>
      <c r="BP23" s="27" t="str">
        <f t="shared" ca="1" si="62"/>
        <v/>
      </c>
      <c r="BQ23" s="27" t="str">
        <f t="shared" ca="1" si="63"/>
        <v/>
      </c>
      <c r="BR23" s="27" t="str">
        <f t="shared" ca="1" si="64"/>
        <v/>
      </c>
      <c r="BS23" s="27" t="str">
        <f t="shared" ca="1" si="65"/>
        <v/>
      </c>
      <c r="BT23" s="27" t="str">
        <f t="shared" ca="1" si="66"/>
        <v/>
      </c>
      <c r="BU23" s="27" t="str">
        <f t="shared" ca="1" si="67"/>
        <v/>
      </c>
      <c r="BV23" s="27" t="str">
        <f t="shared" ca="1" si="68"/>
        <v/>
      </c>
      <c r="BW23" s="27" t="str">
        <f t="shared" ca="1" si="69"/>
        <v/>
      </c>
      <c r="BX23" s="27" t="str">
        <f t="shared" ca="1" si="70"/>
        <v/>
      </c>
      <c r="BY23" s="27" t="str">
        <f t="shared" ca="1" si="71"/>
        <v/>
      </c>
      <c r="BZ23" s="27" t="str">
        <f t="shared" ca="1" si="72"/>
        <v/>
      </c>
      <c r="CA23" s="27" t="str">
        <f t="shared" ca="1" si="73"/>
        <v/>
      </c>
      <c r="CB23" s="27" t="str">
        <f t="shared" ca="1" si="74"/>
        <v/>
      </c>
      <c r="CC23" s="27" t="str">
        <f t="shared" ca="1" si="75"/>
        <v/>
      </c>
      <c r="CD23" s="27" t="str">
        <f t="shared" ca="1" si="76"/>
        <v/>
      </c>
      <c r="CE23" s="27" t="str">
        <f t="shared" ca="1" si="77"/>
        <v/>
      </c>
      <c r="CF23" s="27" t="str">
        <f t="shared" ca="1" si="78"/>
        <v/>
      </c>
      <c r="CG23" s="27" t="str">
        <f t="shared" ca="1" si="79"/>
        <v/>
      </c>
      <c r="CH23" s="27" t="str">
        <f t="shared" ca="1" si="80"/>
        <v/>
      </c>
      <c r="CI23" s="27" t="str">
        <f t="shared" ca="1" si="81"/>
        <v/>
      </c>
      <c r="CJ23" s="27" t="str">
        <f t="shared" ca="1" si="82"/>
        <v/>
      </c>
      <c r="CK23" s="27" t="str">
        <f t="shared" ca="1" si="83"/>
        <v/>
      </c>
      <c r="CL23" s="27" t="str">
        <f t="shared" ca="1" si="84"/>
        <v/>
      </c>
      <c r="CM23" s="27" t="str">
        <f t="shared" ca="1" si="85"/>
        <v/>
      </c>
      <c r="CN23" s="27" t="str">
        <f t="shared" ca="1" si="86"/>
        <v/>
      </c>
      <c r="CO23" s="27" t="str">
        <f t="shared" ca="1" si="87"/>
        <v/>
      </c>
      <c r="CP23" s="27" t="str">
        <f t="shared" ca="1" si="88"/>
        <v/>
      </c>
      <c r="CQ23" s="27" t="str">
        <f t="shared" ca="1" si="89"/>
        <v/>
      </c>
      <c r="CR23" s="27" t="str">
        <f t="shared" ca="1" si="90"/>
        <v/>
      </c>
      <c r="CS23" s="27" t="str">
        <f t="shared" ca="1" si="91"/>
        <v/>
      </c>
      <c r="CT23" s="27" t="str">
        <f t="shared" ca="1" si="92"/>
        <v/>
      </c>
      <c r="CU23" s="27" t="str">
        <f t="shared" ca="1" si="93"/>
        <v/>
      </c>
      <c r="CV23" s="27" t="str">
        <f t="shared" ca="1" si="94"/>
        <v/>
      </c>
      <c r="CW23" s="27" t="str">
        <f t="shared" ca="1" si="95"/>
        <v/>
      </c>
      <c r="CX23" s="27" t="str">
        <f t="shared" ca="1" si="96"/>
        <v/>
      </c>
      <c r="CY23" s="27" t="str">
        <f t="shared" ca="1" si="97"/>
        <v/>
      </c>
      <c r="CZ23" s="27" t="str">
        <f t="shared" ca="1" si="98"/>
        <v/>
      </c>
      <c r="DA23" s="27" t="str">
        <f t="shared" ca="1" si="99"/>
        <v/>
      </c>
      <c r="DB23" s="27" t="str">
        <f t="shared" ca="1" si="100"/>
        <v/>
      </c>
      <c r="DC23" s="27" t="str">
        <f t="shared" ca="1" si="101"/>
        <v/>
      </c>
      <c r="DD23" s="27" t="str">
        <f t="shared" ca="1" si="102"/>
        <v/>
      </c>
      <c r="DE23" s="27" t="str">
        <f t="shared" ca="1" si="103"/>
        <v/>
      </c>
      <c r="DF23" s="27" t="str">
        <f t="shared" ca="1" si="104"/>
        <v/>
      </c>
      <c r="DG23" s="27" t="str">
        <f t="shared" ca="1" si="105"/>
        <v/>
      </c>
      <c r="DH23" s="27" t="str">
        <f t="shared" ca="1" si="106"/>
        <v/>
      </c>
      <c r="DI23" s="27" t="str">
        <f t="shared" ca="1" si="107"/>
        <v/>
      </c>
      <c r="DJ23" s="27" t="str">
        <f t="shared" ca="1" si="108"/>
        <v/>
      </c>
      <c r="DK23" s="27" t="str">
        <f t="shared" ca="1" si="109"/>
        <v/>
      </c>
      <c r="DL23" s="27" t="str">
        <f t="shared" ca="1" si="110"/>
        <v/>
      </c>
      <c r="DM23" s="27" t="str">
        <f t="shared" ca="1" si="111"/>
        <v/>
      </c>
      <c r="DN23" s="27" t="str">
        <f t="shared" ca="1" si="112"/>
        <v/>
      </c>
      <c r="DO23" s="27" t="str">
        <f t="shared" ca="1" si="113"/>
        <v/>
      </c>
      <c r="DP23" s="27" t="str">
        <f t="shared" ca="1" si="114"/>
        <v/>
      </c>
      <c r="DQ23" s="27" t="str">
        <f t="shared" ca="1" si="115"/>
        <v/>
      </c>
      <c r="DR23" s="27" t="str">
        <f t="shared" ca="1" si="116"/>
        <v/>
      </c>
      <c r="DS23" s="27" t="str">
        <f t="shared" ca="1" si="117"/>
        <v/>
      </c>
      <c r="DT23" s="27" t="str">
        <f t="shared" ca="1" si="118"/>
        <v/>
      </c>
      <c r="DU23" s="27" t="str">
        <f t="shared" ca="1" si="119"/>
        <v/>
      </c>
      <c r="DV23" s="27" t="str">
        <f t="shared" ca="1" si="120"/>
        <v/>
      </c>
      <c r="DW23" s="27" t="str">
        <f t="shared" ca="1" si="121"/>
        <v/>
      </c>
      <c r="DX23" s="27" t="str">
        <f t="shared" ca="1" si="122"/>
        <v/>
      </c>
      <c r="DY23" s="27" t="str">
        <f t="shared" ca="1" si="123"/>
        <v/>
      </c>
      <c r="DZ23" s="27" t="str">
        <f t="shared" ca="1" si="124"/>
        <v/>
      </c>
      <c r="EA23" s="27" t="str">
        <f t="shared" ca="1" si="125"/>
        <v/>
      </c>
      <c r="EB23" s="27" t="str">
        <f t="shared" ca="1" si="126"/>
        <v/>
      </c>
      <c r="EC23" s="27" t="str">
        <f t="shared" ca="1" si="127"/>
        <v/>
      </c>
      <c r="ED23" s="27" t="str">
        <f t="shared" ca="1" si="128"/>
        <v/>
      </c>
      <c r="EE23" s="27" t="str">
        <f t="shared" ca="1" si="129"/>
        <v/>
      </c>
      <c r="EF23" s="27" t="str">
        <f t="shared" ca="1" si="130"/>
        <v/>
      </c>
      <c r="EG23" s="27" t="str">
        <f t="shared" ca="1" si="131"/>
        <v/>
      </c>
      <c r="EH23" s="27" t="str">
        <f t="shared" ca="1" si="132"/>
        <v/>
      </c>
      <c r="EI23" s="27" t="str">
        <f t="shared" ca="1" si="133"/>
        <v/>
      </c>
      <c r="EJ23" s="27" t="str">
        <f t="shared" ca="1" si="134"/>
        <v/>
      </c>
      <c r="EK23" s="27" t="str">
        <f t="shared" ca="1" si="135"/>
        <v/>
      </c>
      <c r="EL23" s="27" t="str">
        <f t="shared" ca="1" si="136"/>
        <v/>
      </c>
      <c r="EM23" s="27" t="str">
        <f t="shared" ca="1" si="137"/>
        <v/>
      </c>
      <c r="EN23" s="27" t="str">
        <f t="shared" ca="1" si="138"/>
        <v/>
      </c>
      <c r="EO23" s="27" t="str">
        <f t="shared" ca="1" si="139"/>
        <v/>
      </c>
      <c r="EP23" s="27" t="str">
        <f t="shared" ca="1" si="140"/>
        <v/>
      </c>
      <c r="EQ23" s="27" t="str">
        <f t="shared" ca="1" si="141"/>
        <v/>
      </c>
      <c r="ER23" s="27" t="str">
        <f t="shared" ca="1" si="142"/>
        <v/>
      </c>
      <c r="ES23" s="27" t="str">
        <f t="shared" ca="1" si="143"/>
        <v/>
      </c>
      <c r="ET23" s="27" t="str">
        <f t="shared" ca="1" si="144"/>
        <v/>
      </c>
      <c r="EU23" s="27" t="str">
        <f t="shared" ca="1" si="145"/>
        <v/>
      </c>
      <c r="EV23" s="27" t="str">
        <f t="shared" ca="1" si="146"/>
        <v/>
      </c>
      <c r="EW23" s="27" t="str">
        <f t="shared" ca="1" si="147"/>
        <v/>
      </c>
      <c r="EX23" s="27" t="str">
        <f t="shared" ca="1" si="148"/>
        <v/>
      </c>
      <c r="EY23" s="27" t="str">
        <f t="shared" ca="1" si="149"/>
        <v/>
      </c>
      <c r="EZ23" s="27" t="str">
        <f t="shared" ca="1" si="150"/>
        <v/>
      </c>
      <c r="FA23" s="27" t="str">
        <f t="shared" ca="1" si="151"/>
        <v/>
      </c>
      <c r="FB23" s="27" t="str">
        <f t="shared" ca="1" si="152"/>
        <v/>
      </c>
      <c r="FC23" s="27" t="str">
        <f t="shared" ca="1" si="153"/>
        <v/>
      </c>
      <c r="FD23" s="27" t="str">
        <f t="shared" ca="1" si="154"/>
        <v/>
      </c>
      <c r="FE23" s="27" t="str">
        <f t="shared" ca="1" si="155"/>
        <v/>
      </c>
      <c r="FF23" s="27" t="str">
        <f t="shared" ca="1" si="156"/>
        <v/>
      </c>
      <c r="FG23" s="27" t="str">
        <f t="shared" ca="1" si="157"/>
        <v/>
      </c>
      <c r="FH23" s="27" t="str">
        <f t="shared" ca="1" si="158"/>
        <v/>
      </c>
      <c r="FI23" s="27" t="str">
        <f t="shared" ca="1" si="159"/>
        <v/>
      </c>
      <c r="FJ23" s="27" t="str">
        <f t="shared" ca="1" si="160"/>
        <v/>
      </c>
      <c r="FK23" s="27" t="str">
        <f t="shared" ca="1" si="161"/>
        <v/>
      </c>
      <c r="FL23" s="27" t="str">
        <f t="shared" ca="1" si="162"/>
        <v/>
      </c>
      <c r="FM23" s="27" t="str">
        <f t="shared" ca="1" si="163"/>
        <v/>
      </c>
      <c r="FN23" s="27" t="str">
        <f t="shared" ca="1" si="164"/>
        <v/>
      </c>
      <c r="FO23" s="27" t="str">
        <f t="shared" ca="1" si="165"/>
        <v/>
      </c>
      <c r="FP23" s="27" t="str">
        <f t="shared" ca="1" si="166"/>
        <v/>
      </c>
      <c r="FQ23" s="27" t="str">
        <f t="shared" ca="1" si="167"/>
        <v/>
      </c>
      <c r="FR23" s="27" t="str">
        <f t="shared" ca="1" si="168"/>
        <v/>
      </c>
      <c r="FS23" s="27" t="str">
        <f t="shared" ca="1" si="169"/>
        <v/>
      </c>
      <c r="FT23" s="27" t="str">
        <f t="shared" ca="1" si="170"/>
        <v/>
      </c>
      <c r="FU23" s="27" t="str">
        <f t="shared" ca="1" si="171"/>
        <v/>
      </c>
      <c r="FV23" s="27" t="str">
        <f t="shared" ca="1" si="172"/>
        <v/>
      </c>
      <c r="FW23" s="27" t="str">
        <f t="shared" ca="1" si="173"/>
        <v/>
      </c>
      <c r="FX23" s="27" t="str">
        <f t="shared" ca="1" si="174"/>
        <v/>
      </c>
      <c r="FY23" s="27" t="str">
        <f t="shared" ca="1" si="175"/>
        <v/>
      </c>
      <c r="FZ23" s="27" t="str">
        <f t="shared" ca="1" si="176"/>
        <v/>
      </c>
      <c r="GA23" s="27" t="str">
        <f t="shared" ca="1" si="177"/>
        <v/>
      </c>
      <c r="GB23" s="27" t="str">
        <f t="shared" ca="1" si="178"/>
        <v/>
      </c>
      <c r="GC23" s="27" t="str">
        <f t="shared" ca="1" si="179"/>
        <v/>
      </c>
      <c r="GD23" s="27" t="str">
        <f t="shared" ca="1" si="180"/>
        <v/>
      </c>
      <c r="GE23" s="27" t="str">
        <f t="shared" ca="1" si="181"/>
        <v/>
      </c>
      <c r="GF23" s="27" t="str">
        <f t="shared" ca="1" si="182"/>
        <v/>
      </c>
      <c r="GG23" s="27" t="str">
        <f t="shared" ca="1" si="183"/>
        <v/>
      </c>
      <c r="GH23" s="27" t="str">
        <f t="shared" ca="1" si="184"/>
        <v/>
      </c>
      <c r="GI23" s="27" t="str">
        <f t="shared" ca="1" si="185"/>
        <v/>
      </c>
      <c r="GJ23" s="27" t="str">
        <f t="shared" ca="1" si="186"/>
        <v/>
      </c>
      <c r="GK23" s="27" t="str">
        <f t="shared" ca="1" si="187"/>
        <v/>
      </c>
      <c r="GL23" s="27" t="str">
        <f t="shared" ca="1" si="188"/>
        <v/>
      </c>
      <c r="GM23" s="27" t="str">
        <f t="shared" ca="1" si="189"/>
        <v/>
      </c>
      <c r="GN23" s="27" t="str">
        <f t="shared" ca="1" si="190"/>
        <v/>
      </c>
      <c r="GO23" s="27" t="str">
        <f t="shared" ca="1" si="191"/>
        <v/>
      </c>
      <c r="GP23" s="27" t="str">
        <f t="shared" ca="1" si="192"/>
        <v/>
      </c>
      <c r="GQ23" s="27" t="str">
        <f t="shared" ca="1" si="193"/>
        <v/>
      </c>
      <c r="GR23" s="27" t="str">
        <f t="shared" ca="1" si="194"/>
        <v/>
      </c>
      <c r="GS23" s="27" t="str">
        <f t="shared" ca="1" si="195"/>
        <v/>
      </c>
      <c r="GT23" s="27" t="str">
        <f t="shared" ca="1" si="196"/>
        <v/>
      </c>
      <c r="GU23" s="27" t="str">
        <f t="shared" ca="1" si="197"/>
        <v/>
      </c>
      <c r="GV23" s="27" t="str">
        <f t="shared" ca="1" si="198"/>
        <v/>
      </c>
      <c r="GW23" s="27" t="str">
        <f t="shared" ca="1" si="199"/>
        <v/>
      </c>
      <c r="GX23" s="27" t="str">
        <f t="shared" ca="1" si="200"/>
        <v/>
      </c>
      <c r="GY23" s="27" t="str">
        <f t="shared" ca="1" si="201"/>
        <v/>
      </c>
      <c r="GZ23" s="27" t="str">
        <f t="shared" ca="1" si="202"/>
        <v/>
      </c>
      <c r="HA23" s="27" t="str">
        <f t="shared" ca="1" si="203"/>
        <v/>
      </c>
      <c r="HB23" s="27" t="str">
        <f t="shared" ca="1" si="204"/>
        <v/>
      </c>
      <c r="HC23" s="27" t="str">
        <f t="shared" ca="1" si="205"/>
        <v/>
      </c>
      <c r="HD23" s="27" t="str">
        <f t="shared" ca="1" si="206"/>
        <v/>
      </c>
      <c r="HE23" s="27" t="str">
        <f t="shared" ca="1" si="207"/>
        <v/>
      </c>
      <c r="HF23" s="27" t="str">
        <f t="shared" ca="1" si="208"/>
        <v/>
      </c>
      <c r="HG23" s="27" t="str">
        <f t="shared" ca="1" si="209"/>
        <v/>
      </c>
      <c r="HH23" s="27" t="str">
        <f t="shared" ca="1" si="210"/>
        <v/>
      </c>
      <c r="HI23" s="27" t="str">
        <f t="shared" ca="1" si="211"/>
        <v/>
      </c>
      <c r="HJ23" s="27" t="str">
        <f t="shared" ca="1" si="212"/>
        <v/>
      </c>
      <c r="HK23" s="27" t="str">
        <f t="shared" ca="1" si="213"/>
        <v/>
      </c>
      <c r="HL23" s="27" t="str">
        <f t="shared" ca="1" si="214"/>
        <v/>
      </c>
      <c r="HM23" s="27" t="str">
        <f t="shared" ca="1" si="215"/>
        <v/>
      </c>
    </row>
    <row r="24" spans="2:221" ht="13.5" customHeight="1" thickBot="1">
      <c r="B24" s="1411"/>
      <c r="C24" s="1412"/>
      <c r="D24" s="1414"/>
      <c r="F24" s="169">
        <f t="shared" si="0"/>
        <v>15</v>
      </c>
      <c r="G24" s="170">
        <f t="shared" si="216"/>
        <v>22</v>
      </c>
      <c r="H24" s="171">
        <f t="shared" si="1"/>
        <v>1.1363636363636365</v>
      </c>
      <c r="I24" s="171">
        <f t="shared" si="13"/>
        <v>40.909090909090914</v>
      </c>
      <c r="J24" s="171">
        <f t="shared" si="2"/>
        <v>30</v>
      </c>
      <c r="K24" s="171">
        <f t="shared" si="3"/>
        <v>2</v>
      </c>
      <c r="L24" s="170">
        <f t="shared" si="4"/>
        <v>72</v>
      </c>
      <c r="M24" s="170">
        <f t="shared" si="5"/>
        <v>19</v>
      </c>
      <c r="N24" s="172">
        <f t="shared" si="6"/>
        <v>2246.590909090909</v>
      </c>
      <c r="O24" s="172" t="str" cm="1">
        <f t="array" ref="O24">_xlfn.IFS(P24&lt;=0.3,"Bad",AND(P24&lt;0.5,P24&gt;0.3),"Macro",P24&gt;=0.5,"Norm")</f>
        <v>Norm</v>
      </c>
      <c r="P24" s="173">
        <f t="shared" si="7"/>
        <v>0.54166666666666663</v>
      </c>
      <c r="Q24" s="174">
        <f t="shared" si="8"/>
        <v>0.68181818181818177</v>
      </c>
      <c r="R24" s="167">
        <f t="shared" si="14"/>
        <v>0.7142857142857143</v>
      </c>
      <c r="S24" s="168" t="str">
        <f t="shared" si="15"/>
        <v/>
      </c>
      <c r="U24" s="106">
        <v>22</v>
      </c>
      <c r="V24" s="27" t="str">
        <f t="shared" ca="1" si="16"/>
        <v/>
      </c>
      <c r="W24" s="27" t="str">
        <f t="shared" ca="1" si="17"/>
        <v/>
      </c>
      <c r="X24" s="27" t="str">
        <f t="shared" ca="1" si="18"/>
        <v/>
      </c>
      <c r="Y24" s="27" t="str">
        <f t="shared" ca="1" si="19"/>
        <v/>
      </c>
      <c r="Z24" s="27" t="str">
        <f t="shared" ca="1" si="20"/>
        <v/>
      </c>
      <c r="AA24" s="27" t="str">
        <f t="shared" ca="1" si="21"/>
        <v/>
      </c>
      <c r="AB24" s="27" t="str">
        <f t="shared" ca="1" si="22"/>
        <v/>
      </c>
      <c r="AC24" s="27" t="str">
        <f t="shared" ca="1" si="23"/>
        <v/>
      </c>
      <c r="AD24" s="27" t="str">
        <f t="shared" ca="1" si="24"/>
        <v/>
      </c>
      <c r="AE24" s="27" t="str">
        <f t="shared" ca="1" si="25"/>
        <v/>
      </c>
      <c r="AF24" s="27" t="str">
        <f t="shared" ca="1" si="26"/>
        <v/>
      </c>
      <c r="AG24" s="27" t="str">
        <f t="shared" ca="1" si="27"/>
        <v/>
      </c>
      <c r="AH24" s="27" t="str">
        <f t="shared" ca="1" si="28"/>
        <v/>
      </c>
      <c r="AI24" s="27" t="str">
        <f t="shared" ca="1" si="29"/>
        <v/>
      </c>
      <c r="AJ24" s="27" t="str">
        <f t="shared" ca="1" si="30"/>
        <v/>
      </c>
      <c r="AK24" s="27" t="str">
        <f t="shared" ca="1" si="31"/>
        <v/>
      </c>
      <c r="AL24" s="27" t="str">
        <f t="shared" ca="1" si="32"/>
        <v/>
      </c>
      <c r="AM24" s="27" t="str">
        <f t="shared" ca="1" si="33"/>
        <v/>
      </c>
      <c r="AN24" s="27" t="str">
        <f t="shared" ca="1" si="34"/>
        <v/>
      </c>
      <c r="AO24" s="27" t="str">
        <f t="shared" ca="1" si="35"/>
        <v/>
      </c>
      <c r="AP24" s="27" t="str">
        <f t="shared" ca="1" si="36"/>
        <v/>
      </c>
      <c r="AQ24" s="27" t="str">
        <f t="shared" ca="1" si="37"/>
        <v/>
      </c>
      <c r="AR24" s="27" t="str">
        <f t="shared" ca="1" si="38"/>
        <v/>
      </c>
      <c r="AS24" s="27" t="str">
        <f t="shared" ca="1" si="39"/>
        <v/>
      </c>
      <c r="AT24" s="27" t="str">
        <f t="shared" ca="1" si="40"/>
        <v/>
      </c>
      <c r="AU24" s="27" t="str">
        <f t="shared" ca="1" si="41"/>
        <v/>
      </c>
      <c r="AV24" s="27" t="str">
        <f t="shared" ca="1" si="42"/>
        <v/>
      </c>
      <c r="AW24" s="27" t="str">
        <f t="shared" ca="1" si="43"/>
        <v/>
      </c>
      <c r="AX24" s="27" t="str">
        <f t="shared" ca="1" si="44"/>
        <v/>
      </c>
      <c r="AY24" s="27" t="str">
        <f t="shared" ca="1" si="45"/>
        <v/>
      </c>
      <c r="AZ24" s="27" t="str">
        <f t="shared" ca="1" si="46"/>
        <v/>
      </c>
      <c r="BA24" s="27" t="str">
        <f t="shared" ca="1" si="47"/>
        <v/>
      </c>
      <c r="BB24" s="27" t="str">
        <f t="shared" ca="1" si="48"/>
        <v/>
      </c>
      <c r="BC24" s="27" t="str">
        <f t="shared" ca="1" si="49"/>
        <v/>
      </c>
      <c r="BD24" s="27" t="str">
        <f t="shared" ca="1" si="50"/>
        <v/>
      </c>
      <c r="BE24" s="27" t="str">
        <f t="shared" ca="1" si="51"/>
        <v/>
      </c>
      <c r="BF24" s="27" t="str">
        <f t="shared" ca="1" si="52"/>
        <v/>
      </c>
      <c r="BG24" s="27" t="str">
        <f t="shared" ca="1" si="53"/>
        <v/>
      </c>
      <c r="BH24" s="27" t="str">
        <f t="shared" ca="1" si="54"/>
        <v/>
      </c>
      <c r="BI24" s="27" t="str">
        <f t="shared" ca="1" si="55"/>
        <v/>
      </c>
      <c r="BJ24" s="27" t="str">
        <f t="shared" ca="1" si="56"/>
        <v/>
      </c>
      <c r="BK24" s="27" t="str">
        <f t="shared" ca="1" si="57"/>
        <v/>
      </c>
      <c r="BL24" s="27" t="str">
        <f t="shared" ca="1" si="58"/>
        <v/>
      </c>
      <c r="BM24" s="27" t="str">
        <f t="shared" ca="1" si="59"/>
        <v/>
      </c>
      <c r="BN24" s="27" t="str">
        <f t="shared" ca="1" si="60"/>
        <v/>
      </c>
      <c r="BO24" s="27" t="str">
        <f t="shared" ca="1" si="61"/>
        <v/>
      </c>
      <c r="BP24" s="27" t="str">
        <f t="shared" ca="1" si="62"/>
        <v/>
      </c>
      <c r="BQ24" s="27" t="str">
        <f t="shared" ca="1" si="63"/>
        <v/>
      </c>
      <c r="BR24" s="27" t="str">
        <f t="shared" ca="1" si="64"/>
        <v/>
      </c>
      <c r="BS24" s="27" t="str">
        <f t="shared" ca="1" si="65"/>
        <v/>
      </c>
      <c r="BT24" s="27" t="str">
        <f t="shared" ca="1" si="66"/>
        <v/>
      </c>
      <c r="BU24" s="27" t="str">
        <f t="shared" ca="1" si="67"/>
        <v/>
      </c>
      <c r="BV24" s="27" t="str">
        <f t="shared" ca="1" si="68"/>
        <v/>
      </c>
      <c r="BW24" s="27" t="str">
        <f t="shared" ca="1" si="69"/>
        <v/>
      </c>
      <c r="BX24" s="27" t="str">
        <f t="shared" ca="1" si="70"/>
        <v/>
      </c>
      <c r="BY24" s="27" t="str">
        <f t="shared" ca="1" si="71"/>
        <v/>
      </c>
      <c r="BZ24" s="27" t="str">
        <f t="shared" ca="1" si="72"/>
        <v/>
      </c>
      <c r="CA24" s="27" t="str">
        <f t="shared" ca="1" si="73"/>
        <v/>
      </c>
      <c r="CB24" s="27" t="str">
        <f t="shared" ca="1" si="74"/>
        <v/>
      </c>
      <c r="CC24" s="27" t="str">
        <f t="shared" ca="1" si="75"/>
        <v/>
      </c>
      <c r="CD24" s="27" t="str">
        <f t="shared" ca="1" si="76"/>
        <v/>
      </c>
      <c r="CE24" s="27" t="str">
        <f t="shared" ca="1" si="77"/>
        <v/>
      </c>
      <c r="CF24" s="27" t="str">
        <f t="shared" ca="1" si="78"/>
        <v/>
      </c>
      <c r="CG24" s="27" t="str">
        <f t="shared" ca="1" si="79"/>
        <v/>
      </c>
      <c r="CH24" s="27" t="str">
        <f t="shared" ca="1" si="80"/>
        <v/>
      </c>
      <c r="CI24" s="27" t="str">
        <f t="shared" ca="1" si="81"/>
        <v/>
      </c>
      <c r="CJ24" s="27" t="str">
        <f t="shared" ca="1" si="82"/>
        <v/>
      </c>
      <c r="CK24" s="27" t="str">
        <f t="shared" ca="1" si="83"/>
        <v/>
      </c>
      <c r="CL24" s="27" t="str">
        <f t="shared" ca="1" si="84"/>
        <v/>
      </c>
      <c r="CM24" s="27" t="str">
        <f t="shared" ca="1" si="85"/>
        <v/>
      </c>
      <c r="CN24" s="27" t="str">
        <f t="shared" ca="1" si="86"/>
        <v/>
      </c>
      <c r="CO24" s="27" t="str">
        <f t="shared" ca="1" si="87"/>
        <v/>
      </c>
      <c r="CP24" s="27" t="str">
        <f t="shared" ca="1" si="88"/>
        <v/>
      </c>
      <c r="CQ24" s="27" t="str">
        <f t="shared" ca="1" si="89"/>
        <v/>
      </c>
      <c r="CR24" s="27" t="str">
        <f t="shared" ca="1" si="90"/>
        <v/>
      </c>
      <c r="CS24" s="27" t="str">
        <f t="shared" ca="1" si="91"/>
        <v/>
      </c>
      <c r="CT24" s="27" t="str">
        <f t="shared" ca="1" si="92"/>
        <v/>
      </c>
      <c r="CU24" s="27" t="str">
        <f t="shared" ca="1" si="93"/>
        <v/>
      </c>
      <c r="CV24" s="27" t="str">
        <f t="shared" ca="1" si="94"/>
        <v/>
      </c>
      <c r="CW24" s="27" t="str">
        <f t="shared" ca="1" si="95"/>
        <v/>
      </c>
      <c r="CX24" s="27" t="str">
        <f t="shared" ca="1" si="96"/>
        <v/>
      </c>
      <c r="CY24" s="27" t="str">
        <f t="shared" ca="1" si="97"/>
        <v/>
      </c>
      <c r="CZ24" s="27" t="str">
        <f t="shared" ca="1" si="98"/>
        <v/>
      </c>
      <c r="DA24" s="27" t="str">
        <f t="shared" ca="1" si="99"/>
        <v/>
      </c>
      <c r="DB24" s="27" t="str">
        <f t="shared" ca="1" si="100"/>
        <v/>
      </c>
      <c r="DC24" s="27" t="str">
        <f t="shared" ca="1" si="101"/>
        <v/>
      </c>
      <c r="DD24" s="27" t="str">
        <f t="shared" ca="1" si="102"/>
        <v/>
      </c>
      <c r="DE24" s="27" t="str">
        <f t="shared" ca="1" si="103"/>
        <v/>
      </c>
      <c r="DF24" s="27" t="str">
        <f t="shared" ca="1" si="104"/>
        <v/>
      </c>
      <c r="DG24" s="27" t="str">
        <f t="shared" ca="1" si="105"/>
        <v/>
      </c>
      <c r="DH24" s="27" t="str">
        <f t="shared" ca="1" si="106"/>
        <v/>
      </c>
      <c r="DI24" s="27" t="str">
        <f t="shared" ca="1" si="107"/>
        <v/>
      </c>
      <c r="DJ24" s="27" t="str">
        <f t="shared" ca="1" si="108"/>
        <v/>
      </c>
      <c r="DK24" s="27" t="str">
        <f t="shared" ca="1" si="109"/>
        <v/>
      </c>
      <c r="DL24" s="27" t="str">
        <f t="shared" ca="1" si="110"/>
        <v/>
      </c>
      <c r="DM24" s="27" t="str">
        <f t="shared" ca="1" si="111"/>
        <v/>
      </c>
      <c r="DN24" s="27" t="str">
        <f t="shared" ca="1" si="112"/>
        <v/>
      </c>
      <c r="DO24" s="27" t="str">
        <f t="shared" ca="1" si="113"/>
        <v/>
      </c>
      <c r="DP24" s="27" t="str">
        <f t="shared" ca="1" si="114"/>
        <v/>
      </c>
      <c r="DQ24" s="27" t="str">
        <f t="shared" ca="1" si="115"/>
        <v/>
      </c>
      <c r="DR24" s="27" t="str">
        <f t="shared" ca="1" si="116"/>
        <v/>
      </c>
      <c r="DS24" s="27" t="str">
        <f t="shared" ca="1" si="117"/>
        <v/>
      </c>
      <c r="DT24" s="27" t="str">
        <f t="shared" ca="1" si="118"/>
        <v/>
      </c>
      <c r="DU24" s="27" t="str">
        <f t="shared" ca="1" si="119"/>
        <v/>
      </c>
      <c r="DV24" s="27" t="str">
        <f t="shared" ca="1" si="120"/>
        <v/>
      </c>
      <c r="DW24" s="27" t="str">
        <f t="shared" ca="1" si="121"/>
        <v/>
      </c>
      <c r="DX24" s="27" t="str">
        <f t="shared" ca="1" si="122"/>
        <v/>
      </c>
      <c r="DY24" s="27" t="str">
        <f t="shared" ca="1" si="123"/>
        <v/>
      </c>
      <c r="DZ24" s="27" t="str">
        <f t="shared" ca="1" si="124"/>
        <v/>
      </c>
      <c r="EA24" s="27" t="str">
        <f t="shared" ca="1" si="125"/>
        <v/>
      </c>
      <c r="EB24" s="27" t="str">
        <f t="shared" ca="1" si="126"/>
        <v/>
      </c>
      <c r="EC24" s="27" t="str">
        <f t="shared" ca="1" si="127"/>
        <v/>
      </c>
      <c r="ED24" s="27" t="str">
        <f t="shared" ca="1" si="128"/>
        <v/>
      </c>
      <c r="EE24" s="27" t="str">
        <f t="shared" ca="1" si="129"/>
        <v/>
      </c>
      <c r="EF24" s="27" t="str">
        <f t="shared" ca="1" si="130"/>
        <v/>
      </c>
      <c r="EG24" s="27" t="str">
        <f t="shared" ca="1" si="131"/>
        <v/>
      </c>
      <c r="EH24" s="27" t="str">
        <f t="shared" ca="1" si="132"/>
        <v/>
      </c>
      <c r="EI24" s="27" t="str">
        <f t="shared" ca="1" si="133"/>
        <v/>
      </c>
      <c r="EJ24" s="27" t="str">
        <f t="shared" ca="1" si="134"/>
        <v/>
      </c>
      <c r="EK24" s="27" t="str">
        <f t="shared" ca="1" si="135"/>
        <v/>
      </c>
      <c r="EL24" s="27" t="str">
        <f t="shared" ca="1" si="136"/>
        <v/>
      </c>
      <c r="EM24" s="27" t="str">
        <f t="shared" ca="1" si="137"/>
        <v/>
      </c>
      <c r="EN24" s="27" t="str">
        <f t="shared" ca="1" si="138"/>
        <v/>
      </c>
      <c r="EO24" s="27" t="str">
        <f t="shared" ca="1" si="139"/>
        <v/>
      </c>
      <c r="EP24" s="27" t="str">
        <f t="shared" ca="1" si="140"/>
        <v/>
      </c>
      <c r="EQ24" s="27" t="str">
        <f t="shared" ca="1" si="141"/>
        <v/>
      </c>
      <c r="ER24" s="27" t="str">
        <f t="shared" ca="1" si="142"/>
        <v/>
      </c>
      <c r="ES24" s="27" t="str">
        <f t="shared" ca="1" si="143"/>
        <v/>
      </c>
      <c r="ET24" s="27" t="str">
        <f t="shared" ca="1" si="144"/>
        <v/>
      </c>
      <c r="EU24" s="27" t="str">
        <f t="shared" ca="1" si="145"/>
        <v/>
      </c>
      <c r="EV24" s="27" t="str">
        <f t="shared" ca="1" si="146"/>
        <v/>
      </c>
      <c r="EW24" s="27" t="str">
        <f t="shared" ca="1" si="147"/>
        <v/>
      </c>
      <c r="EX24" s="27" t="str">
        <f t="shared" ca="1" si="148"/>
        <v/>
      </c>
      <c r="EY24" s="27" t="str">
        <f t="shared" ca="1" si="149"/>
        <v/>
      </c>
      <c r="EZ24" s="27" t="str">
        <f t="shared" ca="1" si="150"/>
        <v/>
      </c>
      <c r="FA24" s="27" t="str">
        <f t="shared" ca="1" si="151"/>
        <v/>
      </c>
      <c r="FB24" s="27" t="str">
        <f t="shared" ca="1" si="152"/>
        <v/>
      </c>
      <c r="FC24" s="27" t="str">
        <f t="shared" ca="1" si="153"/>
        <v/>
      </c>
      <c r="FD24" s="27" t="str">
        <f t="shared" ca="1" si="154"/>
        <v/>
      </c>
      <c r="FE24" s="27" t="str">
        <f t="shared" ca="1" si="155"/>
        <v/>
      </c>
      <c r="FF24" s="27" t="str">
        <f t="shared" ca="1" si="156"/>
        <v/>
      </c>
      <c r="FG24" s="27" t="str">
        <f t="shared" ca="1" si="157"/>
        <v/>
      </c>
      <c r="FH24" s="27" t="str">
        <f t="shared" ca="1" si="158"/>
        <v/>
      </c>
      <c r="FI24" s="27" t="str">
        <f t="shared" ca="1" si="159"/>
        <v/>
      </c>
      <c r="FJ24" s="27" t="str">
        <f t="shared" ca="1" si="160"/>
        <v/>
      </c>
      <c r="FK24" s="27" t="str">
        <f t="shared" ca="1" si="161"/>
        <v/>
      </c>
      <c r="FL24" s="27" t="str">
        <f t="shared" ca="1" si="162"/>
        <v/>
      </c>
      <c r="FM24" s="27" t="str">
        <f t="shared" ca="1" si="163"/>
        <v/>
      </c>
      <c r="FN24" s="27" t="str">
        <f t="shared" ca="1" si="164"/>
        <v/>
      </c>
      <c r="FO24" s="27" t="str">
        <f t="shared" ca="1" si="165"/>
        <v/>
      </c>
      <c r="FP24" s="27" t="str">
        <f t="shared" ca="1" si="166"/>
        <v/>
      </c>
      <c r="FQ24" s="27" t="str">
        <f t="shared" ca="1" si="167"/>
        <v/>
      </c>
      <c r="FR24" s="27" t="str">
        <f t="shared" ca="1" si="168"/>
        <v/>
      </c>
      <c r="FS24" s="27" t="str">
        <f t="shared" ca="1" si="169"/>
        <v/>
      </c>
      <c r="FT24" s="27" t="str">
        <f t="shared" ca="1" si="170"/>
        <v/>
      </c>
      <c r="FU24" s="27" t="str">
        <f t="shared" ca="1" si="171"/>
        <v/>
      </c>
      <c r="FV24" s="27" t="str">
        <f t="shared" ca="1" si="172"/>
        <v/>
      </c>
      <c r="FW24" s="27" t="str">
        <f t="shared" ca="1" si="173"/>
        <v/>
      </c>
      <c r="FX24" s="27" t="str">
        <f t="shared" ca="1" si="174"/>
        <v/>
      </c>
      <c r="FY24" s="27" t="str">
        <f t="shared" ca="1" si="175"/>
        <v/>
      </c>
      <c r="FZ24" s="27" t="str">
        <f t="shared" ca="1" si="176"/>
        <v/>
      </c>
      <c r="GA24" s="27" t="str">
        <f t="shared" ca="1" si="177"/>
        <v/>
      </c>
      <c r="GB24" s="27" t="str">
        <f t="shared" ca="1" si="178"/>
        <v/>
      </c>
      <c r="GC24" s="27" t="str">
        <f t="shared" ca="1" si="179"/>
        <v/>
      </c>
      <c r="GD24" s="27" t="str">
        <f t="shared" ca="1" si="180"/>
        <v/>
      </c>
      <c r="GE24" s="27" t="str">
        <f t="shared" ca="1" si="181"/>
        <v/>
      </c>
      <c r="GF24" s="27" t="str">
        <f t="shared" ca="1" si="182"/>
        <v/>
      </c>
      <c r="GG24" s="27" t="str">
        <f t="shared" ca="1" si="183"/>
        <v/>
      </c>
      <c r="GH24" s="27" t="str">
        <f t="shared" ca="1" si="184"/>
        <v/>
      </c>
      <c r="GI24" s="27" t="str">
        <f t="shared" ca="1" si="185"/>
        <v/>
      </c>
      <c r="GJ24" s="27" t="str">
        <f t="shared" ca="1" si="186"/>
        <v/>
      </c>
      <c r="GK24" s="27" t="str">
        <f t="shared" ca="1" si="187"/>
        <v/>
      </c>
      <c r="GL24" s="27" t="str">
        <f t="shared" ca="1" si="188"/>
        <v/>
      </c>
      <c r="GM24" s="27" t="str">
        <f t="shared" ca="1" si="189"/>
        <v/>
      </c>
      <c r="GN24" s="27" t="str">
        <f t="shared" ca="1" si="190"/>
        <v/>
      </c>
      <c r="GO24" s="27" t="str">
        <f t="shared" ca="1" si="191"/>
        <v/>
      </c>
      <c r="GP24" s="27" t="str">
        <f t="shared" ca="1" si="192"/>
        <v/>
      </c>
      <c r="GQ24" s="27" t="str">
        <f t="shared" ca="1" si="193"/>
        <v/>
      </c>
      <c r="GR24" s="27" t="str">
        <f t="shared" ca="1" si="194"/>
        <v/>
      </c>
      <c r="GS24" s="27" t="str">
        <f t="shared" ca="1" si="195"/>
        <v/>
      </c>
      <c r="GT24" s="27" t="str">
        <f t="shared" ca="1" si="196"/>
        <v/>
      </c>
      <c r="GU24" s="27" t="str">
        <f t="shared" ca="1" si="197"/>
        <v/>
      </c>
      <c r="GV24" s="27" t="str">
        <f t="shared" ca="1" si="198"/>
        <v/>
      </c>
      <c r="GW24" s="27" t="str">
        <f t="shared" ca="1" si="199"/>
        <v/>
      </c>
      <c r="GX24" s="27" t="str">
        <f t="shared" ca="1" si="200"/>
        <v/>
      </c>
      <c r="GY24" s="27" t="str">
        <f t="shared" ca="1" si="201"/>
        <v/>
      </c>
      <c r="GZ24" s="27" t="str">
        <f t="shared" ca="1" si="202"/>
        <v/>
      </c>
      <c r="HA24" s="27" t="str">
        <f t="shared" ca="1" si="203"/>
        <v/>
      </c>
      <c r="HB24" s="27" t="str">
        <f t="shared" ca="1" si="204"/>
        <v/>
      </c>
      <c r="HC24" s="27" t="str">
        <f t="shared" ca="1" si="205"/>
        <v/>
      </c>
      <c r="HD24" s="27" t="str">
        <f t="shared" ca="1" si="206"/>
        <v/>
      </c>
      <c r="HE24" s="27" t="str">
        <f t="shared" ca="1" si="207"/>
        <v/>
      </c>
      <c r="HF24" s="27" t="str">
        <f t="shared" ca="1" si="208"/>
        <v/>
      </c>
      <c r="HG24" s="27" t="str">
        <f t="shared" ca="1" si="209"/>
        <v/>
      </c>
      <c r="HH24" s="27" t="str">
        <f t="shared" ca="1" si="210"/>
        <v/>
      </c>
      <c r="HI24" s="27" t="str">
        <f t="shared" ca="1" si="211"/>
        <v/>
      </c>
      <c r="HJ24" s="27" t="str">
        <f t="shared" ca="1" si="212"/>
        <v/>
      </c>
      <c r="HK24" s="27" t="str">
        <f t="shared" ca="1" si="213"/>
        <v/>
      </c>
      <c r="HL24" s="27" t="str">
        <f t="shared" ca="1" si="214"/>
        <v/>
      </c>
      <c r="HM24" s="27" t="str">
        <f t="shared" ca="1" si="215"/>
        <v/>
      </c>
    </row>
    <row r="25" spans="2:221" ht="14.75" customHeight="1" thickBot="1">
      <c r="B25" s="175" t="s">
        <v>495</v>
      </c>
      <c r="C25" s="176"/>
      <c r="D25" s="177">
        <f>IF(OR(D11="",D19=""),"",D11*D19)</f>
        <v>49425</v>
      </c>
      <c r="F25" s="169">
        <f t="shared" si="0"/>
        <v>15</v>
      </c>
      <c r="G25" s="170">
        <f t="shared" si="216"/>
        <v>23</v>
      </c>
      <c r="H25" s="171">
        <f t="shared" si="1"/>
        <v>1.0869565217391304</v>
      </c>
      <c r="I25" s="171">
        <f t="shared" si="13"/>
        <v>40.217391304347821</v>
      </c>
      <c r="J25" s="171">
        <f t="shared" si="2"/>
        <v>30</v>
      </c>
      <c r="K25" s="171">
        <f t="shared" si="3"/>
        <v>2</v>
      </c>
      <c r="L25" s="170">
        <f t="shared" si="4"/>
        <v>74</v>
      </c>
      <c r="M25" s="170">
        <f t="shared" si="5"/>
        <v>21</v>
      </c>
      <c r="N25" s="172">
        <f t="shared" si="6"/>
        <v>2148.913043478261</v>
      </c>
      <c r="O25" s="172" t="str" cm="1">
        <f t="array" ref="O25">_xlfn.IFS(P25&lt;=0.3,"Bad",AND(P25&lt;0.5,P25&gt;0.3),"Macro",P25&gt;=0.5,"Norm")</f>
        <v>Norm</v>
      </c>
      <c r="P25" s="173">
        <f t="shared" si="7"/>
        <v>0.52702702702702697</v>
      </c>
      <c r="Q25" s="174">
        <f t="shared" si="8"/>
        <v>0.65217391304347827</v>
      </c>
      <c r="R25" s="167">
        <f t="shared" si="14"/>
        <v>0.68181818181818177</v>
      </c>
      <c r="S25" s="168" t="str">
        <f t="shared" si="15"/>
        <v/>
      </c>
      <c r="U25" s="107">
        <v>23</v>
      </c>
      <c r="V25" s="27" t="str">
        <f t="shared" ca="1" si="16"/>
        <v/>
      </c>
      <c r="W25" s="27" t="str">
        <f t="shared" ca="1" si="17"/>
        <v/>
      </c>
      <c r="X25" s="27" t="str">
        <f t="shared" ca="1" si="18"/>
        <v/>
      </c>
      <c r="Y25" s="27" t="str">
        <f t="shared" ca="1" si="19"/>
        <v/>
      </c>
      <c r="Z25" s="27" t="str">
        <f t="shared" ca="1" si="20"/>
        <v/>
      </c>
      <c r="AA25" s="27" t="str">
        <f t="shared" ca="1" si="21"/>
        <v/>
      </c>
      <c r="AB25" s="27" t="str">
        <f t="shared" ca="1" si="22"/>
        <v/>
      </c>
      <c r="AC25" s="27" t="str">
        <f t="shared" ca="1" si="23"/>
        <v/>
      </c>
      <c r="AD25" s="27" t="str">
        <f t="shared" ca="1" si="24"/>
        <v/>
      </c>
      <c r="AE25" s="27" t="str">
        <f t="shared" ca="1" si="25"/>
        <v/>
      </c>
      <c r="AF25" s="27" t="str">
        <f t="shared" ca="1" si="26"/>
        <v/>
      </c>
      <c r="AG25" s="27" t="str">
        <f t="shared" ca="1" si="27"/>
        <v/>
      </c>
      <c r="AH25" s="27" t="str">
        <f t="shared" ca="1" si="28"/>
        <v/>
      </c>
      <c r="AI25" s="27" t="str">
        <f t="shared" ca="1" si="29"/>
        <v/>
      </c>
      <c r="AJ25" s="27" t="str">
        <f t="shared" ca="1" si="30"/>
        <v/>
      </c>
      <c r="AK25" s="27" t="str">
        <f t="shared" ca="1" si="31"/>
        <v/>
      </c>
      <c r="AL25" s="27" t="str">
        <f t="shared" ca="1" si="32"/>
        <v/>
      </c>
      <c r="AM25" s="27" t="str">
        <f t="shared" ca="1" si="33"/>
        <v/>
      </c>
      <c r="AN25" s="27" t="str">
        <f t="shared" ca="1" si="34"/>
        <v/>
      </c>
      <c r="AO25" s="27" t="str">
        <f t="shared" ca="1" si="35"/>
        <v/>
      </c>
      <c r="AP25" s="27" t="str">
        <f t="shared" ca="1" si="36"/>
        <v/>
      </c>
      <c r="AQ25" s="27" t="str">
        <f t="shared" ca="1" si="37"/>
        <v/>
      </c>
      <c r="AR25" s="27" t="str">
        <f t="shared" ca="1" si="38"/>
        <v/>
      </c>
      <c r="AS25" s="27" t="str">
        <f t="shared" ca="1" si="39"/>
        <v/>
      </c>
      <c r="AT25" s="27" t="str">
        <f t="shared" ca="1" si="40"/>
        <v/>
      </c>
      <c r="AU25" s="27" t="str">
        <f t="shared" ca="1" si="41"/>
        <v/>
      </c>
      <c r="AV25" s="27" t="str">
        <f t="shared" ca="1" si="42"/>
        <v/>
      </c>
      <c r="AW25" s="27" t="str">
        <f t="shared" ca="1" si="43"/>
        <v/>
      </c>
      <c r="AX25" s="27" t="str">
        <f t="shared" ca="1" si="44"/>
        <v/>
      </c>
      <c r="AY25" s="27" t="str">
        <f t="shared" ca="1" si="45"/>
        <v/>
      </c>
      <c r="AZ25" s="27" t="str">
        <f t="shared" ca="1" si="46"/>
        <v/>
      </c>
      <c r="BA25" s="27" t="str">
        <f t="shared" ca="1" si="47"/>
        <v/>
      </c>
      <c r="BB25" s="27" t="str">
        <f t="shared" ca="1" si="48"/>
        <v/>
      </c>
      <c r="BC25" s="27" t="str">
        <f t="shared" ca="1" si="49"/>
        <v/>
      </c>
      <c r="BD25" s="27" t="str">
        <f t="shared" ca="1" si="50"/>
        <v/>
      </c>
      <c r="BE25" s="27" t="str">
        <f t="shared" ca="1" si="51"/>
        <v/>
      </c>
      <c r="BF25" s="27" t="str">
        <f t="shared" ca="1" si="52"/>
        <v/>
      </c>
      <c r="BG25" s="27" t="str">
        <f t="shared" ca="1" si="53"/>
        <v/>
      </c>
      <c r="BH25" s="27" t="str">
        <f t="shared" ca="1" si="54"/>
        <v/>
      </c>
      <c r="BI25" s="27" t="str">
        <f t="shared" ca="1" si="55"/>
        <v/>
      </c>
      <c r="BJ25" s="27" t="str">
        <f t="shared" ca="1" si="56"/>
        <v/>
      </c>
      <c r="BK25" s="27" t="str">
        <f t="shared" ca="1" si="57"/>
        <v/>
      </c>
      <c r="BL25" s="27" t="str">
        <f t="shared" ca="1" si="58"/>
        <v/>
      </c>
      <c r="BM25" s="27" t="str">
        <f t="shared" ca="1" si="59"/>
        <v/>
      </c>
      <c r="BN25" s="27" t="str">
        <f t="shared" ca="1" si="60"/>
        <v/>
      </c>
      <c r="BO25" s="27" t="str">
        <f t="shared" ca="1" si="61"/>
        <v/>
      </c>
      <c r="BP25" s="27" t="str">
        <f t="shared" ca="1" si="62"/>
        <v/>
      </c>
      <c r="BQ25" s="27" t="str">
        <f t="shared" ca="1" si="63"/>
        <v/>
      </c>
      <c r="BR25" s="27" t="str">
        <f t="shared" ca="1" si="64"/>
        <v/>
      </c>
      <c r="BS25" s="27" t="str">
        <f t="shared" ca="1" si="65"/>
        <v/>
      </c>
      <c r="BT25" s="27" t="str">
        <f t="shared" ca="1" si="66"/>
        <v/>
      </c>
      <c r="BU25" s="27" t="str">
        <f t="shared" ca="1" si="67"/>
        <v/>
      </c>
      <c r="BV25" s="27" t="str">
        <f t="shared" ca="1" si="68"/>
        <v/>
      </c>
      <c r="BW25" s="27" t="str">
        <f t="shared" ca="1" si="69"/>
        <v/>
      </c>
      <c r="BX25" s="27" t="str">
        <f t="shared" ca="1" si="70"/>
        <v/>
      </c>
      <c r="BY25" s="27" t="str">
        <f t="shared" ca="1" si="71"/>
        <v/>
      </c>
      <c r="BZ25" s="27" t="str">
        <f t="shared" ca="1" si="72"/>
        <v/>
      </c>
      <c r="CA25" s="27" t="str">
        <f t="shared" ca="1" si="73"/>
        <v/>
      </c>
      <c r="CB25" s="27" t="str">
        <f t="shared" ca="1" si="74"/>
        <v/>
      </c>
      <c r="CC25" s="27" t="str">
        <f t="shared" ca="1" si="75"/>
        <v/>
      </c>
      <c r="CD25" s="27" t="str">
        <f t="shared" ca="1" si="76"/>
        <v/>
      </c>
      <c r="CE25" s="27" t="str">
        <f t="shared" ca="1" si="77"/>
        <v/>
      </c>
      <c r="CF25" s="27" t="str">
        <f t="shared" ca="1" si="78"/>
        <v/>
      </c>
      <c r="CG25" s="27" t="str">
        <f t="shared" ca="1" si="79"/>
        <v/>
      </c>
      <c r="CH25" s="27" t="str">
        <f t="shared" ca="1" si="80"/>
        <v/>
      </c>
      <c r="CI25" s="27" t="str">
        <f t="shared" ca="1" si="81"/>
        <v/>
      </c>
      <c r="CJ25" s="27" t="str">
        <f t="shared" ca="1" si="82"/>
        <v/>
      </c>
      <c r="CK25" s="27" t="str">
        <f t="shared" ca="1" si="83"/>
        <v/>
      </c>
      <c r="CL25" s="27" t="str">
        <f t="shared" ca="1" si="84"/>
        <v/>
      </c>
      <c r="CM25" s="27" t="str">
        <f t="shared" ca="1" si="85"/>
        <v/>
      </c>
      <c r="CN25" s="27" t="str">
        <f t="shared" ca="1" si="86"/>
        <v/>
      </c>
      <c r="CO25" s="27" t="str">
        <f t="shared" ca="1" si="87"/>
        <v/>
      </c>
      <c r="CP25" s="27" t="str">
        <f t="shared" ca="1" si="88"/>
        <v/>
      </c>
      <c r="CQ25" s="27" t="str">
        <f t="shared" ca="1" si="89"/>
        <v/>
      </c>
      <c r="CR25" s="27" t="str">
        <f t="shared" ca="1" si="90"/>
        <v/>
      </c>
      <c r="CS25" s="27" t="str">
        <f t="shared" ca="1" si="91"/>
        <v/>
      </c>
      <c r="CT25" s="27" t="str">
        <f t="shared" ca="1" si="92"/>
        <v/>
      </c>
      <c r="CU25" s="27" t="str">
        <f t="shared" ca="1" si="93"/>
        <v/>
      </c>
      <c r="CV25" s="27" t="str">
        <f t="shared" ca="1" si="94"/>
        <v/>
      </c>
      <c r="CW25" s="27" t="str">
        <f t="shared" ca="1" si="95"/>
        <v/>
      </c>
      <c r="CX25" s="27" t="str">
        <f t="shared" ca="1" si="96"/>
        <v/>
      </c>
      <c r="CY25" s="27" t="str">
        <f t="shared" ca="1" si="97"/>
        <v/>
      </c>
      <c r="CZ25" s="27" t="str">
        <f t="shared" ca="1" si="98"/>
        <v/>
      </c>
      <c r="DA25" s="27" t="str">
        <f t="shared" ca="1" si="99"/>
        <v/>
      </c>
      <c r="DB25" s="27" t="str">
        <f t="shared" ca="1" si="100"/>
        <v/>
      </c>
      <c r="DC25" s="27" t="str">
        <f t="shared" ca="1" si="101"/>
        <v/>
      </c>
      <c r="DD25" s="27" t="str">
        <f t="shared" ca="1" si="102"/>
        <v/>
      </c>
      <c r="DE25" s="27" t="str">
        <f t="shared" ca="1" si="103"/>
        <v/>
      </c>
      <c r="DF25" s="27" t="str">
        <f t="shared" ca="1" si="104"/>
        <v/>
      </c>
      <c r="DG25" s="27" t="str">
        <f t="shared" ca="1" si="105"/>
        <v/>
      </c>
      <c r="DH25" s="27" t="str">
        <f t="shared" ca="1" si="106"/>
        <v/>
      </c>
      <c r="DI25" s="27" t="str">
        <f t="shared" ca="1" si="107"/>
        <v/>
      </c>
      <c r="DJ25" s="27" t="str">
        <f t="shared" ca="1" si="108"/>
        <v/>
      </c>
      <c r="DK25" s="27" t="str">
        <f t="shared" ca="1" si="109"/>
        <v/>
      </c>
      <c r="DL25" s="27" t="str">
        <f t="shared" ca="1" si="110"/>
        <v/>
      </c>
      <c r="DM25" s="27" t="str">
        <f t="shared" ca="1" si="111"/>
        <v/>
      </c>
      <c r="DN25" s="27" t="str">
        <f t="shared" ca="1" si="112"/>
        <v/>
      </c>
      <c r="DO25" s="27" t="str">
        <f t="shared" ca="1" si="113"/>
        <v/>
      </c>
      <c r="DP25" s="27" t="str">
        <f t="shared" ca="1" si="114"/>
        <v/>
      </c>
      <c r="DQ25" s="27" t="str">
        <f t="shared" ca="1" si="115"/>
        <v/>
      </c>
      <c r="DR25" s="27" t="str">
        <f t="shared" ca="1" si="116"/>
        <v/>
      </c>
      <c r="DS25" s="27" t="str">
        <f t="shared" ca="1" si="117"/>
        <v/>
      </c>
      <c r="DT25" s="27" t="str">
        <f t="shared" ca="1" si="118"/>
        <v/>
      </c>
      <c r="DU25" s="27" t="str">
        <f t="shared" ca="1" si="119"/>
        <v/>
      </c>
      <c r="DV25" s="27" t="str">
        <f t="shared" ca="1" si="120"/>
        <v/>
      </c>
      <c r="DW25" s="27" t="str">
        <f t="shared" ca="1" si="121"/>
        <v/>
      </c>
      <c r="DX25" s="27" t="str">
        <f t="shared" ca="1" si="122"/>
        <v/>
      </c>
      <c r="DY25" s="27" t="str">
        <f t="shared" ca="1" si="123"/>
        <v/>
      </c>
      <c r="DZ25" s="27" t="str">
        <f t="shared" ca="1" si="124"/>
        <v/>
      </c>
      <c r="EA25" s="27" t="str">
        <f t="shared" ca="1" si="125"/>
        <v/>
      </c>
      <c r="EB25" s="27" t="str">
        <f t="shared" ca="1" si="126"/>
        <v/>
      </c>
      <c r="EC25" s="27" t="str">
        <f t="shared" ca="1" si="127"/>
        <v/>
      </c>
      <c r="ED25" s="27" t="str">
        <f t="shared" ca="1" si="128"/>
        <v/>
      </c>
      <c r="EE25" s="27" t="str">
        <f t="shared" ca="1" si="129"/>
        <v/>
      </c>
      <c r="EF25" s="27" t="str">
        <f t="shared" ca="1" si="130"/>
        <v/>
      </c>
      <c r="EG25" s="27" t="str">
        <f t="shared" ca="1" si="131"/>
        <v/>
      </c>
      <c r="EH25" s="27" t="str">
        <f t="shared" ca="1" si="132"/>
        <v/>
      </c>
      <c r="EI25" s="27" t="str">
        <f t="shared" ca="1" si="133"/>
        <v/>
      </c>
      <c r="EJ25" s="27" t="str">
        <f t="shared" ca="1" si="134"/>
        <v/>
      </c>
      <c r="EK25" s="27" t="str">
        <f t="shared" ca="1" si="135"/>
        <v/>
      </c>
      <c r="EL25" s="27" t="str">
        <f t="shared" ca="1" si="136"/>
        <v/>
      </c>
      <c r="EM25" s="27" t="str">
        <f t="shared" ca="1" si="137"/>
        <v/>
      </c>
      <c r="EN25" s="27" t="str">
        <f t="shared" ca="1" si="138"/>
        <v/>
      </c>
      <c r="EO25" s="27" t="str">
        <f t="shared" ca="1" si="139"/>
        <v/>
      </c>
      <c r="EP25" s="27" t="str">
        <f t="shared" ca="1" si="140"/>
        <v/>
      </c>
      <c r="EQ25" s="27" t="str">
        <f t="shared" ca="1" si="141"/>
        <v/>
      </c>
      <c r="ER25" s="27" t="str">
        <f t="shared" ca="1" si="142"/>
        <v/>
      </c>
      <c r="ES25" s="27" t="str">
        <f t="shared" ca="1" si="143"/>
        <v/>
      </c>
      <c r="ET25" s="27" t="str">
        <f t="shared" ca="1" si="144"/>
        <v/>
      </c>
      <c r="EU25" s="27" t="str">
        <f t="shared" ca="1" si="145"/>
        <v/>
      </c>
      <c r="EV25" s="27" t="str">
        <f t="shared" ca="1" si="146"/>
        <v/>
      </c>
      <c r="EW25" s="27" t="str">
        <f t="shared" ca="1" si="147"/>
        <v/>
      </c>
      <c r="EX25" s="27" t="str">
        <f t="shared" ca="1" si="148"/>
        <v/>
      </c>
      <c r="EY25" s="27" t="str">
        <f t="shared" ca="1" si="149"/>
        <v/>
      </c>
      <c r="EZ25" s="27" t="str">
        <f t="shared" ca="1" si="150"/>
        <v/>
      </c>
      <c r="FA25" s="27" t="str">
        <f t="shared" ca="1" si="151"/>
        <v/>
      </c>
      <c r="FB25" s="27" t="str">
        <f t="shared" ca="1" si="152"/>
        <v/>
      </c>
      <c r="FC25" s="27" t="str">
        <f t="shared" ca="1" si="153"/>
        <v/>
      </c>
      <c r="FD25" s="27" t="str">
        <f t="shared" ca="1" si="154"/>
        <v/>
      </c>
      <c r="FE25" s="27" t="str">
        <f t="shared" ca="1" si="155"/>
        <v/>
      </c>
      <c r="FF25" s="27" t="str">
        <f t="shared" ca="1" si="156"/>
        <v/>
      </c>
      <c r="FG25" s="27" t="str">
        <f t="shared" ca="1" si="157"/>
        <v/>
      </c>
      <c r="FH25" s="27" t="str">
        <f t="shared" ca="1" si="158"/>
        <v/>
      </c>
      <c r="FI25" s="27" t="str">
        <f t="shared" ca="1" si="159"/>
        <v/>
      </c>
      <c r="FJ25" s="27" t="str">
        <f t="shared" ca="1" si="160"/>
        <v/>
      </c>
      <c r="FK25" s="27" t="str">
        <f t="shared" ca="1" si="161"/>
        <v/>
      </c>
      <c r="FL25" s="27" t="str">
        <f t="shared" ca="1" si="162"/>
        <v/>
      </c>
      <c r="FM25" s="27" t="str">
        <f t="shared" ca="1" si="163"/>
        <v/>
      </c>
      <c r="FN25" s="27" t="str">
        <f t="shared" ca="1" si="164"/>
        <v/>
      </c>
      <c r="FO25" s="27" t="str">
        <f t="shared" ca="1" si="165"/>
        <v/>
      </c>
      <c r="FP25" s="27" t="str">
        <f t="shared" ca="1" si="166"/>
        <v/>
      </c>
      <c r="FQ25" s="27" t="str">
        <f t="shared" ca="1" si="167"/>
        <v/>
      </c>
      <c r="FR25" s="27" t="str">
        <f t="shared" ca="1" si="168"/>
        <v/>
      </c>
      <c r="FS25" s="27" t="str">
        <f t="shared" ca="1" si="169"/>
        <v/>
      </c>
      <c r="FT25" s="27" t="str">
        <f t="shared" ca="1" si="170"/>
        <v/>
      </c>
      <c r="FU25" s="27" t="str">
        <f t="shared" ca="1" si="171"/>
        <v/>
      </c>
      <c r="FV25" s="27" t="str">
        <f t="shared" ca="1" si="172"/>
        <v/>
      </c>
      <c r="FW25" s="27" t="str">
        <f t="shared" ca="1" si="173"/>
        <v/>
      </c>
      <c r="FX25" s="27" t="str">
        <f t="shared" ca="1" si="174"/>
        <v/>
      </c>
      <c r="FY25" s="27" t="str">
        <f t="shared" ca="1" si="175"/>
        <v/>
      </c>
      <c r="FZ25" s="27" t="str">
        <f t="shared" ca="1" si="176"/>
        <v/>
      </c>
      <c r="GA25" s="27" t="str">
        <f t="shared" ca="1" si="177"/>
        <v/>
      </c>
      <c r="GB25" s="27" t="str">
        <f t="shared" ca="1" si="178"/>
        <v/>
      </c>
      <c r="GC25" s="27" t="str">
        <f t="shared" ca="1" si="179"/>
        <v/>
      </c>
      <c r="GD25" s="27" t="str">
        <f t="shared" ca="1" si="180"/>
        <v/>
      </c>
      <c r="GE25" s="27" t="str">
        <f t="shared" ca="1" si="181"/>
        <v/>
      </c>
      <c r="GF25" s="27" t="str">
        <f t="shared" ca="1" si="182"/>
        <v/>
      </c>
      <c r="GG25" s="27" t="str">
        <f t="shared" ca="1" si="183"/>
        <v/>
      </c>
      <c r="GH25" s="27" t="str">
        <f t="shared" ca="1" si="184"/>
        <v/>
      </c>
      <c r="GI25" s="27" t="str">
        <f t="shared" ca="1" si="185"/>
        <v/>
      </c>
      <c r="GJ25" s="27" t="str">
        <f t="shared" ca="1" si="186"/>
        <v/>
      </c>
      <c r="GK25" s="27" t="str">
        <f t="shared" ca="1" si="187"/>
        <v/>
      </c>
      <c r="GL25" s="27" t="str">
        <f t="shared" ca="1" si="188"/>
        <v/>
      </c>
      <c r="GM25" s="27" t="str">
        <f t="shared" ca="1" si="189"/>
        <v/>
      </c>
      <c r="GN25" s="27" t="str">
        <f t="shared" ca="1" si="190"/>
        <v/>
      </c>
      <c r="GO25" s="27" t="str">
        <f t="shared" ca="1" si="191"/>
        <v/>
      </c>
      <c r="GP25" s="27" t="str">
        <f t="shared" ca="1" si="192"/>
        <v/>
      </c>
      <c r="GQ25" s="27" t="str">
        <f t="shared" ca="1" si="193"/>
        <v/>
      </c>
      <c r="GR25" s="27" t="str">
        <f t="shared" ca="1" si="194"/>
        <v/>
      </c>
      <c r="GS25" s="27" t="str">
        <f t="shared" ca="1" si="195"/>
        <v/>
      </c>
      <c r="GT25" s="27" t="str">
        <f t="shared" ca="1" si="196"/>
        <v/>
      </c>
      <c r="GU25" s="27" t="str">
        <f t="shared" ca="1" si="197"/>
        <v/>
      </c>
      <c r="GV25" s="27" t="str">
        <f t="shared" ca="1" si="198"/>
        <v/>
      </c>
      <c r="GW25" s="27" t="str">
        <f t="shared" ca="1" si="199"/>
        <v/>
      </c>
      <c r="GX25" s="27" t="str">
        <f t="shared" ca="1" si="200"/>
        <v/>
      </c>
      <c r="GY25" s="27" t="str">
        <f t="shared" ca="1" si="201"/>
        <v/>
      </c>
      <c r="GZ25" s="27" t="str">
        <f t="shared" ca="1" si="202"/>
        <v/>
      </c>
      <c r="HA25" s="27" t="str">
        <f t="shared" ca="1" si="203"/>
        <v/>
      </c>
      <c r="HB25" s="27" t="str">
        <f t="shared" ca="1" si="204"/>
        <v/>
      </c>
      <c r="HC25" s="27" t="str">
        <f t="shared" ca="1" si="205"/>
        <v/>
      </c>
      <c r="HD25" s="27" t="str">
        <f t="shared" ca="1" si="206"/>
        <v/>
      </c>
      <c r="HE25" s="27" t="str">
        <f t="shared" ca="1" si="207"/>
        <v/>
      </c>
      <c r="HF25" s="27" t="str">
        <f t="shared" ca="1" si="208"/>
        <v/>
      </c>
      <c r="HG25" s="27" t="str">
        <f t="shared" ca="1" si="209"/>
        <v/>
      </c>
      <c r="HH25" s="27" t="str">
        <f t="shared" ca="1" si="210"/>
        <v/>
      </c>
      <c r="HI25" s="27" t="str">
        <f t="shared" ca="1" si="211"/>
        <v/>
      </c>
      <c r="HJ25" s="27" t="str">
        <f t="shared" ca="1" si="212"/>
        <v/>
      </c>
      <c r="HK25" s="27" t="str">
        <f t="shared" ca="1" si="213"/>
        <v/>
      </c>
      <c r="HL25" s="27" t="str">
        <f t="shared" ca="1" si="214"/>
        <v/>
      </c>
      <c r="HM25" s="27" t="str">
        <f t="shared" ca="1" si="215"/>
        <v/>
      </c>
    </row>
    <row r="26" spans="2:221" ht="14" customHeight="1" thickBot="1">
      <c r="F26" s="169">
        <f t="shared" si="0"/>
        <v>15</v>
      </c>
      <c r="G26" s="170">
        <f t="shared" si="216"/>
        <v>24</v>
      </c>
      <c r="H26" s="171">
        <f t="shared" si="1"/>
        <v>1.0416666666666667</v>
      </c>
      <c r="I26" s="171">
        <f t="shared" si="13"/>
        <v>39.583333333333336</v>
      </c>
      <c r="J26" s="171">
        <f t="shared" si="2"/>
        <v>30</v>
      </c>
      <c r="K26" s="171">
        <f t="shared" si="3"/>
        <v>2</v>
      </c>
      <c r="L26" s="170">
        <f t="shared" si="4"/>
        <v>76</v>
      </c>
      <c r="M26" s="170">
        <f t="shared" si="5"/>
        <v>23</v>
      </c>
      <c r="N26" s="172">
        <f t="shared" si="6"/>
        <v>2059.375</v>
      </c>
      <c r="O26" s="172" t="str" cm="1">
        <f t="array" ref="O26">_xlfn.IFS(P26&lt;=0.3,"Bad",AND(P26&lt;0.5,P26&gt;0.3),"Macro",P26&gt;=0.5,"Norm")</f>
        <v>Norm</v>
      </c>
      <c r="P26" s="173">
        <f t="shared" si="7"/>
        <v>0.51315789473684215</v>
      </c>
      <c r="Q26" s="174">
        <f t="shared" si="8"/>
        <v>0.625</v>
      </c>
      <c r="R26" s="167">
        <f t="shared" si="14"/>
        <v>0.65217391304347827</v>
      </c>
      <c r="S26" s="168" t="str">
        <f t="shared" si="15"/>
        <v/>
      </c>
      <c r="U26" s="106">
        <v>24</v>
      </c>
      <c r="V26" s="27" t="str">
        <f t="shared" ca="1" si="16"/>
        <v/>
      </c>
      <c r="W26" s="27" t="str">
        <f t="shared" ca="1" si="17"/>
        <v/>
      </c>
      <c r="X26" s="27" t="str">
        <f t="shared" ca="1" si="18"/>
        <v/>
      </c>
      <c r="Y26" s="27" t="str">
        <f t="shared" ca="1" si="19"/>
        <v/>
      </c>
      <c r="Z26" s="27" t="str">
        <f t="shared" ca="1" si="20"/>
        <v/>
      </c>
      <c r="AA26" s="27" t="str">
        <f t="shared" ca="1" si="21"/>
        <v/>
      </c>
      <c r="AB26" s="27" t="str">
        <f t="shared" ca="1" si="22"/>
        <v/>
      </c>
      <c r="AC26" s="27" t="str">
        <f t="shared" ca="1" si="23"/>
        <v/>
      </c>
      <c r="AD26" s="27" t="str">
        <f t="shared" ca="1" si="24"/>
        <v/>
      </c>
      <c r="AE26" s="27" t="str">
        <f t="shared" ca="1" si="25"/>
        <v/>
      </c>
      <c r="AF26" s="27" t="str">
        <f t="shared" ca="1" si="26"/>
        <v/>
      </c>
      <c r="AG26" s="27" t="str">
        <f t="shared" ca="1" si="27"/>
        <v/>
      </c>
      <c r="AH26" s="27" t="str">
        <f t="shared" ca="1" si="28"/>
        <v/>
      </c>
      <c r="AI26" s="27" t="str">
        <f t="shared" ca="1" si="29"/>
        <v/>
      </c>
      <c r="AJ26" s="27" t="str">
        <f t="shared" ca="1" si="30"/>
        <v/>
      </c>
      <c r="AK26" s="27" t="str">
        <f t="shared" ca="1" si="31"/>
        <v/>
      </c>
      <c r="AL26" s="27" t="str">
        <f t="shared" ca="1" si="32"/>
        <v/>
      </c>
      <c r="AM26" s="27" t="str">
        <f t="shared" ca="1" si="33"/>
        <v/>
      </c>
      <c r="AN26" s="27" t="str">
        <f t="shared" ca="1" si="34"/>
        <v/>
      </c>
      <c r="AO26" s="27" t="str">
        <f t="shared" ca="1" si="35"/>
        <v/>
      </c>
      <c r="AP26" s="27" t="str">
        <f t="shared" ca="1" si="36"/>
        <v/>
      </c>
      <c r="AQ26" s="27" t="str">
        <f t="shared" ca="1" si="37"/>
        <v/>
      </c>
      <c r="AR26" s="27" t="str">
        <f t="shared" ca="1" si="38"/>
        <v/>
      </c>
      <c r="AS26" s="27" t="str">
        <f t="shared" ca="1" si="39"/>
        <v/>
      </c>
      <c r="AT26" s="27" t="str">
        <f t="shared" ca="1" si="40"/>
        <v/>
      </c>
      <c r="AU26" s="27" t="str">
        <f t="shared" ca="1" si="41"/>
        <v/>
      </c>
      <c r="AV26" s="27" t="str">
        <f t="shared" ca="1" si="42"/>
        <v/>
      </c>
      <c r="AW26" s="27" t="str">
        <f t="shared" ca="1" si="43"/>
        <v/>
      </c>
      <c r="AX26" s="27" t="str">
        <f t="shared" ca="1" si="44"/>
        <v/>
      </c>
      <c r="AY26" s="27" t="str">
        <f t="shared" ca="1" si="45"/>
        <v/>
      </c>
      <c r="AZ26" s="27" t="str">
        <f t="shared" ca="1" si="46"/>
        <v/>
      </c>
      <c r="BA26" s="27" t="str">
        <f t="shared" ca="1" si="47"/>
        <v/>
      </c>
      <c r="BB26" s="27" t="str">
        <f t="shared" ca="1" si="48"/>
        <v/>
      </c>
      <c r="BC26" s="27" t="str">
        <f t="shared" ca="1" si="49"/>
        <v/>
      </c>
      <c r="BD26" s="27" t="str">
        <f t="shared" ca="1" si="50"/>
        <v/>
      </c>
      <c r="BE26" s="27" t="str">
        <f t="shared" ca="1" si="51"/>
        <v/>
      </c>
      <c r="BF26" s="27" t="str">
        <f t="shared" ca="1" si="52"/>
        <v/>
      </c>
      <c r="BG26" s="27" t="str">
        <f t="shared" ca="1" si="53"/>
        <v/>
      </c>
      <c r="BH26" s="27" t="str">
        <f t="shared" ca="1" si="54"/>
        <v/>
      </c>
      <c r="BI26" s="27" t="str">
        <f t="shared" ca="1" si="55"/>
        <v/>
      </c>
      <c r="BJ26" s="27" t="str">
        <f t="shared" ca="1" si="56"/>
        <v/>
      </c>
      <c r="BK26" s="27" t="str">
        <f t="shared" ca="1" si="57"/>
        <v/>
      </c>
      <c r="BL26" s="27" t="str">
        <f t="shared" ca="1" si="58"/>
        <v/>
      </c>
      <c r="BM26" s="27" t="str">
        <f t="shared" ca="1" si="59"/>
        <v/>
      </c>
      <c r="BN26" s="27" t="str">
        <f t="shared" ca="1" si="60"/>
        <v/>
      </c>
      <c r="BO26" s="27" t="str">
        <f t="shared" ca="1" si="61"/>
        <v/>
      </c>
      <c r="BP26" s="27" t="str">
        <f t="shared" ca="1" si="62"/>
        <v/>
      </c>
      <c r="BQ26" s="27" t="str">
        <f t="shared" ca="1" si="63"/>
        <v/>
      </c>
      <c r="BR26" s="27" t="str">
        <f t="shared" ca="1" si="64"/>
        <v/>
      </c>
      <c r="BS26" s="27" t="str">
        <f t="shared" ca="1" si="65"/>
        <v/>
      </c>
      <c r="BT26" s="27" t="str">
        <f t="shared" ca="1" si="66"/>
        <v/>
      </c>
      <c r="BU26" s="27" t="str">
        <f t="shared" ca="1" si="67"/>
        <v/>
      </c>
      <c r="BV26" s="27" t="str">
        <f t="shared" ca="1" si="68"/>
        <v/>
      </c>
      <c r="BW26" s="27" t="str">
        <f t="shared" ca="1" si="69"/>
        <v/>
      </c>
      <c r="BX26" s="27" t="str">
        <f t="shared" ca="1" si="70"/>
        <v/>
      </c>
      <c r="BY26" s="27" t="str">
        <f t="shared" ca="1" si="71"/>
        <v/>
      </c>
      <c r="BZ26" s="27" t="str">
        <f t="shared" ca="1" si="72"/>
        <v/>
      </c>
      <c r="CA26" s="27" t="str">
        <f t="shared" ca="1" si="73"/>
        <v/>
      </c>
      <c r="CB26" s="27" t="str">
        <f t="shared" ca="1" si="74"/>
        <v/>
      </c>
      <c r="CC26" s="27" t="str">
        <f t="shared" ca="1" si="75"/>
        <v/>
      </c>
      <c r="CD26" s="27" t="str">
        <f t="shared" ca="1" si="76"/>
        <v/>
      </c>
      <c r="CE26" s="27" t="str">
        <f t="shared" ca="1" si="77"/>
        <v/>
      </c>
      <c r="CF26" s="27" t="str">
        <f t="shared" ca="1" si="78"/>
        <v/>
      </c>
      <c r="CG26" s="27" t="str">
        <f t="shared" ca="1" si="79"/>
        <v/>
      </c>
      <c r="CH26" s="27" t="str">
        <f t="shared" ca="1" si="80"/>
        <v/>
      </c>
      <c r="CI26" s="27" t="str">
        <f t="shared" ca="1" si="81"/>
        <v/>
      </c>
      <c r="CJ26" s="27" t="str">
        <f t="shared" ca="1" si="82"/>
        <v/>
      </c>
      <c r="CK26" s="27" t="str">
        <f t="shared" ca="1" si="83"/>
        <v/>
      </c>
      <c r="CL26" s="27" t="str">
        <f t="shared" ca="1" si="84"/>
        <v/>
      </c>
      <c r="CM26" s="27" t="str">
        <f t="shared" ca="1" si="85"/>
        <v/>
      </c>
      <c r="CN26" s="27" t="str">
        <f t="shared" ca="1" si="86"/>
        <v/>
      </c>
      <c r="CO26" s="27" t="str">
        <f t="shared" ca="1" si="87"/>
        <v/>
      </c>
      <c r="CP26" s="27" t="str">
        <f t="shared" ca="1" si="88"/>
        <v/>
      </c>
      <c r="CQ26" s="27" t="str">
        <f t="shared" ca="1" si="89"/>
        <v/>
      </c>
      <c r="CR26" s="27" t="str">
        <f t="shared" ca="1" si="90"/>
        <v/>
      </c>
      <c r="CS26" s="27" t="str">
        <f t="shared" ca="1" si="91"/>
        <v/>
      </c>
      <c r="CT26" s="27" t="str">
        <f t="shared" ca="1" si="92"/>
        <v/>
      </c>
      <c r="CU26" s="27" t="str">
        <f t="shared" ca="1" si="93"/>
        <v/>
      </c>
      <c r="CV26" s="27" t="str">
        <f t="shared" ca="1" si="94"/>
        <v/>
      </c>
      <c r="CW26" s="27" t="str">
        <f t="shared" ca="1" si="95"/>
        <v/>
      </c>
      <c r="CX26" s="27" t="str">
        <f t="shared" ca="1" si="96"/>
        <v/>
      </c>
      <c r="CY26" s="27" t="str">
        <f t="shared" ca="1" si="97"/>
        <v/>
      </c>
      <c r="CZ26" s="27" t="str">
        <f t="shared" ca="1" si="98"/>
        <v/>
      </c>
      <c r="DA26" s="27" t="str">
        <f t="shared" ca="1" si="99"/>
        <v/>
      </c>
      <c r="DB26" s="27" t="str">
        <f t="shared" ca="1" si="100"/>
        <v/>
      </c>
      <c r="DC26" s="27" t="str">
        <f t="shared" ca="1" si="101"/>
        <v/>
      </c>
      <c r="DD26" s="27" t="str">
        <f t="shared" ca="1" si="102"/>
        <v/>
      </c>
      <c r="DE26" s="27" t="str">
        <f t="shared" ca="1" si="103"/>
        <v/>
      </c>
      <c r="DF26" s="27" t="str">
        <f t="shared" ca="1" si="104"/>
        <v/>
      </c>
      <c r="DG26" s="27" t="str">
        <f t="shared" ca="1" si="105"/>
        <v/>
      </c>
      <c r="DH26" s="27" t="str">
        <f t="shared" ca="1" si="106"/>
        <v/>
      </c>
      <c r="DI26" s="27" t="str">
        <f t="shared" ca="1" si="107"/>
        <v/>
      </c>
      <c r="DJ26" s="27" t="str">
        <f t="shared" ca="1" si="108"/>
        <v/>
      </c>
      <c r="DK26" s="27" t="str">
        <f t="shared" ca="1" si="109"/>
        <v/>
      </c>
      <c r="DL26" s="27" t="str">
        <f t="shared" ca="1" si="110"/>
        <v/>
      </c>
      <c r="DM26" s="27" t="str">
        <f t="shared" ca="1" si="111"/>
        <v/>
      </c>
      <c r="DN26" s="27" t="str">
        <f t="shared" ca="1" si="112"/>
        <v/>
      </c>
      <c r="DO26" s="27" t="str">
        <f t="shared" ca="1" si="113"/>
        <v/>
      </c>
      <c r="DP26" s="27" t="str">
        <f t="shared" ca="1" si="114"/>
        <v/>
      </c>
      <c r="DQ26" s="27" t="str">
        <f t="shared" ca="1" si="115"/>
        <v/>
      </c>
      <c r="DR26" s="27" t="str">
        <f t="shared" ca="1" si="116"/>
        <v/>
      </c>
      <c r="DS26" s="27" t="str">
        <f t="shared" ca="1" si="117"/>
        <v/>
      </c>
      <c r="DT26" s="27" t="str">
        <f t="shared" ca="1" si="118"/>
        <v/>
      </c>
      <c r="DU26" s="27" t="str">
        <f t="shared" ca="1" si="119"/>
        <v/>
      </c>
      <c r="DV26" s="27" t="str">
        <f t="shared" ca="1" si="120"/>
        <v/>
      </c>
      <c r="DW26" s="27" t="str">
        <f t="shared" ca="1" si="121"/>
        <v/>
      </c>
      <c r="DX26" s="27" t="str">
        <f t="shared" ca="1" si="122"/>
        <v/>
      </c>
      <c r="DY26" s="27" t="str">
        <f t="shared" ca="1" si="123"/>
        <v/>
      </c>
      <c r="DZ26" s="27" t="str">
        <f t="shared" ca="1" si="124"/>
        <v/>
      </c>
      <c r="EA26" s="27" t="str">
        <f t="shared" ca="1" si="125"/>
        <v/>
      </c>
      <c r="EB26" s="27" t="str">
        <f t="shared" ca="1" si="126"/>
        <v/>
      </c>
      <c r="EC26" s="27" t="str">
        <f t="shared" ca="1" si="127"/>
        <v/>
      </c>
      <c r="ED26" s="27" t="str">
        <f t="shared" ca="1" si="128"/>
        <v/>
      </c>
      <c r="EE26" s="27" t="str">
        <f t="shared" ca="1" si="129"/>
        <v/>
      </c>
      <c r="EF26" s="27" t="str">
        <f t="shared" ca="1" si="130"/>
        <v/>
      </c>
      <c r="EG26" s="27" t="str">
        <f t="shared" ca="1" si="131"/>
        <v/>
      </c>
      <c r="EH26" s="27" t="str">
        <f t="shared" ca="1" si="132"/>
        <v/>
      </c>
      <c r="EI26" s="27" t="str">
        <f t="shared" ca="1" si="133"/>
        <v/>
      </c>
      <c r="EJ26" s="27" t="str">
        <f t="shared" ca="1" si="134"/>
        <v/>
      </c>
      <c r="EK26" s="27" t="str">
        <f t="shared" ca="1" si="135"/>
        <v/>
      </c>
      <c r="EL26" s="27" t="str">
        <f t="shared" ca="1" si="136"/>
        <v/>
      </c>
      <c r="EM26" s="27" t="str">
        <f t="shared" ca="1" si="137"/>
        <v/>
      </c>
      <c r="EN26" s="27" t="str">
        <f t="shared" ca="1" si="138"/>
        <v/>
      </c>
      <c r="EO26" s="27" t="str">
        <f t="shared" ca="1" si="139"/>
        <v/>
      </c>
      <c r="EP26" s="27" t="str">
        <f t="shared" ca="1" si="140"/>
        <v/>
      </c>
      <c r="EQ26" s="27" t="str">
        <f t="shared" ca="1" si="141"/>
        <v/>
      </c>
      <c r="ER26" s="27" t="str">
        <f t="shared" ca="1" si="142"/>
        <v/>
      </c>
      <c r="ES26" s="27" t="str">
        <f t="shared" ca="1" si="143"/>
        <v/>
      </c>
      <c r="ET26" s="27" t="str">
        <f t="shared" ca="1" si="144"/>
        <v/>
      </c>
      <c r="EU26" s="27" t="str">
        <f t="shared" ca="1" si="145"/>
        <v/>
      </c>
      <c r="EV26" s="27" t="str">
        <f t="shared" ca="1" si="146"/>
        <v/>
      </c>
      <c r="EW26" s="27" t="str">
        <f t="shared" ca="1" si="147"/>
        <v/>
      </c>
      <c r="EX26" s="27" t="str">
        <f t="shared" ca="1" si="148"/>
        <v/>
      </c>
      <c r="EY26" s="27" t="str">
        <f t="shared" ca="1" si="149"/>
        <v/>
      </c>
      <c r="EZ26" s="27" t="str">
        <f t="shared" ca="1" si="150"/>
        <v/>
      </c>
      <c r="FA26" s="27" t="str">
        <f t="shared" ca="1" si="151"/>
        <v/>
      </c>
      <c r="FB26" s="27" t="str">
        <f t="shared" ca="1" si="152"/>
        <v/>
      </c>
      <c r="FC26" s="27" t="str">
        <f t="shared" ca="1" si="153"/>
        <v/>
      </c>
      <c r="FD26" s="27" t="str">
        <f t="shared" ca="1" si="154"/>
        <v/>
      </c>
      <c r="FE26" s="27" t="str">
        <f t="shared" ca="1" si="155"/>
        <v/>
      </c>
      <c r="FF26" s="27" t="str">
        <f t="shared" ca="1" si="156"/>
        <v/>
      </c>
      <c r="FG26" s="27" t="str">
        <f t="shared" ca="1" si="157"/>
        <v/>
      </c>
      <c r="FH26" s="27" t="str">
        <f t="shared" ca="1" si="158"/>
        <v/>
      </c>
      <c r="FI26" s="27" t="str">
        <f t="shared" ca="1" si="159"/>
        <v/>
      </c>
      <c r="FJ26" s="27" t="str">
        <f t="shared" ca="1" si="160"/>
        <v/>
      </c>
      <c r="FK26" s="27" t="str">
        <f t="shared" ca="1" si="161"/>
        <v/>
      </c>
      <c r="FL26" s="27" t="str">
        <f t="shared" ca="1" si="162"/>
        <v/>
      </c>
      <c r="FM26" s="27" t="str">
        <f t="shared" ca="1" si="163"/>
        <v/>
      </c>
      <c r="FN26" s="27" t="str">
        <f t="shared" ca="1" si="164"/>
        <v/>
      </c>
      <c r="FO26" s="27" t="str">
        <f t="shared" ca="1" si="165"/>
        <v/>
      </c>
      <c r="FP26" s="27" t="str">
        <f t="shared" ca="1" si="166"/>
        <v/>
      </c>
      <c r="FQ26" s="27" t="str">
        <f t="shared" ca="1" si="167"/>
        <v/>
      </c>
      <c r="FR26" s="27" t="str">
        <f t="shared" ca="1" si="168"/>
        <v/>
      </c>
      <c r="FS26" s="27" t="str">
        <f t="shared" ca="1" si="169"/>
        <v/>
      </c>
      <c r="FT26" s="27" t="str">
        <f t="shared" ca="1" si="170"/>
        <v/>
      </c>
      <c r="FU26" s="27" t="str">
        <f t="shared" ca="1" si="171"/>
        <v/>
      </c>
      <c r="FV26" s="27" t="str">
        <f t="shared" ca="1" si="172"/>
        <v/>
      </c>
      <c r="FW26" s="27" t="str">
        <f t="shared" ca="1" si="173"/>
        <v/>
      </c>
      <c r="FX26" s="27" t="str">
        <f t="shared" ca="1" si="174"/>
        <v/>
      </c>
      <c r="FY26" s="27" t="str">
        <f t="shared" ca="1" si="175"/>
        <v/>
      </c>
      <c r="FZ26" s="27" t="str">
        <f t="shared" ca="1" si="176"/>
        <v/>
      </c>
      <c r="GA26" s="27" t="str">
        <f t="shared" ca="1" si="177"/>
        <v/>
      </c>
      <c r="GB26" s="27" t="str">
        <f t="shared" ca="1" si="178"/>
        <v/>
      </c>
      <c r="GC26" s="27" t="str">
        <f t="shared" ca="1" si="179"/>
        <v/>
      </c>
      <c r="GD26" s="27" t="str">
        <f t="shared" ca="1" si="180"/>
        <v/>
      </c>
      <c r="GE26" s="27" t="str">
        <f t="shared" ca="1" si="181"/>
        <v/>
      </c>
      <c r="GF26" s="27" t="str">
        <f t="shared" ca="1" si="182"/>
        <v/>
      </c>
      <c r="GG26" s="27" t="str">
        <f t="shared" ca="1" si="183"/>
        <v/>
      </c>
      <c r="GH26" s="27" t="str">
        <f t="shared" ca="1" si="184"/>
        <v/>
      </c>
      <c r="GI26" s="27" t="str">
        <f t="shared" ca="1" si="185"/>
        <v/>
      </c>
      <c r="GJ26" s="27" t="str">
        <f t="shared" ca="1" si="186"/>
        <v/>
      </c>
      <c r="GK26" s="27" t="str">
        <f t="shared" ca="1" si="187"/>
        <v/>
      </c>
      <c r="GL26" s="27" t="str">
        <f t="shared" ca="1" si="188"/>
        <v/>
      </c>
      <c r="GM26" s="27" t="str">
        <f t="shared" ca="1" si="189"/>
        <v/>
      </c>
      <c r="GN26" s="27" t="str">
        <f t="shared" ca="1" si="190"/>
        <v/>
      </c>
      <c r="GO26" s="27" t="str">
        <f t="shared" ca="1" si="191"/>
        <v/>
      </c>
      <c r="GP26" s="27" t="str">
        <f t="shared" ca="1" si="192"/>
        <v/>
      </c>
      <c r="GQ26" s="27" t="str">
        <f t="shared" ca="1" si="193"/>
        <v/>
      </c>
      <c r="GR26" s="27" t="str">
        <f t="shared" ca="1" si="194"/>
        <v/>
      </c>
      <c r="GS26" s="27" t="str">
        <f t="shared" ca="1" si="195"/>
        <v/>
      </c>
      <c r="GT26" s="27" t="str">
        <f t="shared" ca="1" si="196"/>
        <v/>
      </c>
      <c r="GU26" s="27" t="str">
        <f t="shared" ca="1" si="197"/>
        <v/>
      </c>
      <c r="GV26" s="27" t="str">
        <f t="shared" ca="1" si="198"/>
        <v/>
      </c>
      <c r="GW26" s="27" t="str">
        <f t="shared" ca="1" si="199"/>
        <v/>
      </c>
      <c r="GX26" s="27" t="str">
        <f t="shared" ca="1" si="200"/>
        <v/>
      </c>
      <c r="GY26" s="27" t="str">
        <f t="shared" ca="1" si="201"/>
        <v/>
      </c>
      <c r="GZ26" s="27" t="str">
        <f t="shared" ca="1" si="202"/>
        <v/>
      </c>
      <c r="HA26" s="27" t="str">
        <f t="shared" ca="1" si="203"/>
        <v/>
      </c>
      <c r="HB26" s="27" t="str">
        <f t="shared" ca="1" si="204"/>
        <v/>
      </c>
      <c r="HC26" s="27" t="str">
        <f t="shared" ca="1" si="205"/>
        <v/>
      </c>
      <c r="HD26" s="27" t="str">
        <f t="shared" ca="1" si="206"/>
        <v/>
      </c>
      <c r="HE26" s="27" t="str">
        <f t="shared" ca="1" si="207"/>
        <v/>
      </c>
      <c r="HF26" s="27" t="str">
        <f t="shared" ca="1" si="208"/>
        <v/>
      </c>
      <c r="HG26" s="27" t="str">
        <f t="shared" ca="1" si="209"/>
        <v/>
      </c>
      <c r="HH26" s="27" t="str">
        <f t="shared" ca="1" si="210"/>
        <v/>
      </c>
      <c r="HI26" s="27" t="str">
        <f t="shared" ca="1" si="211"/>
        <v/>
      </c>
      <c r="HJ26" s="27" t="str">
        <f t="shared" ca="1" si="212"/>
        <v/>
      </c>
      <c r="HK26" s="27" t="str">
        <f t="shared" ca="1" si="213"/>
        <v/>
      </c>
      <c r="HL26" s="27" t="str">
        <f t="shared" ca="1" si="214"/>
        <v/>
      </c>
      <c r="HM26" s="27" t="str">
        <f t="shared" ca="1" si="215"/>
        <v/>
      </c>
    </row>
    <row r="27" spans="2:221" ht="14" customHeight="1">
      <c r="B27" s="1403" t="s">
        <v>496</v>
      </c>
      <c r="C27" s="1404"/>
      <c r="D27" s="1405"/>
      <c r="F27" s="169">
        <f t="shared" si="0"/>
        <v>15</v>
      </c>
      <c r="G27" s="170">
        <f t="shared" si="216"/>
        <v>25</v>
      </c>
      <c r="H27" s="171">
        <f t="shared" si="1"/>
        <v>1</v>
      </c>
      <c r="I27" s="171">
        <f t="shared" si="13"/>
        <v>39</v>
      </c>
      <c r="J27" s="171">
        <f t="shared" si="2"/>
        <v>15</v>
      </c>
      <c r="K27" s="171">
        <f t="shared" si="3"/>
        <v>1</v>
      </c>
      <c r="L27" s="170">
        <f t="shared" si="4"/>
        <v>39</v>
      </c>
      <c r="M27" s="170">
        <f t="shared" si="5"/>
        <v>0</v>
      </c>
      <c r="N27" s="172">
        <f t="shared" si="6"/>
        <v>1977</v>
      </c>
      <c r="O27" s="172" t="str" cm="1">
        <f t="array" ref="O27">_xlfn.IFS(P27&lt;=0.3,"Bad",AND(P27&lt;0.5,P27&gt;0.3),"Macro",P27&gt;=0.5,"Norm")</f>
        <v>Norm</v>
      </c>
      <c r="P27" s="173">
        <f t="shared" si="7"/>
        <v>1</v>
      </c>
      <c r="Q27" s="174">
        <f t="shared" si="8"/>
        <v>0.6</v>
      </c>
      <c r="R27" s="167">
        <f t="shared" si="14"/>
        <v>0.625</v>
      </c>
      <c r="S27" s="168" t="str">
        <f t="shared" si="15"/>
        <v/>
      </c>
      <c r="U27" s="107">
        <v>25</v>
      </c>
      <c r="V27" s="27" t="str">
        <f t="shared" ca="1" si="16"/>
        <v/>
      </c>
      <c r="W27" s="27" t="str">
        <f t="shared" ca="1" si="17"/>
        <v/>
      </c>
      <c r="X27" s="27" t="str">
        <f t="shared" ca="1" si="18"/>
        <v/>
      </c>
      <c r="Y27" s="27" t="str">
        <f t="shared" ca="1" si="19"/>
        <v/>
      </c>
      <c r="Z27" s="27" t="str">
        <f t="shared" ca="1" si="20"/>
        <v/>
      </c>
      <c r="AA27" s="27" t="str">
        <f t="shared" ca="1" si="21"/>
        <v/>
      </c>
      <c r="AB27" s="27" t="str">
        <f t="shared" ca="1" si="22"/>
        <v/>
      </c>
      <c r="AC27" s="27" t="str">
        <f t="shared" ca="1" si="23"/>
        <v/>
      </c>
      <c r="AD27" s="27" t="str">
        <f t="shared" ca="1" si="24"/>
        <v/>
      </c>
      <c r="AE27" s="27" t="str">
        <f t="shared" ca="1" si="25"/>
        <v/>
      </c>
      <c r="AF27" s="27" t="str">
        <f t="shared" ca="1" si="26"/>
        <v/>
      </c>
      <c r="AG27" s="27" t="str">
        <f t="shared" ca="1" si="27"/>
        <v/>
      </c>
      <c r="AH27" s="27" t="str">
        <f t="shared" ca="1" si="28"/>
        <v/>
      </c>
      <c r="AI27" s="27" t="str">
        <f t="shared" ca="1" si="29"/>
        <v/>
      </c>
      <c r="AJ27" s="27" t="str">
        <f t="shared" ca="1" si="30"/>
        <v/>
      </c>
      <c r="AK27" s="27" t="str">
        <f t="shared" ca="1" si="31"/>
        <v/>
      </c>
      <c r="AL27" s="27" t="str">
        <f t="shared" ca="1" si="32"/>
        <v/>
      </c>
      <c r="AM27" s="27" t="str">
        <f t="shared" ca="1" si="33"/>
        <v/>
      </c>
      <c r="AN27" s="27" t="str">
        <f t="shared" ca="1" si="34"/>
        <v/>
      </c>
      <c r="AO27" s="27" t="str">
        <f t="shared" ca="1" si="35"/>
        <v/>
      </c>
      <c r="AP27" s="27" t="str">
        <f t="shared" ca="1" si="36"/>
        <v/>
      </c>
      <c r="AQ27" s="27" t="str">
        <f t="shared" ca="1" si="37"/>
        <v/>
      </c>
      <c r="AR27" s="27" t="str">
        <f t="shared" ca="1" si="38"/>
        <v/>
      </c>
      <c r="AS27" s="27" t="str">
        <f t="shared" ca="1" si="39"/>
        <v/>
      </c>
      <c r="AT27" s="27" t="str">
        <f t="shared" ca="1" si="40"/>
        <v/>
      </c>
      <c r="AU27" s="27" t="str">
        <f t="shared" ca="1" si="41"/>
        <v/>
      </c>
      <c r="AV27" s="27" t="str">
        <f t="shared" ca="1" si="42"/>
        <v/>
      </c>
      <c r="AW27" s="27" t="str">
        <f t="shared" ca="1" si="43"/>
        <v/>
      </c>
      <c r="AX27" s="27" t="str">
        <f t="shared" ca="1" si="44"/>
        <v/>
      </c>
      <c r="AY27" s="27" t="str">
        <f t="shared" ca="1" si="45"/>
        <v/>
      </c>
      <c r="AZ27" s="27" t="str">
        <f t="shared" ca="1" si="46"/>
        <v/>
      </c>
      <c r="BA27" s="27" t="str">
        <f t="shared" ca="1" si="47"/>
        <v/>
      </c>
      <c r="BB27" s="27" t="str">
        <f t="shared" ca="1" si="48"/>
        <v/>
      </c>
      <c r="BC27" s="27" t="str">
        <f t="shared" ca="1" si="49"/>
        <v/>
      </c>
      <c r="BD27" s="27" t="str">
        <f t="shared" ca="1" si="50"/>
        <v/>
      </c>
      <c r="BE27" s="27" t="str">
        <f t="shared" ca="1" si="51"/>
        <v/>
      </c>
      <c r="BF27" s="27" t="str">
        <f t="shared" ca="1" si="52"/>
        <v/>
      </c>
      <c r="BG27" s="27" t="str">
        <f t="shared" ca="1" si="53"/>
        <v/>
      </c>
      <c r="BH27" s="27" t="str">
        <f t="shared" ca="1" si="54"/>
        <v/>
      </c>
      <c r="BI27" s="27" t="str">
        <f t="shared" ca="1" si="55"/>
        <v/>
      </c>
      <c r="BJ27" s="27" t="str">
        <f t="shared" ca="1" si="56"/>
        <v/>
      </c>
      <c r="BK27" s="27" t="str">
        <f t="shared" ca="1" si="57"/>
        <v/>
      </c>
      <c r="BL27" s="27" t="str">
        <f t="shared" ca="1" si="58"/>
        <v/>
      </c>
      <c r="BM27" s="27" t="str">
        <f t="shared" ca="1" si="59"/>
        <v/>
      </c>
      <c r="BN27" s="27" t="str">
        <f t="shared" ca="1" si="60"/>
        <v/>
      </c>
      <c r="BO27" s="27" t="str">
        <f t="shared" ca="1" si="61"/>
        <v/>
      </c>
      <c r="BP27" s="27" t="str">
        <f t="shared" ca="1" si="62"/>
        <v/>
      </c>
      <c r="BQ27" s="27" t="str">
        <f t="shared" ca="1" si="63"/>
        <v/>
      </c>
      <c r="BR27" s="27" t="str">
        <f t="shared" ca="1" si="64"/>
        <v/>
      </c>
      <c r="BS27" s="27" t="str">
        <f t="shared" ca="1" si="65"/>
        <v/>
      </c>
      <c r="BT27" s="27" t="str">
        <f t="shared" ca="1" si="66"/>
        <v/>
      </c>
      <c r="BU27" s="27" t="str">
        <f t="shared" ca="1" si="67"/>
        <v/>
      </c>
      <c r="BV27" s="27" t="str">
        <f t="shared" ca="1" si="68"/>
        <v/>
      </c>
      <c r="BW27" s="27" t="str">
        <f t="shared" ca="1" si="69"/>
        <v/>
      </c>
      <c r="BX27" s="27" t="str">
        <f t="shared" ca="1" si="70"/>
        <v/>
      </c>
      <c r="BY27" s="27" t="str">
        <f t="shared" ca="1" si="71"/>
        <v/>
      </c>
      <c r="BZ27" s="27" t="str">
        <f t="shared" ca="1" si="72"/>
        <v/>
      </c>
      <c r="CA27" s="27" t="str">
        <f t="shared" ca="1" si="73"/>
        <v/>
      </c>
      <c r="CB27" s="27" t="str">
        <f t="shared" ca="1" si="74"/>
        <v/>
      </c>
      <c r="CC27" s="27" t="str">
        <f t="shared" ca="1" si="75"/>
        <v/>
      </c>
      <c r="CD27" s="27" t="str">
        <f t="shared" ca="1" si="76"/>
        <v/>
      </c>
      <c r="CE27" s="27" t="str">
        <f t="shared" ca="1" si="77"/>
        <v/>
      </c>
      <c r="CF27" s="27" t="str">
        <f t="shared" ca="1" si="78"/>
        <v/>
      </c>
      <c r="CG27" s="27" t="str">
        <f t="shared" ca="1" si="79"/>
        <v/>
      </c>
      <c r="CH27" s="27" t="str">
        <f t="shared" ca="1" si="80"/>
        <v/>
      </c>
      <c r="CI27" s="27" t="str">
        <f t="shared" ca="1" si="81"/>
        <v/>
      </c>
      <c r="CJ27" s="27" t="str">
        <f t="shared" ca="1" si="82"/>
        <v/>
      </c>
      <c r="CK27" s="27" t="str">
        <f t="shared" ca="1" si="83"/>
        <v/>
      </c>
      <c r="CL27" s="27" t="str">
        <f t="shared" ca="1" si="84"/>
        <v/>
      </c>
      <c r="CM27" s="27" t="str">
        <f t="shared" ca="1" si="85"/>
        <v/>
      </c>
      <c r="CN27" s="27" t="str">
        <f t="shared" ca="1" si="86"/>
        <v/>
      </c>
      <c r="CO27" s="27" t="str">
        <f t="shared" ca="1" si="87"/>
        <v/>
      </c>
      <c r="CP27" s="27" t="str">
        <f t="shared" ca="1" si="88"/>
        <v/>
      </c>
      <c r="CQ27" s="27" t="str">
        <f t="shared" ca="1" si="89"/>
        <v/>
      </c>
      <c r="CR27" s="27" t="str">
        <f t="shared" ca="1" si="90"/>
        <v/>
      </c>
      <c r="CS27" s="27" t="str">
        <f t="shared" ca="1" si="91"/>
        <v/>
      </c>
      <c r="CT27" s="27" t="str">
        <f t="shared" ca="1" si="92"/>
        <v/>
      </c>
      <c r="CU27" s="27" t="str">
        <f t="shared" ca="1" si="93"/>
        <v/>
      </c>
      <c r="CV27" s="27" t="str">
        <f t="shared" ca="1" si="94"/>
        <v/>
      </c>
      <c r="CW27" s="27" t="str">
        <f t="shared" ca="1" si="95"/>
        <v/>
      </c>
      <c r="CX27" s="27" t="str">
        <f t="shared" ca="1" si="96"/>
        <v/>
      </c>
      <c r="CY27" s="27" t="str">
        <f t="shared" ca="1" si="97"/>
        <v/>
      </c>
      <c r="CZ27" s="27" t="str">
        <f t="shared" ca="1" si="98"/>
        <v/>
      </c>
      <c r="DA27" s="27" t="str">
        <f t="shared" ca="1" si="99"/>
        <v/>
      </c>
      <c r="DB27" s="27" t="str">
        <f t="shared" ca="1" si="100"/>
        <v/>
      </c>
      <c r="DC27" s="27" t="str">
        <f t="shared" ca="1" si="101"/>
        <v/>
      </c>
      <c r="DD27" s="27" t="str">
        <f t="shared" ca="1" si="102"/>
        <v/>
      </c>
      <c r="DE27" s="27" t="str">
        <f t="shared" ca="1" si="103"/>
        <v/>
      </c>
      <c r="DF27" s="27" t="str">
        <f t="shared" ca="1" si="104"/>
        <v/>
      </c>
      <c r="DG27" s="27" t="str">
        <f t="shared" ca="1" si="105"/>
        <v/>
      </c>
      <c r="DH27" s="27" t="str">
        <f t="shared" ca="1" si="106"/>
        <v/>
      </c>
      <c r="DI27" s="27" t="str">
        <f t="shared" ca="1" si="107"/>
        <v/>
      </c>
      <c r="DJ27" s="27" t="str">
        <f t="shared" ca="1" si="108"/>
        <v/>
      </c>
      <c r="DK27" s="27" t="str">
        <f t="shared" ca="1" si="109"/>
        <v/>
      </c>
      <c r="DL27" s="27" t="str">
        <f t="shared" ca="1" si="110"/>
        <v/>
      </c>
      <c r="DM27" s="27" t="str">
        <f t="shared" ca="1" si="111"/>
        <v/>
      </c>
      <c r="DN27" s="27" t="str">
        <f t="shared" ca="1" si="112"/>
        <v/>
      </c>
      <c r="DO27" s="27" t="str">
        <f t="shared" ca="1" si="113"/>
        <v/>
      </c>
      <c r="DP27" s="27" t="str">
        <f t="shared" ca="1" si="114"/>
        <v/>
      </c>
      <c r="DQ27" s="27" t="str">
        <f t="shared" ca="1" si="115"/>
        <v/>
      </c>
      <c r="DR27" s="27" t="str">
        <f t="shared" ca="1" si="116"/>
        <v/>
      </c>
      <c r="DS27" s="27" t="str">
        <f t="shared" ca="1" si="117"/>
        <v/>
      </c>
      <c r="DT27" s="27" t="str">
        <f t="shared" ca="1" si="118"/>
        <v/>
      </c>
      <c r="DU27" s="27" t="str">
        <f t="shared" ca="1" si="119"/>
        <v/>
      </c>
      <c r="DV27" s="27" t="str">
        <f t="shared" ca="1" si="120"/>
        <v/>
      </c>
      <c r="DW27" s="27" t="str">
        <f t="shared" ca="1" si="121"/>
        <v/>
      </c>
      <c r="DX27" s="27" t="str">
        <f t="shared" ca="1" si="122"/>
        <v/>
      </c>
      <c r="DY27" s="27" t="str">
        <f t="shared" ca="1" si="123"/>
        <v/>
      </c>
      <c r="DZ27" s="27" t="str">
        <f t="shared" ca="1" si="124"/>
        <v/>
      </c>
      <c r="EA27" s="27" t="str">
        <f t="shared" ca="1" si="125"/>
        <v/>
      </c>
      <c r="EB27" s="27" t="str">
        <f t="shared" ca="1" si="126"/>
        <v/>
      </c>
      <c r="EC27" s="27" t="str">
        <f t="shared" ca="1" si="127"/>
        <v/>
      </c>
      <c r="ED27" s="27" t="str">
        <f t="shared" ca="1" si="128"/>
        <v/>
      </c>
      <c r="EE27" s="27" t="str">
        <f t="shared" ca="1" si="129"/>
        <v/>
      </c>
      <c r="EF27" s="27" t="str">
        <f t="shared" ca="1" si="130"/>
        <v/>
      </c>
      <c r="EG27" s="27" t="str">
        <f t="shared" ca="1" si="131"/>
        <v/>
      </c>
      <c r="EH27" s="27" t="str">
        <f t="shared" ca="1" si="132"/>
        <v/>
      </c>
      <c r="EI27" s="27" t="str">
        <f t="shared" ca="1" si="133"/>
        <v/>
      </c>
      <c r="EJ27" s="27" t="str">
        <f t="shared" ca="1" si="134"/>
        <v/>
      </c>
      <c r="EK27" s="27" t="str">
        <f t="shared" ca="1" si="135"/>
        <v/>
      </c>
      <c r="EL27" s="27" t="str">
        <f t="shared" ca="1" si="136"/>
        <v/>
      </c>
      <c r="EM27" s="27" t="str">
        <f t="shared" ca="1" si="137"/>
        <v/>
      </c>
      <c r="EN27" s="27" t="str">
        <f t="shared" ca="1" si="138"/>
        <v/>
      </c>
      <c r="EO27" s="27" t="str">
        <f t="shared" ca="1" si="139"/>
        <v/>
      </c>
      <c r="EP27" s="27" t="str">
        <f t="shared" ca="1" si="140"/>
        <v/>
      </c>
      <c r="EQ27" s="27" t="str">
        <f t="shared" ca="1" si="141"/>
        <v/>
      </c>
      <c r="ER27" s="27" t="str">
        <f t="shared" ca="1" si="142"/>
        <v/>
      </c>
      <c r="ES27" s="27" t="str">
        <f t="shared" ca="1" si="143"/>
        <v/>
      </c>
      <c r="ET27" s="27" t="str">
        <f t="shared" ca="1" si="144"/>
        <v/>
      </c>
      <c r="EU27" s="27" t="str">
        <f t="shared" ca="1" si="145"/>
        <v/>
      </c>
      <c r="EV27" s="27" t="str">
        <f t="shared" ca="1" si="146"/>
        <v/>
      </c>
      <c r="EW27" s="27" t="str">
        <f t="shared" ca="1" si="147"/>
        <v/>
      </c>
      <c r="EX27" s="27" t="str">
        <f t="shared" ca="1" si="148"/>
        <v/>
      </c>
      <c r="EY27" s="27" t="str">
        <f t="shared" ca="1" si="149"/>
        <v/>
      </c>
      <c r="EZ27" s="27" t="str">
        <f t="shared" ca="1" si="150"/>
        <v/>
      </c>
      <c r="FA27" s="27" t="str">
        <f t="shared" ca="1" si="151"/>
        <v/>
      </c>
      <c r="FB27" s="27" t="str">
        <f t="shared" ca="1" si="152"/>
        <v/>
      </c>
      <c r="FC27" s="27" t="str">
        <f t="shared" ca="1" si="153"/>
        <v/>
      </c>
      <c r="FD27" s="27" t="str">
        <f t="shared" ca="1" si="154"/>
        <v/>
      </c>
      <c r="FE27" s="27" t="str">
        <f t="shared" ca="1" si="155"/>
        <v/>
      </c>
      <c r="FF27" s="27" t="str">
        <f t="shared" ca="1" si="156"/>
        <v/>
      </c>
      <c r="FG27" s="27" t="str">
        <f t="shared" ca="1" si="157"/>
        <v/>
      </c>
      <c r="FH27" s="27" t="str">
        <f t="shared" ca="1" si="158"/>
        <v/>
      </c>
      <c r="FI27" s="27" t="str">
        <f t="shared" ca="1" si="159"/>
        <v/>
      </c>
      <c r="FJ27" s="27" t="str">
        <f t="shared" ca="1" si="160"/>
        <v/>
      </c>
      <c r="FK27" s="27" t="str">
        <f t="shared" ca="1" si="161"/>
        <v/>
      </c>
      <c r="FL27" s="27" t="str">
        <f t="shared" ca="1" si="162"/>
        <v/>
      </c>
      <c r="FM27" s="27" t="str">
        <f t="shared" ca="1" si="163"/>
        <v/>
      </c>
      <c r="FN27" s="27" t="str">
        <f t="shared" ca="1" si="164"/>
        <v/>
      </c>
      <c r="FO27" s="27" t="str">
        <f t="shared" ca="1" si="165"/>
        <v/>
      </c>
      <c r="FP27" s="27" t="str">
        <f t="shared" ca="1" si="166"/>
        <v/>
      </c>
      <c r="FQ27" s="27" t="str">
        <f t="shared" ca="1" si="167"/>
        <v/>
      </c>
      <c r="FR27" s="27" t="str">
        <f t="shared" ca="1" si="168"/>
        <v/>
      </c>
      <c r="FS27" s="27" t="str">
        <f t="shared" ca="1" si="169"/>
        <v/>
      </c>
      <c r="FT27" s="27" t="str">
        <f t="shared" ca="1" si="170"/>
        <v/>
      </c>
      <c r="FU27" s="27" t="str">
        <f t="shared" ca="1" si="171"/>
        <v/>
      </c>
      <c r="FV27" s="27" t="str">
        <f t="shared" ca="1" si="172"/>
        <v/>
      </c>
      <c r="FW27" s="27" t="str">
        <f t="shared" ca="1" si="173"/>
        <v/>
      </c>
      <c r="FX27" s="27" t="str">
        <f t="shared" ca="1" si="174"/>
        <v/>
      </c>
      <c r="FY27" s="27" t="str">
        <f t="shared" ca="1" si="175"/>
        <v/>
      </c>
      <c r="FZ27" s="27" t="str">
        <f t="shared" ca="1" si="176"/>
        <v/>
      </c>
      <c r="GA27" s="27" t="str">
        <f t="shared" ca="1" si="177"/>
        <v/>
      </c>
      <c r="GB27" s="27" t="str">
        <f t="shared" ca="1" si="178"/>
        <v/>
      </c>
      <c r="GC27" s="27" t="str">
        <f t="shared" ca="1" si="179"/>
        <v/>
      </c>
      <c r="GD27" s="27" t="str">
        <f t="shared" ca="1" si="180"/>
        <v/>
      </c>
      <c r="GE27" s="27" t="str">
        <f t="shared" ca="1" si="181"/>
        <v/>
      </c>
      <c r="GF27" s="27" t="str">
        <f t="shared" ca="1" si="182"/>
        <v/>
      </c>
      <c r="GG27" s="27" t="str">
        <f t="shared" ca="1" si="183"/>
        <v/>
      </c>
      <c r="GH27" s="27" t="str">
        <f t="shared" ca="1" si="184"/>
        <v/>
      </c>
      <c r="GI27" s="27" t="str">
        <f t="shared" ca="1" si="185"/>
        <v/>
      </c>
      <c r="GJ27" s="27" t="str">
        <f t="shared" ca="1" si="186"/>
        <v/>
      </c>
      <c r="GK27" s="27" t="str">
        <f t="shared" ca="1" si="187"/>
        <v/>
      </c>
      <c r="GL27" s="27" t="str">
        <f t="shared" ca="1" si="188"/>
        <v/>
      </c>
      <c r="GM27" s="27" t="str">
        <f t="shared" ca="1" si="189"/>
        <v/>
      </c>
      <c r="GN27" s="27" t="str">
        <f t="shared" ca="1" si="190"/>
        <v/>
      </c>
      <c r="GO27" s="27" t="str">
        <f t="shared" ca="1" si="191"/>
        <v/>
      </c>
      <c r="GP27" s="27" t="str">
        <f t="shared" ca="1" si="192"/>
        <v/>
      </c>
      <c r="GQ27" s="27" t="str">
        <f t="shared" ca="1" si="193"/>
        <v/>
      </c>
      <c r="GR27" s="27" t="str">
        <f t="shared" ca="1" si="194"/>
        <v/>
      </c>
      <c r="GS27" s="27" t="str">
        <f t="shared" ca="1" si="195"/>
        <v/>
      </c>
      <c r="GT27" s="27" t="str">
        <f t="shared" ca="1" si="196"/>
        <v/>
      </c>
      <c r="GU27" s="27" t="str">
        <f t="shared" ca="1" si="197"/>
        <v/>
      </c>
      <c r="GV27" s="27" t="str">
        <f t="shared" ca="1" si="198"/>
        <v/>
      </c>
      <c r="GW27" s="27" t="str">
        <f t="shared" ca="1" si="199"/>
        <v/>
      </c>
      <c r="GX27" s="27" t="str">
        <f t="shared" ca="1" si="200"/>
        <v/>
      </c>
      <c r="GY27" s="27" t="str">
        <f t="shared" ca="1" si="201"/>
        <v/>
      </c>
      <c r="GZ27" s="27" t="str">
        <f t="shared" ca="1" si="202"/>
        <v/>
      </c>
      <c r="HA27" s="27" t="str">
        <f t="shared" ca="1" si="203"/>
        <v/>
      </c>
      <c r="HB27" s="27" t="str">
        <f t="shared" ca="1" si="204"/>
        <v/>
      </c>
      <c r="HC27" s="27" t="str">
        <f t="shared" ca="1" si="205"/>
        <v/>
      </c>
      <c r="HD27" s="27" t="str">
        <f t="shared" ca="1" si="206"/>
        <v/>
      </c>
      <c r="HE27" s="27" t="str">
        <f t="shared" ca="1" si="207"/>
        <v/>
      </c>
      <c r="HF27" s="27" t="str">
        <f t="shared" ca="1" si="208"/>
        <v/>
      </c>
      <c r="HG27" s="27" t="str">
        <f t="shared" ca="1" si="209"/>
        <v/>
      </c>
      <c r="HH27" s="27" t="str">
        <f t="shared" ca="1" si="210"/>
        <v/>
      </c>
      <c r="HI27" s="27" t="str">
        <f t="shared" ca="1" si="211"/>
        <v/>
      </c>
      <c r="HJ27" s="27" t="str">
        <f t="shared" ca="1" si="212"/>
        <v/>
      </c>
      <c r="HK27" s="27" t="str">
        <f t="shared" ca="1" si="213"/>
        <v/>
      </c>
      <c r="HL27" s="27" t="str">
        <f t="shared" ca="1" si="214"/>
        <v/>
      </c>
      <c r="HM27" s="27" t="str">
        <f t="shared" ca="1" si="215"/>
        <v/>
      </c>
    </row>
    <row r="28" spans="2:221" ht="14" customHeight="1" thickBot="1">
      <c r="B28" s="1406"/>
      <c r="C28" s="1407"/>
      <c r="D28" s="1408"/>
      <c r="F28" s="169">
        <f t="shared" si="0"/>
        <v>15</v>
      </c>
      <c r="G28" s="170">
        <f t="shared" si="216"/>
        <v>26</v>
      </c>
      <c r="H28" s="171">
        <f t="shared" si="1"/>
        <v>0.96153846153846156</v>
      </c>
      <c r="I28" s="171">
        <f t="shared" si="13"/>
        <v>38.46153846153846</v>
      </c>
      <c r="J28" s="171">
        <f t="shared" si="2"/>
        <v>15</v>
      </c>
      <c r="K28" s="171">
        <f t="shared" si="3"/>
        <v>1</v>
      </c>
      <c r="L28" s="170">
        <f t="shared" si="4"/>
        <v>40</v>
      </c>
      <c r="M28" s="170">
        <f t="shared" si="5"/>
        <v>1</v>
      </c>
      <c r="N28" s="172">
        <f t="shared" si="6"/>
        <v>1900.9615384615386</v>
      </c>
      <c r="O28" s="172" t="str" cm="1">
        <f t="array" ref="O28">_xlfn.IFS(P28&lt;=0.3,"Bad",AND(P28&lt;0.5,P28&gt;0.3),"Macro",P28&gt;=0.5,"Norm")</f>
        <v>Norm</v>
      </c>
      <c r="P28" s="173">
        <f t="shared" si="7"/>
        <v>0.97499999999999998</v>
      </c>
      <c r="Q28" s="174">
        <f t="shared" si="8"/>
        <v>0.57692307692307687</v>
      </c>
      <c r="R28" s="167">
        <f t="shared" si="14"/>
        <v>0.6</v>
      </c>
      <c r="S28" s="168" t="str">
        <f t="shared" si="15"/>
        <v/>
      </c>
      <c r="U28" s="106">
        <v>26</v>
      </c>
      <c r="V28" s="27" t="str">
        <f t="shared" ca="1" si="16"/>
        <v/>
      </c>
      <c r="W28" s="27" t="str">
        <f t="shared" ca="1" si="17"/>
        <v/>
      </c>
      <c r="X28" s="27" t="str">
        <f t="shared" ca="1" si="18"/>
        <v/>
      </c>
      <c r="Y28" s="27" t="str">
        <f t="shared" ca="1" si="19"/>
        <v/>
      </c>
      <c r="Z28" s="27" t="str">
        <f t="shared" ca="1" si="20"/>
        <v/>
      </c>
      <c r="AA28" s="27" t="str">
        <f t="shared" ca="1" si="21"/>
        <v/>
      </c>
      <c r="AB28" s="27" t="str">
        <f t="shared" ca="1" si="22"/>
        <v/>
      </c>
      <c r="AC28" s="27" t="str">
        <f t="shared" ca="1" si="23"/>
        <v/>
      </c>
      <c r="AD28" s="27" t="str">
        <f t="shared" ca="1" si="24"/>
        <v/>
      </c>
      <c r="AE28" s="27" t="str">
        <f t="shared" ca="1" si="25"/>
        <v/>
      </c>
      <c r="AF28" s="27" t="str">
        <f t="shared" ca="1" si="26"/>
        <v/>
      </c>
      <c r="AG28" s="27" t="str">
        <f t="shared" ca="1" si="27"/>
        <v/>
      </c>
      <c r="AH28" s="27" t="str">
        <f t="shared" ca="1" si="28"/>
        <v/>
      </c>
      <c r="AI28" s="27" t="str">
        <f t="shared" ca="1" si="29"/>
        <v/>
      </c>
      <c r="AJ28" s="27" t="str">
        <f t="shared" ca="1" si="30"/>
        <v/>
      </c>
      <c r="AK28" s="27" t="str">
        <f t="shared" ca="1" si="31"/>
        <v/>
      </c>
      <c r="AL28" s="27" t="str">
        <f t="shared" ca="1" si="32"/>
        <v/>
      </c>
      <c r="AM28" s="27" t="str">
        <f t="shared" ca="1" si="33"/>
        <v/>
      </c>
      <c r="AN28" s="27" t="str">
        <f t="shared" ca="1" si="34"/>
        <v/>
      </c>
      <c r="AO28" s="27" t="str">
        <f t="shared" ca="1" si="35"/>
        <v/>
      </c>
      <c r="AP28" s="27" t="str">
        <f t="shared" ca="1" si="36"/>
        <v/>
      </c>
      <c r="AQ28" s="27" t="str">
        <f t="shared" ca="1" si="37"/>
        <v/>
      </c>
      <c r="AR28" s="27" t="str">
        <f t="shared" ca="1" si="38"/>
        <v/>
      </c>
      <c r="AS28" s="27" t="str">
        <f t="shared" ca="1" si="39"/>
        <v/>
      </c>
      <c r="AT28" s="27" t="str">
        <f t="shared" ca="1" si="40"/>
        <v/>
      </c>
      <c r="AU28" s="27" t="str">
        <f t="shared" ca="1" si="41"/>
        <v/>
      </c>
      <c r="AV28" s="27" t="str">
        <f t="shared" ca="1" si="42"/>
        <v/>
      </c>
      <c r="AW28" s="27" t="str">
        <f t="shared" ca="1" si="43"/>
        <v/>
      </c>
      <c r="AX28" s="27" t="str">
        <f t="shared" ca="1" si="44"/>
        <v/>
      </c>
      <c r="AY28" s="27" t="str">
        <f t="shared" ca="1" si="45"/>
        <v/>
      </c>
      <c r="AZ28" s="27" t="str">
        <f t="shared" ca="1" si="46"/>
        <v/>
      </c>
      <c r="BA28" s="27" t="str">
        <f t="shared" ca="1" si="47"/>
        <v/>
      </c>
      <c r="BB28" s="27" t="str">
        <f t="shared" ca="1" si="48"/>
        <v/>
      </c>
      <c r="BC28" s="27" t="str">
        <f t="shared" ca="1" si="49"/>
        <v/>
      </c>
      <c r="BD28" s="27" t="str">
        <f t="shared" ca="1" si="50"/>
        <v/>
      </c>
      <c r="BE28" s="27" t="str">
        <f t="shared" ca="1" si="51"/>
        <v/>
      </c>
      <c r="BF28" s="27" t="str">
        <f t="shared" ca="1" si="52"/>
        <v/>
      </c>
      <c r="BG28" s="27" t="str">
        <f t="shared" ca="1" si="53"/>
        <v/>
      </c>
      <c r="BH28" s="27" t="str">
        <f t="shared" ca="1" si="54"/>
        <v/>
      </c>
      <c r="BI28" s="27" t="str">
        <f t="shared" ca="1" si="55"/>
        <v/>
      </c>
      <c r="BJ28" s="27" t="str">
        <f t="shared" ca="1" si="56"/>
        <v/>
      </c>
      <c r="BK28" s="27" t="str">
        <f t="shared" ca="1" si="57"/>
        <v/>
      </c>
      <c r="BL28" s="27" t="str">
        <f t="shared" ca="1" si="58"/>
        <v/>
      </c>
      <c r="BM28" s="27" t="str">
        <f t="shared" ca="1" si="59"/>
        <v/>
      </c>
      <c r="BN28" s="27" t="str">
        <f t="shared" ca="1" si="60"/>
        <v/>
      </c>
      <c r="BO28" s="27" t="str">
        <f t="shared" ca="1" si="61"/>
        <v/>
      </c>
      <c r="BP28" s="27" t="str">
        <f t="shared" ca="1" si="62"/>
        <v/>
      </c>
      <c r="BQ28" s="27" t="str">
        <f t="shared" ca="1" si="63"/>
        <v/>
      </c>
      <c r="BR28" s="27" t="str">
        <f t="shared" ca="1" si="64"/>
        <v/>
      </c>
      <c r="BS28" s="27" t="str">
        <f t="shared" ca="1" si="65"/>
        <v/>
      </c>
      <c r="BT28" s="27" t="str">
        <f t="shared" ca="1" si="66"/>
        <v/>
      </c>
      <c r="BU28" s="27" t="str">
        <f t="shared" ca="1" si="67"/>
        <v/>
      </c>
      <c r="BV28" s="27" t="str">
        <f t="shared" ca="1" si="68"/>
        <v/>
      </c>
      <c r="BW28" s="27" t="str">
        <f t="shared" ca="1" si="69"/>
        <v/>
      </c>
      <c r="BX28" s="27" t="str">
        <f t="shared" ca="1" si="70"/>
        <v/>
      </c>
      <c r="BY28" s="27" t="str">
        <f t="shared" ca="1" si="71"/>
        <v/>
      </c>
      <c r="BZ28" s="27" t="str">
        <f t="shared" ca="1" si="72"/>
        <v/>
      </c>
      <c r="CA28" s="27" t="str">
        <f t="shared" ca="1" si="73"/>
        <v/>
      </c>
      <c r="CB28" s="27" t="str">
        <f t="shared" ca="1" si="74"/>
        <v/>
      </c>
      <c r="CC28" s="27" t="str">
        <f t="shared" ca="1" si="75"/>
        <v/>
      </c>
      <c r="CD28" s="27" t="str">
        <f t="shared" ca="1" si="76"/>
        <v/>
      </c>
      <c r="CE28" s="27" t="str">
        <f t="shared" ca="1" si="77"/>
        <v/>
      </c>
      <c r="CF28" s="27" t="str">
        <f t="shared" ca="1" si="78"/>
        <v/>
      </c>
      <c r="CG28" s="27" t="str">
        <f t="shared" ca="1" si="79"/>
        <v/>
      </c>
      <c r="CH28" s="27" t="str">
        <f t="shared" ca="1" si="80"/>
        <v/>
      </c>
      <c r="CI28" s="27" t="str">
        <f t="shared" ca="1" si="81"/>
        <v/>
      </c>
      <c r="CJ28" s="27" t="str">
        <f t="shared" ca="1" si="82"/>
        <v/>
      </c>
      <c r="CK28" s="27" t="str">
        <f t="shared" ca="1" si="83"/>
        <v/>
      </c>
      <c r="CL28" s="27" t="str">
        <f t="shared" ca="1" si="84"/>
        <v/>
      </c>
      <c r="CM28" s="27" t="str">
        <f t="shared" ca="1" si="85"/>
        <v/>
      </c>
      <c r="CN28" s="27" t="str">
        <f t="shared" ca="1" si="86"/>
        <v/>
      </c>
      <c r="CO28" s="27" t="str">
        <f t="shared" ca="1" si="87"/>
        <v/>
      </c>
      <c r="CP28" s="27" t="str">
        <f t="shared" ca="1" si="88"/>
        <v/>
      </c>
      <c r="CQ28" s="27" t="str">
        <f t="shared" ca="1" si="89"/>
        <v/>
      </c>
      <c r="CR28" s="27" t="str">
        <f t="shared" ca="1" si="90"/>
        <v/>
      </c>
      <c r="CS28" s="27" t="str">
        <f t="shared" ca="1" si="91"/>
        <v/>
      </c>
      <c r="CT28" s="27" t="str">
        <f t="shared" ca="1" si="92"/>
        <v/>
      </c>
      <c r="CU28" s="27" t="str">
        <f t="shared" ca="1" si="93"/>
        <v/>
      </c>
      <c r="CV28" s="27" t="str">
        <f t="shared" ca="1" si="94"/>
        <v/>
      </c>
      <c r="CW28" s="27" t="str">
        <f t="shared" ca="1" si="95"/>
        <v/>
      </c>
      <c r="CX28" s="27" t="str">
        <f t="shared" ca="1" si="96"/>
        <v/>
      </c>
      <c r="CY28" s="27" t="str">
        <f t="shared" ca="1" si="97"/>
        <v/>
      </c>
      <c r="CZ28" s="27" t="str">
        <f t="shared" ca="1" si="98"/>
        <v/>
      </c>
      <c r="DA28" s="27" t="str">
        <f t="shared" ca="1" si="99"/>
        <v/>
      </c>
      <c r="DB28" s="27" t="str">
        <f t="shared" ca="1" si="100"/>
        <v/>
      </c>
      <c r="DC28" s="27" t="str">
        <f t="shared" ca="1" si="101"/>
        <v/>
      </c>
      <c r="DD28" s="27" t="str">
        <f t="shared" ca="1" si="102"/>
        <v/>
      </c>
      <c r="DE28" s="27" t="str">
        <f t="shared" ca="1" si="103"/>
        <v/>
      </c>
      <c r="DF28" s="27" t="str">
        <f t="shared" ca="1" si="104"/>
        <v/>
      </c>
      <c r="DG28" s="27" t="str">
        <f t="shared" ca="1" si="105"/>
        <v/>
      </c>
      <c r="DH28" s="27" t="str">
        <f t="shared" ca="1" si="106"/>
        <v/>
      </c>
      <c r="DI28" s="27" t="str">
        <f t="shared" ca="1" si="107"/>
        <v/>
      </c>
      <c r="DJ28" s="27" t="str">
        <f t="shared" ca="1" si="108"/>
        <v/>
      </c>
      <c r="DK28" s="27" t="str">
        <f t="shared" ca="1" si="109"/>
        <v/>
      </c>
      <c r="DL28" s="27" t="str">
        <f t="shared" ca="1" si="110"/>
        <v/>
      </c>
      <c r="DM28" s="27" t="str">
        <f t="shared" ca="1" si="111"/>
        <v/>
      </c>
      <c r="DN28" s="27" t="str">
        <f t="shared" ca="1" si="112"/>
        <v/>
      </c>
      <c r="DO28" s="27" t="str">
        <f t="shared" ca="1" si="113"/>
        <v/>
      </c>
      <c r="DP28" s="27" t="str">
        <f t="shared" ca="1" si="114"/>
        <v/>
      </c>
      <c r="DQ28" s="27" t="str">
        <f t="shared" ca="1" si="115"/>
        <v/>
      </c>
      <c r="DR28" s="27" t="str">
        <f t="shared" ca="1" si="116"/>
        <v/>
      </c>
      <c r="DS28" s="27" t="str">
        <f t="shared" ca="1" si="117"/>
        <v/>
      </c>
      <c r="DT28" s="27" t="str">
        <f t="shared" ca="1" si="118"/>
        <v/>
      </c>
      <c r="DU28" s="27" t="str">
        <f t="shared" ca="1" si="119"/>
        <v/>
      </c>
      <c r="DV28" s="27" t="str">
        <f t="shared" ca="1" si="120"/>
        <v/>
      </c>
      <c r="DW28" s="27" t="str">
        <f t="shared" ca="1" si="121"/>
        <v/>
      </c>
      <c r="DX28" s="27" t="str">
        <f t="shared" ca="1" si="122"/>
        <v/>
      </c>
      <c r="DY28" s="27" t="str">
        <f t="shared" ca="1" si="123"/>
        <v/>
      </c>
      <c r="DZ28" s="27" t="str">
        <f t="shared" ca="1" si="124"/>
        <v/>
      </c>
      <c r="EA28" s="27" t="str">
        <f t="shared" ca="1" si="125"/>
        <v/>
      </c>
      <c r="EB28" s="27" t="str">
        <f t="shared" ca="1" si="126"/>
        <v/>
      </c>
      <c r="EC28" s="27" t="str">
        <f t="shared" ca="1" si="127"/>
        <v/>
      </c>
      <c r="ED28" s="27" t="str">
        <f t="shared" ca="1" si="128"/>
        <v/>
      </c>
      <c r="EE28" s="27" t="str">
        <f t="shared" ca="1" si="129"/>
        <v/>
      </c>
      <c r="EF28" s="27" t="str">
        <f t="shared" ca="1" si="130"/>
        <v/>
      </c>
      <c r="EG28" s="27" t="str">
        <f t="shared" ca="1" si="131"/>
        <v/>
      </c>
      <c r="EH28" s="27" t="str">
        <f t="shared" ca="1" si="132"/>
        <v/>
      </c>
      <c r="EI28" s="27" t="str">
        <f t="shared" ca="1" si="133"/>
        <v/>
      </c>
      <c r="EJ28" s="27" t="str">
        <f t="shared" ca="1" si="134"/>
        <v/>
      </c>
      <c r="EK28" s="27" t="str">
        <f t="shared" ca="1" si="135"/>
        <v/>
      </c>
      <c r="EL28" s="27" t="str">
        <f t="shared" ca="1" si="136"/>
        <v/>
      </c>
      <c r="EM28" s="27" t="str">
        <f t="shared" ca="1" si="137"/>
        <v/>
      </c>
      <c r="EN28" s="27" t="str">
        <f t="shared" ca="1" si="138"/>
        <v/>
      </c>
      <c r="EO28" s="27" t="str">
        <f t="shared" ca="1" si="139"/>
        <v/>
      </c>
      <c r="EP28" s="27" t="str">
        <f t="shared" ca="1" si="140"/>
        <v/>
      </c>
      <c r="EQ28" s="27" t="str">
        <f t="shared" ca="1" si="141"/>
        <v/>
      </c>
      <c r="ER28" s="27" t="str">
        <f t="shared" ca="1" si="142"/>
        <v/>
      </c>
      <c r="ES28" s="27" t="str">
        <f t="shared" ca="1" si="143"/>
        <v/>
      </c>
      <c r="ET28" s="27" t="str">
        <f t="shared" ca="1" si="144"/>
        <v/>
      </c>
      <c r="EU28" s="27" t="str">
        <f t="shared" ca="1" si="145"/>
        <v/>
      </c>
      <c r="EV28" s="27" t="str">
        <f t="shared" ca="1" si="146"/>
        <v/>
      </c>
      <c r="EW28" s="27" t="str">
        <f t="shared" ca="1" si="147"/>
        <v/>
      </c>
      <c r="EX28" s="27" t="str">
        <f t="shared" ca="1" si="148"/>
        <v/>
      </c>
      <c r="EY28" s="27" t="str">
        <f t="shared" ca="1" si="149"/>
        <v/>
      </c>
      <c r="EZ28" s="27" t="str">
        <f t="shared" ca="1" si="150"/>
        <v/>
      </c>
      <c r="FA28" s="27" t="str">
        <f t="shared" ca="1" si="151"/>
        <v/>
      </c>
      <c r="FB28" s="27" t="str">
        <f t="shared" ca="1" si="152"/>
        <v/>
      </c>
      <c r="FC28" s="27" t="str">
        <f t="shared" ca="1" si="153"/>
        <v/>
      </c>
      <c r="FD28" s="27" t="str">
        <f t="shared" ca="1" si="154"/>
        <v/>
      </c>
      <c r="FE28" s="27" t="str">
        <f t="shared" ca="1" si="155"/>
        <v/>
      </c>
      <c r="FF28" s="27" t="str">
        <f t="shared" ca="1" si="156"/>
        <v/>
      </c>
      <c r="FG28" s="27" t="str">
        <f t="shared" ca="1" si="157"/>
        <v/>
      </c>
      <c r="FH28" s="27" t="str">
        <f t="shared" ca="1" si="158"/>
        <v/>
      </c>
      <c r="FI28" s="27" t="str">
        <f t="shared" ca="1" si="159"/>
        <v/>
      </c>
      <c r="FJ28" s="27" t="str">
        <f t="shared" ca="1" si="160"/>
        <v/>
      </c>
      <c r="FK28" s="27" t="str">
        <f t="shared" ca="1" si="161"/>
        <v/>
      </c>
      <c r="FL28" s="27" t="str">
        <f t="shared" ca="1" si="162"/>
        <v/>
      </c>
      <c r="FM28" s="27" t="str">
        <f t="shared" ca="1" si="163"/>
        <v/>
      </c>
      <c r="FN28" s="27" t="str">
        <f t="shared" ca="1" si="164"/>
        <v/>
      </c>
      <c r="FO28" s="27" t="str">
        <f t="shared" ca="1" si="165"/>
        <v/>
      </c>
      <c r="FP28" s="27" t="str">
        <f t="shared" ca="1" si="166"/>
        <v/>
      </c>
      <c r="FQ28" s="27" t="str">
        <f t="shared" ca="1" si="167"/>
        <v/>
      </c>
      <c r="FR28" s="27" t="str">
        <f t="shared" ca="1" si="168"/>
        <v/>
      </c>
      <c r="FS28" s="27" t="str">
        <f t="shared" ca="1" si="169"/>
        <v/>
      </c>
      <c r="FT28" s="27" t="str">
        <f t="shared" ca="1" si="170"/>
        <v/>
      </c>
      <c r="FU28" s="27" t="str">
        <f t="shared" ca="1" si="171"/>
        <v/>
      </c>
      <c r="FV28" s="27" t="str">
        <f t="shared" ca="1" si="172"/>
        <v/>
      </c>
      <c r="FW28" s="27" t="str">
        <f t="shared" ca="1" si="173"/>
        <v/>
      </c>
      <c r="FX28" s="27" t="str">
        <f t="shared" ca="1" si="174"/>
        <v/>
      </c>
      <c r="FY28" s="27" t="str">
        <f t="shared" ca="1" si="175"/>
        <v/>
      </c>
      <c r="FZ28" s="27" t="str">
        <f t="shared" ca="1" si="176"/>
        <v/>
      </c>
      <c r="GA28" s="27" t="str">
        <f t="shared" ca="1" si="177"/>
        <v/>
      </c>
      <c r="GB28" s="27" t="str">
        <f t="shared" ca="1" si="178"/>
        <v/>
      </c>
      <c r="GC28" s="27" t="str">
        <f t="shared" ca="1" si="179"/>
        <v/>
      </c>
      <c r="GD28" s="27" t="str">
        <f t="shared" ca="1" si="180"/>
        <v/>
      </c>
      <c r="GE28" s="27" t="str">
        <f t="shared" ca="1" si="181"/>
        <v/>
      </c>
      <c r="GF28" s="27" t="str">
        <f t="shared" ca="1" si="182"/>
        <v/>
      </c>
      <c r="GG28" s="27" t="str">
        <f t="shared" ca="1" si="183"/>
        <v/>
      </c>
      <c r="GH28" s="27" t="str">
        <f t="shared" ca="1" si="184"/>
        <v/>
      </c>
      <c r="GI28" s="27" t="str">
        <f t="shared" ca="1" si="185"/>
        <v/>
      </c>
      <c r="GJ28" s="27" t="str">
        <f t="shared" ca="1" si="186"/>
        <v/>
      </c>
      <c r="GK28" s="27" t="str">
        <f t="shared" ca="1" si="187"/>
        <v/>
      </c>
      <c r="GL28" s="27" t="str">
        <f t="shared" ca="1" si="188"/>
        <v/>
      </c>
      <c r="GM28" s="27" t="str">
        <f t="shared" ca="1" si="189"/>
        <v/>
      </c>
      <c r="GN28" s="27" t="str">
        <f t="shared" ca="1" si="190"/>
        <v/>
      </c>
      <c r="GO28" s="27" t="str">
        <f t="shared" ca="1" si="191"/>
        <v/>
      </c>
      <c r="GP28" s="27" t="str">
        <f t="shared" ca="1" si="192"/>
        <v/>
      </c>
      <c r="GQ28" s="27" t="str">
        <f t="shared" ca="1" si="193"/>
        <v/>
      </c>
      <c r="GR28" s="27" t="str">
        <f t="shared" ca="1" si="194"/>
        <v/>
      </c>
      <c r="GS28" s="27" t="str">
        <f t="shared" ca="1" si="195"/>
        <v/>
      </c>
      <c r="GT28" s="27" t="str">
        <f t="shared" ca="1" si="196"/>
        <v/>
      </c>
      <c r="GU28" s="27" t="str">
        <f t="shared" ca="1" si="197"/>
        <v/>
      </c>
      <c r="GV28" s="27" t="str">
        <f t="shared" ca="1" si="198"/>
        <v/>
      </c>
      <c r="GW28" s="27" t="str">
        <f t="shared" ca="1" si="199"/>
        <v/>
      </c>
      <c r="GX28" s="27" t="str">
        <f t="shared" ca="1" si="200"/>
        <v/>
      </c>
      <c r="GY28" s="27" t="str">
        <f t="shared" ca="1" si="201"/>
        <v/>
      </c>
      <c r="GZ28" s="27" t="str">
        <f t="shared" ca="1" si="202"/>
        <v/>
      </c>
      <c r="HA28" s="27" t="str">
        <f t="shared" ca="1" si="203"/>
        <v/>
      </c>
      <c r="HB28" s="27" t="str">
        <f t="shared" ca="1" si="204"/>
        <v/>
      </c>
      <c r="HC28" s="27" t="str">
        <f t="shared" ca="1" si="205"/>
        <v/>
      </c>
      <c r="HD28" s="27" t="str">
        <f t="shared" ca="1" si="206"/>
        <v/>
      </c>
      <c r="HE28" s="27" t="str">
        <f t="shared" ca="1" si="207"/>
        <v/>
      </c>
      <c r="HF28" s="27" t="str">
        <f t="shared" ca="1" si="208"/>
        <v/>
      </c>
      <c r="HG28" s="27" t="str">
        <f t="shared" ca="1" si="209"/>
        <v/>
      </c>
      <c r="HH28" s="27" t="str">
        <f t="shared" ca="1" si="210"/>
        <v/>
      </c>
      <c r="HI28" s="27" t="str">
        <f t="shared" ca="1" si="211"/>
        <v/>
      </c>
      <c r="HJ28" s="27" t="str">
        <f t="shared" ca="1" si="212"/>
        <v/>
      </c>
      <c r="HK28" s="27" t="str">
        <f t="shared" ca="1" si="213"/>
        <v/>
      </c>
      <c r="HL28" s="27" t="str">
        <f t="shared" ca="1" si="214"/>
        <v/>
      </c>
      <c r="HM28" s="27" t="str">
        <f t="shared" ca="1" si="215"/>
        <v/>
      </c>
    </row>
    <row r="29" spans="2:221" ht="15" thickBot="1">
      <c r="B29" s="178" t="s">
        <v>497</v>
      </c>
      <c r="C29" s="178" t="s">
        <v>482</v>
      </c>
      <c r="D29" s="179" t="s">
        <v>483</v>
      </c>
      <c r="F29" s="169">
        <f t="shared" si="0"/>
        <v>15</v>
      </c>
      <c r="G29" s="170">
        <f t="shared" si="216"/>
        <v>27</v>
      </c>
      <c r="H29" s="171">
        <f t="shared" si="1"/>
        <v>0.92592592592592593</v>
      </c>
      <c r="I29" s="171">
        <f t="shared" si="13"/>
        <v>37.962962962962962</v>
      </c>
      <c r="J29" s="171">
        <f t="shared" si="2"/>
        <v>15</v>
      </c>
      <c r="K29" s="171">
        <f t="shared" si="3"/>
        <v>1</v>
      </c>
      <c r="L29" s="170">
        <f t="shared" si="4"/>
        <v>41</v>
      </c>
      <c r="M29" s="170">
        <f t="shared" si="5"/>
        <v>2</v>
      </c>
      <c r="N29" s="172">
        <f t="shared" si="6"/>
        <v>1830.5555555555557</v>
      </c>
      <c r="O29" s="172" t="str" cm="1">
        <f t="array" ref="O29">_xlfn.IFS(P29&lt;=0.3,"Bad",AND(P29&lt;0.5,P29&gt;0.3),"Macro",P29&gt;=0.5,"Norm")</f>
        <v>Norm</v>
      </c>
      <c r="P29" s="173">
        <f t="shared" si="7"/>
        <v>0.95121951219512191</v>
      </c>
      <c r="Q29" s="174">
        <f t="shared" si="8"/>
        <v>0.55555555555555558</v>
      </c>
      <c r="R29" s="167">
        <f t="shared" si="14"/>
        <v>0.57692307692307687</v>
      </c>
      <c r="S29" s="168" t="str">
        <f t="shared" si="15"/>
        <v/>
      </c>
      <c r="U29" s="107">
        <v>27</v>
      </c>
      <c r="V29" s="27" t="str">
        <f ca="1">IF($U29&lt;=$D$11,IF(COLUMN()&lt;22+$D$13,"",OFFSET(V28,0,-$D$13,1,1)),"")</f>
        <v/>
      </c>
      <c r="W29" s="27" t="str">
        <f t="shared" ca="1" si="17"/>
        <v/>
      </c>
      <c r="X29" s="27" t="str">
        <f t="shared" ca="1" si="18"/>
        <v/>
      </c>
      <c r="Y29" s="27" t="str">
        <f t="shared" ca="1" si="19"/>
        <v/>
      </c>
      <c r="Z29" s="27" t="str">
        <f t="shared" ca="1" si="20"/>
        <v/>
      </c>
      <c r="AA29" s="27" t="str">
        <f t="shared" ca="1" si="21"/>
        <v/>
      </c>
      <c r="AB29" s="27" t="str">
        <f t="shared" ca="1" si="22"/>
        <v/>
      </c>
      <c r="AC29" s="27" t="str">
        <f t="shared" ca="1" si="23"/>
        <v/>
      </c>
      <c r="AD29" s="27" t="str">
        <f t="shared" ca="1" si="24"/>
        <v/>
      </c>
      <c r="AE29" s="27" t="str">
        <f t="shared" ca="1" si="25"/>
        <v/>
      </c>
      <c r="AF29" s="27" t="str">
        <f t="shared" ca="1" si="26"/>
        <v/>
      </c>
      <c r="AG29" s="27" t="str">
        <f t="shared" ca="1" si="27"/>
        <v/>
      </c>
      <c r="AH29" s="27" t="str">
        <f t="shared" ca="1" si="28"/>
        <v/>
      </c>
      <c r="AI29" s="27" t="str">
        <f t="shared" ca="1" si="29"/>
        <v/>
      </c>
      <c r="AJ29" s="27" t="str">
        <f t="shared" ca="1" si="30"/>
        <v/>
      </c>
      <c r="AK29" s="27" t="str">
        <f t="shared" ca="1" si="31"/>
        <v/>
      </c>
      <c r="AL29" s="27" t="str">
        <f t="shared" ca="1" si="32"/>
        <v/>
      </c>
      <c r="AM29" s="27" t="str">
        <f t="shared" ca="1" si="33"/>
        <v/>
      </c>
      <c r="AN29" s="27" t="str">
        <f t="shared" ca="1" si="34"/>
        <v/>
      </c>
      <c r="AO29" s="27" t="str">
        <f t="shared" ca="1" si="35"/>
        <v/>
      </c>
      <c r="AP29" s="27" t="str">
        <f t="shared" ca="1" si="36"/>
        <v/>
      </c>
      <c r="AQ29" s="27" t="str">
        <f t="shared" ca="1" si="37"/>
        <v/>
      </c>
      <c r="AR29" s="27" t="str">
        <f t="shared" ca="1" si="38"/>
        <v/>
      </c>
      <c r="AS29" s="27" t="str">
        <f t="shared" ca="1" si="39"/>
        <v/>
      </c>
      <c r="AT29" s="27" t="str">
        <f t="shared" ca="1" si="40"/>
        <v/>
      </c>
      <c r="AU29" s="27" t="str">
        <f t="shared" ca="1" si="41"/>
        <v/>
      </c>
      <c r="AV29" s="27" t="str">
        <f t="shared" ca="1" si="42"/>
        <v/>
      </c>
      <c r="AW29" s="27" t="str">
        <f t="shared" ca="1" si="43"/>
        <v/>
      </c>
      <c r="AX29" s="27" t="str">
        <f t="shared" ca="1" si="44"/>
        <v/>
      </c>
      <c r="AY29" s="27" t="str">
        <f t="shared" ca="1" si="45"/>
        <v/>
      </c>
      <c r="AZ29" s="27" t="str">
        <f t="shared" ca="1" si="46"/>
        <v/>
      </c>
      <c r="BA29" s="27" t="str">
        <f t="shared" ca="1" si="47"/>
        <v/>
      </c>
      <c r="BB29" s="27" t="str">
        <f t="shared" ca="1" si="48"/>
        <v/>
      </c>
      <c r="BC29" s="27" t="str">
        <f t="shared" ca="1" si="49"/>
        <v/>
      </c>
      <c r="BD29" s="27" t="str">
        <f t="shared" ca="1" si="50"/>
        <v/>
      </c>
      <c r="BE29" s="27" t="str">
        <f t="shared" ca="1" si="51"/>
        <v/>
      </c>
      <c r="BF29" s="27" t="str">
        <f t="shared" ca="1" si="52"/>
        <v/>
      </c>
      <c r="BG29" s="27" t="str">
        <f t="shared" ca="1" si="53"/>
        <v/>
      </c>
      <c r="BH29" s="27" t="str">
        <f t="shared" ca="1" si="54"/>
        <v/>
      </c>
      <c r="BI29" s="27" t="str">
        <f t="shared" ca="1" si="55"/>
        <v/>
      </c>
      <c r="BJ29" s="27" t="str">
        <f t="shared" ca="1" si="56"/>
        <v/>
      </c>
      <c r="BK29" s="27" t="str">
        <f t="shared" ca="1" si="57"/>
        <v/>
      </c>
      <c r="BL29" s="27" t="str">
        <f t="shared" ca="1" si="58"/>
        <v/>
      </c>
      <c r="BM29" s="27" t="str">
        <f t="shared" ca="1" si="59"/>
        <v/>
      </c>
      <c r="BN29" s="27" t="str">
        <f t="shared" ca="1" si="60"/>
        <v/>
      </c>
      <c r="BO29" s="27" t="str">
        <f t="shared" ca="1" si="61"/>
        <v/>
      </c>
      <c r="BP29" s="27" t="str">
        <f t="shared" ca="1" si="62"/>
        <v/>
      </c>
      <c r="BQ29" s="27" t="str">
        <f t="shared" ca="1" si="63"/>
        <v/>
      </c>
      <c r="BR29" s="27" t="str">
        <f t="shared" ca="1" si="64"/>
        <v/>
      </c>
      <c r="BS29" s="27" t="str">
        <f t="shared" ca="1" si="65"/>
        <v/>
      </c>
      <c r="BT29" s="27" t="str">
        <f t="shared" ca="1" si="66"/>
        <v/>
      </c>
      <c r="BU29" s="27" t="str">
        <f t="shared" ca="1" si="67"/>
        <v/>
      </c>
      <c r="BV29" s="27" t="str">
        <f t="shared" ca="1" si="68"/>
        <v/>
      </c>
      <c r="BW29" s="27" t="str">
        <f t="shared" ca="1" si="69"/>
        <v/>
      </c>
      <c r="BX29" s="27" t="str">
        <f t="shared" ca="1" si="70"/>
        <v/>
      </c>
      <c r="BY29" s="27" t="str">
        <f t="shared" ca="1" si="71"/>
        <v/>
      </c>
      <c r="BZ29" s="27" t="str">
        <f t="shared" ca="1" si="72"/>
        <v/>
      </c>
      <c r="CA29" s="27" t="str">
        <f t="shared" ca="1" si="73"/>
        <v/>
      </c>
      <c r="CB29" s="27" t="str">
        <f t="shared" ca="1" si="74"/>
        <v/>
      </c>
      <c r="CC29" s="27" t="str">
        <f t="shared" ca="1" si="75"/>
        <v/>
      </c>
      <c r="CD29" s="27" t="str">
        <f t="shared" ca="1" si="76"/>
        <v/>
      </c>
      <c r="CE29" s="27" t="str">
        <f t="shared" ca="1" si="77"/>
        <v/>
      </c>
      <c r="CF29" s="27" t="str">
        <f t="shared" ca="1" si="78"/>
        <v/>
      </c>
      <c r="CG29" s="27" t="str">
        <f t="shared" ca="1" si="79"/>
        <v/>
      </c>
      <c r="CH29" s="27" t="str">
        <f t="shared" ca="1" si="80"/>
        <v/>
      </c>
      <c r="CI29" s="27" t="str">
        <f t="shared" ca="1" si="81"/>
        <v/>
      </c>
      <c r="CJ29" s="27" t="str">
        <f t="shared" ca="1" si="82"/>
        <v/>
      </c>
      <c r="CK29" s="27" t="str">
        <f t="shared" ca="1" si="83"/>
        <v/>
      </c>
      <c r="CL29" s="27" t="str">
        <f t="shared" ca="1" si="84"/>
        <v/>
      </c>
      <c r="CM29" s="27" t="str">
        <f t="shared" ca="1" si="85"/>
        <v/>
      </c>
      <c r="CN29" s="27" t="str">
        <f t="shared" ca="1" si="86"/>
        <v/>
      </c>
      <c r="CO29" s="27" t="str">
        <f t="shared" ca="1" si="87"/>
        <v/>
      </c>
      <c r="CP29" s="27" t="str">
        <f t="shared" ca="1" si="88"/>
        <v/>
      </c>
      <c r="CQ29" s="27" t="str">
        <f t="shared" ca="1" si="89"/>
        <v/>
      </c>
      <c r="CR29" s="27" t="str">
        <f t="shared" ca="1" si="90"/>
        <v/>
      </c>
      <c r="CS29" s="27" t="str">
        <f t="shared" ca="1" si="91"/>
        <v/>
      </c>
      <c r="CT29" s="27" t="str">
        <f t="shared" ca="1" si="92"/>
        <v/>
      </c>
      <c r="CU29" s="27" t="str">
        <f t="shared" ca="1" si="93"/>
        <v/>
      </c>
      <c r="CV29" s="27" t="str">
        <f t="shared" ca="1" si="94"/>
        <v/>
      </c>
      <c r="CW29" s="27" t="str">
        <f t="shared" ca="1" si="95"/>
        <v/>
      </c>
      <c r="CX29" s="27" t="str">
        <f t="shared" ca="1" si="96"/>
        <v/>
      </c>
      <c r="CY29" s="27" t="str">
        <f t="shared" ca="1" si="97"/>
        <v/>
      </c>
      <c r="CZ29" s="27" t="str">
        <f t="shared" ca="1" si="98"/>
        <v/>
      </c>
      <c r="DA29" s="27" t="str">
        <f t="shared" ca="1" si="99"/>
        <v/>
      </c>
      <c r="DB29" s="27" t="str">
        <f t="shared" ca="1" si="100"/>
        <v/>
      </c>
      <c r="DC29" s="27" t="str">
        <f t="shared" ca="1" si="101"/>
        <v/>
      </c>
      <c r="DD29" s="27" t="str">
        <f t="shared" ca="1" si="102"/>
        <v/>
      </c>
      <c r="DE29" s="27" t="str">
        <f t="shared" ca="1" si="103"/>
        <v/>
      </c>
      <c r="DF29" s="27" t="str">
        <f t="shared" ca="1" si="104"/>
        <v/>
      </c>
      <c r="DG29" s="27" t="str">
        <f t="shared" ca="1" si="105"/>
        <v/>
      </c>
      <c r="DH29" s="27" t="str">
        <f t="shared" ca="1" si="106"/>
        <v/>
      </c>
      <c r="DI29" s="27" t="str">
        <f t="shared" ca="1" si="107"/>
        <v/>
      </c>
      <c r="DJ29" s="27" t="str">
        <f t="shared" ca="1" si="108"/>
        <v/>
      </c>
      <c r="DK29" s="27" t="str">
        <f t="shared" ca="1" si="109"/>
        <v/>
      </c>
      <c r="DL29" s="27" t="str">
        <f t="shared" ca="1" si="110"/>
        <v/>
      </c>
      <c r="DM29" s="27" t="str">
        <f t="shared" ca="1" si="111"/>
        <v/>
      </c>
      <c r="DN29" s="27" t="str">
        <f t="shared" ca="1" si="112"/>
        <v/>
      </c>
      <c r="DO29" s="27" t="str">
        <f t="shared" ca="1" si="113"/>
        <v/>
      </c>
      <c r="DP29" s="27" t="str">
        <f t="shared" ca="1" si="114"/>
        <v/>
      </c>
      <c r="DQ29" s="27" t="str">
        <f t="shared" ca="1" si="115"/>
        <v/>
      </c>
      <c r="DR29" s="27" t="str">
        <f t="shared" ca="1" si="116"/>
        <v/>
      </c>
      <c r="DS29" s="27" t="str">
        <f t="shared" ca="1" si="117"/>
        <v/>
      </c>
      <c r="DT29" s="27" t="str">
        <f t="shared" ca="1" si="118"/>
        <v/>
      </c>
      <c r="DU29" s="27" t="str">
        <f t="shared" ca="1" si="119"/>
        <v/>
      </c>
      <c r="DV29" s="27" t="str">
        <f t="shared" ca="1" si="120"/>
        <v/>
      </c>
      <c r="DW29" s="27" t="str">
        <f t="shared" ca="1" si="121"/>
        <v/>
      </c>
      <c r="DX29" s="27" t="str">
        <f t="shared" ca="1" si="122"/>
        <v/>
      </c>
      <c r="DY29" s="27" t="str">
        <f t="shared" ca="1" si="123"/>
        <v/>
      </c>
      <c r="DZ29" s="27" t="str">
        <f t="shared" ca="1" si="124"/>
        <v/>
      </c>
      <c r="EA29" s="27" t="str">
        <f t="shared" ca="1" si="125"/>
        <v/>
      </c>
      <c r="EB29" s="27" t="str">
        <f t="shared" ca="1" si="126"/>
        <v/>
      </c>
      <c r="EC29" s="27" t="str">
        <f t="shared" ca="1" si="127"/>
        <v/>
      </c>
      <c r="ED29" s="27" t="str">
        <f t="shared" ca="1" si="128"/>
        <v/>
      </c>
      <c r="EE29" s="27" t="str">
        <f t="shared" ca="1" si="129"/>
        <v/>
      </c>
      <c r="EF29" s="27" t="str">
        <f t="shared" ca="1" si="130"/>
        <v/>
      </c>
      <c r="EG29" s="27" t="str">
        <f t="shared" ca="1" si="131"/>
        <v/>
      </c>
      <c r="EH29" s="27" t="str">
        <f t="shared" ca="1" si="132"/>
        <v/>
      </c>
      <c r="EI29" s="27" t="str">
        <f t="shared" ca="1" si="133"/>
        <v/>
      </c>
      <c r="EJ29" s="27" t="str">
        <f t="shared" ca="1" si="134"/>
        <v/>
      </c>
      <c r="EK29" s="27" t="str">
        <f t="shared" ca="1" si="135"/>
        <v/>
      </c>
      <c r="EL29" s="27" t="str">
        <f t="shared" ca="1" si="136"/>
        <v/>
      </c>
      <c r="EM29" s="27" t="str">
        <f t="shared" ca="1" si="137"/>
        <v/>
      </c>
      <c r="EN29" s="27" t="str">
        <f t="shared" ca="1" si="138"/>
        <v/>
      </c>
      <c r="EO29" s="27" t="str">
        <f t="shared" ca="1" si="139"/>
        <v/>
      </c>
      <c r="EP29" s="27" t="str">
        <f t="shared" ca="1" si="140"/>
        <v/>
      </c>
      <c r="EQ29" s="27" t="str">
        <f t="shared" ca="1" si="141"/>
        <v/>
      </c>
      <c r="ER29" s="27" t="str">
        <f t="shared" ca="1" si="142"/>
        <v/>
      </c>
      <c r="ES29" s="27" t="str">
        <f t="shared" ca="1" si="143"/>
        <v/>
      </c>
      <c r="ET29" s="27" t="str">
        <f t="shared" ca="1" si="144"/>
        <v/>
      </c>
      <c r="EU29" s="27" t="str">
        <f t="shared" ca="1" si="145"/>
        <v/>
      </c>
      <c r="EV29" s="27" t="str">
        <f t="shared" ca="1" si="146"/>
        <v/>
      </c>
      <c r="EW29" s="27" t="str">
        <f t="shared" ca="1" si="147"/>
        <v/>
      </c>
      <c r="EX29" s="27" t="str">
        <f t="shared" ca="1" si="148"/>
        <v/>
      </c>
      <c r="EY29" s="27" t="str">
        <f t="shared" ca="1" si="149"/>
        <v/>
      </c>
      <c r="EZ29" s="27" t="str">
        <f t="shared" ca="1" si="150"/>
        <v/>
      </c>
      <c r="FA29" s="27" t="str">
        <f t="shared" ca="1" si="151"/>
        <v/>
      </c>
      <c r="FB29" s="27" t="str">
        <f t="shared" ca="1" si="152"/>
        <v/>
      </c>
      <c r="FC29" s="27" t="str">
        <f t="shared" ca="1" si="153"/>
        <v/>
      </c>
      <c r="FD29" s="27" t="str">
        <f t="shared" ca="1" si="154"/>
        <v/>
      </c>
      <c r="FE29" s="27" t="str">
        <f t="shared" ca="1" si="155"/>
        <v/>
      </c>
      <c r="FF29" s="27" t="str">
        <f t="shared" ca="1" si="156"/>
        <v/>
      </c>
      <c r="FG29" s="27" t="str">
        <f t="shared" ca="1" si="157"/>
        <v/>
      </c>
      <c r="FH29" s="27" t="str">
        <f t="shared" ca="1" si="158"/>
        <v/>
      </c>
      <c r="FI29" s="27" t="str">
        <f t="shared" ca="1" si="159"/>
        <v/>
      </c>
      <c r="FJ29" s="27" t="str">
        <f t="shared" ca="1" si="160"/>
        <v/>
      </c>
      <c r="FK29" s="27" t="str">
        <f t="shared" ca="1" si="161"/>
        <v/>
      </c>
      <c r="FL29" s="27" t="str">
        <f t="shared" ca="1" si="162"/>
        <v/>
      </c>
      <c r="FM29" s="27" t="str">
        <f t="shared" ca="1" si="163"/>
        <v/>
      </c>
      <c r="FN29" s="27" t="str">
        <f t="shared" ca="1" si="164"/>
        <v/>
      </c>
      <c r="FO29" s="27" t="str">
        <f t="shared" ca="1" si="165"/>
        <v/>
      </c>
      <c r="FP29" s="27" t="str">
        <f t="shared" ca="1" si="166"/>
        <v/>
      </c>
      <c r="FQ29" s="27" t="str">
        <f t="shared" ca="1" si="167"/>
        <v/>
      </c>
      <c r="FR29" s="27" t="str">
        <f t="shared" ca="1" si="168"/>
        <v/>
      </c>
      <c r="FS29" s="27" t="str">
        <f t="shared" ca="1" si="169"/>
        <v/>
      </c>
      <c r="FT29" s="27" t="str">
        <f t="shared" ca="1" si="170"/>
        <v/>
      </c>
      <c r="FU29" s="27" t="str">
        <f t="shared" ca="1" si="171"/>
        <v/>
      </c>
      <c r="FV29" s="27" t="str">
        <f t="shared" ca="1" si="172"/>
        <v/>
      </c>
      <c r="FW29" s="27" t="str">
        <f t="shared" ca="1" si="173"/>
        <v/>
      </c>
      <c r="FX29" s="27" t="str">
        <f t="shared" ca="1" si="174"/>
        <v/>
      </c>
      <c r="FY29" s="27" t="str">
        <f t="shared" ca="1" si="175"/>
        <v/>
      </c>
      <c r="FZ29" s="27" t="str">
        <f t="shared" ca="1" si="176"/>
        <v/>
      </c>
      <c r="GA29" s="27" t="str">
        <f t="shared" ca="1" si="177"/>
        <v/>
      </c>
      <c r="GB29" s="27" t="str">
        <f t="shared" ca="1" si="178"/>
        <v/>
      </c>
      <c r="GC29" s="27" t="str">
        <f t="shared" ca="1" si="179"/>
        <v/>
      </c>
      <c r="GD29" s="27" t="str">
        <f t="shared" ca="1" si="180"/>
        <v/>
      </c>
      <c r="GE29" s="27" t="str">
        <f t="shared" ca="1" si="181"/>
        <v/>
      </c>
      <c r="GF29" s="27" t="str">
        <f t="shared" ca="1" si="182"/>
        <v/>
      </c>
      <c r="GG29" s="27" t="str">
        <f t="shared" ca="1" si="183"/>
        <v/>
      </c>
      <c r="GH29" s="27" t="str">
        <f t="shared" ca="1" si="184"/>
        <v/>
      </c>
      <c r="GI29" s="27" t="str">
        <f t="shared" ca="1" si="185"/>
        <v/>
      </c>
      <c r="GJ29" s="27" t="str">
        <f t="shared" ca="1" si="186"/>
        <v/>
      </c>
      <c r="GK29" s="27" t="str">
        <f t="shared" ca="1" si="187"/>
        <v/>
      </c>
      <c r="GL29" s="27" t="str">
        <f t="shared" ca="1" si="188"/>
        <v/>
      </c>
      <c r="GM29" s="27" t="str">
        <f t="shared" ca="1" si="189"/>
        <v/>
      </c>
      <c r="GN29" s="27" t="str">
        <f t="shared" ca="1" si="190"/>
        <v/>
      </c>
      <c r="GO29" s="27" t="str">
        <f t="shared" ca="1" si="191"/>
        <v/>
      </c>
      <c r="GP29" s="27" t="str">
        <f t="shared" ca="1" si="192"/>
        <v/>
      </c>
      <c r="GQ29" s="27" t="str">
        <f t="shared" ca="1" si="193"/>
        <v/>
      </c>
      <c r="GR29" s="27" t="str">
        <f t="shared" ca="1" si="194"/>
        <v/>
      </c>
      <c r="GS29" s="27" t="str">
        <f t="shared" ca="1" si="195"/>
        <v/>
      </c>
      <c r="GT29" s="27" t="str">
        <f t="shared" ca="1" si="196"/>
        <v/>
      </c>
      <c r="GU29" s="27" t="str">
        <f t="shared" ca="1" si="197"/>
        <v/>
      </c>
      <c r="GV29" s="27" t="str">
        <f t="shared" ca="1" si="198"/>
        <v/>
      </c>
      <c r="GW29" s="27" t="str">
        <f t="shared" ca="1" si="199"/>
        <v/>
      </c>
      <c r="GX29" s="27" t="str">
        <f t="shared" ca="1" si="200"/>
        <v/>
      </c>
      <c r="GY29" s="27" t="str">
        <f t="shared" ca="1" si="201"/>
        <v/>
      </c>
      <c r="GZ29" s="27" t="str">
        <f t="shared" ca="1" si="202"/>
        <v/>
      </c>
      <c r="HA29" s="27" t="str">
        <f t="shared" ca="1" si="203"/>
        <v/>
      </c>
      <c r="HB29" s="27" t="str">
        <f t="shared" ca="1" si="204"/>
        <v/>
      </c>
      <c r="HC29" s="27" t="str">
        <f t="shared" ca="1" si="205"/>
        <v/>
      </c>
      <c r="HD29" s="27" t="str">
        <f t="shared" ca="1" si="206"/>
        <v/>
      </c>
      <c r="HE29" s="27" t="str">
        <f t="shared" ca="1" si="207"/>
        <v/>
      </c>
      <c r="HF29" s="27" t="str">
        <f t="shared" ca="1" si="208"/>
        <v/>
      </c>
      <c r="HG29" s="27" t="str">
        <f t="shared" ca="1" si="209"/>
        <v/>
      </c>
      <c r="HH29" s="27" t="str">
        <f t="shared" ca="1" si="210"/>
        <v/>
      </c>
      <c r="HI29" s="27" t="str">
        <f t="shared" ca="1" si="211"/>
        <v/>
      </c>
      <c r="HJ29" s="27" t="str">
        <f t="shared" ca="1" si="212"/>
        <v/>
      </c>
      <c r="HK29" s="27" t="str">
        <f t="shared" ca="1" si="213"/>
        <v/>
      </c>
      <c r="HL29" s="27" t="str">
        <f t="shared" ca="1" si="214"/>
        <v/>
      </c>
      <c r="HM29" s="27" t="str">
        <f t="shared" ca="1" si="215"/>
        <v/>
      </c>
    </row>
    <row r="30" spans="2:221">
      <c r="B30" s="180">
        <f t="shared" ref="B30:B39" si="217">IFERROR(ROUNDUP($D$11*$D$13*1/C30,0),"")</f>
        <v>25</v>
      </c>
      <c r="C30" s="181">
        <f>IF($D$13="","",$D$13/$D$13)</f>
        <v>1</v>
      </c>
      <c r="D30" s="182">
        <f t="shared" ref="D30:D39" si="218">IFERROR(($D$9+B30-1)*C30,"")</f>
        <v>39</v>
      </c>
      <c r="F30" s="169">
        <f t="shared" si="0"/>
        <v>15</v>
      </c>
      <c r="G30" s="170">
        <f t="shared" si="216"/>
        <v>28</v>
      </c>
      <c r="H30" s="171">
        <f t="shared" si="1"/>
        <v>0.8928571428571429</v>
      </c>
      <c r="I30" s="171">
        <f t="shared" si="13"/>
        <v>37.5</v>
      </c>
      <c r="J30" s="171">
        <f t="shared" si="2"/>
        <v>15</v>
      </c>
      <c r="K30" s="171">
        <f t="shared" si="3"/>
        <v>1</v>
      </c>
      <c r="L30" s="170">
        <f t="shared" si="4"/>
        <v>42</v>
      </c>
      <c r="M30" s="170">
        <f t="shared" si="5"/>
        <v>3</v>
      </c>
      <c r="N30" s="172">
        <f t="shared" si="6"/>
        <v>1765.1785714285713</v>
      </c>
      <c r="O30" s="172" t="str" cm="1">
        <f t="array" ref="O30">_xlfn.IFS(P30&lt;=0.3,"Bad",AND(P30&lt;0.5,P30&gt;0.3),"Macro",P30&gt;=0.5,"Norm")</f>
        <v>Norm</v>
      </c>
      <c r="P30" s="173">
        <f t="shared" si="7"/>
        <v>0.9285714285714286</v>
      </c>
      <c r="Q30" s="174">
        <f t="shared" si="8"/>
        <v>0.5357142857142857</v>
      </c>
      <c r="R30" s="167">
        <f t="shared" si="14"/>
        <v>0.55555555555555558</v>
      </c>
      <c r="S30" s="168" t="str">
        <f t="shared" si="15"/>
        <v/>
      </c>
      <c r="U30" s="106">
        <v>28</v>
      </c>
      <c r="V30" s="27" t="str">
        <f t="shared" ref="V30:V38" ca="1" si="219">IF($U30&lt;=$D$11,IF(COLUMN()&lt;22+$D$13,"",OFFSET(V29,0,-$D$13,1,1)),"")</f>
        <v/>
      </c>
      <c r="W30" s="27" t="str">
        <f t="shared" ref="W30:W39" ca="1" si="220">IF($U30&lt;=$D$11,IF(COLUMN()&lt;22+$D$13,"",OFFSET(W29,0,-$D$13,1,1)),"")</f>
        <v/>
      </c>
      <c r="X30" s="27" t="str">
        <f t="shared" ref="X30:X39" ca="1" si="221">IF($U30&lt;=$D$11,IF(COLUMN()&lt;22+$D$13,"",OFFSET(X29,0,-$D$13,1,1)),"")</f>
        <v/>
      </c>
      <c r="Y30" s="27" t="str">
        <f t="shared" ref="Y30:Y39" ca="1" si="222">IF($U30&lt;=$D$11,IF(COLUMN()&lt;22+$D$13,"",OFFSET(Y29,0,-$D$13,1,1)),"")</f>
        <v/>
      </c>
      <c r="Z30" s="27" t="str">
        <f t="shared" ref="Z30:Z39" ca="1" si="223">IF($U30&lt;=$D$11,IF(COLUMN()&lt;22+$D$13,"",OFFSET(Z29,0,-$D$13,1,1)),"")</f>
        <v/>
      </c>
      <c r="AA30" s="27" t="str">
        <f t="shared" ref="AA30:AA39" ca="1" si="224">IF($U30&lt;=$D$11,IF(COLUMN()&lt;22+$D$13,"",OFFSET(AA29,0,-$D$13,1,1)),"")</f>
        <v/>
      </c>
      <c r="AB30" s="27" t="str">
        <f t="shared" ref="AB30:AB40" ca="1" si="225">IF($U30&lt;=$D$11,IF(COLUMN()&lt;22+$D$13,"",OFFSET(AB29,0,-$D$13,1,1)),"")</f>
        <v/>
      </c>
      <c r="AC30" s="27" t="str">
        <f t="shared" ref="AC30:AC40" ca="1" si="226">IF($U30&lt;=$D$11,IF(COLUMN()&lt;22+$D$13,"",OFFSET(AC29,0,-$D$13,1,1)),"")</f>
        <v/>
      </c>
      <c r="AD30" s="27" t="str">
        <f t="shared" ref="AD30:AD40" ca="1" si="227">IF($U30&lt;=$D$11,IF(COLUMN()&lt;22+$D$13,"",OFFSET(AD29,0,-$D$13,1,1)),"")</f>
        <v/>
      </c>
      <c r="AE30" s="27" t="str">
        <f t="shared" ref="AE30:AE40" ca="1" si="228">IF($U30&lt;=$D$11,IF(COLUMN()&lt;22+$D$13,"",OFFSET(AE29,0,-$D$13,1,1)),"")</f>
        <v/>
      </c>
      <c r="AF30" s="27" t="str">
        <f t="shared" ref="AF30:AF40" ca="1" si="229">IF($U30&lt;=$D$11,IF(COLUMN()&lt;22+$D$13,"",OFFSET(AF29,0,-$D$13,1,1)),"")</f>
        <v/>
      </c>
      <c r="AG30" s="27" t="str">
        <f t="shared" ref="AG30:AG42" ca="1" si="230">IF($U30&lt;=$D$11,IF(COLUMN()&lt;22+$D$13,"",OFFSET(AG29,0,-$D$13,1,1)),"")</f>
        <v/>
      </c>
      <c r="AH30" s="27" t="str">
        <f t="shared" ref="AH30:AH42" ca="1" si="231">IF($U30&lt;=$D$11,IF(COLUMN()&lt;22+$D$13,"",OFFSET(AH29,0,-$D$13,1,1)),"")</f>
        <v/>
      </c>
      <c r="AI30" s="27" t="str">
        <f t="shared" ref="AI30:AI42" ca="1" si="232">IF($U30&lt;=$D$11,IF(COLUMN()&lt;22+$D$13,"",OFFSET(AI29,0,-$D$13,1,1)),"")</f>
        <v/>
      </c>
      <c r="AJ30" s="27" t="str">
        <f t="shared" ref="AJ30:AJ42" ca="1" si="233">IF($U30&lt;=$D$11,IF(COLUMN()&lt;22+$D$13,"",OFFSET(AJ29,0,-$D$13,1,1)),"")</f>
        <v/>
      </c>
      <c r="AK30" s="27" t="str">
        <f t="shared" ref="AK30:AK42" ca="1" si="234">IF($U30&lt;=$D$11,IF(COLUMN()&lt;22+$D$13,"",OFFSET(AK29,0,-$D$13,1,1)),"")</f>
        <v/>
      </c>
      <c r="AL30" s="27" t="str">
        <f t="shared" ref="AL30:AL42" ca="1" si="235">IF($U30&lt;=$D$11,IF(COLUMN()&lt;22+$D$13,"",OFFSET(AL29,0,-$D$13,1,1)),"")</f>
        <v/>
      </c>
      <c r="AM30" s="27" t="str">
        <f t="shared" ref="AM30:AM42" ca="1" si="236">IF($U30&lt;=$D$11,IF(COLUMN()&lt;22+$D$13,"",OFFSET(AM29,0,-$D$13,1,1)),"")</f>
        <v/>
      </c>
      <c r="AN30" s="27" t="str">
        <f t="shared" ref="AN30:AN42" ca="1" si="237">IF($U30&lt;=$D$11,IF(COLUMN()&lt;22+$D$13,"",OFFSET(AN29,0,-$D$13,1,1)),"")</f>
        <v/>
      </c>
      <c r="AO30" s="27" t="str">
        <f t="shared" ref="AO30:AO42" ca="1" si="238">IF($U30&lt;=$D$11,IF(COLUMN()&lt;22+$D$13,"",OFFSET(AO29,0,-$D$13,1,1)),"")</f>
        <v/>
      </c>
      <c r="AP30" s="27" t="str">
        <f t="shared" ref="AP30:AP42" ca="1" si="239">IF($U30&lt;=$D$11,IF(COLUMN()&lt;22+$D$13,"",OFFSET(AP29,0,-$D$13,1,1)),"")</f>
        <v/>
      </c>
      <c r="AQ30" s="27" t="str">
        <f t="shared" ref="AQ30:AQ42" ca="1" si="240">IF($U30&lt;=$D$11,IF(COLUMN()&lt;22+$D$13,"",OFFSET(AQ29,0,-$D$13,1,1)),"")</f>
        <v/>
      </c>
      <c r="AR30" s="27" t="str">
        <f t="shared" ref="AR30:AR42" ca="1" si="241">IF($U30&lt;=$D$11,IF(COLUMN()&lt;22+$D$13,"",OFFSET(AR29,0,-$D$13,1,1)),"")</f>
        <v/>
      </c>
      <c r="AS30" s="27" t="str">
        <f t="shared" ref="AS30:AS42" ca="1" si="242">IF($U30&lt;=$D$11,IF(COLUMN()&lt;22+$D$13,"",OFFSET(AS29,0,-$D$13,1,1)),"")</f>
        <v/>
      </c>
      <c r="AT30" s="27" t="str">
        <f t="shared" ref="AT30:AT42" ca="1" si="243">IF($U30&lt;=$D$11,IF(COLUMN()&lt;22+$D$13,"",OFFSET(AT29,0,-$D$13,1,1)),"")</f>
        <v/>
      </c>
      <c r="AU30" s="27" t="str">
        <f t="shared" ref="AU30:AU42" ca="1" si="244">IF($U30&lt;=$D$11,IF(COLUMN()&lt;22+$D$13,"",OFFSET(AU29,0,-$D$13,1,1)),"")</f>
        <v/>
      </c>
      <c r="AV30" s="27" t="str">
        <f t="shared" ref="AV30:AV42" ca="1" si="245">IF($U30&lt;=$D$11,IF(COLUMN()&lt;22+$D$13,"",OFFSET(AV29,0,-$D$13,1,1)),"")</f>
        <v/>
      </c>
      <c r="AW30" s="27" t="str">
        <f t="shared" ref="AW30:AW42" ca="1" si="246">IF($U30&lt;=$D$11,IF(COLUMN()&lt;22+$D$13,"",OFFSET(AW29,0,-$D$13,1,1)),"")</f>
        <v/>
      </c>
      <c r="AX30" s="27" t="str">
        <f t="shared" ref="AX30:AX42" ca="1" si="247">IF($U30&lt;=$D$11,IF(COLUMN()&lt;22+$D$13,"",OFFSET(AX29,0,-$D$13,1,1)),"")</f>
        <v/>
      </c>
      <c r="AY30" s="27" t="str">
        <f t="shared" ref="AY30:AY42" ca="1" si="248">IF($U30&lt;=$D$11,IF(COLUMN()&lt;22+$D$13,"",OFFSET(AY29,0,-$D$13,1,1)),"")</f>
        <v/>
      </c>
      <c r="AZ30" s="27" t="str">
        <f t="shared" ref="AZ30:AZ42" ca="1" si="249">IF($U30&lt;=$D$11,IF(COLUMN()&lt;22+$D$13,"",OFFSET(AZ29,0,-$D$13,1,1)),"")</f>
        <v/>
      </c>
      <c r="BA30" s="27" t="str">
        <f t="shared" ref="BA30:BA42" ca="1" si="250">IF($U30&lt;=$D$11,IF(COLUMN()&lt;22+$D$13,"",OFFSET(BA29,0,-$D$13,1,1)),"")</f>
        <v/>
      </c>
      <c r="BB30" s="27" t="str">
        <f t="shared" ref="BB30:BB42" ca="1" si="251">IF($U30&lt;=$D$11,IF(COLUMN()&lt;22+$D$13,"",OFFSET(BB29,0,-$D$13,1,1)),"")</f>
        <v/>
      </c>
      <c r="BC30" s="27" t="str">
        <f t="shared" ref="BC30:BC42" ca="1" si="252">IF($U30&lt;=$D$11,IF(COLUMN()&lt;22+$D$13,"",OFFSET(BC29,0,-$D$13,1,1)),"")</f>
        <v/>
      </c>
      <c r="BD30" s="27" t="str">
        <f t="shared" ref="BD30:BD42" ca="1" si="253">IF($U30&lt;=$D$11,IF(COLUMN()&lt;22+$D$13,"",OFFSET(BD29,0,-$D$13,1,1)),"")</f>
        <v/>
      </c>
      <c r="BE30" s="27" t="str">
        <f t="shared" ref="BE30:BE42" ca="1" si="254">IF($U30&lt;=$D$11,IF(COLUMN()&lt;22+$D$13,"",OFFSET(BE29,0,-$D$13,1,1)),"")</f>
        <v/>
      </c>
      <c r="BF30" s="27" t="str">
        <f t="shared" ref="BF30:BF42" ca="1" si="255">IF($U30&lt;=$D$11,IF(COLUMN()&lt;22+$D$13,"",OFFSET(BF29,0,-$D$13,1,1)),"")</f>
        <v/>
      </c>
      <c r="BG30" s="27" t="str">
        <f t="shared" ref="BG30:BG42" ca="1" si="256">IF($U30&lt;=$D$11,IF(COLUMN()&lt;22+$D$13,"",OFFSET(BG29,0,-$D$13,1,1)),"")</f>
        <v/>
      </c>
      <c r="BH30" s="27" t="str">
        <f t="shared" ref="BH30:BH42" ca="1" si="257">IF($U30&lt;=$D$11,IF(COLUMN()&lt;22+$D$13,"",OFFSET(BH29,0,-$D$13,1,1)),"")</f>
        <v/>
      </c>
      <c r="BI30" s="27" t="str">
        <f t="shared" ref="BI30:BI42" ca="1" si="258">IF($U30&lt;=$D$11,IF(COLUMN()&lt;22+$D$13,"",OFFSET(BI29,0,-$D$13,1,1)),"")</f>
        <v/>
      </c>
      <c r="BJ30" s="27" t="str">
        <f t="shared" ref="BJ30:BJ42" ca="1" si="259">IF($U30&lt;=$D$11,IF(COLUMN()&lt;22+$D$13,"",OFFSET(BJ29,0,-$D$13,1,1)),"")</f>
        <v/>
      </c>
      <c r="BK30" s="27" t="str">
        <f t="shared" ref="BK30:BK42" ca="1" si="260">IF($U30&lt;=$D$11,IF(COLUMN()&lt;22+$D$13,"",OFFSET(BK29,0,-$D$13,1,1)),"")</f>
        <v/>
      </c>
      <c r="BL30" s="27" t="str">
        <f t="shared" ref="BL30:BL42" ca="1" si="261">IF($U30&lt;=$D$11,IF(COLUMN()&lt;22+$D$13,"",OFFSET(BL29,0,-$D$13,1,1)),"")</f>
        <v/>
      </c>
      <c r="BM30" s="27" t="str">
        <f t="shared" ref="BM30:BM42" ca="1" si="262">IF($U30&lt;=$D$11,IF(COLUMN()&lt;22+$D$13,"",OFFSET(BM29,0,-$D$13,1,1)),"")</f>
        <v/>
      </c>
      <c r="BN30" s="27" t="str">
        <f t="shared" ref="BN30:BN42" ca="1" si="263">IF($U30&lt;=$D$11,IF(COLUMN()&lt;22+$D$13,"",OFFSET(BN29,0,-$D$13,1,1)),"")</f>
        <v/>
      </c>
      <c r="BO30" s="27" t="str">
        <f t="shared" ref="BO30:BO42" ca="1" si="264">IF($U30&lt;=$D$11,IF(COLUMN()&lt;22+$D$13,"",OFFSET(BO29,0,-$D$13,1,1)),"")</f>
        <v/>
      </c>
      <c r="BP30" s="27" t="str">
        <f t="shared" ref="BP30:BP42" ca="1" si="265">IF($U30&lt;=$D$11,IF(COLUMN()&lt;22+$D$13,"",OFFSET(BP29,0,-$D$13,1,1)),"")</f>
        <v/>
      </c>
      <c r="BQ30" s="27" t="str">
        <f t="shared" ref="BQ30:BQ42" ca="1" si="266">IF($U30&lt;=$D$11,IF(COLUMN()&lt;22+$D$13,"",OFFSET(BQ29,0,-$D$13,1,1)),"")</f>
        <v/>
      </c>
      <c r="BR30" s="27" t="str">
        <f t="shared" ref="BR30:BR42" ca="1" si="267">IF($U30&lt;=$D$11,IF(COLUMN()&lt;22+$D$13,"",OFFSET(BR29,0,-$D$13,1,1)),"")</f>
        <v/>
      </c>
      <c r="BS30" s="27" t="str">
        <f t="shared" ref="BS30:BS42" ca="1" si="268">IF($U30&lt;=$D$11,IF(COLUMN()&lt;22+$D$13,"",OFFSET(BS29,0,-$D$13,1,1)),"")</f>
        <v/>
      </c>
      <c r="BT30" s="27" t="str">
        <f t="shared" ref="BT30:BT42" ca="1" si="269">IF($U30&lt;=$D$11,IF(COLUMN()&lt;22+$D$13,"",OFFSET(BT29,0,-$D$13,1,1)),"")</f>
        <v/>
      </c>
      <c r="BU30" s="27" t="str">
        <f t="shared" ref="BU30:BU42" ca="1" si="270">IF($U30&lt;=$D$11,IF(COLUMN()&lt;22+$D$13,"",OFFSET(BU29,0,-$D$13,1,1)),"")</f>
        <v/>
      </c>
      <c r="BV30" s="27" t="str">
        <f t="shared" ref="BV30:BV42" ca="1" si="271">IF($U30&lt;=$D$11,IF(COLUMN()&lt;22+$D$13,"",OFFSET(BV29,0,-$D$13,1,1)),"")</f>
        <v/>
      </c>
      <c r="BW30" s="27" t="str">
        <f t="shared" ref="BW30:BW42" ca="1" si="272">IF($U30&lt;=$D$11,IF(COLUMN()&lt;22+$D$13,"",OFFSET(BW29,0,-$D$13,1,1)),"")</f>
        <v/>
      </c>
      <c r="BX30" s="27" t="str">
        <f t="shared" ref="BX30:BX42" ca="1" si="273">IF($U30&lt;=$D$11,IF(COLUMN()&lt;22+$D$13,"",OFFSET(BX29,0,-$D$13,1,1)),"")</f>
        <v/>
      </c>
      <c r="BY30" s="27" t="str">
        <f t="shared" ref="BY30:BY42" ca="1" si="274">IF($U30&lt;=$D$11,IF(COLUMN()&lt;22+$D$13,"",OFFSET(BY29,0,-$D$13,1,1)),"")</f>
        <v/>
      </c>
      <c r="BZ30" s="27" t="str">
        <f t="shared" ref="BZ30:BZ42" ca="1" si="275">IF($U30&lt;=$D$11,IF(COLUMN()&lt;22+$D$13,"",OFFSET(BZ29,0,-$D$13,1,1)),"")</f>
        <v/>
      </c>
      <c r="CA30" s="27" t="str">
        <f t="shared" ref="CA30:CA42" ca="1" si="276">IF($U30&lt;=$D$11,IF(COLUMN()&lt;22+$D$13,"",OFFSET(CA29,0,-$D$13,1,1)),"")</f>
        <v/>
      </c>
      <c r="CB30" s="27" t="str">
        <f t="shared" ref="CB30:CB42" ca="1" si="277">IF($U30&lt;=$D$11,IF(COLUMN()&lt;22+$D$13,"",OFFSET(CB29,0,-$D$13,1,1)),"")</f>
        <v/>
      </c>
      <c r="CC30" s="27" t="str">
        <f t="shared" ref="CC30:CC42" ca="1" si="278">IF($U30&lt;=$D$11,IF(COLUMN()&lt;22+$D$13,"",OFFSET(CC29,0,-$D$13,1,1)),"")</f>
        <v/>
      </c>
      <c r="CD30" s="27" t="str">
        <f t="shared" ref="CD30:CD42" ca="1" si="279">IF($U30&lt;=$D$11,IF(COLUMN()&lt;22+$D$13,"",OFFSET(CD29,0,-$D$13,1,1)),"")</f>
        <v/>
      </c>
      <c r="CE30" s="27" t="str">
        <f t="shared" ref="CE30:CE42" ca="1" si="280">IF($U30&lt;=$D$11,IF(COLUMN()&lt;22+$D$13,"",OFFSET(CE29,0,-$D$13,1,1)),"")</f>
        <v/>
      </c>
      <c r="CF30" s="27" t="str">
        <f t="shared" ref="CF30:CF42" ca="1" si="281">IF($U30&lt;=$D$11,IF(COLUMN()&lt;22+$D$13,"",OFFSET(CF29,0,-$D$13,1,1)),"")</f>
        <v/>
      </c>
      <c r="CG30" s="27" t="str">
        <f t="shared" ref="CG30:CG42" ca="1" si="282">IF($U30&lt;=$D$11,IF(COLUMN()&lt;22+$D$13,"",OFFSET(CG29,0,-$D$13,1,1)),"")</f>
        <v/>
      </c>
      <c r="CH30" s="27" t="str">
        <f t="shared" ref="CH30:CH42" ca="1" si="283">IF($U30&lt;=$D$11,IF(COLUMN()&lt;22+$D$13,"",OFFSET(CH29,0,-$D$13,1,1)),"")</f>
        <v/>
      </c>
      <c r="CI30" s="27" t="str">
        <f t="shared" ref="CI30:CI42" ca="1" si="284">IF($U30&lt;=$D$11,IF(COLUMN()&lt;22+$D$13,"",OFFSET(CI29,0,-$D$13,1,1)),"")</f>
        <v/>
      </c>
      <c r="CJ30" s="27" t="str">
        <f t="shared" ref="CJ30:CJ42" ca="1" si="285">IF($U30&lt;=$D$11,IF(COLUMN()&lt;22+$D$13,"",OFFSET(CJ29,0,-$D$13,1,1)),"")</f>
        <v/>
      </c>
      <c r="CK30" s="27" t="str">
        <f t="shared" ref="CK30:CK42" ca="1" si="286">IF($U30&lt;=$D$11,IF(COLUMN()&lt;22+$D$13,"",OFFSET(CK29,0,-$D$13,1,1)),"")</f>
        <v/>
      </c>
      <c r="CL30" s="27" t="str">
        <f t="shared" ref="CL30:CL42" ca="1" si="287">IF($U30&lt;=$D$11,IF(COLUMN()&lt;22+$D$13,"",OFFSET(CL29,0,-$D$13,1,1)),"")</f>
        <v/>
      </c>
      <c r="CM30" s="27" t="str">
        <f t="shared" ref="CM30:CM42" ca="1" si="288">IF($U30&lt;=$D$11,IF(COLUMN()&lt;22+$D$13,"",OFFSET(CM29,0,-$D$13,1,1)),"")</f>
        <v/>
      </c>
      <c r="CN30" s="27" t="str">
        <f t="shared" ref="CN30:CN42" ca="1" si="289">IF($U30&lt;=$D$11,IF(COLUMN()&lt;22+$D$13,"",OFFSET(CN29,0,-$D$13,1,1)),"")</f>
        <v/>
      </c>
      <c r="CO30" s="27" t="str">
        <f t="shared" ref="CO30:CO42" ca="1" si="290">IF($U30&lt;=$D$11,IF(COLUMN()&lt;22+$D$13,"",OFFSET(CO29,0,-$D$13,1,1)),"")</f>
        <v/>
      </c>
      <c r="CP30" s="27" t="str">
        <f t="shared" ref="CP30:CP42" ca="1" si="291">IF($U30&lt;=$D$11,IF(COLUMN()&lt;22+$D$13,"",OFFSET(CP29,0,-$D$13,1,1)),"")</f>
        <v/>
      </c>
      <c r="CQ30" s="27" t="str">
        <f t="shared" ref="CQ30:CQ42" ca="1" si="292">IF($U30&lt;=$D$11,IF(COLUMN()&lt;22+$D$13,"",OFFSET(CQ29,0,-$D$13,1,1)),"")</f>
        <v/>
      </c>
      <c r="CR30" s="27" t="str">
        <f t="shared" ref="CR30:CR42" ca="1" si="293">IF($U30&lt;=$D$11,IF(COLUMN()&lt;22+$D$13,"",OFFSET(CR29,0,-$D$13,1,1)),"")</f>
        <v/>
      </c>
      <c r="CS30" s="27" t="str">
        <f t="shared" ref="CS30:CS42" ca="1" si="294">IF($U30&lt;=$D$11,IF(COLUMN()&lt;22+$D$13,"",OFFSET(CS29,0,-$D$13,1,1)),"")</f>
        <v/>
      </c>
      <c r="CT30" s="27" t="str">
        <f t="shared" ref="CT30:CT42" ca="1" si="295">IF($U30&lt;=$D$11,IF(COLUMN()&lt;22+$D$13,"",OFFSET(CT29,0,-$D$13,1,1)),"")</f>
        <v/>
      </c>
      <c r="CU30" s="27" t="str">
        <f t="shared" ref="CU30:CU42" ca="1" si="296">IF($U30&lt;=$D$11,IF(COLUMN()&lt;22+$D$13,"",OFFSET(CU29,0,-$D$13,1,1)),"")</f>
        <v/>
      </c>
      <c r="CV30" s="27" t="str">
        <f t="shared" ref="CV30:CV42" ca="1" si="297">IF($U30&lt;=$D$11,IF(COLUMN()&lt;22+$D$13,"",OFFSET(CV29,0,-$D$13,1,1)),"")</f>
        <v/>
      </c>
      <c r="CW30" s="27" t="str">
        <f t="shared" ref="CW30:CW42" ca="1" si="298">IF($U30&lt;=$D$11,IF(COLUMN()&lt;22+$D$13,"",OFFSET(CW29,0,-$D$13,1,1)),"")</f>
        <v/>
      </c>
      <c r="CX30" s="27" t="str">
        <f t="shared" ref="CX30:CX42" ca="1" si="299">IF($U30&lt;=$D$11,IF(COLUMN()&lt;22+$D$13,"",OFFSET(CX29,0,-$D$13,1,1)),"")</f>
        <v/>
      </c>
      <c r="CY30" s="27" t="str">
        <f t="shared" ref="CY30:CY42" ca="1" si="300">IF($U30&lt;=$D$11,IF(COLUMN()&lt;22+$D$13,"",OFFSET(CY29,0,-$D$13,1,1)),"")</f>
        <v/>
      </c>
      <c r="CZ30" s="27" t="str">
        <f t="shared" ref="CZ30:CZ42" ca="1" si="301">IF($U30&lt;=$D$11,IF(COLUMN()&lt;22+$D$13,"",OFFSET(CZ29,0,-$D$13,1,1)),"")</f>
        <v/>
      </c>
      <c r="DA30" s="27" t="str">
        <f t="shared" ref="DA30:DA42" ca="1" si="302">IF($U30&lt;=$D$11,IF(COLUMN()&lt;22+$D$13,"",OFFSET(DA29,0,-$D$13,1,1)),"")</f>
        <v/>
      </c>
      <c r="DB30" s="27" t="str">
        <f t="shared" ref="DB30:DB42" ca="1" si="303">IF($U30&lt;=$D$11,IF(COLUMN()&lt;22+$D$13,"",OFFSET(DB29,0,-$D$13,1,1)),"")</f>
        <v/>
      </c>
      <c r="DC30" s="27" t="str">
        <f t="shared" ref="DC30:DC42" ca="1" si="304">IF($U30&lt;=$D$11,IF(COLUMN()&lt;22+$D$13,"",OFFSET(DC29,0,-$D$13,1,1)),"")</f>
        <v/>
      </c>
      <c r="DD30" s="27" t="str">
        <f t="shared" ref="DD30:DD42" ca="1" si="305">IF($U30&lt;=$D$11,IF(COLUMN()&lt;22+$D$13,"",OFFSET(DD29,0,-$D$13,1,1)),"")</f>
        <v/>
      </c>
      <c r="DE30" s="27" t="str">
        <f t="shared" ref="DE30:DE42" ca="1" si="306">IF($U30&lt;=$D$11,IF(COLUMN()&lt;22+$D$13,"",OFFSET(DE29,0,-$D$13,1,1)),"")</f>
        <v/>
      </c>
      <c r="DF30" s="27" t="str">
        <f t="shared" ref="DF30:DF42" ca="1" si="307">IF($U30&lt;=$D$11,IF(COLUMN()&lt;22+$D$13,"",OFFSET(DF29,0,-$D$13,1,1)),"")</f>
        <v/>
      </c>
      <c r="DG30" s="27" t="str">
        <f t="shared" ref="DG30:DG42" ca="1" si="308">IF($U30&lt;=$D$11,IF(COLUMN()&lt;22+$D$13,"",OFFSET(DG29,0,-$D$13,1,1)),"")</f>
        <v/>
      </c>
      <c r="DH30" s="27" t="str">
        <f t="shared" ref="DH30:DH42" ca="1" si="309">IF($U30&lt;=$D$11,IF(COLUMN()&lt;22+$D$13,"",OFFSET(DH29,0,-$D$13,1,1)),"")</f>
        <v/>
      </c>
      <c r="DI30" s="27" t="str">
        <f t="shared" ref="DI30:DI42" ca="1" si="310">IF($U30&lt;=$D$11,IF(COLUMN()&lt;22+$D$13,"",OFFSET(DI29,0,-$D$13,1,1)),"")</f>
        <v/>
      </c>
      <c r="DJ30" s="27" t="str">
        <f t="shared" ref="DJ30:DJ42" ca="1" si="311">IF($U30&lt;=$D$11,IF(COLUMN()&lt;22+$D$13,"",OFFSET(DJ29,0,-$D$13,1,1)),"")</f>
        <v/>
      </c>
      <c r="DK30" s="27" t="str">
        <f t="shared" ref="DK30:DK42" ca="1" si="312">IF($U30&lt;=$D$11,IF(COLUMN()&lt;22+$D$13,"",OFFSET(DK29,0,-$D$13,1,1)),"")</f>
        <v/>
      </c>
      <c r="DL30" s="27" t="str">
        <f t="shared" ref="DL30:DL42" ca="1" si="313">IF($U30&lt;=$D$11,IF(COLUMN()&lt;22+$D$13,"",OFFSET(DL29,0,-$D$13,1,1)),"")</f>
        <v/>
      </c>
      <c r="DM30" s="27" t="str">
        <f t="shared" ref="DM30:DM42" ca="1" si="314">IF($U30&lt;=$D$11,IF(COLUMN()&lt;22+$D$13,"",OFFSET(DM29,0,-$D$13,1,1)),"")</f>
        <v/>
      </c>
      <c r="DN30" s="27" t="str">
        <f t="shared" ref="DN30:DN42" ca="1" si="315">IF($U30&lt;=$D$11,IF(COLUMN()&lt;22+$D$13,"",OFFSET(DN29,0,-$D$13,1,1)),"")</f>
        <v/>
      </c>
      <c r="DO30" s="27" t="str">
        <f t="shared" ref="DO30:DO42" ca="1" si="316">IF($U30&lt;=$D$11,IF(COLUMN()&lt;22+$D$13,"",OFFSET(DO29,0,-$D$13,1,1)),"")</f>
        <v/>
      </c>
      <c r="DP30" s="27" t="str">
        <f t="shared" ref="DP30:DP42" ca="1" si="317">IF($U30&lt;=$D$11,IF(COLUMN()&lt;22+$D$13,"",OFFSET(DP29,0,-$D$13,1,1)),"")</f>
        <v/>
      </c>
      <c r="DQ30" s="27" t="str">
        <f t="shared" ref="DQ30:DQ42" ca="1" si="318">IF($U30&lt;=$D$11,IF(COLUMN()&lt;22+$D$13,"",OFFSET(DQ29,0,-$D$13,1,1)),"")</f>
        <v/>
      </c>
      <c r="DR30" s="27" t="str">
        <f t="shared" ref="DR30:DR42" ca="1" si="319">IF($U30&lt;=$D$11,IF(COLUMN()&lt;22+$D$13,"",OFFSET(DR29,0,-$D$13,1,1)),"")</f>
        <v/>
      </c>
      <c r="DS30" s="27" t="str">
        <f t="shared" ref="DS30:DS42" ca="1" si="320">IF($U30&lt;=$D$11,IF(COLUMN()&lt;22+$D$13,"",OFFSET(DS29,0,-$D$13,1,1)),"")</f>
        <v/>
      </c>
      <c r="DT30" s="27" t="str">
        <f t="shared" ref="DT30:DT42" ca="1" si="321">IF($U30&lt;=$D$11,IF(COLUMN()&lt;22+$D$13,"",OFFSET(DT29,0,-$D$13,1,1)),"")</f>
        <v/>
      </c>
      <c r="DU30" s="27" t="str">
        <f t="shared" ref="DU30:DU42" ca="1" si="322">IF($U30&lt;=$D$11,IF(COLUMN()&lt;22+$D$13,"",OFFSET(DU29,0,-$D$13,1,1)),"")</f>
        <v/>
      </c>
      <c r="DV30" s="27" t="str">
        <f t="shared" ref="DV30:DV42" ca="1" si="323">IF($U30&lt;=$D$11,IF(COLUMN()&lt;22+$D$13,"",OFFSET(DV29,0,-$D$13,1,1)),"")</f>
        <v/>
      </c>
      <c r="DW30" s="27" t="str">
        <f t="shared" ref="DW30:DW42" ca="1" si="324">IF($U30&lt;=$D$11,IF(COLUMN()&lt;22+$D$13,"",OFFSET(DW29,0,-$D$13,1,1)),"")</f>
        <v/>
      </c>
      <c r="DX30" s="27" t="str">
        <f t="shared" ref="DX30:DX42" ca="1" si="325">IF($U30&lt;=$D$11,IF(COLUMN()&lt;22+$D$13,"",OFFSET(DX29,0,-$D$13,1,1)),"")</f>
        <v/>
      </c>
      <c r="DY30" s="27" t="str">
        <f t="shared" ref="DY30:DY42" ca="1" si="326">IF($U30&lt;=$D$11,IF(COLUMN()&lt;22+$D$13,"",OFFSET(DY29,0,-$D$13,1,1)),"")</f>
        <v/>
      </c>
      <c r="DZ30" s="27" t="str">
        <f t="shared" ref="DZ30:DZ42" ca="1" si="327">IF($U30&lt;=$D$11,IF(COLUMN()&lt;22+$D$13,"",OFFSET(DZ29,0,-$D$13,1,1)),"")</f>
        <v/>
      </c>
      <c r="EA30" s="27" t="str">
        <f t="shared" ref="EA30:EA42" ca="1" si="328">IF($U30&lt;=$D$11,IF(COLUMN()&lt;22+$D$13,"",OFFSET(EA29,0,-$D$13,1,1)),"")</f>
        <v/>
      </c>
      <c r="EB30" s="27" t="str">
        <f t="shared" ref="EB30:EB42" ca="1" si="329">IF($U30&lt;=$D$11,IF(COLUMN()&lt;22+$D$13,"",OFFSET(EB29,0,-$D$13,1,1)),"")</f>
        <v/>
      </c>
      <c r="EC30" s="27" t="str">
        <f t="shared" ref="EC30:EC42" ca="1" si="330">IF($U30&lt;=$D$11,IF(COLUMN()&lt;22+$D$13,"",OFFSET(EC29,0,-$D$13,1,1)),"")</f>
        <v/>
      </c>
      <c r="ED30" s="27" t="str">
        <f t="shared" ref="ED30:ED42" ca="1" si="331">IF($U30&lt;=$D$11,IF(COLUMN()&lt;22+$D$13,"",OFFSET(ED29,0,-$D$13,1,1)),"")</f>
        <v/>
      </c>
      <c r="EE30" s="27" t="str">
        <f t="shared" ref="EE30:EE42" ca="1" si="332">IF($U30&lt;=$D$11,IF(COLUMN()&lt;22+$D$13,"",OFFSET(EE29,0,-$D$13,1,1)),"")</f>
        <v/>
      </c>
      <c r="EF30" s="27" t="str">
        <f t="shared" ref="EF30:EF42" ca="1" si="333">IF($U30&lt;=$D$11,IF(COLUMN()&lt;22+$D$13,"",OFFSET(EF29,0,-$D$13,1,1)),"")</f>
        <v/>
      </c>
      <c r="EG30" s="27" t="str">
        <f t="shared" ref="EG30:EG42" ca="1" si="334">IF($U30&lt;=$D$11,IF(COLUMN()&lt;22+$D$13,"",OFFSET(EG29,0,-$D$13,1,1)),"")</f>
        <v/>
      </c>
      <c r="EH30" s="27" t="str">
        <f t="shared" ref="EH30:EH42" ca="1" si="335">IF($U30&lt;=$D$11,IF(COLUMN()&lt;22+$D$13,"",OFFSET(EH29,0,-$D$13,1,1)),"")</f>
        <v/>
      </c>
      <c r="EI30" s="27" t="str">
        <f t="shared" ref="EI30:EI42" ca="1" si="336">IF($U30&lt;=$D$11,IF(COLUMN()&lt;22+$D$13,"",OFFSET(EI29,0,-$D$13,1,1)),"")</f>
        <v/>
      </c>
      <c r="EJ30" s="27" t="str">
        <f t="shared" ref="EJ30:EJ42" ca="1" si="337">IF($U30&lt;=$D$11,IF(COLUMN()&lt;22+$D$13,"",OFFSET(EJ29,0,-$D$13,1,1)),"")</f>
        <v/>
      </c>
      <c r="EK30" s="27" t="str">
        <f t="shared" ref="EK30:EK42" ca="1" si="338">IF($U30&lt;=$D$11,IF(COLUMN()&lt;22+$D$13,"",OFFSET(EK29,0,-$D$13,1,1)),"")</f>
        <v/>
      </c>
      <c r="EL30" s="27" t="str">
        <f t="shared" ref="EL30:EL42" ca="1" si="339">IF($U30&lt;=$D$11,IF(COLUMN()&lt;22+$D$13,"",OFFSET(EL29,0,-$D$13,1,1)),"")</f>
        <v/>
      </c>
      <c r="EM30" s="27" t="str">
        <f t="shared" ref="EM30:EM42" ca="1" si="340">IF($U30&lt;=$D$11,IF(COLUMN()&lt;22+$D$13,"",OFFSET(EM29,0,-$D$13,1,1)),"")</f>
        <v/>
      </c>
      <c r="EN30" s="27" t="str">
        <f t="shared" ref="EN30:EN42" ca="1" si="341">IF($U30&lt;=$D$11,IF(COLUMN()&lt;22+$D$13,"",OFFSET(EN29,0,-$D$13,1,1)),"")</f>
        <v/>
      </c>
      <c r="EO30" s="27" t="str">
        <f t="shared" ref="EO30:EO42" ca="1" si="342">IF($U30&lt;=$D$11,IF(COLUMN()&lt;22+$D$13,"",OFFSET(EO29,0,-$D$13,1,1)),"")</f>
        <v/>
      </c>
      <c r="EP30" s="27" t="str">
        <f t="shared" ref="EP30:EP42" ca="1" si="343">IF($U30&lt;=$D$11,IF(COLUMN()&lt;22+$D$13,"",OFFSET(EP29,0,-$D$13,1,1)),"")</f>
        <v/>
      </c>
      <c r="EQ30" s="27" t="str">
        <f t="shared" ref="EQ30:EQ42" ca="1" si="344">IF($U30&lt;=$D$11,IF(COLUMN()&lt;22+$D$13,"",OFFSET(EQ29,0,-$D$13,1,1)),"")</f>
        <v/>
      </c>
      <c r="ER30" s="27" t="str">
        <f t="shared" ref="ER30:ER42" ca="1" si="345">IF($U30&lt;=$D$11,IF(COLUMN()&lt;22+$D$13,"",OFFSET(ER29,0,-$D$13,1,1)),"")</f>
        <v/>
      </c>
      <c r="ES30" s="27" t="str">
        <f t="shared" ref="ES30:ES42" ca="1" si="346">IF($U30&lt;=$D$11,IF(COLUMN()&lt;22+$D$13,"",OFFSET(ES29,0,-$D$13,1,1)),"")</f>
        <v/>
      </c>
      <c r="ET30" s="27" t="str">
        <f t="shared" ref="ET30:ET42" ca="1" si="347">IF($U30&lt;=$D$11,IF(COLUMN()&lt;22+$D$13,"",OFFSET(ET29,0,-$D$13,1,1)),"")</f>
        <v/>
      </c>
      <c r="EU30" s="27" t="str">
        <f t="shared" ref="EU30:EU42" ca="1" si="348">IF($U30&lt;=$D$11,IF(COLUMN()&lt;22+$D$13,"",OFFSET(EU29,0,-$D$13,1,1)),"")</f>
        <v/>
      </c>
      <c r="EV30" s="27" t="str">
        <f t="shared" ref="EV30:EV42" ca="1" si="349">IF($U30&lt;=$D$11,IF(COLUMN()&lt;22+$D$13,"",OFFSET(EV29,0,-$D$13,1,1)),"")</f>
        <v/>
      </c>
      <c r="EW30" s="27" t="str">
        <f t="shared" ref="EW30:EW42" ca="1" si="350">IF($U30&lt;=$D$11,IF(COLUMN()&lt;22+$D$13,"",OFFSET(EW29,0,-$D$13,1,1)),"")</f>
        <v/>
      </c>
      <c r="EX30" s="27" t="str">
        <f t="shared" ref="EX30:EX42" ca="1" si="351">IF($U30&lt;=$D$11,IF(COLUMN()&lt;22+$D$13,"",OFFSET(EX29,0,-$D$13,1,1)),"")</f>
        <v/>
      </c>
      <c r="EY30" s="27" t="str">
        <f t="shared" ref="EY30:EY42" ca="1" si="352">IF($U30&lt;=$D$11,IF(COLUMN()&lt;22+$D$13,"",OFFSET(EY29,0,-$D$13,1,1)),"")</f>
        <v/>
      </c>
      <c r="EZ30" s="27" t="str">
        <f t="shared" ref="EZ30:EZ42" ca="1" si="353">IF($U30&lt;=$D$11,IF(COLUMN()&lt;22+$D$13,"",OFFSET(EZ29,0,-$D$13,1,1)),"")</f>
        <v/>
      </c>
      <c r="FA30" s="27" t="str">
        <f t="shared" ref="FA30:FA42" ca="1" si="354">IF($U30&lt;=$D$11,IF(COLUMN()&lt;22+$D$13,"",OFFSET(FA29,0,-$D$13,1,1)),"")</f>
        <v/>
      </c>
      <c r="FB30" s="27" t="str">
        <f t="shared" ref="FB30:FB42" ca="1" si="355">IF($U30&lt;=$D$11,IF(COLUMN()&lt;22+$D$13,"",OFFSET(FB29,0,-$D$13,1,1)),"")</f>
        <v/>
      </c>
      <c r="FC30" s="27" t="str">
        <f t="shared" ref="FC30:FC42" ca="1" si="356">IF($U30&lt;=$D$11,IF(COLUMN()&lt;22+$D$13,"",OFFSET(FC29,0,-$D$13,1,1)),"")</f>
        <v/>
      </c>
      <c r="FD30" s="27" t="str">
        <f t="shared" ref="FD30:FD42" ca="1" si="357">IF($U30&lt;=$D$11,IF(COLUMN()&lt;22+$D$13,"",OFFSET(FD29,0,-$D$13,1,1)),"")</f>
        <v/>
      </c>
      <c r="FE30" s="27" t="str">
        <f t="shared" ref="FE30:FE42" ca="1" si="358">IF($U30&lt;=$D$11,IF(COLUMN()&lt;22+$D$13,"",OFFSET(FE29,0,-$D$13,1,1)),"")</f>
        <v/>
      </c>
      <c r="FF30" s="27" t="str">
        <f t="shared" ref="FF30:FF42" ca="1" si="359">IF($U30&lt;=$D$11,IF(COLUMN()&lt;22+$D$13,"",OFFSET(FF29,0,-$D$13,1,1)),"")</f>
        <v/>
      </c>
      <c r="FG30" s="27" t="str">
        <f t="shared" ref="FG30:FG42" ca="1" si="360">IF($U30&lt;=$D$11,IF(COLUMN()&lt;22+$D$13,"",OFFSET(FG29,0,-$D$13,1,1)),"")</f>
        <v/>
      </c>
      <c r="FH30" s="27" t="str">
        <f t="shared" ref="FH30:FH42" ca="1" si="361">IF($U30&lt;=$D$11,IF(COLUMN()&lt;22+$D$13,"",OFFSET(FH29,0,-$D$13,1,1)),"")</f>
        <v/>
      </c>
      <c r="FI30" s="27" t="str">
        <f t="shared" ref="FI30:FI42" ca="1" si="362">IF($U30&lt;=$D$11,IF(COLUMN()&lt;22+$D$13,"",OFFSET(FI29,0,-$D$13,1,1)),"")</f>
        <v/>
      </c>
      <c r="FJ30" s="27" t="str">
        <f t="shared" ref="FJ30:FJ42" ca="1" si="363">IF($U30&lt;=$D$11,IF(COLUMN()&lt;22+$D$13,"",OFFSET(FJ29,0,-$D$13,1,1)),"")</f>
        <v/>
      </c>
      <c r="FK30" s="27" t="str">
        <f t="shared" ref="FK30:FK42" ca="1" si="364">IF($U30&lt;=$D$11,IF(COLUMN()&lt;22+$D$13,"",OFFSET(FK29,0,-$D$13,1,1)),"")</f>
        <v/>
      </c>
      <c r="FL30" s="27" t="str">
        <f t="shared" ref="FL30:FL42" ca="1" si="365">IF($U30&lt;=$D$11,IF(COLUMN()&lt;22+$D$13,"",OFFSET(FL29,0,-$D$13,1,1)),"")</f>
        <v/>
      </c>
      <c r="FM30" s="27" t="str">
        <f t="shared" ref="FM30:FM42" ca="1" si="366">IF($U30&lt;=$D$11,IF(COLUMN()&lt;22+$D$13,"",OFFSET(FM29,0,-$D$13,1,1)),"")</f>
        <v/>
      </c>
      <c r="FN30" s="27" t="str">
        <f t="shared" ref="FN30:FN42" ca="1" si="367">IF($U30&lt;=$D$11,IF(COLUMN()&lt;22+$D$13,"",OFFSET(FN29,0,-$D$13,1,1)),"")</f>
        <v/>
      </c>
      <c r="FO30" s="27" t="str">
        <f t="shared" ref="FO30:FO42" ca="1" si="368">IF($U30&lt;=$D$11,IF(COLUMN()&lt;22+$D$13,"",OFFSET(FO29,0,-$D$13,1,1)),"")</f>
        <v/>
      </c>
      <c r="FP30" s="27" t="str">
        <f t="shared" ref="FP30:FP42" ca="1" si="369">IF($U30&lt;=$D$11,IF(COLUMN()&lt;22+$D$13,"",OFFSET(FP29,0,-$D$13,1,1)),"")</f>
        <v/>
      </c>
      <c r="FQ30" s="27" t="str">
        <f t="shared" ref="FQ30:FQ42" ca="1" si="370">IF($U30&lt;=$D$11,IF(COLUMN()&lt;22+$D$13,"",OFFSET(FQ29,0,-$D$13,1,1)),"")</f>
        <v/>
      </c>
      <c r="FR30" s="27" t="str">
        <f t="shared" ref="FR30:FR42" ca="1" si="371">IF($U30&lt;=$D$11,IF(COLUMN()&lt;22+$D$13,"",OFFSET(FR29,0,-$D$13,1,1)),"")</f>
        <v/>
      </c>
      <c r="FS30" s="27" t="str">
        <f t="shared" ref="FS30:FS42" ca="1" si="372">IF($U30&lt;=$D$11,IF(COLUMN()&lt;22+$D$13,"",OFFSET(FS29,0,-$D$13,1,1)),"")</f>
        <v/>
      </c>
      <c r="FT30" s="27" t="str">
        <f t="shared" ref="FT30:FT42" ca="1" si="373">IF($U30&lt;=$D$11,IF(COLUMN()&lt;22+$D$13,"",OFFSET(FT29,0,-$D$13,1,1)),"")</f>
        <v/>
      </c>
      <c r="FU30" s="27" t="str">
        <f t="shared" ref="FU30:FU42" ca="1" si="374">IF($U30&lt;=$D$11,IF(COLUMN()&lt;22+$D$13,"",OFFSET(FU29,0,-$D$13,1,1)),"")</f>
        <v/>
      </c>
      <c r="FV30" s="27" t="str">
        <f t="shared" ref="FV30:FV42" ca="1" si="375">IF($U30&lt;=$D$11,IF(COLUMN()&lt;22+$D$13,"",OFFSET(FV29,0,-$D$13,1,1)),"")</f>
        <v/>
      </c>
      <c r="FW30" s="27" t="str">
        <f t="shared" ref="FW30:FW42" ca="1" si="376">IF($U30&lt;=$D$11,IF(COLUMN()&lt;22+$D$13,"",OFFSET(FW29,0,-$D$13,1,1)),"")</f>
        <v/>
      </c>
      <c r="FX30" s="27" t="str">
        <f t="shared" ref="FX30:FX42" ca="1" si="377">IF($U30&lt;=$D$11,IF(COLUMN()&lt;22+$D$13,"",OFFSET(FX29,0,-$D$13,1,1)),"")</f>
        <v/>
      </c>
      <c r="FY30" s="27" t="str">
        <f t="shared" ref="FY30:FY42" ca="1" si="378">IF($U30&lt;=$D$11,IF(COLUMN()&lt;22+$D$13,"",OFFSET(FY29,0,-$D$13,1,1)),"")</f>
        <v/>
      </c>
      <c r="FZ30" s="27" t="str">
        <f t="shared" ref="FZ30:FZ42" ca="1" si="379">IF($U30&lt;=$D$11,IF(COLUMN()&lt;22+$D$13,"",OFFSET(FZ29,0,-$D$13,1,1)),"")</f>
        <v/>
      </c>
      <c r="GA30" s="27" t="str">
        <f t="shared" ref="GA30:GA42" ca="1" si="380">IF($U30&lt;=$D$11,IF(COLUMN()&lt;22+$D$13,"",OFFSET(GA29,0,-$D$13,1,1)),"")</f>
        <v/>
      </c>
      <c r="GB30" s="27" t="str">
        <f t="shared" ref="GB30:GB42" ca="1" si="381">IF($U30&lt;=$D$11,IF(COLUMN()&lt;22+$D$13,"",OFFSET(GB29,0,-$D$13,1,1)),"")</f>
        <v/>
      </c>
      <c r="GC30" s="27" t="str">
        <f t="shared" ref="GC30:GC42" ca="1" si="382">IF($U30&lt;=$D$11,IF(COLUMN()&lt;22+$D$13,"",OFFSET(GC29,0,-$D$13,1,1)),"")</f>
        <v/>
      </c>
      <c r="GD30" s="27" t="str">
        <f t="shared" ref="GD30:GD42" ca="1" si="383">IF($U30&lt;=$D$11,IF(COLUMN()&lt;22+$D$13,"",OFFSET(GD29,0,-$D$13,1,1)),"")</f>
        <v/>
      </c>
      <c r="GE30" s="27" t="str">
        <f t="shared" ref="GE30:GE42" ca="1" si="384">IF($U30&lt;=$D$11,IF(COLUMN()&lt;22+$D$13,"",OFFSET(GE29,0,-$D$13,1,1)),"")</f>
        <v/>
      </c>
      <c r="GF30" s="27" t="str">
        <f t="shared" ref="GF30:GF42" ca="1" si="385">IF($U30&lt;=$D$11,IF(COLUMN()&lt;22+$D$13,"",OFFSET(GF29,0,-$D$13,1,1)),"")</f>
        <v/>
      </c>
      <c r="GG30" s="27" t="str">
        <f t="shared" ref="GG30:GG42" ca="1" si="386">IF($U30&lt;=$D$11,IF(COLUMN()&lt;22+$D$13,"",OFFSET(GG29,0,-$D$13,1,1)),"")</f>
        <v/>
      </c>
      <c r="GH30" s="27" t="str">
        <f t="shared" ref="GH30:GH42" ca="1" si="387">IF($U30&lt;=$D$11,IF(COLUMN()&lt;22+$D$13,"",OFFSET(GH29,0,-$D$13,1,1)),"")</f>
        <v/>
      </c>
      <c r="GI30" s="27" t="str">
        <f t="shared" ref="GI30:GI42" ca="1" si="388">IF($U30&lt;=$D$11,IF(COLUMN()&lt;22+$D$13,"",OFFSET(GI29,0,-$D$13,1,1)),"")</f>
        <v/>
      </c>
      <c r="GJ30" s="27" t="str">
        <f t="shared" ref="GJ30:GJ42" ca="1" si="389">IF($U30&lt;=$D$11,IF(COLUMN()&lt;22+$D$13,"",OFFSET(GJ29,0,-$D$13,1,1)),"")</f>
        <v/>
      </c>
      <c r="GK30" s="27" t="str">
        <f t="shared" ref="GK30:GK42" ca="1" si="390">IF($U30&lt;=$D$11,IF(COLUMN()&lt;22+$D$13,"",OFFSET(GK29,0,-$D$13,1,1)),"")</f>
        <v/>
      </c>
      <c r="GL30" s="27" t="str">
        <f t="shared" ref="GL30:GL42" ca="1" si="391">IF($U30&lt;=$D$11,IF(COLUMN()&lt;22+$D$13,"",OFFSET(GL29,0,-$D$13,1,1)),"")</f>
        <v/>
      </c>
      <c r="GM30" s="27" t="str">
        <f t="shared" ref="GM30:GM42" ca="1" si="392">IF($U30&lt;=$D$11,IF(COLUMN()&lt;22+$D$13,"",OFFSET(GM29,0,-$D$13,1,1)),"")</f>
        <v/>
      </c>
      <c r="GN30" s="27" t="str">
        <f t="shared" ref="GN30:GN42" ca="1" si="393">IF($U30&lt;=$D$11,IF(COLUMN()&lt;22+$D$13,"",OFFSET(GN29,0,-$D$13,1,1)),"")</f>
        <v/>
      </c>
      <c r="GO30" s="27" t="str">
        <f t="shared" ref="GO30:GO42" ca="1" si="394">IF($U30&lt;=$D$11,IF(COLUMN()&lt;22+$D$13,"",OFFSET(GO29,0,-$D$13,1,1)),"")</f>
        <v/>
      </c>
      <c r="GP30" s="27" t="str">
        <f t="shared" ref="GP30:GP42" ca="1" si="395">IF($U30&lt;=$D$11,IF(COLUMN()&lt;22+$D$13,"",OFFSET(GP29,0,-$D$13,1,1)),"")</f>
        <v/>
      </c>
      <c r="GQ30" s="27" t="str">
        <f t="shared" ref="GQ30:GQ42" ca="1" si="396">IF($U30&lt;=$D$11,IF(COLUMN()&lt;22+$D$13,"",OFFSET(GQ29,0,-$D$13,1,1)),"")</f>
        <v/>
      </c>
      <c r="GR30" s="27" t="str">
        <f t="shared" ref="GR30:GR42" ca="1" si="397">IF($U30&lt;=$D$11,IF(COLUMN()&lt;22+$D$13,"",OFFSET(GR29,0,-$D$13,1,1)),"")</f>
        <v/>
      </c>
      <c r="GS30" s="27" t="str">
        <f t="shared" ref="GS30:GS42" ca="1" si="398">IF($U30&lt;=$D$11,IF(COLUMN()&lt;22+$D$13,"",OFFSET(GS29,0,-$D$13,1,1)),"")</f>
        <v/>
      </c>
      <c r="GT30" s="27" t="str">
        <f t="shared" ref="GT30:GT42" ca="1" si="399">IF($U30&lt;=$D$11,IF(COLUMN()&lt;22+$D$13,"",OFFSET(GT29,0,-$D$13,1,1)),"")</f>
        <v/>
      </c>
      <c r="GU30" s="27" t="str">
        <f t="shared" ref="GU30:GU42" ca="1" si="400">IF($U30&lt;=$D$11,IF(COLUMN()&lt;22+$D$13,"",OFFSET(GU29,0,-$D$13,1,1)),"")</f>
        <v/>
      </c>
      <c r="GV30" s="27" t="str">
        <f t="shared" ref="GV30:GV42" ca="1" si="401">IF($U30&lt;=$D$11,IF(COLUMN()&lt;22+$D$13,"",OFFSET(GV29,0,-$D$13,1,1)),"")</f>
        <v/>
      </c>
      <c r="GW30" s="27" t="str">
        <f t="shared" ref="GW30:GW42" ca="1" si="402">IF($U30&lt;=$D$11,IF(COLUMN()&lt;22+$D$13,"",OFFSET(GW29,0,-$D$13,1,1)),"")</f>
        <v/>
      </c>
      <c r="GX30" s="27" t="str">
        <f t="shared" ref="GX30:GX42" ca="1" si="403">IF($U30&lt;=$D$11,IF(COLUMN()&lt;22+$D$13,"",OFFSET(GX29,0,-$D$13,1,1)),"")</f>
        <v/>
      </c>
      <c r="GY30" s="27" t="str">
        <f t="shared" ref="GY30:GY42" ca="1" si="404">IF($U30&lt;=$D$11,IF(COLUMN()&lt;22+$D$13,"",OFFSET(GY29,0,-$D$13,1,1)),"")</f>
        <v/>
      </c>
      <c r="GZ30" s="27" t="str">
        <f t="shared" ref="GZ30:GZ42" ca="1" si="405">IF($U30&lt;=$D$11,IF(COLUMN()&lt;22+$D$13,"",OFFSET(GZ29,0,-$D$13,1,1)),"")</f>
        <v/>
      </c>
      <c r="HA30" s="27" t="str">
        <f t="shared" ref="HA30:HA42" ca="1" si="406">IF($U30&lt;=$D$11,IF(COLUMN()&lt;22+$D$13,"",OFFSET(HA29,0,-$D$13,1,1)),"")</f>
        <v/>
      </c>
      <c r="HB30" s="27" t="str">
        <f t="shared" ref="HB30:HB42" ca="1" si="407">IF($U30&lt;=$D$11,IF(COLUMN()&lt;22+$D$13,"",OFFSET(HB29,0,-$D$13,1,1)),"")</f>
        <v/>
      </c>
      <c r="HC30" s="27" t="str">
        <f t="shared" ref="HC30:HC42" ca="1" si="408">IF($U30&lt;=$D$11,IF(COLUMN()&lt;22+$D$13,"",OFFSET(HC29,0,-$D$13,1,1)),"")</f>
        <v/>
      </c>
      <c r="HD30" s="27" t="str">
        <f t="shared" ref="HD30:HD42" ca="1" si="409">IF($U30&lt;=$D$11,IF(COLUMN()&lt;22+$D$13,"",OFFSET(HD29,0,-$D$13,1,1)),"")</f>
        <v/>
      </c>
      <c r="HE30" s="27" t="str">
        <f t="shared" ref="HE30:HE42" ca="1" si="410">IF($U30&lt;=$D$11,IF(COLUMN()&lt;22+$D$13,"",OFFSET(HE29,0,-$D$13,1,1)),"")</f>
        <v/>
      </c>
      <c r="HF30" s="27" t="str">
        <f t="shared" ref="HF30:HF42" ca="1" si="411">IF($U30&lt;=$D$11,IF(COLUMN()&lt;22+$D$13,"",OFFSET(HF29,0,-$D$13,1,1)),"")</f>
        <v/>
      </c>
      <c r="HG30" s="27" t="str">
        <f t="shared" ref="HG30:HG42" ca="1" si="412">IF($U30&lt;=$D$11,IF(COLUMN()&lt;22+$D$13,"",OFFSET(HG29,0,-$D$13,1,1)),"")</f>
        <v/>
      </c>
      <c r="HH30" s="27" t="str">
        <f t="shared" ref="HH30:HH42" ca="1" si="413">IF($U30&lt;=$D$11,IF(COLUMN()&lt;22+$D$13,"",OFFSET(HH29,0,-$D$13,1,1)),"")</f>
        <v/>
      </c>
      <c r="HI30" s="27" t="str">
        <f t="shared" ref="HI30:HI42" ca="1" si="414">IF($U30&lt;=$D$11,IF(COLUMN()&lt;22+$D$13,"",OFFSET(HI29,0,-$D$13,1,1)),"")</f>
        <v/>
      </c>
      <c r="HJ30" s="27" t="str">
        <f t="shared" ref="HJ30:HJ42" ca="1" si="415">IF($U30&lt;=$D$11,IF(COLUMN()&lt;22+$D$13,"",OFFSET(HJ29,0,-$D$13,1,1)),"")</f>
        <v/>
      </c>
      <c r="HK30" s="27" t="str">
        <f t="shared" ref="HK30:HK42" ca="1" si="416">IF($U30&lt;=$D$11,IF(COLUMN()&lt;22+$D$13,"",OFFSET(HK29,0,-$D$13,1,1)),"")</f>
        <v/>
      </c>
      <c r="HL30" s="27" t="str">
        <f t="shared" ref="HL30:HL42" ca="1" si="417">IF($U30&lt;=$D$11,IF(COLUMN()&lt;22+$D$13,"",OFFSET(HL29,0,-$D$13,1,1)),"")</f>
        <v/>
      </c>
      <c r="HM30" s="27" t="str">
        <f t="shared" ref="HM30:HM42" ca="1" si="418">IF($U30&lt;=$D$11,IF(COLUMN()&lt;22+$D$13,"",OFFSET(HM29,0,-$D$13,1,1)),"")</f>
        <v/>
      </c>
    </row>
    <row r="31" spans="2:221">
      <c r="B31" s="183">
        <f t="shared" si="217"/>
        <v>13</v>
      </c>
      <c r="C31" s="184">
        <f>IFERROR(C30+1,"")</f>
        <v>2</v>
      </c>
      <c r="D31" s="185">
        <f t="shared" si="218"/>
        <v>54</v>
      </c>
      <c r="F31" s="169">
        <f t="shared" si="0"/>
        <v>15</v>
      </c>
      <c r="G31" s="170">
        <f t="shared" si="216"/>
        <v>29</v>
      </c>
      <c r="H31" s="171">
        <f t="shared" si="1"/>
        <v>0.86206896551724133</v>
      </c>
      <c r="I31" s="171">
        <f t="shared" si="13"/>
        <v>37.068965517241374</v>
      </c>
      <c r="J31" s="171">
        <f t="shared" si="2"/>
        <v>15</v>
      </c>
      <c r="K31" s="171">
        <f t="shared" si="3"/>
        <v>1</v>
      </c>
      <c r="L31" s="170">
        <f t="shared" si="4"/>
        <v>43</v>
      </c>
      <c r="M31" s="170">
        <f t="shared" si="5"/>
        <v>4</v>
      </c>
      <c r="N31" s="172">
        <f t="shared" si="6"/>
        <v>1704.3103448275863</v>
      </c>
      <c r="O31" s="172" t="str" cm="1">
        <f t="array" ref="O31">_xlfn.IFS(P31&lt;=0.3,"Bad",AND(P31&lt;0.5,P31&gt;0.3),"Macro",P31&gt;=0.5,"Norm")</f>
        <v>Norm</v>
      </c>
      <c r="P31" s="173">
        <f t="shared" si="7"/>
        <v>0.90697674418604646</v>
      </c>
      <c r="Q31" s="174">
        <f t="shared" si="8"/>
        <v>0.51724137931034486</v>
      </c>
      <c r="R31" s="167">
        <f t="shared" si="14"/>
        <v>0.5357142857142857</v>
      </c>
      <c r="S31" s="168" t="str">
        <f t="shared" si="15"/>
        <v/>
      </c>
      <c r="U31" s="107">
        <v>29</v>
      </c>
      <c r="V31" s="27" t="str">
        <f t="shared" ca="1" si="219"/>
        <v/>
      </c>
      <c r="W31" s="27" t="str">
        <f t="shared" ca="1" si="220"/>
        <v/>
      </c>
      <c r="X31" s="27" t="str">
        <f t="shared" ca="1" si="221"/>
        <v/>
      </c>
      <c r="Y31" s="27" t="str">
        <f t="shared" ca="1" si="222"/>
        <v/>
      </c>
      <c r="Z31" s="27" t="str">
        <f t="shared" ca="1" si="223"/>
        <v/>
      </c>
      <c r="AA31" s="27" t="str">
        <f t="shared" ca="1" si="224"/>
        <v/>
      </c>
      <c r="AB31" s="27" t="str">
        <f t="shared" ca="1" si="225"/>
        <v/>
      </c>
      <c r="AC31" s="27" t="str">
        <f t="shared" ca="1" si="226"/>
        <v/>
      </c>
      <c r="AD31" s="27" t="str">
        <f t="shared" ca="1" si="227"/>
        <v/>
      </c>
      <c r="AE31" s="27" t="str">
        <f t="shared" ca="1" si="228"/>
        <v/>
      </c>
      <c r="AF31" s="27" t="str">
        <f t="shared" ca="1" si="229"/>
        <v/>
      </c>
      <c r="AG31" s="27" t="str">
        <f t="shared" ca="1" si="230"/>
        <v/>
      </c>
      <c r="AH31" s="27" t="str">
        <f t="shared" ca="1" si="231"/>
        <v/>
      </c>
      <c r="AI31" s="27" t="str">
        <f t="shared" ca="1" si="232"/>
        <v/>
      </c>
      <c r="AJ31" s="27" t="str">
        <f t="shared" ca="1" si="233"/>
        <v/>
      </c>
      <c r="AK31" s="27" t="str">
        <f t="shared" ca="1" si="234"/>
        <v/>
      </c>
      <c r="AL31" s="27" t="str">
        <f t="shared" ca="1" si="235"/>
        <v/>
      </c>
      <c r="AM31" s="27" t="str">
        <f t="shared" ca="1" si="236"/>
        <v/>
      </c>
      <c r="AN31" s="27" t="str">
        <f t="shared" ca="1" si="237"/>
        <v/>
      </c>
      <c r="AO31" s="27" t="str">
        <f t="shared" ca="1" si="238"/>
        <v/>
      </c>
      <c r="AP31" s="27" t="str">
        <f t="shared" ca="1" si="239"/>
        <v/>
      </c>
      <c r="AQ31" s="27" t="str">
        <f t="shared" ca="1" si="240"/>
        <v/>
      </c>
      <c r="AR31" s="27" t="str">
        <f t="shared" ca="1" si="241"/>
        <v/>
      </c>
      <c r="AS31" s="27" t="str">
        <f t="shared" ca="1" si="242"/>
        <v/>
      </c>
      <c r="AT31" s="27" t="str">
        <f t="shared" ca="1" si="243"/>
        <v/>
      </c>
      <c r="AU31" s="27" t="str">
        <f t="shared" ca="1" si="244"/>
        <v/>
      </c>
      <c r="AV31" s="27" t="str">
        <f t="shared" ca="1" si="245"/>
        <v/>
      </c>
      <c r="AW31" s="27" t="str">
        <f t="shared" ca="1" si="246"/>
        <v/>
      </c>
      <c r="AX31" s="27" t="str">
        <f t="shared" ca="1" si="247"/>
        <v/>
      </c>
      <c r="AY31" s="27" t="str">
        <f t="shared" ca="1" si="248"/>
        <v/>
      </c>
      <c r="AZ31" s="27" t="str">
        <f t="shared" ca="1" si="249"/>
        <v/>
      </c>
      <c r="BA31" s="27" t="str">
        <f t="shared" ca="1" si="250"/>
        <v/>
      </c>
      <c r="BB31" s="27" t="str">
        <f t="shared" ca="1" si="251"/>
        <v/>
      </c>
      <c r="BC31" s="27" t="str">
        <f t="shared" ca="1" si="252"/>
        <v/>
      </c>
      <c r="BD31" s="27" t="str">
        <f t="shared" ca="1" si="253"/>
        <v/>
      </c>
      <c r="BE31" s="27" t="str">
        <f t="shared" ca="1" si="254"/>
        <v/>
      </c>
      <c r="BF31" s="27" t="str">
        <f t="shared" ca="1" si="255"/>
        <v/>
      </c>
      <c r="BG31" s="27" t="str">
        <f t="shared" ca="1" si="256"/>
        <v/>
      </c>
      <c r="BH31" s="27" t="str">
        <f t="shared" ca="1" si="257"/>
        <v/>
      </c>
      <c r="BI31" s="27" t="str">
        <f t="shared" ca="1" si="258"/>
        <v/>
      </c>
      <c r="BJ31" s="27" t="str">
        <f t="shared" ca="1" si="259"/>
        <v/>
      </c>
      <c r="BK31" s="27" t="str">
        <f t="shared" ca="1" si="260"/>
        <v/>
      </c>
      <c r="BL31" s="27" t="str">
        <f t="shared" ca="1" si="261"/>
        <v/>
      </c>
      <c r="BM31" s="27" t="str">
        <f t="shared" ca="1" si="262"/>
        <v/>
      </c>
      <c r="BN31" s="27" t="str">
        <f t="shared" ca="1" si="263"/>
        <v/>
      </c>
      <c r="BO31" s="27" t="str">
        <f t="shared" ca="1" si="264"/>
        <v/>
      </c>
      <c r="BP31" s="27" t="str">
        <f t="shared" ca="1" si="265"/>
        <v/>
      </c>
      <c r="BQ31" s="27" t="str">
        <f t="shared" ca="1" si="266"/>
        <v/>
      </c>
      <c r="BR31" s="27" t="str">
        <f t="shared" ca="1" si="267"/>
        <v/>
      </c>
      <c r="BS31" s="27" t="str">
        <f t="shared" ca="1" si="268"/>
        <v/>
      </c>
      <c r="BT31" s="27" t="str">
        <f t="shared" ca="1" si="269"/>
        <v/>
      </c>
      <c r="BU31" s="27" t="str">
        <f t="shared" ca="1" si="270"/>
        <v/>
      </c>
      <c r="BV31" s="27" t="str">
        <f t="shared" ca="1" si="271"/>
        <v/>
      </c>
      <c r="BW31" s="27" t="str">
        <f t="shared" ca="1" si="272"/>
        <v/>
      </c>
      <c r="BX31" s="27" t="str">
        <f t="shared" ca="1" si="273"/>
        <v/>
      </c>
      <c r="BY31" s="27" t="str">
        <f t="shared" ca="1" si="274"/>
        <v/>
      </c>
      <c r="BZ31" s="27" t="str">
        <f t="shared" ca="1" si="275"/>
        <v/>
      </c>
      <c r="CA31" s="27" t="str">
        <f t="shared" ca="1" si="276"/>
        <v/>
      </c>
      <c r="CB31" s="27" t="str">
        <f t="shared" ca="1" si="277"/>
        <v/>
      </c>
      <c r="CC31" s="27" t="str">
        <f t="shared" ca="1" si="278"/>
        <v/>
      </c>
      <c r="CD31" s="27" t="str">
        <f t="shared" ca="1" si="279"/>
        <v/>
      </c>
      <c r="CE31" s="27" t="str">
        <f t="shared" ca="1" si="280"/>
        <v/>
      </c>
      <c r="CF31" s="27" t="str">
        <f t="shared" ca="1" si="281"/>
        <v/>
      </c>
      <c r="CG31" s="27" t="str">
        <f t="shared" ca="1" si="282"/>
        <v/>
      </c>
      <c r="CH31" s="27" t="str">
        <f t="shared" ca="1" si="283"/>
        <v/>
      </c>
      <c r="CI31" s="27" t="str">
        <f t="shared" ca="1" si="284"/>
        <v/>
      </c>
      <c r="CJ31" s="27" t="str">
        <f t="shared" ca="1" si="285"/>
        <v/>
      </c>
      <c r="CK31" s="27" t="str">
        <f t="shared" ca="1" si="286"/>
        <v/>
      </c>
      <c r="CL31" s="27" t="str">
        <f t="shared" ca="1" si="287"/>
        <v/>
      </c>
      <c r="CM31" s="27" t="str">
        <f t="shared" ca="1" si="288"/>
        <v/>
      </c>
      <c r="CN31" s="27" t="str">
        <f t="shared" ca="1" si="289"/>
        <v/>
      </c>
      <c r="CO31" s="27" t="str">
        <f t="shared" ca="1" si="290"/>
        <v/>
      </c>
      <c r="CP31" s="27" t="str">
        <f t="shared" ca="1" si="291"/>
        <v/>
      </c>
      <c r="CQ31" s="27" t="str">
        <f t="shared" ca="1" si="292"/>
        <v/>
      </c>
      <c r="CR31" s="27" t="str">
        <f t="shared" ca="1" si="293"/>
        <v/>
      </c>
      <c r="CS31" s="27" t="str">
        <f t="shared" ca="1" si="294"/>
        <v/>
      </c>
      <c r="CT31" s="27" t="str">
        <f t="shared" ca="1" si="295"/>
        <v/>
      </c>
      <c r="CU31" s="27" t="str">
        <f t="shared" ca="1" si="296"/>
        <v/>
      </c>
      <c r="CV31" s="27" t="str">
        <f t="shared" ca="1" si="297"/>
        <v/>
      </c>
      <c r="CW31" s="27" t="str">
        <f t="shared" ca="1" si="298"/>
        <v/>
      </c>
      <c r="CX31" s="27" t="str">
        <f t="shared" ca="1" si="299"/>
        <v/>
      </c>
      <c r="CY31" s="27" t="str">
        <f t="shared" ca="1" si="300"/>
        <v/>
      </c>
      <c r="CZ31" s="27" t="str">
        <f t="shared" ca="1" si="301"/>
        <v/>
      </c>
      <c r="DA31" s="27" t="str">
        <f t="shared" ca="1" si="302"/>
        <v/>
      </c>
      <c r="DB31" s="27" t="str">
        <f t="shared" ca="1" si="303"/>
        <v/>
      </c>
      <c r="DC31" s="27" t="str">
        <f t="shared" ca="1" si="304"/>
        <v/>
      </c>
      <c r="DD31" s="27" t="str">
        <f t="shared" ca="1" si="305"/>
        <v/>
      </c>
      <c r="DE31" s="27" t="str">
        <f t="shared" ca="1" si="306"/>
        <v/>
      </c>
      <c r="DF31" s="27" t="str">
        <f t="shared" ca="1" si="307"/>
        <v/>
      </c>
      <c r="DG31" s="27" t="str">
        <f t="shared" ca="1" si="308"/>
        <v/>
      </c>
      <c r="DH31" s="27" t="str">
        <f t="shared" ca="1" si="309"/>
        <v/>
      </c>
      <c r="DI31" s="27" t="str">
        <f t="shared" ca="1" si="310"/>
        <v/>
      </c>
      <c r="DJ31" s="27" t="str">
        <f t="shared" ca="1" si="311"/>
        <v/>
      </c>
      <c r="DK31" s="27" t="str">
        <f t="shared" ca="1" si="312"/>
        <v/>
      </c>
      <c r="DL31" s="27" t="str">
        <f t="shared" ca="1" si="313"/>
        <v/>
      </c>
      <c r="DM31" s="27" t="str">
        <f t="shared" ca="1" si="314"/>
        <v/>
      </c>
      <c r="DN31" s="27" t="str">
        <f t="shared" ca="1" si="315"/>
        <v/>
      </c>
      <c r="DO31" s="27" t="str">
        <f t="shared" ca="1" si="316"/>
        <v/>
      </c>
      <c r="DP31" s="27" t="str">
        <f t="shared" ca="1" si="317"/>
        <v/>
      </c>
      <c r="DQ31" s="27" t="str">
        <f t="shared" ca="1" si="318"/>
        <v/>
      </c>
      <c r="DR31" s="27" t="str">
        <f t="shared" ca="1" si="319"/>
        <v/>
      </c>
      <c r="DS31" s="27" t="str">
        <f t="shared" ca="1" si="320"/>
        <v/>
      </c>
      <c r="DT31" s="27" t="str">
        <f t="shared" ca="1" si="321"/>
        <v/>
      </c>
      <c r="DU31" s="27" t="str">
        <f t="shared" ca="1" si="322"/>
        <v/>
      </c>
      <c r="DV31" s="27" t="str">
        <f t="shared" ca="1" si="323"/>
        <v/>
      </c>
      <c r="DW31" s="27" t="str">
        <f t="shared" ca="1" si="324"/>
        <v/>
      </c>
      <c r="DX31" s="27" t="str">
        <f t="shared" ca="1" si="325"/>
        <v/>
      </c>
      <c r="DY31" s="27" t="str">
        <f t="shared" ca="1" si="326"/>
        <v/>
      </c>
      <c r="DZ31" s="27" t="str">
        <f t="shared" ca="1" si="327"/>
        <v/>
      </c>
      <c r="EA31" s="27" t="str">
        <f t="shared" ca="1" si="328"/>
        <v/>
      </c>
      <c r="EB31" s="27" t="str">
        <f t="shared" ca="1" si="329"/>
        <v/>
      </c>
      <c r="EC31" s="27" t="str">
        <f t="shared" ca="1" si="330"/>
        <v/>
      </c>
      <c r="ED31" s="27" t="str">
        <f t="shared" ca="1" si="331"/>
        <v/>
      </c>
      <c r="EE31" s="27" t="str">
        <f t="shared" ca="1" si="332"/>
        <v/>
      </c>
      <c r="EF31" s="27" t="str">
        <f t="shared" ca="1" si="333"/>
        <v/>
      </c>
      <c r="EG31" s="27" t="str">
        <f t="shared" ca="1" si="334"/>
        <v/>
      </c>
      <c r="EH31" s="27" t="str">
        <f t="shared" ca="1" si="335"/>
        <v/>
      </c>
      <c r="EI31" s="27" t="str">
        <f t="shared" ca="1" si="336"/>
        <v/>
      </c>
      <c r="EJ31" s="27" t="str">
        <f t="shared" ca="1" si="337"/>
        <v/>
      </c>
      <c r="EK31" s="27" t="str">
        <f t="shared" ca="1" si="338"/>
        <v/>
      </c>
      <c r="EL31" s="27" t="str">
        <f t="shared" ca="1" si="339"/>
        <v/>
      </c>
      <c r="EM31" s="27" t="str">
        <f t="shared" ca="1" si="340"/>
        <v/>
      </c>
      <c r="EN31" s="27" t="str">
        <f t="shared" ca="1" si="341"/>
        <v/>
      </c>
      <c r="EO31" s="27" t="str">
        <f t="shared" ca="1" si="342"/>
        <v/>
      </c>
      <c r="EP31" s="27" t="str">
        <f t="shared" ca="1" si="343"/>
        <v/>
      </c>
      <c r="EQ31" s="27" t="str">
        <f t="shared" ca="1" si="344"/>
        <v/>
      </c>
      <c r="ER31" s="27" t="str">
        <f t="shared" ca="1" si="345"/>
        <v/>
      </c>
      <c r="ES31" s="27" t="str">
        <f t="shared" ca="1" si="346"/>
        <v/>
      </c>
      <c r="ET31" s="27" t="str">
        <f t="shared" ca="1" si="347"/>
        <v/>
      </c>
      <c r="EU31" s="27" t="str">
        <f t="shared" ca="1" si="348"/>
        <v/>
      </c>
      <c r="EV31" s="27" t="str">
        <f t="shared" ca="1" si="349"/>
        <v/>
      </c>
      <c r="EW31" s="27" t="str">
        <f t="shared" ca="1" si="350"/>
        <v/>
      </c>
      <c r="EX31" s="27" t="str">
        <f t="shared" ca="1" si="351"/>
        <v/>
      </c>
      <c r="EY31" s="27" t="str">
        <f t="shared" ca="1" si="352"/>
        <v/>
      </c>
      <c r="EZ31" s="27" t="str">
        <f t="shared" ca="1" si="353"/>
        <v/>
      </c>
      <c r="FA31" s="27" t="str">
        <f t="shared" ca="1" si="354"/>
        <v/>
      </c>
      <c r="FB31" s="27" t="str">
        <f t="shared" ca="1" si="355"/>
        <v/>
      </c>
      <c r="FC31" s="27" t="str">
        <f t="shared" ca="1" si="356"/>
        <v/>
      </c>
      <c r="FD31" s="27" t="str">
        <f t="shared" ca="1" si="357"/>
        <v/>
      </c>
      <c r="FE31" s="27" t="str">
        <f t="shared" ca="1" si="358"/>
        <v/>
      </c>
      <c r="FF31" s="27" t="str">
        <f t="shared" ca="1" si="359"/>
        <v/>
      </c>
      <c r="FG31" s="27" t="str">
        <f t="shared" ca="1" si="360"/>
        <v/>
      </c>
      <c r="FH31" s="27" t="str">
        <f t="shared" ca="1" si="361"/>
        <v/>
      </c>
      <c r="FI31" s="27" t="str">
        <f t="shared" ca="1" si="362"/>
        <v/>
      </c>
      <c r="FJ31" s="27" t="str">
        <f t="shared" ca="1" si="363"/>
        <v/>
      </c>
      <c r="FK31" s="27" t="str">
        <f t="shared" ca="1" si="364"/>
        <v/>
      </c>
      <c r="FL31" s="27" t="str">
        <f t="shared" ca="1" si="365"/>
        <v/>
      </c>
      <c r="FM31" s="27" t="str">
        <f t="shared" ca="1" si="366"/>
        <v/>
      </c>
      <c r="FN31" s="27" t="str">
        <f t="shared" ca="1" si="367"/>
        <v/>
      </c>
      <c r="FO31" s="27" t="str">
        <f t="shared" ca="1" si="368"/>
        <v/>
      </c>
      <c r="FP31" s="27" t="str">
        <f t="shared" ca="1" si="369"/>
        <v/>
      </c>
      <c r="FQ31" s="27" t="str">
        <f t="shared" ca="1" si="370"/>
        <v/>
      </c>
      <c r="FR31" s="27" t="str">
        <f t="shared" ca="1" si="371"/>
        <v/>
      </c>
      <c r="FS31" s="27" t="str">
        <f t="shared" ca="1" si="372"/>
        <v/>
      </c>
      <c r="FT31" s="27" t="str">
        <f t="shared" ca="1" si="373"/>
        <v/>
      </c>
      <c r="FU31" s="27" t="str">
        <f t="shared" ca="1" si="374"/>
        <v/>
      </c>
      <c r="FV31" s="27" t="str">
        <f t="shared" ca="1" si="375"/>
        <v/>
      </c>
      <c r="FW31" s="27" t="str">
        <f t="shared" ca="1" si="376"/>
        <v/>
      </c>
      <c r="FX31" s="27" t="str">
        <f t="shared" ca="1" si="377"/>
        <v/>
      </c>
      <c r="FY31" s="27" t="str">
        <f t="shared" ca="1" si="378"/>
        <v/>
      </c>
      <c r="FZ31" s="27" t="str">
        <f t="shared" ca="1" si="379"/>
        <v/>
      </c>
      <c r="GA31" s="27" t="str">
        <f t="shared" ca="1" si="380"/>
        <v/>
      </c>
      <c r="GB31" s="27" t="str">
        <f t="shared" ca="1" si="381"/>
        <v/>
      </c>
      <c r="GC31" s="27" t="str">
        <f t="shared" ca="1" si="382"/>
        <v/>
      </c>
      <c r="GD31" s="27" t="str">
        <f t="shared" ca="1" si="383"/>
        <v/>
      </c>
      <c r="GE31" s="27" t="str">
        <f t="shared" ca="1" si="384"/>
        <v/>
      </c>
      <c r="GF31" s="27" t="str">
        <f t="shared" ca="1" si="385"/>
        <v/>
      </c>
      <c r="GG31" s="27" t="str">
        <f t="shared" ca="1" si="386"/>
        <v/>
      </c>
      <c r="GH31" s="27" t="str">
        <f t="shared" ca="1" si="387"/>
        <v/>
      </c>
      <c r="GI31" s="27" t="str">
        <f t="shared" ca="1" si="388"/>
        <v/>
      </c>
      <c r="GJ31" s="27" t="str">
        <f t="shared" ca="1" si="389"/>
        <v/>
      </c>
      <c r="GK31" s="27" t="str">
        <f t="shared" ca="1" si="390"/>
        <v/>
      </c>
      <c r="GL31" s="27" t="str">
        <f t="shared" ca="1" si="391"/>
        <v/>
      </c>
      <c r="GM31" s="27" t="str">
        <f t="shared" ca="1" si="392"/>
        <v/>
      </c>
      <c r="GN31" s="27" t="str">
        <f t="shared" ca="1" si="393"/>
        <v/>
      </c>
      <c r="GO31" s="27" t="str">
        <f t="shared" ca="1" si="394"/>
        <v/>
      </c>
      <c r="GP31" s="27" t="str">
        <f t="shared" ca="1" si="395"/>
        <v/>
      </c>
      <c r="GQ31" s="27" t="str">
        <f t="shared" ca="1" si="396"/>
        <v/>
      </c>
      <c r="GR31" s="27" t="str">
        <f t="shared" ca="1" si="397"/>
        <v/>
      </c>
      <c r="GS31" s="27" t="str">
        <f t="shared" ca="1" si="398"/>
        <v/>
      </c>
      <c r="GT31" s="27" t="str">
        <f t="shared" ca="1" si="399"/>
        <v/>
      </c>
      <c r="GU31" s="27" t="str">
        <f t="shared" ca="1" si="400"/>
        <v/>
      </c>
      <c r="GV31" s="27" t="str">
        <f t="shared" ca="1" si="401"/>
        <v/>
      </c>
      <c r="GW31" s="27" t="str">
        <f t="shared" ca="1" si="402"/>
        <v/>
      </c>
      <c r="GX31" s="27" t="str">
        <f t="shared" ca="1" si="403"/>
        <v/>
      </c>
      <c r="GY31" s="27" t="str">
        <f t="shared" ca="1" si="404"/>
        <v/>
      </c>
      <c r="GZ31" s="27" t="str">
        <f t="shared" ca="1" si="405"/>
        <v/>
      </c>
      <c r="HA31" s="27" t="str">
        <f t="shared" ca="1" si="406"/>
        <v/>
      </c>
      <c r="HB31" s="27" t="str">
        <f t="shared" ca="1" si="407"/>
        <v/>
      </c>
      <c r="HC31" s="27" t="str">
        <f t="shared" ca="1" si="408"/>
        <v/>
      </c>
      <c r="HD31" s="27" t="str">
        <f t="shared" ca="1" si="409"/>
        <v/>
      </c>
      <c r="HE31" s="27" t="str">
        <f t="shared" ca="1" si="410"/>
        <v/>
      </c>
      <c r="HF31" s="27" t="str">
        <f t="shared" ca="1" si="411"/>
        <v/>
      </c>
      <c r="HG31" s="27" t="str">
        <f t="shared" ca="1" si="412"/>
        <v/>
      </c>
      <c r="HH31" s="27" t="str">
        <f t="shared" ca="1" si="413"/>
        <v/>
      </c>
      <c r="HI31" s="27" t="str">
        <f t="shared" ca="1" si="414"/>
        <v/>
      </c>
      <c r="HJ31" s="27" t="str">
        <f t="shared" ca="1" si="415"/>
        <v/>
      </c>
      <c r="HK31" s="27" t="str">
        <f t="shared" ca="1" si="416"/>
        <v/>
      </c>
      <c r="HL31" s="27" t="str">
        <f t="shared" ca="1" si="417"/>
        <v/>
      </c>
      <c r="HM31" s="27" t="str">
        <f t="shared" ca="1" si="418"/>
        <v/>
      </c>
    </row>
    <row r="32" spans="2:221">
      <c r="B32" s="183">
        <f t="shared" si="217"/>
        <v>9</v>
      </c>
      <c r="C32" s="184">
        <f t="shared" ref="C32:C39" si="419">IFERROR(C31+1,"")</f>
        <v>3</v>
      </c>
      <c r="D32" s="185">
        <f t="shared" si="218"/>
        <v>69</v>
      </c>
      <c r="F32" s="169">
        <f t="shared" si="0"/>
        <v>15</v>
      </c>
      <c r="G32" s="170">
        <f t="shared" si="216"/>
        <v>30</v>
      </c>
      <c r="H32" s="171">
        <f t="shared" si="1"/>
        <v>0.83333333333333337</v>
      </c>
      <c r="I32" s="171">
        <f t="shared" si="13"/>
        <v>36.666666666666671</v>
      </c>
      <c r="J32" s="171">
        <f t="shared" si="2"/>
        <v>15</v>
      </c>
      <c r="K32" s="171">
        <f t="shared" si="3"/>
        <v>1</v>
      </c>
      <c r="L32" s="170">
        <f t="shared" si="4"/>
        <v>44</v>
      </c>
      <c r="M32" s="170">
        <f t="shared" si="5"/>
        <v>5</v>
      </c>
      <c r="N32" s="172">
        <f t="shared" si="6"/>
        <v>1647.5</v>
      </c>
      <c r="O32" s="172" t="str" cm="1">
        <f t="array" ref="O32">_xlfn.IFS(P32&lt;=0.3,"Bad",AND(P32&lt;0.5,P32&gt;0.3),"Macro",P32&gt;=0.5,"Norm")</f>
        <v>Norm</v>
      </c>
      <c r="P32" s="173">
        <f t="shared" si="7"/>
        <v>0.88636363636363635</v>
      </c>
      <c r="Q32" s="174">
        <f t="shared" si="8"/>
        <v>0.5</v>
      </c>
      <c r="R32" s="167">
        <f t="shared" si="14"/>
        <v>0.51724137931034486</v>
      </c>
      <c r="S32" s="168" t="str">
        <f t="shared" si="15"/>
        <v/>
      </c>
      <c r="U32" s="106">
        <v>30</v>
      </c>
      <c r="V32" s="27" t="str">
        <f t="shared" ca="1" si="219"/>
        <v/>
      </c>
      <c r="W32" s="27" t="str">
        <f t="shared" ca="1" si="220"/>
        <v/>
      </c>
      <c r="X32" s="27" t="str">
        <f t="shared" ca="1" si="221"/>
        <v/>
      </c>
      <c r="Y32" s="27" t="str">
        <f t="shared" ca="1" si="222"/>
        <v/>
      </c>
      <c r="Z32" s="27" t="str">
        <f t="shared" ca="1" si="223"/>
        <v/>
      </c>
      <c r="AA32" s="27" t="str">
        <f t="shared" ca="1" si="224"/>
        <v/>
      </c>
      <c r="AB32" s="27" t="str">
        <f t="shared" ca="1" si="225"/>
        <v/>
      </c>
      <c r="AC32" s="27" t="str">
        <f t="shared" ca="1" si="226"/>
        <v/>
      </c>
      <c r="AD32" s="27" t="str">
        <f t="shared" ca="1" si="227"/>
        <v/>
      </c>
      <c r="AE32" s="27" t="str">
        <f t="shared" ca="1" si="228"/>
        <v/>
      </c>
      <c r="AF32" s="27" t="str">
        <f t="shared" ca="1" si="229"/>
        <v/>
      </c>
      <c r="AG32" s="27" t="str">
        <f t="shared" ca="1" si="230"/>
        <v/>
      </c>
      <c r="AH32" s="27" t="str">
        <f t="shared" ca="1" si="231"/>
        <v/>
      </c>
      <c r="AI32" s="27" t="str">
        <f t="shared" ca="1" si="232"/>
        <v/>
      </c>
      <c r="AJ32" s="27" t="str">
        <f t="shared" ca="1" si="233"/>
        <v/>
      </c>
      <c r="AK32" s="27" t="str">
        <f t="shared" ca="1" si="234"/>
        <v/>
      </c>
      <c r="AL32" s="27" t="str">
        <f t="shared" ca="1" si="235"/>
        <v/>
      </c>
      <c r="AM32" s="27" t="str">
        <f t="shared" ca="1" si="236"/>
        <v/>
      </c>
      <c r="AN32" s="27" t="str">
        <f t="shared" ca="1" si="237"/>
        <v/>
      </c>
      <c r="AO32" s="27" t="str">
        <f t="shared" ca="1" si="238"/>
        <v/>
      </c>
      <c r="AP32" s="27" t="str">
        <f t="shared" ca="1" si="239"/>
        <v/>
      </c>
      <c r="AQ32" s="27" t="str">
        <f t="shared" ca="1" si="240"/>
        <v/>
      </c>
      <c r="AR32" s="27" t="str">
        <f t="shared" ca="1" si="241"/>
        <v/>
      </c>
      <c r="AS32" s="27" t="str">
        <f t="shared" ca="1" si="242"/>
        <v/>
      </c>
      <c r="AT32" s="27" t="str">
        <f t="shared" ca="1" si="243"/>
        <v/>
      </c>
      <c r="AU32" s="27" t="str">
        <f t="shared" ca="1" si="244"/>
        <v/>
      </c>
      <c r="AV32" s="27" t="str">
        <f t="shared" ca="1" si="245"/>
        <v/>
      </c>
      <c r="AW32" s="27" t="str">
        <f t="shared" ca="1" si="246"/>
        <v/>
      </c>
      <c r="AX32" s="27" t="str">
        <f t="shared" ca="1" si="247"/>
        <v/>
      </c>
      <c r="AY32" s="27" t="str">
        <f t="shared" ca="1" si="248"/>
        <v/>
      </c>
      <c r="AZ32" s="27" t="str">
        <f t="shared" ca="1" si="249"/>
        <v/>
      </c>
      <c r="BA32" s="27" t="str">
        <f t="shared" ca="1" si="250"/>
        <v/>
      </c>
      <c r="BB32" s="27" t="str">
        <f t="shared" ca="1" si="251"/>
        <v/>
      </c>
      <c r="BC32" s="27" t="str">
        <f t="shared" ca="1" si="252"/>
        <v/>
      </c>
      <c r="BD32" s="27" t="str">
        <f t="shared" ca="1" si="253"/>
        <v/>
      </c>
      <c r="BE32" s="27" t="str">
        <f t="shared" ca="1" si="254"/>
        <v/>
      </c>
      <c r="BF32" s="27" t="str">
        <f t="shared" ca="1" si="255"/>
        <v/>
      </c>
      <c r="BG32" s="27" t="str">
        <f t="shared" ca="1" si="256"/>
        <v/>
      </c>
      <c r="BH32" s="27" t="str">
        <f t="shared" ca="1" si="257"/>
        <v/>
      </c>
      <c r="BI32" s="27" t="str">
        <f t="shared" ca="1" si="258"/>
        <v/>
      </c>
      <c r="BJ32" s="27" t="str">
        <f t="shared" ca="1" si="259"/>
        <v/>
      </c>
      <c r="BK32" s="27" t="str">
        <f t="shared" ca="1" si="260"/>
        <v/>
      </c>
      <c r="BL32" s="27" t="str">
        <f t="shared" ca="1" si="261"/>
        <v/>
      </c>
      <c r="BM32" s="27" t="str">
        <f t="shared" ca="1" si="262"/>
        <v/>
      </c>
      <c r="BN32" s="27" t="str">
        <f t="shared" ca="1" si="263"/>
        <v/>
      </c>
      <c r="BO32" s="27" t="str">
        <f t="shared" ca="1" si="264"/>
        <v/>
      </c>
      <c r="BP32" s="27" t="str">
        <f t="shared" ca="1" si="265"/>
        <v/>
      </c>
      <c r="BQ32" s="27" t="str">
        <f t="shared" ca="1" si="266"/>
        <v/>
      </c>
      <c r="BR32" s="27" t="str">
        <f t="shared" ca="1" si="267"/>
        <v/>
      </c>
      <c r="BS32" s="27" t="str">
        <f t="shared" ca="1" si="268"/>
        <v/>
      </c>
      <c r="BT32" s="27" t="str">
        <f t="shared" ca="1" si="269"/>
        <v/>
      </c>
      <c r="BU32" s="27" t="str">
        <f t="shared" ca="1" si="270"/>
        <v/>
      </c>
      <c r="BV32" s="27" t="str">
        <f t="shared" ca="1" si="271"/>
        <v/>
      </c>
      <c r="BW32" s="27" t="str">
        <f t="shared" ca="1" si="272"/>
        <v/>
      </c>
      <c r="BX32" s="27" t="str">
        <f t="shared" ca="1" si="273"/>
        <v/>
      </c>
      <c r="BY32" s="27" t="str">
        <f t="shared" ca="1" si="274"/>
        <v/>
      </c>
      <c r="BZ32" s="27" t="str">
        <f t="shared" ca="1" si="275"/>
        <v/>
      </c>
      <c r="CA32" s="27" t="str">
        <f t="shared" ca="1" si="276"/>
        <v/>
      </c>
      <c r="CB32" s="27" t="str">
        <f t="shared" ca="1" si="277"/>
        <v/>
      </c>
      <c r="CC32" s="27" t="str">
        <f t="shared" ca="1" si="278"/>
        <v/>
      </c>
      <c r="CD32" s="27" t="str">
        <f t="shared" ca="1" si="279"/>
        <v/>
      </c>
      <c r="CE32" s="27" t="str">
        <f t="shared" ca="1" si="280"/>
        <v/>
      </c>
      <c r="CF32" s="27" t="str">
        <f t="shared" ca="1" si="281"/>
        <v/>
      </c>
      <c r="CG32" s="27" t="str">
        <f t="shared" ca="1" si="282"/>
        <v/>
      </c>
      <c r="CH32" s="27" t="str">
        <f t="shared" ca="1" si="283"/>
        <v/>
      </c>
      <c r="CI32" s="27" t="str">
        <f t="shared" ca="1" si="284"/>
        <v/>
      </c>
      <c r="CJ32" s="27" t="str">
        <f t="shared" ca="1" si="285"/>
        <v/>
      </c>
      <c r="CK32" s="27" t="str">
        <f t="shared" ca="1" si="286"/>
        <v/>
      </c>
      <c r="CL32" s="27" t="str">
        <f t="shared" ca="1" si="287"/>
        <v/>
      </c>
      <c r="CM32" s="27" t="str">
        <f t="shared" ca="1" si="288"/>
        <v/>
      </c>
      <c r="CN32" s="27" t="str">
        <f t="shared" ca="1" si="289"/>
        <v/>
      </c>
      <c r="CO32" s="27" t="str">
        <f t="shared" ca="1" si="290"/>
        <v/>
      </c>
      <c r="CP32" s="27" t="str">
        <f t="shared" ca="1" si="291"/>
        <v/>
      </c>
      <c r="CQ32" s="27" t="str">
        <f t="shared" ca="1" si="292"/>
        <v/>
      </c>
      <c r="CR32" s="27" t="str">
        <f t="shared" ca="1" si="293"/>
        <v/>
      </c>
      <c r="CS32" s="27" t="str">
        <f t="shared" ca="1" si="294"/>
        <v/>
      </c>
      <c r="CT32" s="27" t="str">
        <f t="shared" ca="1" si="295"/>
        <v/>
      </c>
      <c r="CU32" s="27" t="str">
        <f t="shared" ca="1" si="296"/>
        <v/>
      </c>
      <c r="CV32" s="27" t="str">
        <f t="shared" ca="1" si="297"/>
        <v/>
      </c>
      <c r="CW32" s="27" t="str">
        <f t="shared" ca="1" si="298"/>
        <v/>
      </c>
      <c r="CX32" s="27" t="str">
        <f t="shared" ca="1" si="299"/>
        <v/>
      </c>
      <c r="CY32" s="27" t="str">
        <f t="shared" ca="1" si="300"/>
        <v/>
      </c>
      <c r="CZ32" s="27" t="str">
        <f t="shared" ca="1" si="301"/>
        <v/>
      </c>
      <c r="DA32" s="27" t="str">
        <f t="shared" ca="1" si="302"/>
        <v/>
      </c>
      <c r="DB32" s="27" t="str">
        <f t="shared" ca="1" si="303"/>
        <v/>
      </c>
      <c r="DC32" s="27" t="str">
        <f t="shared" ca="1" si="304"/>
        <v/>
      </c>
      <c r="DD32" s="27" t="str">
        <f t="shared" ca="1" si="305"/>
        <v/>
      </c>
      <c r="DE32" s="27" t="str">
        <f t="shared" ca="1" si="306"/>
        <v/>
      </c>
      <c r="DF32" s="27" t="str">
        <f t="shared" ca="1" si="307"/>
        <v/>
      </c>
      <c r="DG32" s="27" t="str">
        <f t="shared" ca="1" si="308"/>
        <v/>
      </c>
      <c r="DH32" s="27" t="str">
        <f t="shared" ca="1" si="309"/>
        <v/>
      </c>
      <c r="DI32" s="27" t="str">
        <f t="shared" ca="1" si="310"/>
        <v/>
      </c>
      <c r="DJ32" s="27" t="str">
        <f t="shared" ca="1" si="311"/>
        <v/>
      </c>
      <c r="DK32" s="27" t="str">
        <f t="shared" ca="1" si="312"/>
        <v/>
      </c>
      <c r="DL32" s="27" t="str">
        <f t="shared" ca="1" si="313"/>
        <v/>
      </c>
      <c r="DM32" s="27" t="str">
        <f t="shared" ca="1" si="314"/>
        <v/>
      </c>
      <c r="DN32" s="27" t="str">
        <f t="shared" ca="1" si="315"/>
        <v/>
      </c>
      <c r="DO32" s="27" t="str">
        <f t="shared" ca="1" si="316"/>
        <v/>
      </c>
      <c r="DP32" s="27" t="str">
        <f t="shared" ca="1" si="317"/>
        <v/>
      </c>
      <c r="DQ32" s="27" t="str">
        <f t="shared" ca="1" si="318"/>
        <v/>
      </c>
      <c r="DR32" s="27" t="str">
        <f t="shared" ca="1" si="319"/>
        <v/>
      </c>
      <c r="DS32" s="27" t="str">
        <f t="shared" ca="1" si="320"/>
        <v/>
      </c>
      <c r="DT32" s="27" t="str">
        <f t="shared" ca="1" si="321"/>
        <v/>
      </c>
      <c r="DU32" s="27" t="str">
        <f t="shared" ca="1" si="322"/>
        <v/>
      </c>
      <c r="DV32" s="27" t="str">
        <f t="shared" ca="1" si="323"/>
        <v/>
      </c>
      <c r="DW32" s="27" t="str">
        <f t="shared" ca="1" si="324"/>
        <v/>
      </c>
      <c r="DX32" s="27" t="str">
        <f t="shared" ca="1" si="325"/>
        <v/>
      </c>
      <c r="DY32" s="27" t="str">
        <f t="shared" ca="1" si="326"/>
        <v/>
      </c>
      <c r="DZ32" s="27" t="str">
        <f t="shared" ca="1" si="327"/>
        <v/>
      </c>
      <c r="EA32" s="27" t="str">
        <f t="shared" ca="1" si="328"/>
        <v/>
      </c>
      <c r="EB32" s="27" t="str">
        <f t="shared" ca="1" si="329"/>
        <v/>
      </c>
      <c r="EC32" s="27" t="str">
        <f t="shared" ca="1" si="330"/>
        <v/>
      </c>
      <c r="ED32" s="27" t="str">
        <f t="shared" ca="1" si="331"/>
        <v/>
      </c>
      <c r="EE32" s="27" t="str">
        <f t="shared" ca="1" si="332"/>
        <v/>
      </c>
      <c r="EF32" s="27" t="str">
        <f t="shared" ca="1" si="333"/>
        <v/>
      </c>
      <c r="EG32" s="27" t="str">
        <f t="shared" ca="1" si="334"/>
        <v/>
      </c>
      <c r="EH32" s="27" t="str">
        <f t="shared" ca="1" si="335"/>
        <v/>
      </c>
      <c r="EI32" s="27" t="str">
        <f t="shared" ca="1" si="336"/>
        <v/>
      </c>
      <c r="EJ32" s="27" t="str">
        <f t="shared" ca="1" si="337"/>
        <v/>
      </c>
      <c r="EK32" s="27" t="str">
        <f t="shared" ca="1" si="338"/>
        <v/>
      </c>
      <c r="EL32" s="27" t="str">
        <f t="shared" ca="1" si="339"/>
        <v/>
      </c>
      <c r="EM32" s="27" t="str">
        <f t="shared" ca="1" si="340"/>
        <v/>
      </c>
      <c r="EN32" s="27" t="str">
        <f t="shared" ca="1" si="341"/>
        <v/>
      </c>
      <c r="EO32" s="27" t="str">
        <f t="shared" ca="1" si="342"/>
        <v/>
      </c>
      <c r="EP32" s="27" t="str">
        <f t="shared" ca="1" si="343"/>
        <v/>
      </c>
      <c r="EQ32" s="27" t="str">
        <f t="shared" ca="1" si="344"/>
        <v/>
      </c>
      <c r="ER32" s="27" t="str">
        <f t="shared" ca="1" si="345"/>
        <v/>
      </c>
      <c r="ES32" s="27" t="str">
        <f t="shared" ca="1" si="346"/>
        <v/>
      </c>
      <c r="ET32" s="27" t="str">
        <f t="shared" ca="1" si="347"/>
        <v/>
      </c>
      <c r="EU32" s="27" t="str">
        <f t="shared" ca="1" si="348"/>
        <v/>
      </c>
      <c r="EV32" s="27" t="str">
        <f t="shared" ca="1" si="349"/>
        <v/>
      </c>
      <c r="EW32" s="27" t="str">
        <f t="shared" ca="1" si="350"/>
        <v/>
      </c>
      <c r="EX32" s="27" t="str">
        <f t="shared" ca="1" si="351"/>
        <v/>
      </c>
      <c r="EY32" s="27" t="str">
        <f t="shared" ca="1" si="352"/>
        <v/>
      </c>
      <c r="EZ32" s="27" t="str">
        <f t="shared" ca="1" si="353"/>
        <v/>
      </c>
      <c r="FA32" s="27" t="str">
        <f t="shared" ca="1" si="354"/>
        <v/>
      </c>
      <c r="FB32" s="27" t="str">
        <f t="shared" ca="1" si="355"/>
        <v/>
      </c>
      <c r="FC32" s="27" t="str">
        <f t="shared" ca="1" si="356"/>
        <v/>
      </c>
      <c r="FD32" s="27" t="str">
        <f t="shared" ca="1" si="357"/>
        <v/>
      </c>
      <c r="FE32" s="27" t="str">
        <f t="shared" ca="1" si="358"/>
        <v/>
      </c>
      <c r="FF32" s="27" t="str">
        <f t="shared" ca="1" si="359"/>
        <v/>
      </c>
      <c r="FG32" s="27" t="str">
        <f t="shared" ca="1" si="360"/>
        <v/>
      </c>
      <c r="FH32" s="27" t="str">
        <f t="shared" ca="1" si="361"/>
        <v/>
      </c>
      <c r="FI32" s="27" t="str">
        <f t="shared" ca="1" si="362"/>
        <v/>
      </c>
      <c r="FJ32" s="27" t="str">
        <f t="shared" ca="1" si="363"/>
        <v/>
      </c>
      <c r="FK32" s="27" t="str">
        <f t="shared" ca="1" si="364"/>
        <v/>
      </c>
      <c r="FL32" s="27" t="str">
        <f t="shared" ca="1" si="365"/>
        <v/>
      </c>
      <c r="FM32" s="27" t="str">
        <f t="shared" ca="1" si="366"/>
        <v/>
      </c>
      <c r="FN32" s="27" t="str">
        <f t="shared" ca="1" si="367"/>
        <v/>
      </c>
      <c r="FO32" s="27" t="str">
        <f t="shared" ca="1" si="368"/>
        <v/>
      </c>
      <c r="FP32" s="27" t="str">
        <f t="shared" ca="1" si="369"/>
        <v/>
      </c>
      <c r="FQ32" s="27" t="str">
        <f t="shared" ca="1" si="370"/>
        <v/>
      </c>
      <c r="FR32" s="27" t="str">
        <f t="shared" ca="1" si="371"/>
        <v/>
      </c>
      <c r="FS32" s="27" t="str">
        <f t="shared" ca="1" si="372"/>
        <v/>
      </c>
      <c r="FT32" s="27" t="str">
        <f t="shared" ca="1" si="373"/>
        <v/>
      </c>
      <c r="FU32" s="27" t="str">
        <f t="shared" ca="1" si="374"/>
        <v/>
      </c>
      <c r="FV32" s="27" t="str">
        <f t="shared" ca="1" si="375"/>
        <v/>
      </c>
      <c r="FW32" s="27" t="str">
        <f t="shared" ca="1" si="376"/>
        <v/>
      </c>
      <c r="FX32" s="27" t="str">
        <f t="shared" ca="1" si="377"/>
        <v/>
      </c>
      <c r="FY32" s="27" t="str">
        <f t="shared" ca="1" si="378"/>
        <v/>
      </c>
      <c r="FZ32" s="27" t="str">
        <f t="shared" ca="1" si="379"/>
        <v/>
      </c>
      <c r="GA32" s="27" t="str">
        <f t="shared" ca="1" si="380"/>
        <v/>
      </c>
      <c r="GB32" s="27" t="str">
        <f t="shared" ca="1" si="381"/>
        <v/>
      </c>
      <c r="GC32" s="27" t="str">
        <f t="shared" ca="1" si="382"/>
        <v/>
      </c>
      <c r="GD32" s="27" t="str">
        <f t="shared" ca="1" si="383"/>
        <v/>
      </c>
      <c r="GE32" s="27" t="str">
        <f t="shared" ca="1" si="384"/>
        <v/>
      </c>
      <c r="GF32" s="27" t="str">
        <f t="shared" ca="1" si="385"/>
        <v/>
      </c>
      <c r="GG32" s="27" t="str">
        <f t="shared" ca="1" si="386"/>
        <v/>
      </c>
      <c r="GH32" s="27" t="str">
        <f t="shared" ca="1" si="387"/>
        <v/>
      </c>
      <c r="GI32" s="27" t="str">
        <f t="shared" ca="1" si="388"/>
        <v/>
      </c>
      <c r="GJ32" s="27" t="str">
        <f t="shared" ca="1" si="389"/>
        <v/>
      </c>
      <c r="GK32" s="27" t="str">
        <f t="shared" ca="1" si="390"/>
        <v/>
      </c>
      <c r="GL32" s="27" t="str">
        <f t="shared" ca="1" si="391"/>
        <v/>
      </c>
      <c r="GM32" s="27" t="str">
        <f t="shared" ca="1" si="392"/>
        <v/>
      </c>
      <c r="GN32" s="27" t="str">
        <f t="shared" ca="1" si="393"/>
        <v/>
      </c>
      <c r="GO32" s="27" t="str">
        <f t="shared" ca="1" si="394"/>
        <v/>
      </c>
      <c r="GP32" s="27" t="str">
        <f t="shared" ca="1" si="395"/>
        <v/>
      </c>
      <c r="GQ32" s="27" t="str">
        <f t="shared" ca="1" si="396"/>
        <v/>
      </c>
      <c r="GR32" s="27" t="str">
        <f t="shared" ca="1" si="397"/>
        <v/>
      </c>
      <c r="GS32" s="27" t="str">
        <f t="shared" ca="1" si="398"/>
        <v/>
      </c>
      <c r="GT32" s="27" t="str">
        <f t="shared" ca="1" si="399"/>
        <v/>
      </c>
      <c r="GU32" s="27" t="str">
        <f t="shared" ca="1" si="400"/>
        <v/>
      </c>
      <c r="GV32" s="27" t="str">
        <f t="shared" ca="1" si="401"/>
        <v/>
      </c>
      <c r="GW32" s="27" t="str">
        <f t="shared" ca="1" si="402"/>
        <v/>
      </c>
      <c r="GX32" s="27" t="str">
        <f t="shared" ca="1" si="403"/>
        <v/>
      </c>
      <c r="GY32" s="27" t="str">
        <f t="shared" ca="1" si="404"/>
        <v/>
      </c>
      <c r="GZ32" s="27" t="str">
        <f t="shared" ca="1" si="405"/>
        <v/>
      </c>
      <c r="HA32" s="27" t="str">
        <f t="shared" ca="1" si="406"/>
        <v/>
      </c>
      <c r="HB32" s="27" t="str">
        <f t="shared" ca="1" si="407"/>
        <v/>
      </c>
      <c r="HC32" s="27" t="str">
        <f t="shared" ca="1" si="408"/>
        <v/>
      </c>
      <c r="HD32" s="27" t="str">
        <f t="shared" ca="1" si="409"/>
        <v/>
      </c>
      <c r="HE32" s="27" t="str">
        <f t="shared" ca="1" si="410"/>
        <v/>
      </c>
      <c r="HF32" s="27" t="str">
        <f t="shared" ca="1" si="411"/>
        <v/>
      </c>
      <c r="HG32" s="27" t="str">
        <f t="shared" ca="1" si="412"/>
        <v/>
      </c>
      <c r="HH32" s="27" t="str">
        <f t="shared" ca="1" si="413"/>
        <v/>
      </c>
      <c r="HI32" s="27" t="str">
        <f t="shared" ca="1" si="414"/>
        <v/>
      </c>
      <c r="HJ32" s="27" t="str">
        <f t="shared" ca="1" si="415"/>
        <v/>
      </c>
      <c r="HK32" s="27" t="str">
        <f t="shared" ca="1" si="416"/>
        <v/>
      </c>
      <c r="HL32" s="27" t="str">
        <f t="shared" ca="1" si="417"/>
        <v/>
      </c>
      <c r="HM32" s="27" t="str">
        <f t="shared" ca="1" si="418"/>
        <v/>
      </c>
    </row>
    <row r="33" spans="2:221">
      <c r="B33" s="183">
        <f t="shared" si="217"/>
        <v>7</v>
      </c>
      <c r="C33" s="184">
        <f t="shared" si="419"/>
        <v>4</v>
      </c>
      <c r="D33" s="185">
        <f t="shared" si="218"/>
        <v>84</v>
      </c>
      <c r="F33" s="169">
        <f t="shared" si="0"/>
        <v>15</v>
      </c>
      <c r="G33" s="170">
        <f t="shared" si="216"/>
        <v>31</v>
      </c>
      <c r="H33" s="171">
        <f t="shared" si="1"/>
        <v>0.80645161290322576</v>
      </c>
      <c r="I33" s="171">
        <f t="shared" si="13"/>
        <v>36.29032258064516</v>
      </c>
      <c r="J33" s="171">
        <f t="shared" si="2"/>
        <v>15</v>
      </c>
      <c r="K33" s="171">
        <f t="shared" si="3"/>
        <v>1</v>
      </c>
      <c r="L33" s="170">
        <f t="shared" si="4"/>
        <v>45</v>
      </c>
      <c r="M33" s="170">
        <f t="shared" si="5"/>
        <v>6</v>
      </c>
      <c r="N33" s="172">
        <f t="shared" si="6"/>
        <v>1594.3548387096773</v>
      </c>
      <c r="O33" s="172" t="str" cm="1">
        <f t="array" ref="O33">_xlfn.IFS(P33&lt;=0.3,"Bad",AND(P33&lt;0.5,P33&gt;0.3),"Macro",P33&gt;=0.5,"Norm")</f>
        <v>Norm</v>
      </c>
      <c r="P33" s="173">
        <f t="shared" si="7"/>
        <v>0.8666666666666667</v>
      </c>
      <c r="Q33" s="174">
        <f t="shared" si="8"/>
        <v>0.4838709677419355</v>
      </c>
      <c r="R33" s="167">
        <f t="shared" si="14"/>
        <v>0.5</v>
      </c>
      <c r="S33" s="168" t="str">
        <f t="shared" si="15"/>
        <v/>
      </c>
      <c r="U33" s="107">
        <v>31</v>
      </c>
      <c r="V33" s="27" t="str">
        <f t="shared" ca="1" si="219"/>
        <v/>
      </c>
      <c r="W33" s="27" t="str">
        <f t="shared" ca="1" si="220"/>
        <v/>
      </c>
      <c r="X33" s="27" t="str">
        <f t="shared" ca="1" si="221"/>
        <v/>
      </c>
      <c r="Y33" s="27" t="str">
        <f t="shared" ca="1" si="222"/>
        <v/>
      </c>
      <c r="Z33" s="27" t="str">
        <f t="shared" ca="1" si="223"/>
        <v/>
      </c>
      <c r="AA33" s="27" t="str">
        <f t="shared" ca="1" si="224"/>
        <v/>
      </c>
      <c r="AB33" s="27" t="str">
        <f t="shared" ca="1" si="225"/>
        <v/>
      </c>
      <c r="AC33" s="27" t="str">
        <f t="shared" ca="1" si="226"/>
        <v/>
      </c>
      <c r="AD33" s="27" t="str">
        <f t="shared" ca="1" si="227"/>
        <v/>
      </c>
      <c r="AE33" s="27" t="str">
        <f t="shared" ca="1" si="228"/>
        <v/>
      </c>
      <c r="AF33" s="27" t="str">
        <f t="shared" ca="1" si="229"/>
        <v/>
      </c>
      <c r="AG33" s="27" t="str">
        <f t="shared" ca="1" si="230"/>
        <v/>
      </c>
      <c r="AH33" s="27" t="str">
        <f t="shared" ca="1" si="231"/>
        <v/>
      </c>
      <c r="AI33" s="27" t="str">
        <f t="shared" ca="1" si="232"/>
        <v/>
      </c>
      <c r="AJ33" s="27" t="str">
        <f t="shared" ca="1" si="233"/>
        <v/>
      </c>
      <c r="AK33" s="27" t="str">
        <f t="shared" ca="1" si="234"/>
        <v/>
      </c>
      <c r="AL33" s="27" t="str">
        <f t="shared" ca="1" si="235"/>
        <v/>
      </c>
      <c r="AM33" s="27" t="str">
        <f t="shared" ca="1" si="236"/>
        <v/>
      </c>
      <c r="AN33" s="27" t="str">
        <f t="shared" ca="1" si="237"/>
        <v/>
      </c>
      <c r="AO33" s="27" t="str">
        <f t="shared" ca="1" si="238"/>
        <v/>
      </c>
      <c r="AP33" s="27" t="str">
        <f t="shared" ca="1" si="239"/>
        <v/>
      </c>
      <c r="AQ33" s="27" t="str">
        <f t="shared" ca="1" si="240"/>
        <v/>
      </c>
      <c r="AR33" s="27" t="str">
        <f t="shared" ca="1" si="241"/>
        <v/>
      </c>
      <c r="AS33" s="27" t="str">
        <f t="shared" ca="1" si="242"/>
        <v/>
      </c>
      <c r="AT33" s="27" t="str">
        <f t="shared" ca="1" si="243"/>
        <v/>
      </c>
      <c r="AU33" s="27" t="str">
        <f t="shared" ca="1" si="244"/>
        <v/>
      </c>
      <c r="AV33" s="27" t="str">
        <f t="shared" ca="1" si="245"/>
        <v/>
      </c>
      <c r="AW33" s="27" t="str">
        <f t="shared" ca="1" si="246"/>
        <v/>
      </c>
      <c r="AX33" s="27" t="str">
        <f t="shared" ca="1" si="247"/>
        <v/>
      </c>
      <c r="AY33" s="27" t="str">
        <f t="shared" ca="1" si="248"/>
        <v/>
      </c>
      <c r="AZ33" s="27" t="str">
        <f t="shared" ca="1" si="249"/>
        <v/>
      </c>
      <c r="BA33" s="27" t="str">
        <f t="shared" ca="1" si="250"/>
        <v/>
      </c>
      <c r="BB33" s="27" t="str">
        <f t="shared" ca="1" si="251"/>
        <v/>
      </c>
      <c r="BC33" s="27" t="str">
        <f t="shared" ca="1" si="252"/>
        <v/>
      </c>
      <c r="BD33" s="27" t="str">
        <f t="shared" ca="1" si="253"/>
        <v/>
      </c>
      <c r="BE33" s="27" t="str">
        <f t="shared" ca="1" si="254"/>
        <v/>
      </c>
      <c r="BF33" s="27" t="str">
        <f t="shared" ca="1" si="255"/>
        <v/>
      </c>
      <c r="BG33" s="27" t="str">
        <f t="shared" ca="1" si="256"/>
        <v/>
      </c>
      <c r="BH33" s="27" t="str">
        <f t="shared" ca="1" si="257"/>
        <v/>
      </c>
      <c r="BI33" s="27" t="str">
        <f t="shared" ca="1" si="258"/>
        <v/>
      </c>
      <c r="BJ33" s="27" t="str">
        <f t="shared" ca="1" si="259"/>
        <v/>
      </c>
      <c r="BK33" s="27" t="str">
        <f t="shared" ca="1" si="260"/>
        <v/>
      </c>
      <c r="BL33" s="27" t="str">
        <f t="shared" ca="1" si="261"/>
        <v/>
      </c>
      <c r="BM33" s="27" t="str">
        <f t="shared" ca="1" si="262"/>
        <v/>
      </c>
      <c r="BN33" s="27" t="str">
        <f t="shared" ca="1" si="263"/>
        <v/>
      </c>
      <c r="BO33" s="27" t="str">
        <f t="shared" ca="1" si="264"/>
        <v/>
      </c>
      <c r="BP33" s="27" t="str">
        <f t="shared" ca="1" si="265"/>
        <v/>
      </c>
      <c r="BQ33" s="27" t="str">
        <f t="shared" ca="1" si="266"/>
        <v/>
      </c>
      <c r="BR33" s="27" t="str">
        <f t="shared" ca="1" si="267"/>
        <v/>
      </c>
      <c r="BS33" s="27" t="str">
        <f t="shared" ca="1" si="268"/>
        <v/>
      </c>
      <c r="BT33" s="27" t="str">
        <f t="shared" ca="1" si="269"/>
        <v/>
      </c>
      <c r="BU33" s="27" t="str">
        <f t="shared" ca="1" si="270"/>
        <v/>
      </c>
      <c r="BV33" s="27" t="str">
        <f t="shared" ca="1" si="271"/>
        <v/>
      </c>
      <c r="BW33" s="27" t="str">
        <f t="shared" ca="1" si="272"/>
        <v/>
      </c>
      <c r="BX33" s="27" t="str">
        <f t="shared" ca="1" si="273"/>
        <v/>
      </c>
      <c r="BY33" s="27" t="str">
        <f t="shared" ca="1" si="274"/>
        <v/>
      </c>
      <c r="BZ33" s="27" t="str">
        <f t="shared" ca="1" si="275"/>
        <v/>
      </c>
      <c r="CA33" s="27" t="str">
        <f t="shared" ca="1" si="276"/>
        <v/>
      </c>
      <c r="CB33" s="27" t="str">
        <f t="shared" ca="1" si="277"/>
        <v/>
      </c>
      <c r="CC33" s="27" t="str">
        <f t="shared" ca="1" si="278"/>
        <v/>
      </c>
      <c r="CD33" s="27" t="str">
        <f t="shared" ca="1" si="279"/>
        <v/>
      </c>
      <c r="CE33" s="27" t="str">
        <f t="shared" ca="1" si="280"/>
        <v/>
      </c>
      <c r="CF33" s="27" t="str">
        <f t="shared" ca="1" si="281"/>
        <v/>
      </c>
      <c r="CG33" s="27" t="str">
        <f t="shared" ca="1" si="282"/>
        <v/>
      </c>
      <c r="CH33" s="27" t="str">
        <f t="shared" ca="1" si="283"/>
        <v/>
      </c>
      <c r="CI33" s="27" t="str">
        <f t="shared" ca="1" si="284"/>
        <v/>
      </c>
      <c r="CJ33" s="27" t="str">
        <f t="shared" ca="1" si="285"/>
        <v/>
      </c>
      <c r="CK33" s="27" t="str">
        <f t="shared" ca="1" si="286"/>
        <v/>
      </c>
      <c r="CL33" s="27" t="str">
        <f t="shared" ca="1" si="287"/>
        <v/>
      </c>
      <c r="CM33" s="27" t="str">
        <f t="shared" ca="1" si="288"/>
        <v/>
      </c>
      <c r="CN33" s="27" t="str">
        <f t="shared" ca="1" si="289"/>
        <v/>
      </c>
      <c r="CO33" s="27" t="str">
        <f t="shared" ca="1" si="290"/>
        <v/>
      </c>
      <c r="CP33" s="27" t="str">
        <f t="shared" ca="1" si="291"/>
        <v/>
      </c>
      <c r="CQ33" s="27" t="str">
        <f t="shared" ca="1" si="292"/>
        <v/>
      </c>
      <c r="CR33" s="27" t="str">
        <f t="shared" ca="1" si="293"/>
        <v/>
      </c>
      <c r="CS33" s="27" t="str">
        <f t="shared" ca="1" si="294"/>
        <v/>
      </c>
      <c r="CT33" s="27" t="str">
        <f t="shared" ca="1" si="295"/>
        <v/>
      </c>
      <c r="CU33" s="27" t="str">
        <f t="shared" ca="1" si="296"/>
        <v/>
      </c>
      <c r="CV33" s="27" t="str">
        <f t="shared" ca="1" si="297"/>
        <v/>
      </c>
      <c r="CW33" s="27" t="str">
        <f t="shared" ca="1" si="298"/>
        <v/>
      </c>
      <c r="CX33" s="27" t="str">
        <f t="shared" ca="1" si="299"/>
        <v/>
      </c>
      <c r="CY33" s="27" t="str">
        <f t="shared" ca="1" si="300"/>
        <v/>
      </c>
      <c r="CZ33" s="27" t="str">
        <f t="shared" ca="1" si="301"/>
        <v/>
      </c>
      <c r="DA33" s="27" t="str">
        <f t="shared" ca="1" si="302"/>
        <v/>
      </c>
      <c r="DB33" s="27" t="str">
        <f t="shared" ca="1" si="303"/>
        <v/>
      </c>
      <c r="DC33" s="27" t="str">
        <f t="shared" ca="1" si="304"/>
        <v/>
      </c>
      <c r="DD33" s="27" t="str">
        <f t="shared" ca="1" si="305"/>
        <v/>
      </c>
      <c r="DE33" s="27" t="str">
        <f t="shared" ca="1" si="306"/>
        <v/>
      </c>
      <c r="DF33" s="27" t="str">
        <f t="shared" ca="1" si="307"/>
        <v/>
      </c>
      <c r="DG33" s="27" t="str">
        <f t="shared" ca="1" si="308"/>
        <v/>
      </c>
      <c r="DH33" s="27" t="str">
        <f t="shared" ca="1" si="309"/>
        <v/>
      </c>
      <c r="DI33" s="27" t="str">
        <f t="shared" ca="1" si="310"/>
        <v/>
      </c>
      <c r="DJ33" s="27" t="str">
        <f t="shared" ca="1" si="311"/>
        <v/>
      </c>
      <c r="DK33" s="27" t="str">
        <f t="shared" ca="1" si="312"/>
        <v/>
      </c>
      <c r="DL33" s="27" t="str">
        <f t="shared" ca="1" si="313"/>
        <v/>
      </c>
      <c r="DM33" s="27" t="str">
        <f t="shared" ca="1" si="314"/>
        <v/>
      </c>
      <c r="DN33" s="27" t="str">
        <f t="shared" ca="1" si="315"/>
        <v/>
      </c>
      <c r="DO33" s="27" t="str">
        <f t="shared" ca="1" si="316"/>
        <v/>
      </c>
      <c r="DP33" s="27" t="str">
        <f t="shared" ca="1" si="317"/>
        <v/>
      </c>
      <c r="DQ33" s="27" t="str">
        <f t="shared" ca="1" si="318"/>
        <v/>
      </c>
      <c r="DR33" s="27" t="str">
        <f t="shared" ca="1" si="319"/>
        <v/>
      </c>
      <c r="DS33" s="27" t="str">
        <f t="shared" ca="1" si="320"/>
        <v/>
      </c>
      <c r="DT33" s="27" t="str">
        <f t="shared" ca="1" si="321"/>
        <v/>
      </c>
      <c r="DU33" s="27" t="str">
        <f t="shared" ca="1" si="322"/>
        <v/>
      </c>
      <c r="DV33" s="27" t="str">
        <f t="shared" ca="1" si="323"/>
        <v/>
      </c>
      <c r="DW33" s="27" t="str">
        <f t="shared" ca="1" si="324"/>
        <v/>
      </c>
      <c r="DX33" s="27" t="str">
        <f t="shared" ca="1" si="325"/>
        <v/>
      </c>
      <c r="DY33" s="27" t="str">
        <f t="shared" ca="1" si="326"/>
        <v/>
      </c>
      <c r="DZ33" s="27" t="str">
        <f t="shared" ca="1" si="327"/>
        <v/>
      </c>
      <c r="EA33" s="27" t="str">
        <f t="shared" ca="1" si="328"/>
        <v/>
      </c>
      <c r="EB33" s="27" t="str">
        <f t="shared" ca="1" si="329"/>
        <v/>
      </c>
      <c r="EC33" s="27" t="str">
        <f t="shared" ca="1" si="330"/>
        <v/>
      </c>
      <c r="ED33" s="27" t="str">
        <f t="shared" ca="1" si="331"/>
        <v/>
      </c>
      <c r="EE33" s="27" t="str">
        <f t="shared" ca="1" si="332"/>
        <v/>
      </c>
      <c r="EF33" s="27" t="str">
        <f t="shared" ca="1" si="333"/>
        <v/>
      </c>
      <c r="EG33" s="27" t="str">
        <f t="shared" ca="1" si="334"/>
        <v/>
      </c>
      <c r="EH33" s="27" t="str">
        <f t="shared" ca="1" si="335"/>
        <v/>
      </c>
      <c r="EI33" s="27" t="str">
        <f t="shared" ca="1" si="336"/>
        <v/>
      </c>
      <c r="EJ33" s="27" t="str">
        <f t="shared" ca="1" si="337"/>
        <v/>
      </c>
      <c r="EK33" s="27" t="str">
        <f t="shared" ca="1" si="338"/>
        <v/>
      </c>
      <c r="EL33" s="27" t="str">
        <f t="shared" ca="1" si="339"/>
        <v/>
      </c>
      <c r="EM33" s="27" t="str">
        <f t="shared" ca="1" si="340"/>
        <v/>
      </c>
      <c r="EN33" s="27" t="str">
        <f t="shared" ca="1" si="341"/>
        <v/>
      </c>
      <c r="EO33" s="27" t="str">
        <f t="shared" ca="1" si="342"/>
        <v/>
      </c>
      <c r="EP33" s="27" t="str">
        <f t="shared" ca="1" si="343"/>
        <v/>
      </c>
      <c r="EQ33" s="27" t="str">
        <f t="shared" ca="1" si="344"/>
        <v/>
      </c>
      <c r="ER33" s="27" t="str">
        <f t="shared" ca="1" si="345"/>
        <v/>
      </c>
      <c r="ES33" s="27" t="str">
        <f t="shared" ca="1" si="346"/>
        <v/>
      </c>
      <c r="ET33" s="27" t="str">
        <f t="shared" ca="1" si="347"/>
        <v/>
      </c>
      <c r="EU33" s="27" t="str">
        <f t="shared" ca="1" si="348"/>
        <v/>
      </c>
      <c r="EV33" s="27" t="str">
        <f t="shared" ca="1" si="349"/>
        <v/>
      </c>
      <c r="EW33" s="27" t="str">
        <f t="shared" ca="1" si="350"/>
        <v/>
      </c>
      <c r="EX33" s="27" t="str">
        <f t="shared" ca="1" si="351"/>
        <v/>
      </c>
      <c r="EY33" s="27" t="str">
        <f t="shared" ca="1" si="352"/>
        <v/>
      </c>
      <c r="EZ33" s="27" t="str">
        <f t="shared" ca="1" si="353"/>
        <v/>
      </c>
      <c r="FA33" s="27" t="str">
        <f t="shared" ca="1" si="354"/>
        <v/>
      </c>
      <c r="FB33" s="27" t="str">
        <f t="shared" ca="1" si="355"/>
        <v/>
      </c>
      <c r="FC33" s="27" t="str">
        <f t="shared" ca="1" si="356"/>
        <v/>
      </c>
      <c r="FD33" s="27" t="str">
        <f t="shared" ca="1" si="357"/>
        <v/>
      </c>
      <c r="FE33" s="27" t="str">
        <f t="shared" ca="1" si="358"/>
        <v/>
      </c>
      <c r="FF33" s="27" t="str">
        <f t="shared" ca="1" si="359"/>
        <v/>
      </c>
      <c r="FG33" s="27" t="str">
        <f t="shared" ca="1" si="360"/>
        <v/>
      </c>
      <c r="FH33" s="27" t="str">
        <f t="shared" ca="1" si="361"/>
        <v/>
      </c>
      <c r="FI33" s="27" t="str">
        <f t="shared" ca="1" si="362"/>
        <v/>
      </c>
      <c r="FJ33" s="27" t="str">
        <f t="shared" ca="1" si="363"/>
        <v/>
      </c>
      <c r="FK33" s="27" t="str">
        <f t="shared" ca="1" si="364"/>
        <v/>
      </c>
      <c r="FL33" s="27" t="str">
        <f t="shared" ca="1" si="365"/>
        <v/>
      </c>
      <c r="FM33" s="27" t="str">
        <f t="shared" ca="1" si="366"/>
        <v/>
      </c>
      <c r="FN33" s="27" t="str">
        <f t="shared" ca="1" si="367"/>
        <v/>
      </c>
      <c r="FO33" s="27" t="str">
        <f t="shared" ca="1" si="368"/>
        <v/>
      </c>
      <c r="FP33" s="27" t="str">
        <f t="shared" ca="1" si="369"/>
        <v/>
      </c>
      <c r="FQ33" s="27" t="str">
        <f t="shared" ca="1" si="370"/>
        <v/>
      </c>
      <c r="FR33" s="27" t="str">
        <f t="shared" ca="1" si="371"/>
        <v/>
      </c>
      <c r="FS33" s="27" t="str">
        <f t="shared" ca="1" si="372"/>
        <v/>
      </c>
      <c r="FT33" s="27" t="str">
        <f t="shared" ca="1" si="373"/>
        <v/>
      </c>
      <c r="FU33" s="27" t="str">
        <f t="shared" ca="1" si="374"/>
        <v/>
      </c>
      <c r="FV33" s="27" t="str">
        <f t="shared" ca="1" si="375"/>
        <v/>
      </c>
      <c r="FW33" s="27" t="str">
        <f t="shared" ca="1" si="376"/>
        <v/>
      </c>
      <c r="FX33" s="27" t="str">
        <f t="shared" ca="1" si="377"/>
        <v/>
      </c>
      <c r="FY33" s="27" t="str">
        <f t="shared" ca="1" si="378"/>
        <v/>
      </c>
      <c r="FZ33" s="27" t="str">
        <f t="shared" ca="1" si="379"/>
        <v/>
      </c>
      <c r="GA33" s="27" t="str">
        <f t="shared" ca="1" si="380"/>
        <v/>
      </c>
      <c r="GB33" s="27" t="str">
        <f t="shared" ca="1" si="381"/>
        <v/>
      </c>
      <c r="GC33" s="27" t="str">
        <f t="shared" ca="1" si="382"/>
        <v/>
      </c>
      <c r="GD33" s="27" t="str">
        <f t="shared" ca="1" si="383"/>
        <v/>
      </c>
      <c r="GE33" s="27" t="str">
        <f t="shared" ca="1" si="384"/>
        <v/>
      </c>
      <c r="GF33" s="27" t="str">
        <f t="shared" ca="1" si="385"/>
        <v/>
      </c>
      <c r="GG33" s="27" t="str">
        <f t="shared" ca="1" si="386"/>
        <v/>
      </c>
      <c r="GH33" s="27" t="str">
        <f t="shared" ca="1" si="387"/>
        <v/>
      </c>
      <c r="GI33" s="27" t="str">
        <f t="shared" ca="1" si="388"/>
        <v/>
      </c>
      <c r="GJ33" s="27" t="str">
        <f t="shared" ca="1" si="389"/>
        <v/>
      </c>
      <c r="GK33" s="27" t="str">
        <f t="shared" ca="1" si="390"/>
        <v/>
      </c>
      <c r="GL33" s="27" t="str">
        <f t="shared" ca="1" si="391"/>
        <v/>
      </c>
      <c r="GM33" s="27" t="str">
        <f t="shared" ca="1" si="392"/>
        <v/>
      </c>
      <c r="GN33" s="27" t="str">
        <f t="shared" ca="1" si="393"/>
        <v/>
      </c>
      <c r="GO33" s="27" t="str">
        <f t="shared" ca="1" si="394"/>
        <v/>
      </c>
      <c r="GP33" s="27" t="str">
        <f t="shared" ca="1" si="395"/>
        <v/>
      </c>
      <c r="GQ33" s="27" t="str">
        <f t="shared" ca="1" si="396"/>
        <v/>
      </c>
      <c r="GR33" s="27" t="str">
        <f t="shared" ca="1" si="397"/>
        <v/>
      </c>
      <c r="GS33" s="27" t="str">
        <f t="shared" ca="1" si="398"/>
        <v/>
      </c>
      <c r="GT33" s="27" t="str">
        <f t="shared" ca="1" si="399"/>
        <v/>
      </c>
      <c r="GU33" s="27" t="str">
        <f t="shared" ca="1" si="400"/>
        <v/>
      </c>
      <c r="GV33" s="27" t="str">
        <f t="shared" ca="1" si="401"/>
        <v/>
      </c>
      <c r="GW33" s="27" t="str">
        <f t="shared" ca="1" si="402"/>
        <v/>
      </c>
      <c r="GX33" s="27" t="str">
        <f t="shared" ca="1" si="403"/>
        <v/>
      </c>
      <c r="GY33" s="27" t="str">
        <f t="shared" ca="1" si="404"/>
        <v/>
      </c>
      <c r="GZ33" s="27" t="str">
        <f t="shared" ca="1" si="405"/>
        <v/>
      </c>
      <c r="HA33" s="27" t="str">
        <f t="shared" ca="1" si="406"/>
        <v/>
      </c>
      <c r="HB33" s="27" t="str">
        <f t="shared" ca="1" si="407"/>
        <v/>
      </c>
      <c r="HC33" s="27" t="str">
        <f t="shared" ca="1" si="408"/>
        <v/>
      </c>
      <c r="HD33" s="27" t="str">
        <f t="shared" ca="1" si="409"/>
        <v/>
      </c>
      <c r="HE33" s="27" t="str">
        <f t="shared" ca="1" si="410"/>
        <v/>
      </c>
      <c r="HF33" s="27" t="str">
        <f t="shared" ca="1" si="411"/>
        <v/>
      </c>
      <c r="HG33" s="27" t="str">
        <f t="shared" ca="1" si="412"/>
        <v/>
      </c>
      <c r="HH33" s="27" t="str">
        <f t="shared" ca="1" si="413"/>
        <v/>
      </c>
      <c r="HI33" s="27" t="str">
        <f t="shared" ca="1" si="414"/>
        <v/>
      </c>
      <c r="HJ33" s="27" t="str">
        <f t="shared" ca="1" si="415"/>
        <v/>
      </c>
      <c r="HK33" s="27" t="str">
        <f t="shared" ca="1" si="416"/>
        <v/>
      </c>
      <c r="HL33" s="27" t="str">
        <f t="shared" ca="1" si="417"/>
        <v/>
      </c>
      <c r="HM33" s="27" t="str">
        <f t="shared" ca="1" si="418"/>
        <v/>
      </c>
    </row>
    <row r="34" spans="2:221">
      <c r="B34" s="183">
        <f t="shared" si="217"/>
        <v>5</v>
      </c>
      <c r="C34" s="184">
        <f t="shared" si="419"/>
        <v>5</v>
      </c>
      <c r="D34" s="185">
        <f t="shared" si="218"/>
        <v>95</v>
      </c>
      <c r="F34" s="186">
        <f t="shared" si="0"/>
        <v>15</v>
      </c>
      <c r="G34" s="187">
        <f t="shared" si="216"/>
        <v>32</v>
      </c>
      <c r="H34" s="188">
        <f t="shared" si="1"/>
        <v>0.78125</v>
      </c>
      <c r="I34" s="188">
        <f t="shared" si="13"/>
        <v>35.9375</v>
      </c>
      <c r="J34" s="188">
        <f t="shared" si="2"/>
        <v>15</v>
      </c>
      <c r="K34" s="188">
        <f t="shared" si="3"/>
        <v>1</v>
      </c>
      <c r="L34" s="187">
        <f t="shared" si="4"/>
        <v>46</v>
      </c>
      <c r="M34" s="187">
        <f t="shared" si="5"/>
        <v>7</v>
      </c>
      <c r="N34" s="189">
        <f t="shared" si="6"/>
        <v>1544.53125</v>
      </c>
      <c r="O34" s="189" t="str" cm="1">
        <f t="array" ref="O34">_xlfn.IFS(P34&lt;=0.3,"Bad",AND(P34&lt;0.5,P34&gt;0.3),"Macro",P34&gt;=0.5,"Norm")</f>
        <v>Norm</v>
      </c>
      <c r="P34" s="190">
        <f t="shared" si="7"/>
        <v>0.84782608695652173</v>
      </c>
      <c r="Q34" s="191">
        <f t="shared" si="8"/>
        <v>0.46875</v>
      </c>
      <c r="R34" s="167">
        <f t="shared" si="14"/>
        <v>0.4838709677419355</v>
      </c>
      <c r="S34" s="168" t="str">
        <f t="shared" si="15"/>
        <v/>
      </c>
      <c r="U34" s="106">
        <v>32</v>
      </c>
      <c r="V34" s="27" t="str">
        <f t="shared" ca="1" si="219"/>
        <v/>
      </c>
      <c r="W34" s="27" t="str">
        <f t="shared" ca="1" si="220"/>
        <v/>
      </c>
      <c r="X34" s="27" t="str">
        <f t="shared" ca="1" si="221"/>
        <v/>
      </c>
      <c r="Y34" s="27" t="str">
        <f t="shared" ca="1" si="222"/>
        <v/>
      </c>
      <c r="Z34" s="27" t="str">
        <f t="shared" ca="1" si="223"/>
        <v/>
      </c>
      <c r="AA34" s="27" t="str">
        <f t="shared" ca="1" si="224"/>
        <v/>
      </c>
      <c r="AB34" s="27" t="str">
        <f t="shared" ca="1" si="225"/>
        <v/>
      </c>
      <c r="AC34" s="27" t="str">
        <f t="shared" ca="1" si="226"/>
        <v/>
      </c>
      <c r="AD34" s="27" t="str">
        <f t="shared" ca="1" si="227"/>
        <v/>
      </c>
      <c r="AE34" s="27" t="str">
        <f t="shared" ca="1" si="228"/>
        <v/>
      </c>
      <c r="AF34" s="27" t="str">
        <f t="shared" ca="1" si="229"/>
        <v/>
      </c>
      <c r="AG34" s="27" t="str">
        <f t="shared" ca="1" si="230"/>
        <v/>
      </c>
      <c r="AH34" s="27" t="str">
        <f t="shared" ca="1" si="231"/>
        <v/>
      </c>
      <c r="AI34" s="27" t="str">
        <f t="shared" ca="1" si="232"/>
        <v/>
      </c>
      <c r="AJ34" s="27" t="str">
        <f t="shared" ca="1" si="233"/>
        <v/>
      </c>
      <c r="AK34" s="27" t="str">
        <f t="shared" ca="1" si="234"/>
        <v/>
      </c>
      <c r="AL34" s="27" t="str">
        <f t="shared" ca="1" si="235"/>
        <v/>
      </c>
      <c r="AM34" s="27" t="str">
        <f t="shared" ca="1" si="236"/>
        <v/>
      </c>
      <c r="AN34" s="27" t="str">
        <f t="shared" ca="1" si="237"/>
        <v/>
      </c>
      <c r="AO34" s="27" t="str">
        <f t="shared" ca="1" si="238"/>
        <v/>
      </c>
      <c r="AP34" s="27" t="str">
        <f t="shared" ca="1" si="239"/>
        <v/>
      </c>
      <c r="AQ34" s="27" t="str">
        <f t="shared" ca="1" si="240"/>
        <v/>
      </c>
      <c r="AR34" s="27" t="str">
        <f t="shared" ca="1" si="241"/>
        <v/>
      </c>
      <c r="AS34" s="27" t="str">
        <f t="shared" ca="1" si="242"/>
        <v/>
      </c>
      <c r="AT34" s="27" t="str">
        <f t="shared" ca="1" si="243"/>
        <v/>
      </c>
      <c r="AU34" s="27" t="str">
        <f t="shared" ca="1" si="244"/>
        <v/>
      </c>
      <c r="AV34" s="27" t="str">
        <f t="shared" ca="1" si="245"/>
        <v/>
      </c>
      <c r="AW34" s="27" t="str">
        <f t="shared" ca="1" si="246"/>
        <v/>
      </c>
      <c r="AX34" s="27" t="str">
        <f t="shared" ca="1" si="247"/>
        <v/>
      </c>
      <c r="AY34" s="27" t="str">
        <f t="shared" ca="1" si="248"/>
        <v/>
      </c>
      <c r="AZ34" s="27" t="str">
        <f t="shared" ca="1" si="249"/>
        <v/>
      </c>
      <c r="BA34" s="27" t="str">
        <f t="shared" ca="1" si="250"/>
        <v/>
      </c>
      <c r="BB34" s="27" t="str">
        <f t="shared" ca="1" si="251"/>
        <v/>
      </c>
      <c r="BC34" s="27" t="str">
        <f t="shared" ca="1" si="252"/>
        <v/>
      </c>
      <c r="BD34" s="27" t="str">
        <f t="shared" ca="1" si="253"/>
        <v/>
      </c>
      <c r="BE34" s="27" t="str">
        <f t="shared" ca="1" si="254"/>
        <v/>
      </c>
      <c r="BF34" s="27" t="str">
        <f t="shared" ca="1" si="255"/>
        <v/>
      </c>
      <c r="BG34" s="27" t="str">
        <f t="shared" ca="1" si="256"/>
        <v/>
      </c>
      <c r="BH34" s="27" t="str">
        <f t="shared" ca="1" si="257"/>
        <v/>
      </c>
      <c r="BI34" s="27" t="str">
        <f t="shared" ca="1" si="258"/>
        <v/>
      </c>
      <c r="BJ34" s="27" t="str">
        <f t="shared" ca="1" si="259"/>
        <v/>
      </c>
      <c r="BK34" s="27" t="str">
        <f t="shared" ca="1" si="260"/>
        <v/>
      </c>
      <c r="BL34" s="27" t="str">
        <f t="shared" ca="1" si="261"/>
        <v/>
      </c>
      <c r="BM34" s="27" t="str">
        <f t="shared" ca="1" si="262"/>
        <v/>
      </c>
      <c r="BN34" s="27" t="str">
        <f t="shared" ca="1" si="263"/>
        <v/>
      </c>
      <c r="BO34" s="27" t="str">
        <f t="shared" ca="1" si="264"/>
        <v/>
      </c>
      <c r="BP34" s="27" t="str">
        <f t="shared" ca="1" si="265"/>
        <v/>
      </c>
      <c r="BQ34" s="27" t="str">
        <f t="shared" ca="1" si="266"/>
        <v/>
      </c>
      <c r="BR34" s="27" t="str">
        <f t="shared" ca="1" si="267"/>
        <v/>
      </c>
      <c r="BS34" s="27" t="str">
        <f t="shared" ca="1" si="268"/>
        <v/>
      </c>
      <c r="BT34" s="27" t="str">
        <f t="shared" ca="1" si="269"/>
        <v/>
      </c>
      <c r="BU34" s="27" t="str">
        <f t="shared" ca="1" si="270"/>
        <v/>
      </c>
      <c r="BV34" s="27" t="str">
        <f t="shared" ca="1" si="271"/>
        <v/>
      </c>
      <c r="BW34" s="27" t="str">
        <f t="shared" ca="1" si="272"/>
        <v/>
      </c>
      <c r="BX34" s="27" t="str">
        <f t="shared" ca="1" si="273"/>
        <v/>
      </c>
      <c r="BY34" s="27" t="str">
        <f t="shared" ca="1" si="274"/>
        <v/>
      </c>
      <c r="BZ34" s="27" t="str">
        <f t="shared" ca="1" si="275"/>
        <v/>
      </c>
      <c r="CA34" s="27" t="str">
        <f t="shared" ca="1" si="276"/>
        <v/>
      </c>
      <c r="CB34" s="27" t="str">
        <f t="shared" ca="1" si="277"/>
        <v/>
      </c>
      <c r="CC34" s="27" t="str">
        <f t="shared" ca="1" si="278"/>
        <v/>
      </c>
      <c r="CD34" s="27" t="str">
        <f t="shared" ca="1" si="279"/>
        <v/>
      </c>
      <c r="CE34" s="27" t="str">
        <f t="shared" ca="1" si="280"/>
        <v/>
      </c>
      <c r="CF34" s="27" t="str">
        <f t="shared" ca="1" si="281"/>
        <v/>
      </c>
      <c r="CG34" s="27" t="str">
        <f t="shared" ca="1" si="282"/>
        <v/>
      </c>
      <c r="CH34" s="27" t="str">
        <f t="shared" ca="1" si="283"/>
        <v/>
      </c>
      <c r="CI34" s="27" t="str">
        <f t="shared" ca="1" si="284"/>
        <v/>
      </c>
      <c r="CJ34" s="27" t="str">
        <f t="shared" ca="1" si="285"/>
        <v/>
      </c>
      <c r="CK34" s="27" t="str">
        <f t="shared" ca="1" si="286"/>
        <v/>
      </c>
      <c r="CL34" s="27" t="str">
        <f t="shared" ca="1" si="287"/>
        <v/>
      </c>
      <c r="CM34" s="27" t="str">
        <f t="shared" ca="1" si="288"/>
        <v/>
      </c>
      <c r="CN34" s="27" t="str">
        <f t="shared" ca="1" si="289"/>
        <v/>
      </c>
      <c r="CO34" s="27" t="str">
        <f t="shared" ca="1" si="290"/>
        <v/>
      </c>
      <c r="CP34" s="27" t="str">
        <f t="shared" ca="1" si="291"/>
        <v/>
      </c>
      <c r="CQ34" s="27" t="str">
        <f t="shared" ca="1" si="292"/>
        <v/>
      </c>
      <c r="CR34" s="27" t="str">
        <f t="shared" ca="1" si="293"/>
        <v/>
      </c>
      <c r="CS34" s="27" t="str">
        <f t="shared" ca="1" si="294"/>
        <v/>
      </c>
      <c r="CT34" s="27" t="str">
        <f t="shared" ca="1" si="295"/>
        <v/>
      </c>
      <c r="CU34" s="27" t="str">
        <f t="shared" ca="1" si="296"/>
        <v/>
      </c>
      <c r="CV34" s="27" t="str">
        <f t="shared" ca="1" si="297"/>
        <v/>
      </c>
      <c r="CW34" s="27" t="str">
        <f t="shared" ca="1" si="298"/>
        <v/>
      </c>
      <c r="CX34" s="27" t="str">
        <f t="shared" ca="1" si="299"/>
        <v/>
      </c>
      <c r="CY34" s="27" t="str">
        <f t="shared" ca="1" si="300"/>
        <v/>
      </c>
      <c r="CZ34" s="27" t="str">
        <f t="shared" ca="1" si="301"/>
        <v/>
      </c>
      <c r="DA34" s="27" t="str">
        <f t="shared" ca="1" si="302"/>
        <v/>
      </c>
      <c r="DB34" s="27" t="str">
        <f t="shared" ca="1" si="303"/>
        <v/>
      </c>
      <c r="DC34" s="27" t="str">
        <f t="shared" ca="1" si="304"/>
        <v/>
      </c>
      <c r="DD34" s="27" t="str">
        <f t="shared" ca="1" si="305"/>
        <v/>
      </c>
      <c r="DE34" s="27" t="str">
        <f t="shared" ca="1" si="306"/>
        <v/>
      </c>
      <c r="DF34" s="27" t="str">
        <f t="shared" ca="1" si="307"/>
        <v/>
      </c>
      <c r="DG34" s="27" t="str">
        <f t="shared" ca="1" si="308"/>
        <v/>
      </c>
      <c r="DH34" s="27" t="str">
        <f t="shared" ca="1" si="309"/>
        <v/>
      </c>
      <c r="DI34" s="27" t="str">
        <f t="shared" ca="1" si="310"/>
        <v/>
      </c>
      <c r="DJ34" s="27" t="str">
        <f t="shared" ca="1" si="311"/>
        <v/>
      </c>
      <c r="DK34" s="27" t="str">
        <f t="shared" ca="1" si="312"/>
        <v/>
      </c>
      <c r="DL34" s="27" t="str">
        <f t="shared" ca="1" si="313"/>
        <v/>
      </c>
      <c r="DM34" s="27" t="str">
        <f t="shared" ca="1" si="314"/>
        <v/>
      </c>
      <c r="DN34" s="27" t="str">
        <f t="shared" ca="1" si="315"/>
        <v/>
      </c>
      <c r="DO34" s="27" t="str">
        <f t="shared" ca="1" si="316"/>
        <v/>
      </c>
      <c r="DP34" s="27" t="str">
        <f t="shared" ca="1" si="317"/>
        <v/>
      </c>
      <c r="DQ34" s="27" t="str">
        <f t="shared" ca="1" si="318"/>
        <v/>
      </c>
      <c r="DR34" s="27" t="str">
        <f t="shared" ca="1" si="319"/>
        <v/>
      </c>
      <c r="DS34" s="27" t="str">
        <f t="shared" ca="1" si="320"/>
        <v/>
      </c>
      <c r="DT34" s="27" t="str">
        <f t="shared" ca="1" si="321"/>
        <v/>
      </c>
      <c r="DU34" s="27" t="str">
        <f t="shared" ca="1" si="322"/>
        <v/>
      </c>
      <c r="DV34" s="27" t="str">
        <f t="shared" ca="1" si="323"/>
        <v/>
      </c>
      <c r="DW34" s="27" t="str">
        <f t="shared" ca="1" si="324"/>
        <v/>
      </c>
      <c r="DX34" s="27" t="str">
        <f t="shared" ca="1" si="325"/>
        <v/>
      </c>
      <c r="DY34" s="27" t="str">
        <f t="shared" ca="1" si="326"/>
        <v/>
      </c>
      <c r="DZ34" s="27" t="str">
        <f t="shared" ca="1" si="327"/>
        <v/>
      </c>
      <c r="EA34" s="27" t="str">
        <f t="shared" ca="1" si="328"/>
        <v/>
      </c>
      <c r="EB34" s="27" t="str">
        <f t="shared" ca="1" si="329"/>
        <v/>
      </c>
      <c r="EC34" s="27" t="str">
        <f t="shared" ca="1" si="330"/>
        <v/>
      </c>
      <c r="ED34" s="27" t="str">
        <f t="shared" ca="1" si="331"/>
        <v/>
      </c>
      <c r="EE34" s="27" t="str">
        <f t="shared" ca="1" si="332"/>
        <v/>
      </c>
      <c r="EF34" s="27" t="str">
        <f t="shared" ca="1" si="333"/>
        <v/>
      </c>
      <c r="EG34" s="27" t="str">
        <f t="shared" ca="1" si="334"/>
        <v/>
      </c>
      <c r="EH34" s="27" t="str">
        <f t="shared" ca="1" si="335"/>
        <v/>
      </c>
      <c r="EI34" s="27" t="str">
        <f t="shared" ca="1" si="336"/>
        <v/>
      </c>
      <c r="EJ34" s="27" t="str">
        <f t="shared" ca="1" si="337"/>
        <v/>
      </c>
      <c r="EK34" s="27" t="str">
        <f t="shared" ca="1" si="338"/>
        <v/>
      </c>
      <c r="EL34" s="27" t="str">
        <f t="shared" ca="1" si="339"/>
        <v/>
      </c>
      <c r="EM34" s="27" t="str">
        <f t="shared" ca="1" si="340"/>
        <v/>
      </c>
      <c r="EN34" s="27" t="str">
        <f t="shared" ca="1" si="341"/>
        <v/>
      </c>
      <c r="EO34" s="27" t="str">
        <f t="shared" ca="1" si="342"/>
        <v/>
      </c>
      <c r="EP34" s="27" t="str">
        <f t="shared" ca="1" si="343"/>
        <v/>
      </c>
      <c r="EQ34" s="27" t="str">
        <f t="shared" ca="1" si="344"/>
        <v/>
      </c>
      <c r="ER34" s="27" t="str">
        <f t="shared" ca="1" si="345"/>
        <v/>
      </c>
      <c r="ES34" s="27" t="str">
        <f t="shared" ca="1" si="346"/>
        <v/>
      </c>
      <c r="ET34" s="27" t="str">
        <f t="shared" ca="1" si="347"/>
        <v/>
      </c>
      <c r="EU34" s="27" t="str">
        <f t="shared" ca="1" si="348"/>
        <v/>
      </c>
      <c r="EV34" s="27" t="str">
        <f t="shared" ca="1" si="349"/>
        <v/>
      </c>
      <c r="EW34" s="27" t="str">
        <f t="shared" ca="1" si="350"/>
        <v/>
      </c>
      <c r="EX34" s="27" t="str">
        <f t="shared" ca="1" si="351"/>
        <v/>
      </c>
      <c r="EY34" s="27" t="str">
        <f t="shared" ca="1" si="352"/>
        <v/>
      </c>
      <c r="EZ34" s="27" t="str">
        <f t="shared" ca="1" si="353"/>
        <v/>
      </c>
      <c r="FA34" s="27" t="str">
        <f t="shared" ca="1" si="354"/>
        <v/>
      </c>
      <c r="FB34" s="27" t="str">
        <f t="shared" ca="1" si="355"/>
        <v/>
      </c>
      <c r="FC34" s="27" t="str">
        <f t="shared" ca="1" si="356"/>
        <v/>
      </c>
      <c r="FD34" s="27" t="str">
        <f t="shared" ca="1" si="357"/>
        <v/>
      </c>
      <c r="FE34" s="27" t="str">
        <f t="shared" ca="1" si="358"/>
        <v/>
      </c>
      <c r="FF34" s="27" t="str">
        <f t="shared" ca="1" si="359"/>
        <v/>
      </c>
      <c r="FG34" s="27" t="str">
        <f t="shared" ca="1" si="360"/>
        <v/>
      </c>
      <c r="FH34" s="27" t="str">
        <f t="shared" ca="1" si="361"/>
        <v/>
      </c>
      <c r="FI34" s="27" t="str">
        <f t="shared" ca="1" si="362"/>
        <v/>
      </c>
      <c r="FJ34" s="27" t="str">
        <f t="shared" ca="1" si="363"/>
        <v/>
      </c>
      <c r="FK34" s="27" t="str">
        <f t="shared" ca="1" si="364"/>
        <v/>
      </c>
      <c r="FL34" s="27" t="str">
        <f t="shared" ca="1" si="365"/>
        <v/>
      </c>
      <c r="FM34" s="27" t="str">
        <f t="shared" ca="1" si="366"/>
        <v/>
      </c>
      <c r="FN34" s="27" t="str">
        <f t="shared" ca="1" si="367"/>
        <v/>
      </c>
      <c r="FO34" s="27" t="str">
        <f t="shared" ca="1" si="368"/>
        <v/>
      </c>
      <c r="FP34" s="27" t="str">
        <f t="shared" ca="1" si="369"/>
        <v/>
      </c>
      <c r="FQ34" s="27" t="str">
        <f t="shared" ca="1" si="370"/>
        <v/>
      </c>
      <c r="FR34" s="27" t="str">
        <f t="shared" ca="1" si="371"/>
        <v/>
      </c>
      <c r="FS34" s="27" t="str">
        <f t="shared" ca="1" si="372"/>
        <v/>
      </c>
      <c r="FT34" s="27" t="str">
        <f t="shared" ca="1" si="373"/>
        <v/>
      </c>
      <c r="FU34" s="27" t="str">
        <f t="shared" ca="1" si="374"/>
        <v/>
      </c>
      <c r="FV34" s="27" t="str">
        <f t="shared" ca="1" si="375"/>
        <v/>
      </c>
      <c r="FW34" s="27" t="str">
        <f t="shared" ca="1" si="376"/>
        <v/>
      </c>
      <c r="FX34" s="27" t="str">
        <f t="shared" ca="1" si="377"/>
        <v/>
      </c>
      <c r="FY34" s="27" t="str">
        <f t="shared" ca="1" si="378"/>
        <v/>
      </c>
      <c r="FZ34" s="27" t="str">
        <f t="shared" ca="1" si="379"/>
        <v/>
      </c>
      <c r="GA34" s="27" t="str">
        <f t="shared" ca="1" si="380"/>
        <v/>
      </c>
      <c r="GB34" s="27" t="str">
        <f t="shared" ca="1" si="381"/>
        <v/>
      </c>
      <c r="GC34" s="27" t="str">
        <f t="shared" ca="1" si="382"/>
        <v/>
      </c>
      <c r="GD34" s="27" t="str">
        <f t="shared" ca="1" si="383"/>
        <v/>
      </c>
      <c r="GE34" s="27" t="str">
        <f t="shared" ca="1" si="384"/>
        <v/>
      </c>
      <c r="GF34" s="27" t="str">
        <f t="shared" ca="1" si="385"/>
        <v/>
      </c>
      <c r="GG34" s="27" t="str">
        <f t="shared" ca="1" si="386"/>
        <v/>
      </c>
      <c r="GH34" s="27" t="str">
        <f t="shared" ca="1" si="387"/>
        <v/>
      </c>
      <c r="GI34" s="27" t="str">
        <f t="shared" ca="1" si="388"/>
        <v/>
      </c>
      <c r="GJ34" s="27" t="str">
        <f t="shared" ca="1" si="389"/>
        <v/>
      </c>
      <c r="GK34" s="27" t="str">
        <f t="shared" ca="1" si="390"/>
        <v/>
      </c>
      <c r="GL34" s="27" t="str">
        <f t="shared" ca="1" si="391"/>
        <v/>
      </c>
      <c r="GM34" s="27" t="str">
        <f t="shared" ca="1" si="392"/>
        <v/>
      </c>
      <c r="GN34" s="27" t="str">
        <f t="shared" ca="1" si="393"/>
        <v/>
      </c>
      <c r="GO34" s="27" t="str">
        <f t="shared" ca="1" si="394"/>
        <v/>
      </c>
      <c r="GP34" s="27" t="str">
        <f t="shared" ca="1" si="395"/>
        <v/>
      </c>
      <c r="GQ34" s="27" t="str">
        <f t="shared" ca="1" si="396"/>
        <v/>
      </c>
      <c r="GR34" s="27" t="str">
        <f t="shared" ca="1" si="397"/>
        <v/>
      </c>
      <c r="GS34" s="27" t="str">
        <f t="shared" ca="1" si="398"/>
        <v/>
      </c>
      <c r="GT34" s="27" t="str">
        <f t="shared" ca="1" si="399"/>
        <v/>
      </c>
      <c r="GU34" s="27" t="str">
        <f t="shared" ca="1" si="400"/>
        <v/>
      </c>
      <c r="GV34" s="27" t="str">
        <f t="shared" ca="1" si="401"/>
        <v/>
      </c>
      <c r="GW34" s="27" t="str">
        <f t="shared" ca="1" si="402"/>
        <v/>
      </c>
      <c r="GX34" s="27" t="str">
        <f t="shared" ca="1" si="403"/>
        <v/>
      </c>
      <c r="GY34" s="27" t="str">
        <f t="shared" ca="1" si="404"/>
        <v/>
      </c>
      <c r="GZ34" s="27" t="str">
        <f t="shared" ca="1" si="405"/>
        <v/>
      </c>
      <c r="HA34" s="27" t="str">
        <f t="shared" ca="1" si="406"/>
        <v/>
      </c>
      <c r="HB34" s="27" t="str">
        <f t="shared" ca="1" si="407"/>
        <v/>
      </c>
      <c r="HC34" s="27" t="str">
        <f t="shared" ca="1" si="408"/>
        <v/>
      </c>
      <c r="HD34" s="27" t="str">
        <f t="shared" ca="1" si="409"/>
        <v/>
      </c>
      <c r="HE34" s="27" t="str">
        <f t="shared" ca="1" si="410"/>
        <v/>
      </c>
      <c r="HF34" s="27" t="str">
        <f t="shared" ca="1" si="411"/>
        <v/>
      </c>
      <c r="HG34" s="27" t="str">
        <f t="shared" ca="1" si="412"/>
        <v/>
      </c>
      <c r="HH34" s="27" t="str">
        <f t="shared" ca="1" si="413"/>
        <v/>
      </c>
      <c r="HI34" s="27" t="str">
        <f t="shared" ca="1" si="414"/>
        <v/>
      </c>
      <c r="HJ34" s="27" t="str">
        <f t="shared" ca="1" si="415"/>
        <v/>
      </c>
      <c r="HK34" s="27" t="str">
        <f t="shared" ca="1" si="416"/>
        <v/>
      </c>
      <c r="HL34" s="27" t="str">
        <f t="shared" ca="1" si="417"/>
        <v/>
      </c>
      <c r="HM34" s="27" t="str">
        <f t="shared" ca="1" si="418"/>
        <v/>
      </c>
    </row>
    <row r="35" spans="2:221">
      <c r="B35" s="183">
        <f t="shared" si="217"/>
        <v>5</v>
      </c>
      <c r="C35" s="184">
        <f t="shared" si="419"/>
        <v>6</v>
      </c>
      <c r="D35" s="185">
        <f t="shared" si="218"/>
        <v>114</v>
      </c>
      <c r="F35" s="169">
        <f t="shared" si="0"/>
        <v>15</v>
      </c>
      <c r="G35" s="170">
        <f t="shared" si="216"/>
        <v>33</v>
      </c>
      <c r="H35" s="171">
        <f t="shared" si="1"/>
        <v>0.75757575757575757</v>
      </c>
      <c r="I35" s="171">
        <f t="shared" si="13"/>
        <v>35.606060606060609</v>
      </c>
      <c r="J35" s="171">
        <f t="shared" si="2"/>
        <v>15</v>
      </c>
      <c r="K35" s="171">
        <f t="shared" si="3"/>
        <v>1</v>
      </c>
      <c r="L35" s="170">
        <f t="shared" si="4"/>
        <v>47</v>
      </c>
      <c r="M35" s="170">
        <f t="shared" si="5"/>
        <v>8</v>
      </c>
      <c r="N35" s="172">
        <f t="shared" si="6"/>
        <v>1497.7272727272727</v>
      </c>
      <c r="O35" s="172" t="str" cm="1">
        <f t="array" ref="O35">_xlfn.IFS(P35&lt;=0.3,"Bad",AND(P35&lt;0.5,P35&gt;0.3),"Macro",P35&gt;=0.5,"Norm")</f>
        <v>Norm</v>
      </c>
      <c r="P35" s="173">
        <f t="shared" si="7"/>
        <v>0.82978723404255317</v>
      </c>
      <c r="Q35" s="174">
        <f t="shared" si="8"/>
        <v>0.45454545454545453</v>
      </c>
      <c r="R35" s="167">
        <f t="shared" si="14"/>
        <v>0.46875</v>
      </c>
      <c r="S35" s="168" t="str">
        <f t="shared" si="15"/>
        <v/>
      </c>
      <c r="U35" s="107">
        <v>33</v>
      </c>
      <c r="V35" s="27" t="str">
        <f t="shared" ca="1" si="219"/>
        <v/>
      </c>
      <c r="W35" s="27" t="str">
        <f t="shared" ca="1" si="220"/>
        <v/>
      </c>
      <c r="X35" s="27" t="str">
        <f t="shared" ca="1" si="221"/>
        <v/>
      </c>
      <c r="Y35" s="27" t="str">
        <f t="shared" ca="1" si="222"/>
        <v/>
      </c>
      <c r="Z35" s="27" t="str">
        <f t="shared" ca="1" si="223"/>
        <v/>
      </c>
      <c r="AA35" s="27" t="str">
        <f t="shared" ca="1" si="224"/>
        <v/>
      </c>
      <c r="AB35" s="27" t="str">
        <f t="shared" ca="1" si="225"/>
        <v/>
      </c>
      <c r="AC35" s="27" t="str">
        <f t="shared" ca="1" si="226"/>
        <v/>
      </c>
      <c r="AD35" s="27" t="str">
        <f t="shared" ca="1" si="227"/>
        <v/>
      </c>
      <c r="AE35" s="27" t="str">
        <f t="shared" ca="1" si="228"/>
        <v/>
      </c>
      <c r="AF35" s="27" t="str">
        <f t="shared" ca="1" si="229"/>
        <v/>
      </c>
      <c r="AG35" s="27" t="str">
        <f t="shared" ca="1" si="230"/>
        <v/>
      </c>
      <c r="AH35" s="27" t="str">
        <f t="shared" ca="1" si="231"/>
        <v/>
      </c>
      <c r="AI35" s="27" t="str">
        <f t="shared" ca="1" si="232"/>
        <v/>
      </c>
      <c r="AJ35" s="27" t="str">
        <f t="shared" ca="1" si="233"/>
        <v/>
      </c>
      <c r="AK35" s="27" t="str">
        <f t="shared" ca="1" si="234"/>
        <v/>
      </c>
      <c r="AL35" s="27" t="str">
        <f t="shared" ca="1" si="235"/>
        <v/>
      </c>
      <c r="AM35" s="27" t="str">
        <f t="shared" ca="1" si="236"/>
        <v/>
      </c>
      <c r="AN35" s="27" t="str">
        <f t="shared" ca="1" si="237"/>
        <v/>
      </c>
      <c r="AO35" s="27" t="str">
        <f t="shared" ca="1" si="238"/>
        <v/>
      </c>
      <c r="AP35" s="27" t="str">
        <f t="shared" ca="1" si="239"/>
        <v/>
      </c>
      <c r="AQ35" s="27" t="str">
        <f t="shared" ca="1" si="240"/>
        <v/>
      </c>
      <c r="AR35" s="27" t="str">
        <f t="shared" ca="1" si="241"/>
        <v/>
      </c>
      <c r="AS35" s="27" t="str">
        <f t="shared" ca="1" si="242"/>
        <v/>
      </c>
      <c r="AT35" s="27" t="str">
        <f t="shared" ca="1" si="243"/>
        <v/>
      </c>
      <c r="AU35" s="27" t="str">
        <f t="shared" ca="1" si="244"/>
        <v/>
      </c>
      <c r="AV35" s="27" t="str">
        <f t="shared" ca="1" si="245"/>
        <v/>
      </c>
      <c r="AW35" s="27" t="str">
        <f t="shared" ca="1" si="246"/>
        <v/>
      </c>
      <c r="AX35" s="27" t="str">
        <f t="shared" ca="1" si="247"/>
        <v/>
      </c>
      <c r="AY35" s="27" t="str">
        <f t="shared" ca="1" si="248"/>
        <v/>
      </c>
      <c r="AZ35" s="27" t="str">
        <f t="shared" ca="1" si="249"/>
        <v/>
      </c>
      <c r="BA35" s="27" t="str">
        <f t="shared" ca="1" si="250"/>
        <v/>
      </c>
      <c r="BB35" s="27" t="str">
        <f t="shared" ca="1" si="251"/>
        <v/>
      </c>
      <c r="BC35" s="27" t="str">
        <f t="shared" ca="1" si="252"/>
        <v/>
      </c>
      <c r="BD35" s="27" t="str">
        <f t="shared" ca="1" si="253"/>
        <v/>
      </c>
      <c r="BE35" s="27" t="str">
        <f t="shared" ca="1" si="254"/>
        <v/>
      </c>
      <c r="BF35" s="27" t="str">
        <f t="shared" ca="1" si="255"/>
        <v/>
      </c>
      <c r="BG35" s="27" t="str">
        <f t="shared" ca="1" si="256"/>
        <v/>
      </c>
      <c r="BH35" s="27" t="str">
        <f t="shared" ca="1" si="257"/>
        <v/>
      </c>
      <c r="BI35" s="27" t="str">
        <f t="shared" ca="1" si="258"/>
        <v/>
      </c>
      <c r="BJ35" s="27" t="str">
        <f t="shared" ca="1" si="259"/>
        <v/>
      </c>
      <c r="BK35" s="27" t="str">
        <f t="shared" ca="1" si="260"/>
        <v/>
      </c>
      <c r="BL35" s="27" t="str">
        <f t="shared" ca="1" si="261"/>
        <v/>
      </c>
      <c r="BM35" s="27" t="str">
        <f t="shared" ca="1" si="262"/>
        <v/>
      </c>
      <c r="BN35" s="27" t="str">
        <f t="shared" ca="1" si="263"/>
        <v/>
      </c>
      <c r="BO35" s="27" t="str">
        <f t="shared" ca="1" si="264"/>
        <v/>
      </c>
      <c r="BP35" s="27" t="str">
        <f t="shared" ca="1" si="265"/>
        <v/>
      </c>
      <c r="BQ35" s="27" t="str">
        <f t="shared" ca="1" si="266"/>
        <v/>
      </c>
      <c r="BR35" s="27" t="str">
        <f t="shared" ca="1" si="267"/>
        <v/>
      </c>
      <c r="BS35" s="27" t="str">
        <f t="shared" ca="1" si="268"/>
        <v/>
      </c>
      <c r="BT35" s="27" t="str">
        <f t="shared" ca="1" si="269"/>
        <v/>
      </c>
      <c r="BU35" s="27" t="str">
        <f t="shared" ca="1" si="270"/>
        <v/>
      </c>
      <c r="BV35" s="27" t="str">
        <f t="shared" ca="1" si="271"/>
        <v/>
      </c>
      <c r="BW35" s="27" t="str">
        <f t="shared" ca="1" si="272"/>
        <v/>
      </c>
      <c r="BX35" s="27" t="str">
        <f t="shared" ca="1" si="273"/>
        <v/>
      </c>
      <c r="BY35" s="27" t="str">
        <f t="shared" ca="1" si="274"/>
        <v/>
      </c>
      <c r="BZ35" s="27" t="str">
        <f t="shared" ca="1" si="275"/>
        <v/>
      </c>
      <c r="CA35" s="27" t="str">
        <f t="shared" ca="1" si="276"/>
        <v/>
      </c>
      <c r="CB35" s="27" t="str">
        <f t="shared" ca="1" si="277"/>
        <v/>
      </c>
      <c r="CC35" s="27" t="str">
        <f t="shared" ca="1" si="278"/>
        <v/>
      </c>
      <c r="CD35" s="27" t="str">
        <f t="shared" ca="1" si="279"/>
        <v/>
      </c>
      <c r="CE35" s="27" t="str">
        <f t="shared" ca="1" si="280"/>
        <v/>
      </c>
      <c r="CF35" s="27" t="str">
        <f t="shared" ca="1" si="281"/>
        <v/>
      </c>
      <c r="CG35" s="27" t="str">
        <f t="shared" ca="1" si="282"/>
        <v/>
      </c>
      <c r="CH35" s="27" t="str">
        <f t="shared" ca="1" si="283"/>
        <v/>
      </c>
      <c r="CI35" s="27" t="str">
        <f t="shared" ca="1" si="284"/>
        <v/>
      </c>
      <c r="CJ35" s="27" t="str">
        <f t="shared" ca="1" si="285"/>
        <v/>
      </c>
      <c r="CK35" s="27" t="str">
        <f t="shared" ca="1" si="286"/>
        <v/>
      </c>
      <c r="CL35" s="27" t="str">
        <f t="shared" ca="1" si="287"/>
        <v/>
      </c>
      <c r="CM35" s="27" t="str">
        <f t="shared" ca="1" si="288"/>
        <v/>
      </c>
      <c r="CN35" s="27" t="str">
        <f t="shared" ca="1" si="289"/>
        <v/>
      </c>
      <c r="CO35" s="27" t="str">
        <f t="shared" ca="1" si="290"/>
        <v/>
      </c>
      <c r="CP35" s="27" t="str">
        <f t="shared" ca="1" si="291"/>
        <v/>
      </c>
      <c r="CQ35" s="27" t="str">
        <f t="shared" ca="1" si="292"/>
        <v/>
      </c>
      <c r="CR35" s="27" t="str">
        <f t="shared" ca="1" si="293"/>
        <v/>
      </c>
      <c r="CS35" s="27" t="str">
        <f t="shared" ca="1" si="294"/>
        <v/>
      </c>
      <c r="CT35" s="27" t="str">
        <f t="shared" ca="1" si="295"/>
        <v/>
      </c>
      <c r="CU35" s="27" t="str">
        <f t="shared" ca="1" si="296"/>
        <v/>
      </c>
      <c r="CV35" s="27" t="str">
        <f t="shared" ca="1" si="297"/>
        <v/>
      </c>
      <c r="CW35" s="27" t="str">
        <f t="shared" ca="1" si="298"/>
        <v/>
      </c>
      <c r="CX35" s="27" t="str">
        <f t="shared" ca="1" si="299"/>
        <v/>
      </c>
      <c r="CY35" s="27" t="str">
        <f t="shared" ca="1" si="300"/>
        <v/>
      </c>
      <c r="CZ35" s="27" t="str">
        <f t="shared" ca="1" si="301"/>
        <v/>
      </c>
      <c r="DA35" s="27" t="str">
        <f t="shared" ca="1" si="302"/>
        <v/>
      </c>
      <c r="DB35" s="27" t="str">
        <f t="shared" ca="1" si="303"/>
        <v/>
      </c>
      <c r="DC35" s="27" t="str">
        <f t="shared" ca="1" si="304"/>
        <v/>
      </c>
      <c r="DD35" s="27" t="str">
        <f t="shared" ca="1" si="305"/>
        <v/>
      </c>
      <c r="DE35" s="27" t="str">
        <f t="shared" ca="1" si="306"/>
        <v/>
      </c>
      <c r="DF35" s="27" t="str">
        <f t="shared" ca="1" si="307"/>
        <v/>
      </c>
      <c r="DG35" s="27" t="str">
        <f t="shared" ca="1" si="308"/>
        <v/>
      </c>
      <c r="DH35" s="27" t="str">
        <f t="shared" ca="1" si="309"/>
        <v/>
      </c>
      <c r="DI35" s="27" t="str">
        <f t="shared" ca="1" si="310"/>
        <v/>
      </c>
      <c r="DJ35" s="27" t="str">
        <f t="shared" ca="1" si="311"/>
        <v/>
      </c>
      <c r="DK35" s="27" t="str">
        <f t="shared" ca="1" si="312"/>
        <v/>
      </c>
      <c r="DL35" s="27" t="str">
        <f t="shared" ca="1" si="313"/>
        <v/>
      </c>
      <c r="DM35" s="27" t="str">
        <f t="shared" ca="1" si="314"/>
        <v/>
      </c>
      <c r="DN35" s="27" t="str">
        <f t="shared" ca="1" si="315"/>
        <v/>
      </c>
      <c r="DO35" s="27" t="str">
        <f t="shared" ca="1" si="316"/>
        <v/>
      </c>
      <c r="DP35" s="27" t="str">
        <f t="shared" ca="1" si="317"/>
        <v/>
      </c>
      <c r="DQ35" s="27" t="str">
        <f t="shared" ca="1" si="318"/>
        <v/>
      </c>
      <c r="DR35" s="27" t="str">
        <f t="shared" ca="1" si="319"/>
        <v/>
      </c>
      <c r="DS35" s="27" t="str">
        <f t="shared" ca="1" si="320"/>
        <v/>
      </c>
      <c r="DT35" s="27" t="str">
        <f t="shared" ca="1" si="321"/>
        <v/>
      </c>
      <c r="DU35" s="27" t="str">
        <f t="shared" ca="1" si="322"/>
        <v/>
      </c>
      <c r="DV35" s="27" t="str">
        <f t="shared" ca="1" si="323"/>
        <v/>
      </c>
      <c r="DW35" s="27" t="str">
        <f t="shared" ca="1" si="324"/>
        <v/>
      </c>
      <c r="DX35" s="27" t="str">
        <f t="shared" ca="1" si="325"/>
        <v/>
      </c>
      <c r="DY35" s="27" t="str">
        <f t="shared" ca="1" si="326"/>
        <v/>
      </c>
      <c r="DZ35" s="27" t="str">
        <f t="shared" ca="1" si="327"/>
        <v/>
      </c>
      <c r="EA35" s="27" t="str">
        <f t="shared" ca="1" si="328"/>
        <v/>
      </c>
      <c r="EB35" s="27" t="str">
        <f t="shared" ca="1" si="329"/>
        <v/>
      </c>
      <c r="EC35" s="27" t="str">
        <f t="shared" ca="1" si="330"/>
        <v/>
      </c>
      <c r="ED35" s="27" t="str">
        <f t="shared" ca="1" si="331"/>
        <v/>
      </c>
      <c r="EE35" s="27" t="str">
        <f t="shared" ca="1" si="332"/>
        <v/>
      </c>
      <c r="EF35" s="27" t="str">
        <f t="shared" ca="1" si="333"/>
        <v/>
      </c>
      <c r="EG35" s="27" t="str">
        <f t="shared" ca="1" si="334"/>
        <v/>
      </c>
      <c r="EH35" s="27" t="str">
        <f t="shared" ca="1" si="335"/>
        <v/>
      </c>
      <c r="EI35" s="27" t="str">
        <f t="shared" ca="1" si="336"/>
        <v/>
      </c>
      <c r="EJ35" s="27" t="str">
        <f t="shared" ca="1" si="337"/>
        <v/>
      </c>
      <c r="EK35" s="27" t="str">
        <f t="shared" ca="1" si="338"/>
        <v/>
      </c>
      <c r="EL35" s="27" t="str">
        <f t="shared" ca="1" si="339"/>
        <v/>
      </c>
      <c r="EM35" s="27" t="str">
        <f t="shared" ca="1" si="340"/>
        <v/>
      </c>
      <c r="EN35" s="27" t="str">
        <f t="shared" ca="1" si="341"/>
        <v/>
      </c>
      <c r="EO35" s="27" t="str">
        <f t="shared" ca="1" si="342"/>
        <v/>
      </c>
      <c r="EP35" s="27" t="str">
        <f t="shared" ca="1" si="343"/>
        <v/>
      </c>
      <c r="EQ35" s="27" t="str">
        <f t="shared" ca="1" si="344"/>
        <v/>
      </c>
      <c r="ER35" s="27" t="str">
        <f t="shared" ca="1" si="345"/>
        <v/>
      </c>
      <c r="ES35" s="27" t="str">
        <f t="shared" ca="1" si="346"/>
        <v/>
      </c>
      <c r="ET35" s="27" t="str">
        <f t="shared" ca="1" si="347"/>
        <v/>
      </c>
      <c r="EU35" s="27" t="str">
        <f t="shared" ca="1" si="348"/>
        <v/>
      </c>
      <c r="EV35" s="27" t="str">
        <f t="shared" ca="1" si="349"/>
        <v/>
      </c>
      <c r="EW35" s="27" t="str">
        <f t="shared" ca="1" si="350"/>
        <v/>
      </c>
      <c r="EX35" s="27" t="str">
        <f t="shared" ca="1" si="351"/>
        <v/>
      </c>
      <c r="EY35" s="27" t="str">
        <f t="shared" ca="1" si="352"/>
        <v/>
      </c>
      <c r="EZ35" s="27" t="str">
        <f t="shared" ca="1" si="353"/>
        <v/>
      </c>
      <c r="FA35" s="27" t="str">
        <f t="shared" ca="1" si="354"/>
        <v/>
      </c>
      <c r="FB35" s="27" t="str">
        <f t="shared" ca="1" si="355"/>
        <v/>
      </c>
      <c r="FC35" s="27" t="str">
        <f t="shared" ca="1" si="356"/>
        <v/>
      </c>
      <c r="FD35" s="27" t="str">
        <f t="shared" ca="1" si="357"/>
        <v/>
      </c>
      <c r="FE35" s="27" t="str">
        <f t="shared" ca="1" si="358"/>
        <v/>
      </c>
      <c r="FF35" s="27" t="str">
        <f t="shared" ca="1" si="359"/>
        <v/>
      </c>
      <c r="FG35" s="27" t="str">
        <f t="shared" ca="1" si="360"/>
        <v/>
      </c>
      <c r="FH35" s="27" t="str">
        <f t="shared" ca="1" si="361"/>
        <v/>
      </c>
      <c r="FI35" s="27" t="str">
        <f t="shared" ca="1" si="362"/>
        <v/>
      </c>
      <c r="FJ35" s="27" t="str">
        <f t="shared" ca="1" si="363"/>
        <v/>
      </c>
      <c r="FK35" s="27" t="str">
        <f t="shared" ca="1" si="364"/>
        <v/>
      </c>
      <c r="FL35" s="27" t="str">
        <f t="shared" ca="1" si="365"/>
        <v/>
      </c>
      <c r="FM35" s="27" t="str">
        <f t="shared" ca="1" si="366"/>
        <v/>
      </c>
      <c r="FN35" s="27" t="str">
        <f t="shared" ca="1" si="367"/>
        <v/>
      </c>
      <c r="FO35" s="27" t="str">
        <f t="shared" ca="1" si="368"/>
        <v/>
      </c>
      <c r="FP35" s="27" t="str">
        <f t="shared" ca="1" si="369"/>
        <v/>
      </c>
      <c r="FQ35" s="27" t="str">
        <f t="shared" ca="1" si="370"/>
        <v/>
      </c>
      <c r="FR35" s="27" t="str">
        <f t="shared" ca="1" si="371"/>
        <v/>
      </c>
      <c r="FS35" s="27" t="str">
        <f t="shared" ca="1" si="372"/>
        <v/>
      </c>
      <c r="FT35" s="27" t="str">
        <f t="shared" ca="1" si="373"/>
        <v/>
      </c>
      <c r="FU35" s="27" t="str">
        <f t="shared" ca="1" si="374"/>
        <v/>
      </c>
      <c r="FV35" s="27" t="str">
        <f t="shared" ca="1" si="375"/>
        <v/>
      </c>
      <c r="FW35" s="27" t="str">
        <f t="shared" ca="1" si="376"/>
        <v/>
      </c>
      <c r="FX35" s="27" t="str">
        <f t="shared" ca="1" si="377"/>
        <v/>
      </c>
      <c r="FY35" s="27" t="str">
        <f t="shared" ca="1" si="378"/>
        <v/>
      </c>
      <c r="FZ35" s="27" t="str">
        <f t="shared" ca="1" si="379"/>
        <v/>
      </c>
      <c r="GA35" s="27" t="str">
        <f t="shared" ca="1" si="380"/>
        <v/>
      </c>
      <c r="GB35" s="27" t="str">
        <f t="shared" ca="1" si="381"/>
        <v/>
      </c>
      <c r="GC35" s="27" t="str">
        <f t="shared" ca="1" si="382"/>
        <v/>
      </c>
      <c r="GD35" s="27" t="str">
        <f t="shared" ca="1" si="383"/>
        <v/>
      </c>
      <c r="GE35" s="27" t="str">
        <f t="shared" ca="1" si="384"/>
        <v/>
      </c>
      <c r="GF35" s="27" t="str">
        <f t="shared" ca="1" si="385"/>
        <v/>
      </c>
      <c r="GG35" s="27" t="str">
        <f t="shared" ca="1" si="386"/>
        <v/>
      </c>
      <c r="GH35" s="27" t="str">
        <f t="shared" ca="1" si="387"/>
        <v/>
      </c>
      <c r="GI35" s="27" t="str">
        <f t="shared" ca="1" si="388"/>
        <v/>
      </c>
      <c r="GJ35" s="27" t="str">
        <f t="shared" ca="1" si="389"/>
        <v/>
      </c>
      <c r="GK35" s="27" t="str">
        <f t="shared" ca="1" si="390"/>
        <v/>
      </c>
      <c r="GL35" s="27" t="str">
        <f t="shared" ca="1" si="391"/>
        <v/>
      </c>
      <c r="GM35" s="27" t="str">
        <f t="shared" ca="1" si="392"/>
        <v/>
      </c>
      <c r="GN35" s="27" t="str">
        <f t="shared" ca="1" si="393"/>
        <v/>
      </c>
      <c r="GO35" s="27" t="str">
        <f t="shared" ca="1" si="394"/>
        <v/>
      </c>
      <c r="GP35" s="27" t="str">
        <f t="shared" ca="1" si="395"/>
        <v/>
      </c>
      <c r="GQ35" s="27" t="str">
        <f t="shared" ca="1" si="396"/>
        <v/>
      </c>
      <c r="GR35" s="27" t="str">
        <f t="shared" ca="1" si="397"/>
        <v/>
      </c>
      <c r="GS35" s="27" t="str">
        <f t="shared" ca="1" si="398"/>
        <v/>
      </c>
      <c r="GT35" s="27" t="str">
        <f t="shared" ca="1" si="399"/>
        <v/>
      </c>
      <c r="GU35" s="27" t="str">
        <f t="shared" ca="1" si="400"/>
        <v/>
      </c>
      <c r="GV35" s="27" t="str">
        <f t="shared" ca="1" si="401"/>
        <v/>
      </c>
      <c r="GW35" s="27" t="str">
        <f t="shared" ca="1" si="402"/>
        <v/>
      </c>
      <c r="GX35" s="27" t="str">
        <f t="shared" ca="1" si="403"/>
        <v/>
      </c>
      <c r="GY35" s="27" t="str">
        <f t="shared" ca="1" si="404"/>
        <v/>
      </c>
      <c r="GZ35" s="27" t="str">
        <f t="shared" ca="1" si="405"/>
        <v/>
      </c>
      <c r="HA35" s="27" t="str">
        <f t="shared" ca="1" si="406"/>
        <v/>
      </c>
      <c r="HB35" s="27" t="str">
        <f t="shared" ca="1" si="407"/>
        <v/>
      </c>
      <c r="HC35" s="27" t="str">
        <f t="shared" ca="1" si="408"/>
        <v/>
      </c>
      <c r="HD35" s="27" t="str">
        <f t="shared" ca="1" si="409"/>
        <v/>
      </c>
      <c r="HE35" s="27" t="str">
        <f t="shared" ca="1" si="410"/>
        <v/>
      </c>
      <c r="HF35" s="27" t="str">
        <f t="shared" ca="1" si="411"/>
        <v/>
      </c>
      <c r="HG35" s="27" t="str">
        <f t="shared" ca="1" si="412"/>
        <v/>
      </c>
      <c r="HH35" s="27" t="str">
        <f t="shared" ca="1" si="413"/>
        <v/>
      </c>
      <c r="HI35" s="27" t="str">
        <f t="shared" ca="1" si="414"/>
        <v/>
      </c>
      <c r="HJ35" s="27" t="str">
        <f t="shared" ca="1" si="415"/>
        <v/>
      </c>
      <c r="HK35" s="27" t="str">
        <f t="shared" ca="1" si="416"/>
        <v/>
      </c>
      <c r="HL35" s="27" t="str">
        <f t="shared" ca="1" si="417"/>
        <v/>
      </c>
      <c r="HM35" s="27" t="str">
        <f t="shared" ca="1" si="418"/>
        <v/>
      </c>
    </row>
    <row r="36" spans="2:221">
      <c r="B36" s="183">
        <f t="shared" si="217"/>
        <v>4</v>
      </c>
      <c r="C36" s="184">
        <f t="shared" si="419"/>
        <v>7</v>
      </c>
      <c r="D36" s="185">
        <f t="shared" si="218"/>
        <v>126</v>
      </c>
      <c r="F36" s="169">
        <f t="shared" si="0"/>
        <v>15</v>
      </c>
      <c r="G36" s="170">
        <f t="shared" si="216"/>
        <v>34</v>
      </c>
      <c r="H36" s="171">
        <f t="shared" si="1"/>
        <v>0.73529411764705888</v>
      </c>
      <c r="I36" s="171">
        <f t="shared" si="13"/>
        <v>35.294117647058826</v>
      </c>
      <c r="J36" s="171">
        <f t="shared" si="2"/>
        <v>15</v>
      </c>
      <c r="K36" s="171">
        <f t="shared" si="3"/>
        <v>1</v>
      </c>
      <c r="L36" s="170">
        <f t="shared" si="4"/>
        <v>48</v>
      </c>
      <c r="M36" s="170">
        <f t="shared" si="5"/>
        <v>9</v>
      </c>
      <c r="N36" s="172">
        <f t="shared" si="6"/>
        <v>1453.6764705882354</v>
      </c>
      <c r="O36" s="172" t="str" cm="1">
        <f t="array" ref="O36">_xlfn.IFS(P36&lt;=0.3,"Bad",AND(P36&lt;0.5,P36&gt;0.3),"Macro",P36&gt;=0.5,"Norm")</f>
        <v>Norm</v>
      </c>
      <c r="P36" s="173">
        <f t="shared" si="7"/>
        <v>0.8125</v>
      </c>
      <c r="Q36" s="174">
        <f t="shared" si="8"/>
        <v>0.44117647058823528</v>
      </c>
      <c r="R36" s="167">
        <f t="shared" si="14"/>
        <v>0.45454545454545453</v>
      </c>
      <c r="S36" s="168" t="str">
        <f t="shared" si="15"/>
        <v/>
      </c>
      <c r="U36" s="106">
        <v>34</v>
      </c>
      <c r="V36" s="27" t="str">
        <f t="shared" ca="1" si="219"/>
        <v/>
      </c>
      <c r="W36" s="27" t="str">
        <f t="shared" ca="1" si="220"/>
        <v/>
      </c>
      <c r="X36" s="27" t="str">
        <f t="shared" ca="1" si="221"/>
        <v/>
      </c>
      <c r="Y36" s="27" t="str">
        <f t="shared" ca="1" si="222"/>
        <v/>
      </c>
      <c r="Z36" s="27" t="str">
        <f t="shared" ca="1" si="223"/>
        <v/>
      </c>
      <c r="AA36" s="27" t="str">
        <f t="shared" ca="1" si="224"/>
        <v/>
      </c>
      <c r="AB36" s="27" t="str">
        <f t="shared" ca="1" si="225"/>
        <v/>
      </c>
      <c r="AC36" s="27" t="str">
        <f t="shared" ca="1" si="226"/>
        <v/>
      </c>
      <c r="AD36" s="27" t="str">
        <f t="shared" ca="1" si="227"/>
        <v/>
      </c>
      <c r="AE36" s="27" t="str">
        <f t="shared" ca="1" si="228"/>
        <v/>
      </c>
      <c r="AF36" s="27" t="str">
        <f t="shared" ca="1" si="229"/>
        <v/>
      </c>
      <c r="AG36" s="27" t="str">
        <f t="shared" ca="1" si="230"/>
        <v/>
      </c>
      <c r="AH36" s="27" t="str">
        <f t="shared" ca="1" si="231"/>
        <v/>
      </c>
      <c r="AI36" s="27" t="str">
        <f t="shared" ca="1" si="232"/>
        <v/>
      </c>
      <c r="AJ36" s="27" t="str">
        <f t="shared" ca="1" si="233"/>
        <v/>
      </c>
      <c r="AK36" s="27" t="str">
        <f t="shared" ca="1" si="234"/>
        <v/>
      </c>
      <c r="AL36" s="27" t="str">
        <f t="shared" ca="1" si="235"/>
        <v/>
      </c>
      <c r="AM36" s="27" t="str">
        <f t="shared" ca="1" si="236"/>
        <v/>
      </c>
      <c r="AN36" s="27" t="str">
        <f t="shared" ca="1" si="237"/>
        <v/>
      </c>
      <c r="AO36" s="27" t="str">
        <f t="shared" ca="1" si="238"/>
        <v/>
      </c>
      <c r="AP36" s="27" t="str">
        <f t="shared" ca="1" si="239"/>
        <v/>
      </c>
      <c r="AQ36" s="27" t="str">
        <f t="shared" ca="1" si="240"/>
        <v/>
      </c>
      <c r="AR36" s="27" t="str">
        <f t="shared" ca="1" si="241"/>
        <v/>
      </c>
      <c r="AS36" s="27" t="str">
        <f t="shared" ca="1" si="242"/>
        <v/>
      </c>
      <c r="AT36" s="27" t="str">
        <f t="shared" ca="1" si="243"/>
        <v/>
      </c>
      <c r="AU36" s="27" t="str">
        <f t="shared" ca="1" si="244"/>
        <v/>
      </c>
      <c r="AV36" s="27" t="str">
        <f t="shared" ca="1" si="245"/>
        <v/>
      </c>
      <c r="AW36" s="27" t="str">
        <f t="shared" ca="1" si="246"/>
        <v/>
      </c>
      <c r="AX36" s="27" t="str">
        <f t="shared" ca="1" si="247"/>
        <v/>
      </c>
      <c r="AY36" s="27" t="str">
        <f t="shared" ca="1" si="248"/>
        <v/>
      </c>
      <c r="AZ36" s="27" t="str">
        <f t="shared" ca="1" si="249"/>
        <v/>
      </c>
      <c r="BA36" s="27" t="str">
        <f t="shared" ca="1" si="250"/>
        <v/>
      </c>
      <c r="BB36" s="27" t="str">
        <f t="shared" ca="1" si="251"/>
        <v/>
      </c>
      <c r="BC36" s="27" t="str">
        <f t="shared" ca="1" si="252"/>
        <v/>
      </c>
      <c r="BD36" s="27" t="str">
        <f t="shared" ca="1" si="253"/>
        <v/>
      </c>
      <c r="BE36" s="27" t="str">
        <f t="shared" ca="1" si="254"/>
        <v/>
      </c>
      <c r="BF36" s="27" t="str">
        <f t="shared" ca="1" si="255"/>
        <v/>
      </c>
      <c r="BG36" s="27" t="str">
        <f t="shared" ca="1" si="256"/>
        <v/>
      </c>
      <c r="BH36" s="27" t="str">
        <f t="shared" ca="1" si="257"/>
        <v/>
      </c>
      <c r="BI36" s="27" t="str">
        <f t="shared" ca="1" si="258"/>
        <v/>
      </c>
      <c r="BJ36" s="27" t="str">
        <f t="shared" ca="1" si="259"/>
        <v/>
      </c>
      <c r="BK36" s="27" t="str">
        <f t="shared" ca="1" si="260"/>
        <v/>
      </c>
      <c r="BL36" s="27" t="str">
        <f t="shared" ca="1" si="261"/>
        <v/>
      </c>
      <c r="BM36" s="27" t="str">
        <f t="shared" ca="1" si="262"/>
        <v/>
      </c>
      <c r="BN36" s="27" t="str">
        <f t="shared" ca="1" si="263"/>
        <v/>
      </c>
      <c r="BO36" s="27" t="str">
        <f t="shared" ca="1" si="264"/>
        <v/>
      </c>
      <c r="BP36" s="27" t="str">
        <f t="shared" ca="1" si="265"/>
        <v/>
      </c>
      <c r="BQ36" s="27" t="str">
        <f t="shared" ca="1" si="266"/>
        <v/>
      </c>
      <c r="BR36" s="27" t="str">
        <f t="shared" ca="1" si="267"/>
        <v/>
      </c>
      <c r="BS36" s="27" t="str">
        <f t="shared" ca="1" si="268"/>
        <v/>
      </c>
      <c r="BT36" s="27" t="str">
        <f t="shared" ca="1" si="269"/>
        <v/>
      </c>
      <c r="BU36" s="27" t="str">
        <f t="shared" ca="1" si="270"/>
        <v/>
      </c>
      <c r="BV36" s="27" t="str">
        <f t="shared" ca="1" si="271"/>
        <v/>
      </c>
      <c r="BW36" s="27" t="str">
        <f t="shared" ca="1" si="272"/>
        <v/>
      </c>
      <c r="BX36" s="27" t="str">
        <f t="shared" ca="1" si="273"/>
        <v/>
      </c>
      <c r="BY36" s="27" t="str">
        <f t="shared" ca="1" si="274"/>
        <v/>
      </c>
      <c r="BZ36" s="27" t="str">
        <f t="shared" ca="1" si="275"/>
        <v/>
      </c>
      <c r="CA36" s="27" t="str">
        <f t="shared" ca="1" si="276"/>
        <v/>
      </c>
      <c r="CB36" s="27" t="str">
        <f t="shared" ca="1" si="277"/>
        <v/>
      </c>
      <c r="CC36" s="27" t="str">
        <f t="shared" ca="1" si="278"/>
        <v/>
      </c>
      <c r="CD36" s="27" t="str">
        <f t="shared" ca="1" si="279"/>
        <v/>
      </c>
      <c r="CE36" s="27" t="str">
        <f t="shared" ca="1" si="280"/>
        <v/>
      </c>
      <c r="CF36" s="27" t="str">
        <f t="shared" ca="1" si="281"/>
        <v/>
      </c>
      <c r="CG36" s="27" t="str">
        <f t="shared" ca="1" si="282"/>
        <v/>
      </c>
      <c r="CH36" s="27" t="str">
        <f t="shared" ca="1" si="283"/>
        <v/>
      </c>
      <c r="CI36" s="27" t="str">
        <f t="shared" ca="1" si="284"/>
        <v/>
      </c>
      <c r="CJ36" s="27" t="str">
        <f t="shared" ca="1" si="285"/>
        <v/>
      </c>
      <c r="CK36" s="27" t="str">
        <f t="shared" ca="1" si="286"/>
        <v/>
      </c>
      <c r="CL36" s="27" t="str">
        <f t="shared" ca="1" si="287"/>
        <v/>
      </c>
      <c r="CM36" s="27" t="str">
        <f t="shared" ca="1" si="288"/>
        <v/>
      </c>
      <c r="CN36" s="27" t="str">
        <f t="shared" ca="1" si="289"/>
        <v/>
      </c>
      <c r="CO36" s="27" t="str">
        <f t="shared" ca="1" si="290"/>
        <v/>
      </c>
      <c r="CP36" s="27" t="str">
        <f t="shared" ca="1" si="291"/>
        <v/>
      </c>
      <c r="CQ36" s="27" t="str">
        <f t="shared" ca="1" si="292"/>
        <v/>
      </c>
      <c r="CR36" s="27" t="str">
        <f t="shared" ca="1" si="293"/>
        <v/>
      </c>
      <c r="CS36" s="27" t="str">
        <f t="shared" ca="1" si="294"/>
        <v/>
      </c>
      <c r="CT36" s="27" t="str">
        <f t="shared" ca="1" si="295"/>
        <v/>
      </c>
      <c r="CU36" s="27" t="str">
        <f t="shared" ca="1" si="296"/>
        <v/>
      </c>
      <c r="CV36" s="27" t="str">
        <f t="shared" ca="1" si="297"/>
        <v/>
      </c>
      <c r="CW36" s="27" t="str">
        <f t="shared" ca="1" si="298"/>
        <v/>
      </c>
      <c r="CX36" s="27" t="str">
        <f t="shared" ca="1" si="299"/>
        <v/>
      </c>
      <c r="CY36" s="27" t="str">
        <f t="shared" ca="1" si="300"/>
        <v/>
      </c>
      <c r="CZ36" s="27" t="str">
        <f t="shared" ca="1" si="301"/>
        <v/>
      </c>
      <c r="DA36" s="27" t="str">
        <f t="shared" ca="1" si="302"/>
        <v/>
      </c>
      <c r="DB36" s="27" t="str">
        <f t="shared" ca="1" si="303"/>
        <v/>
      </c>
      <c r="DC36" s="27" t="str">
        <f t="shared" ca="1" si="304"/>
        <v/>
      </c>
      <c r="DD36" s="27" t="str">
        <f t="shared" ca="1" si="305"/>
        <v/>
      </c>
      <c r="DE36" s="27" t="str">
        <f t="shared" ca="1" si="306"/>
        <v/>
      </c>
      <c r="DF36" s="27" t="str">
        <f t="shared" ca="1" si="307"/>
        <v/>
      </c>
      <c r="DG36" s="27" t="str">
        <f t="shared" ca="1" si="308"/>
        <v/>
      </c>
      <c r="DH36" s="27" t="str">
        <f t="shared" ca="1" si="309"/>
        <v/>
      </c>
      <c r="DI36" s="27" t="str">
        <f t="shared" ca="1" si="310"/>
        <v/>
      </c>
      <c r="DJ36" s="27" t="str">
        <f t="shared" ca="1" si="311"/>
        <v/>
      </c>
      <c r="DK36" s="27" t="str">
        <f t="shared" ca="1" si="312"/>
        <v/>
      </c>
      <c r="DL36" s="27" t="str">
        <f t="shared" ca="1" si="313"/>
        <v/>
      </c>
      <c r="DM36" s="27" t="str">
        <f t="shared" ca="1" si="314"/>
        <v/>
      </c>
      <c r="DN36" s="27" t="str">
        <f t="shared" ca="1" si="315"/>
        <v/>
      </c>
      <c r="DO36" s="27" t="str">
        <f t="shared" ca="1" si="316"/>
        <v/>
      </c>
      <c r="DP36" s="27" t="str">
        <f t="shared" ca="1" si="317"/>
        <v/>
      </c>
      <c r="DQ36" s="27" t="str">
        <f t="shared" ca="1" si="318"/>
        <v/>
      </c>
      <c r="DR36" s="27" t="str">
        <f t="shared" ca="1" si="319"/>
        <v/>
      </c>
      <c r="DS36" s="27" t="str">
        <f t="shared" ca="1" si="320"/>
        <v/>
      </c>
      <c r="DT36" s="27" t="str">
        <f t="shared" ca="1" si="321"/>
        <v/>
      </c>
      <c r="DU36" s="27" t="str">
        <f t="shared" ca="1" si="322"/>
        <v/>
      </c>
      <c r="DV36" s="27" t="str">
        <f t="shared" ca="1" si="323"/>
        <v/>
      </c>
      <c r="DW36" s="27" t="str">
        <f t="shared" ca="1" si="324"/>
        <v/>
      </c>
      <c r="DX36" s="27" t="str">
        <f t="shared" ca="1" si="325"/>
        <v/>
      </c>
      <c r="DY36" s="27" t="str">
        <f t="shared" ca="1" si="326"/>
        <v/>
      </c>
      <c r="DZ36" s="27" t="str">
        <f t="shared" ca="1" si="327"/>
        <v/>
      </c>
      <c r="EA36" s="27" t="str">
        <f t="shared" ca="1" si="328"/>
        <v/>
      </c>
      <c r="EB36" s="27" t="str">
        <f t="shared" ca="1" si="329"/>
        <v/>
      </c>
      <c r="EC36" s="27" t="str">
        <f t="shared" ca="1" si="330"/>
        <v/>
      </c>
      <c r="ED36" s="27" t="str">
        <f t="shared" ca="1" si="331"/>
        <v/>
      </c>
      <c r="EE36" s="27" t="str">
        <f t="shared" ca="1" si="332"/>
        <v/>
      </c>
      <c r="EF36" s="27" t="str">
        <f t="shared" ca="1" si="333"/>
        <v/>
      </c>
      <c r="EG36" s="27" t="str">
        <f t="shared" ca="1" si="334"/>
        <v/>
      </c>
      <c r="EH36" s="27" t="str">
        <f t="shared" ca="1" si="335"/>
        <v/>
      </c>
      <c r="EI36" s="27" t="str">
        <f t="shared" ca="1" si="336"/>
        <v/>
      </c>
      <c r="EJ36" s="27" t="str">
        <f t="shared" ca="1" si="337"/>
        <v/>
      </c>
      <c r="EK36" s="27" t="str">
        <f t="shared" ca="1" si="338"/>
        <v/>
      </c>
      <c r="EL36" s="27" t="str">
        <f t="shared" ca="1" si="339"/>
        <v/>
      </c>
      <c r="EM36" s="27" t="str">
        <f t="shared" ca="1" si="340"/>
        <v/>
      </c>
      <c r="EN36" s="27" t="str">
        <f t="shared" ca="1" si="341"/>
        <v/>
      </c>
      <c r="EO36" s="27" t="str">
        <f t="shared" ca="1" si="342"/>
        <v/>
      </c>
      <c r="EP36" s="27" t="str">
        <f t="shared" ca="1" si="343"/>
        <v/>
      </c>
      <c r="EQ36" s="27" t="str">
        <f t="shared" ca="1" si="344"/>
        <v/>
      </c>
      <c r="ER36" s="27" t="str">
        <f t="shared" ca="1" si="345"/>
        <v/>
      </c>
      <c r="ES36" s="27" t="str">
        <f t="shared" ca="1" si="346"/>
        <v/>
      </c>
      <c r="ET36" s="27" t="str">
        <f t="shared" ca="1" si="347"/>
        <v/>
      </c>
      <c r="EU36" s="27" t="str">
        <f t="shared" ca="1" si="348"/>
        <v/>
      </c>
      <c r="EV36" s="27" t="str">
        <f t="shared" ca="1" si="349"/>
        <v/>
      </c>
      <c r="EW36" s="27" t="str">
        <f t="shared" ca="1" si="350"/>
        <v/>
      </c>
      <c r="EX36" s="27" t="str">
        <f t="shared" ca="1" si="351"/>
        <v/>
      </c>
      <c r="EY36" s="27" t="str">
        <f t="shared" ca="1" si="352"/>
        <v/>
      </c>
      <c r="EZ36" s="27" t="str">
        <f t="shared" ca="1" si="353"/>
        <v/>
      </c>
      <c r="FA36" s="27" t="str">
        <f t="shared" ca="1" si="354"/>
        <v/>
      </c>
      <c r="FB36" s="27" t="str">
        <f t="shared" ca="1" si="355"/>
        <v/>
      </c>
      <c r="FC36" s="27" t="str">
        <f t="shared" ca="1" si="356"/>
        <v/>
      </c>
      <c r="FD36" s="27" t="str">
        <f t="shared" ca="1" si="357"/>
        <v/>
      </c>
      <c r="FE36" s="27" t="str">
        <f t="shared" ca="1" si="358"/>
        <v/>
      </c>
      <c r="FF36" s="27" t="str">
        <f t="shared" ca="1" si="359"/>
        <v/>
      </c>
      <c r="FG36" s="27" t="str">
        <f t="shared" ca="1" si="360"/>
        <v/>
      </c>
      <c r="FH36" s="27" t="str">
        <f t="shared" ca="1" si="361"/>
        <v/>
      </c>
      <c r="FI36" s="27" t="str">
        <f t="shared" ca="1" si="362"/>
        <v/>
      </c>
      <c r="FJ36" s="27" t="str">
        <f t="shared" ca="1" si="363"/>
        <v/>
      </c>
      <c r="FK36" s="27" t="str">
        <f t="shared" ca="1" si="364"/>
        <v/>
      </c>
      <c r="FL36" s="27" t="str">
        <f t="shared" ca="1" si="365"/>
        <v/>
      </c>
      <c r="FM36" s="27" t="str">
        <f t="shared" ca="1" si="366"/>
        <v/>
      </c>
      <c r="FN36" s="27" t="str">
        <f t="shared" ca="1" si="367"/>
        <v/>
      </c>
      <c r="FO36" s="27" t="str">
        <f t="shared" ca="1" si="368"/>
        <v/>
      </c>
      <c r="FP36" s="27" t="str">
        <f t="shared" ca="1" si="369"/>
        <v/>
      </c>
      <c r="FQ36" s="27" t="str">
        <f t="shared" ca="1" si="370"/>
        <v/>
      </c>
      <c r="FR36" s="27" t="str">
        <f t="shared" ca="1" si="371"/>
        <v/>
      </c>
      <c r="FS36" s="27" t="str">
        <f t="shared" ca="1" si="372"/>
        <v/>
      </c>
      <c r="FT36" s="27" t="str">
        <f t="shared" ca="1" si="373"/>
        <v/>
      </c>
      <c r="FU36" s="27" t="str">
        <f t="shared" ca="1" si="374"/>
        <v/>
      </c>
      <c r="FV36" s="27" t="str">
        <f t="shared" ca="1" si="375"/>
        <v/>
      </c>
      <c r="FW36" s="27" t="str">
        <f t="shared" ca="1" si="376"/>
        <v/>
      </c>
      <c r="FX36" s="27" t="str">
        <f t="shared" ca="1" si="377"/>
        <v/>
      </c>
      <c r="FY36" s="27" t="str">
        <f t="shared" ca="1" si="378"/>
        <v/>
      </c>
      <c r="FZ36" s="27" t="str">
        <f t="shared" ca="1" si="379"/>
        <v/>
      </c>
      <c r="GA36" s="27" t="str">
        <f t="shared" ca="1" si="380"/>
        <v/>
      </c>
      <c r="GB36" s="27" t="str">
        <f t="shared" ca="1" si="381"/>
        <v/>
      </c>
      <c r="GC36" s="27" t="str">
        <f t="shared" ca="1" si="382"/>
        <v/>
      </c>
      <c r="GD36" s="27" t="str">
        <f t="shared" ca="1" si="383"/>
        <v/>
      </c>
      <c r="GE36" s="27" t="str">
        <f t="shared" ca="1" si="384"/>
        <v/>
      </c>
      <c r="GF36" s="27" t="str">
        <f t="shared" ca="1" si="385"/>
        <v/>
      </c>
      <c r="GG36" s="27" t="str">
        <f t="shared" ca="1" si="386"/>
        <v/>
      </c>
      <c r="GH36" s="27" t="str">
        <f t="shared" ca="1" si="387"/>
        <v/>
      </c>
      <c r="GI36" s="27" t="str">
        <f t="shared" ca="1" si="388"/>
        <v/>
      </c>
      <c r="GJ36" s="27" t="str">
        <f t="shared" ca="1" si="389"/>
        <v/>
      </c>
      <c r="GK36" s="27" t="str">
        <f t="shared" ca="1" si="390"/>
        <v/>
      </c>
      <c r="GL36" s="27" t="str">
        <f t="shared" ca="1" si="391"/>
        <v/>
      </c>
      <c r="GM36" s="27" t="str">
        <f t="shared" ca="1" si="392"/>
        <v/>
      </c>
      <c r="GN36" s="27" t="str">
        <f t="shared" ca="1" si="393"/>
        <v/>
      </c>
      <c r="GO36" s="27" t="str">
        <f t="shared" ca="1" si="394"/>
        <v/>
      </c>
      <c r="GP36" s="27" t="str">
        <f t="shared" ca="1" si="395"/>
        <v/>
      </c>
      <c r="GQ36" s="27" t="str">
        <f t="shared" ca="1" si="396"/>
        <v/>
      </c>
      <c r="GR36" s="27" t="str">
        <f t="shared" ca="1" si="397"/>
        <v/>
      </c>
      <c r="GS36" s="27" t="str">
        <f t="shared" ca="1" si="398"/>
        <v/>
      </c>
      <c r="GT36" s="27" t="str">
        <f t="shared" ca="1" si="399"/>
        <v/>
      </c>
      <c r="GU36" s="27" t="str">
        <f t="shared" ca="1" si="400"/>
        <v/>
      </c>
      <c r="GV36" s="27" t="str">
        <f t="shared" ca="1" si="401"/>
        <v/>
      </c>
      <c r="GW36" s="27" t="str">
        <f t="shared" ca="1" si="402"/>
        <v/>
      </c>
      <c r="GX36" s="27" t="str">
        <f t="shared" ca="1" si="403"/>
        <v/>
      </c>
      <c r="GY36" s="27" t="str">
        <f t="shared" ca="1" si="404"/>
        <v/>
      </c>
      <c r="GZ36" s="27" t="str">
        <f t="shared" ca="1" si="405"/>
        <v/>
      </c>
      <c r="HA36" s="27" t="str">
        <f t="shared" ca="1" si="406"/>
        <v/>
      </c>
      <c r="HB36" s="27" t="str">
        <f t="shared" ca="1" si="407"/>
        <v/>
      </c>
      <c r="HC36" s="27" t="str">
        <f t="shared" ca="1" si="408"/>
        <v/>
      </c>
      <c r="HD36" s="27" t="str">
        <f t="shared" ca="1" si="409"/>
        <v/>
      </c>
      <c r="HE36" s="27" t="str">
        <f t="shared" ca="1" si="410"/>
        <v/>
      </c>
      <c r="HF36" s="27" t="str">
        <f t="shared" ca="1" si="411"/>
        <v/>
      </c>
      <c r="HG36" s="27" t="str">
        <f t="shared" ca="1" si="412"/>
        <v/>
      </c>
      <c r="HH36" s="27" t="str">
        <f t="shared" ca="1" si="413"/>
        <v/>
      </c>
      <c r="HI36" s="27" t="str">
        <f t="shared" ca="1" si="414"/>
        <v/>
      </c>
      <c r="HJ36" s="27" t="str">
        <f t="shared" ca="1" si="415"/>
        <v/>
      </c>
      <c r="HK36" s="27" t="str">
        <f t="shared" ca="1" si="416"/>
        <v/>
      </c>
      <c r="HL36" s="27" t="str">
        <f t="shared" ca="1" si="417"/>
        <v/>
      </c>
      <c r="HM36" s="27" t="str">
        <f t="shared" ca="1" si="418"/>
        <v/>
      </c>
    </row>
    <row r="37" spans="2:221">
      <c r="B37" s="183">
        <f t="shared" si="217"/>
        <v>4</v>
      </c>
      <c r="C37" s="184">
        <f t="shared" si="419"/>
        <v>8</v>
      </c>
      <c r="D37" s="185">
        <f t="shared" si="218"/>
        <v>144</v>
      </c>
      <c r="F37" s="169">
        <f t="shared" si="0"/>
        <v>15</v>
      </c>
      <c r="G37" s="170">
        <f t="shared" si="216"/>
        <v>35</v>
      </c>
      <c r="H37" s="171">
        <f t="shared" si="1"/>
        <v>0.7142857142857143</v>
      </c>
      <c r="I37" s="171">
        <f t="shared" si="13"/>
        <v>35</v>
      </c>
      <c r="J37" s="171">
        <f t="shared" si="2"/>
        <v>15</v>
      </c>
      <c r="K37" s="171">
        <f t="shared" si="3"/>
        <v>1</v>
      </c>
      <c r="L37" s="170">
        <f t="shared" si="4"/>
        <v>49</v>
      </c>
      <c r="M37" s="170">
        <f t="shared" si="5"/>
        <v>10</v>
      </c>
      <c r="N37" s="172">
        <f t="shared" si="6"/>
        <v>1412.1428571428571</v>
      </c>
      <c r="O37" s="172" t="str" cm="1">
        <f t="array" ref="O37">_xlfn.IFS(P37&lt;=0.3,"Bad",AND(P37&lt;0.5,P37&gt;0.3),"Macro",P37&gt;=0.5,"Norm")</f>
        <v>Norm</v>
      </c>
      <c r="P37" s="173">
        <f t="shared" si="7"/>
        <v>0.79591836734693877</v>
      </c>
      <c r="Q37" s="174">
        <f t="shared" si="8"/>
        <v>0.42857142857142855</v>
      </c>
      <c r="R37" s="167">
        <f t="shared" si="14"/>
        <v>0.44117647058823528</v>
      </c>
      <c r="S37" s="168" t="str">
        <f t="shared" si="15"/>
        <v/>
      </c>
      <c r="U37" s="107">
        <v>35</v>
      </c>
      <c r="V37" s="27" t="str">
        <f t="shared" ca="1" si="219"/>
        <v/>
      </c>
      <c r="W37" s="27" t="str">
        <f t="shared" ca="1" si="220"/>
        <v/>
      </c>
      <c r="X37" s="27" t="str">
        <f t="shared" ca="1" si="221"/>
        <v/>
      </c>
      <c r="Y37" s="27" t="str">
        <f t="shared" ca="1" si="222"/>
        <v/>
      </c>
      <c r="Z37" s="27" t="str">
        <f t="shared" ca="1" si="223"/>
        <v/>
      </c>
      <c r="AA37" s="27" t="str">
        <f t="shared" ca="1" si="224"/>
        <v/>
      </c>
      <c r="AB37" s="27" t="str">
        <f t="shared" ca="1" si="225"/>
        <v/>
      </c>
      <c r="AC37" s="27" t="str">
        <f t="shared" ca="1" si="226"/>
        <v/>
      </c>
      <c r="AD37" s="27" t="str">
        <f t="shared" ca="1" si="227"/>
        <v/>
      </c>
      <c r="AE37" s="27" t="str">
        <f t="shared" ca="1" si="228"/>
        <v/>
      </c>
      <c r="AF37" s="27" t="str">
        <f t="shared" ca="1" si="229"/>
        <v/>
      </c>
      <c r="AG37" s="27" t="str">
        <f t="shared" ca="1" si="230"/>
        <v/>
      </c>
      <c r="AH37" s="27" t="str">
        <f t="shared" ca="1" si="231"/>
        <v/>
      </c>
      <c r="AI37" s="27" t="str">
        <f t="shared" ca="1" si="232"/>
        <v/>
      </c>
      <c r="AJ37" s="27" t="str">
        <f t="shared" ca="1" si="233"/>
        <v/>
      </c>
      <c r="AK37" s="27" t="str">
        <f t="shared" ca="1" si="234"/>
        <v/>
      </c>
      <c r="AL37" s="27" t="str">
        <f t="shared" ca="1" si="235"/>
        <v/>
      </c>
      <c r="AM37" s="27" t="str">
        <f t="shared" ca="1" si="236"/>
        <v/>
      </c>
      <c r="AN37" s="27" t="str">
        <f t="shared" ca="1" si="237"/>
        <v/>
      </c>
      <c r="AO37" s="27" t="str">
        <f t="shared" ca="1" si="238"/>
        <v/>
      </c>
      <c r="AP37" s="27" t="str">
        <f t="shared" ca="1" si="239"/>
        <v/>
      </c>
      <c r="AQ37" s="27" t="str">
        <f t="shared" ca="1" si="240"/>
        <v/>
      </c>
      <c r="AR37" s="27" t="str">
        <f t="shared" ca="1" si="241"/>
        <v/>
      </c>
      <c r="AS37" s="27" t="str">
        <f t="shared" ca="1" si="242"/>
        <v/>
      </c>
      <c r="AT37" s="27" t="str">
        <f t="shared" ca="1" si="243"/>
        <v/>
      </c>
      <c r="AU37" s="27" t="str">
        <f t="shared" ca="1" si="244"/>
        <v/>
      </c>
      <c r="AV37" s="27" t="str">
        <f t="shared" ca="1" si="245"/>
        <v/>
      </c>
      <c r="AW37" s="27" t="str">
        <f t="shared" ca="1" si="246"/>
        <v/>
      </c>
      <c r="AX37" s="27" t="str">
        <f t="shared" ca="1" si="247"/>
        <v/>
      </c>
      <c r="AY37" s="27" t="str">
        <f t="shared" ca="1" si="248"/>
        <v/>
      </c>
      <c r="AZ37" s="27" t="str">
        <f t="shared" ca="1" si="249"/>
        <v/>
      </c>
      <c r="BA37" s="27" t="str">
        <f t="shared" ca="1" si="250"/>
        <v/>
      </c>
      <c r="BB37" s="27" t="str">
        <f t="shared" ca="1" si="251"/>
        <v/>
      </c>
      <c r="BC37" s="27" t="str">
        <f t="shared" ca="1" si="252"/>
        <v/>
      </c>
      <c r="BD37" s="27" t="str">
        <f t="shared" ca="1" si="253"/>
        <v/>
      </c>
      <c r="BE37" s="27" t="str">
        <f t="shared" ca="1" si="254"/>
        <v/>
      </c>
      <c r="BF37" s="27" t="str">
        <f t="shared" ca="1" si="255"/>
        <v/>
      </c>
      <c r="BG37" s="27" t="str">
        <f t="shared" ca="1" si="256"/>
        <v/>
      </c>
      <c r="BH37" s="27" t="str">
        <f t="shared" ca="1" si="257"/>
        <v/>
      </c>
      <c r="BI37" s="27" t="str">
        <f t="shared" ca="1" si="258"/>
        <v/>
      </c>
      <c r="BJ37" s="27" t="str">
        <f t="shared" ca="1" si="259"/>
        <v/>
      </c>
      <c r="BK37" s="27" t="str">
        <f t="shared" ca="1" si="260"/>
        <v/>
      </c>
      <c r="BL37" s="27" t="str">
        <f t="shared" ca="1" si="261"/>
        <v/>
      </c>
      <c r="BM37" s="27" t="str">
        <f t="shared" ca="1" si="262"/>
        <v/>
      </c>
      <c r="BN37" s="27" t="str">
        <f t="shared" ca="1" si="263"/>
        <v/>
      </c>
      <c r="BO37" s="27" t="str">
        <f t="shared" ca="1" si="264"/>
        <v/>
      </c>
      <c r="BP37" s="27" t="str">
        <f t="shared" ca="1" si="265"/>
        <v/>
      </c>
      <c r="BQ37" s="27" t="str">
        <f t="shared" ca="1" si="266"/>
        <v/>
      </c>
      <c r="BR37" s="27" t="str">
        <f t="shared" ca="1" si="267"/>
        <v/>
      </c>
      <c r="BS37" s="27" t="str">
        <f t="shared" ca="1" si="268"/>
        <v/>
      </c>
      <c r="BT37" s="27" t="str">
        <f t="shared" ca="1" si="269"/>
        <v/>
      </c>
      <c r="BU37" s="27" t="str">
        <f t="shared" ca="1" si="270"/>
        <v/>
      </c>
      <c r="BV37" s="27" t="str">
        <f t="shared" ca="1" si="271"/>
        <v/>
      </c>
      <c r="BW37" s="27" t="str">
        <f t="shared" ca="1" si="272"/>
        <v/>
      </c>
      <c r="BX37" s="27" t="str">
        <f t="shared" ca="1" si="273"/>
        <v/>
      </c>
      <c r="BY37" s="27" t="str">
        <f t="shared" ca="1" si="274"/>
        <v/>
      </c>
      <c r="BZ37" s="27" t="str">
        <f t="shared" ca="1" si="275"/>
        <v/>
      </c>
      <c r="CA37" s="27" t="str">
        <f t="shared" ca="1" si="276"/>
        <v/>
      </c>
      <c r="CB37" s="27" t="str">
        <f t="shared" ca="1" si="277"/>
        <v/>
      </c>
      <c r="CC37" s="27" t="str">
        <f t="shared" ca="1" si="278"/>
        <v/>
      </c>
      <c r="CD37" s="27" t="str">
        <f t="shared" ca="1" si="279"/>
        <v/>
      </c>
      <c r="CE37" s="27" t="str">
        <f t="shared" ca="1" si="280"/>
        <v/>
      </c>
      <c r="CF37" s="27" t="str">
        <f t="shared" ca="1" si="281"/>
        <v/>
      </c>
      <c r="CG37" s="27" t="str">
        <f t="shared" ca="1" si="282"/>
        <v/>
      </c>
      <c r="CH37" s="27" t="str">
        <f t="shared" ca="1" si="283"/>
        <v/>
      </c>
      <c r="CI37" s="27" t="str">
        <f t="shared" ca="1" si="284"/>
        <v/>
      </c>
      <c r="CJ37" s="27" t="str">
        <f t="shared" ca="1" si="285"/>
        <v/>
      </c>
      <c r="CK37" s="27" t="str">
        <f t="shared" ca="1" si="286"/>
        <v/>
      </c>
      <c r="CL37" s="27" t="str">
        <f t="shared" ca="1" si="287"/>
        <v/>
      </c>
      <c r="CM37" s="27" t="str">
        <f t="shared" ca="1" si="288"/>
        <v/>
      </c>
      <c r="CN37" s="27" t="str">
        <f t="shared" ca="1" si="289"/>
        <v/>
      </c>
      <c r="CO37" s="27" t="str">
        <f t="shared" ca="1" si="290"/>
        <v/>
      </c>
      <c r="CP37" s="27" t="str">
        <f t="shared" ca="1" si="291"/>
        <v/>
      </c>
      <c r="CQ37" s="27" t="str">
        <f t="shared" ca="1" si="292"/>
        <v/>
      </c>
      <c r="CR37" s="27" t="str">
        <f t="shared" ca="1" si="293"/>
        <v/>
      </c>
      <c r="CS37" s="27" t="str">
        <f t="shared" ca="1" si="294"/>
        <v/>
      </c>
      <c r="CT37" s="27" t="str">
        <f t="shared" ca="1" si="295"/>
        <v/>
      </c>
      <c r="CU37" s="27" t="str">
        <f t="shared" ca="1" si="296"/>
        <v/>
      </c>
      <c r="CV37" s="27" t="str">
        <f t="shared" ca="1" si="297"/>
        <v/>
      </c>
      <c r="CW37" s="27" t="str">
        <f t="shared" ca="1" si="298"/>
        <v/>
      </c>
      <c r="CX37" s="27" t="str">
        <f t="shared" ca="1" si="299"/>
        <v/>
      </c>
      <c r="CY37" s="27" t="str">
        <f t="shared" ca="1" si="300"/>
        <v/>
      </c>
      <c r="CZ37" s="27" t="str">
        <f t="shared" ca="1" si="301"/>
        <v/>
      </c>
      <c r="DA37" s="27" t="str">
        <f t="shared" ca="1" si="302"/>
        <v/>
      </c>
      <c r="DB37" s="27" t="str">
        <f t="shared" ca="1" si="303"/>
        <v/>
      </c>
      <c r="DC37" s="27" t="str">
        <f t="shared" ca="1" si="304"/>
        <v/>
      </c>
      <c r="DD37" s="27" t="str">
        <f t="shared" ca="1" si="305"/>
        <v/>
      </c>
      <c r="DE37" s="27" t="str">
        <f t="shared" ca="1" si="306"/>
        <v/>
      </c>
      <c r="DF37" s="27" t="str">
        <f t="shared" ca="1" si="307"/>
        <v/>
      </c>
      <c r="DG37" s="27" t="str">
        <f t="shared" ca="1" si="308"/>
        <v/>
      </c>
      <c r="DH37" s="27" t="str">
        <f t="shared" ca="1" si="309"/>
        <v/>
      </c>
      <c r="DI37" s="27" t="str">
        <f t="shared" ca="1" si="310"/>
        <v/>
      </c>
      <c r="DJ37" s="27" t="str">
        <f t="shared" ca="1" si="311"/>
        <v/>
      </c>
      <c r="DK37" s="27" t="str">
        <f t="shared" ca="1" si="312"/>
        <v/>
      </c>
      <c r="DL37" s="27" t="str">
        <f t="shared" ca="1" si="313"/>
        <v/>
      </c>
      <c r="DM37" s="27" t="str">
        <f t="shared" ca="1" si="314"/>
        <v/>
      </c>
      <c r="DN37" s="27" t="str">
        <f t="shared" ca="1" si="315"/>
        <v/>
      </c>
      <c r="DO37" s="27" t="str">
        <f t="shared" ca="1" si="316"/>
        <v/>
      </c>
      <c r="DP37" s="27" t="str">
        <f t="shared" ca="1" si="317"/>
        <v/>
      </c>
      <c r="DQ37" s="27" t="str">
        <f t="shared" ca="1" si="318"/>
        <v/>
      </c>
      <c r="DR37" s="27" t="str">
        <f t="shared" ca="1" si="319"/>
        <v/>
      </c>
      <c r="DS37" s="27" t="str">
        <f t="shared" ca="1" si="320"/>
        <v/>
      </c>
      <c r="DT37" s="27" t="str">
        <f t="shared" ca="1" si="321"/>
        <v/>
      </c>
      <c r="DU37" s="27" t="str">
        <f t="shared" ca="1" si="322"/>
        <v/>
      </c>
      <c r="DV37" s="27" t="str">
        <f t="shared" ca="1" si="323"/>
        <v/>
      </c>
      <c r="DW37" s="27" t="str">
        <f t="shared" ca="1" si="324"/>
        <v/>
      </c>
      <c r="DX37" s="27" t="str">
        <f t="shared" ca="1" si="325"/>
        <v/>
      </c>
      <c r="DY37" s="27" t="str">
        <f t="shared" ca="1" si="326"/>
        <v/>
      </c>
      <c r="DZ37" s="27" t="str">
        <f t="shared" ca="1" si="327"/>
        <v/>
      </c>
      <c r="EA37" s="27" t="str">
        <f t="shared" ca="1" si="328"/>
        <v/>
      </c>
      <c r="EB37" s="27" t="str">
        <f t="shared" ca="1" si="329"/>
        <v/>
      </c>
      <c r="EC37" s="27" t="str">
        <f t="shared" ca="1" si="330"/>
        <v/>
      </c>
      <c r="ED37" s="27" t="str">
        <f t="shared" ca="1" si="331"/>
        <v/>
      </c>
      <c r="EE37" s="27" t="str">
        <f t="shared" ca="1" si="332"/>
        <v/>
      </c>
      <c r="EF37" s="27" t="str">
        <f t="shared" ca="1" si="333"/>
        <v/>
      </c>
      <c r="EG37" s="27" t="str">
        <f t="shared" ca="1" si="334"/>
        <v/>
      </c>
      <c r="EH37" s="27" t="str">
        <f t="shared" ca="1" si="335"/>
        <v/>
      </c>
      <c r="EI37" s="27" t="str">
        <f t="shared" ca="1" si="336"/>
        <v/>
      </c>
      <c r="EJ37" s="27" t="str">
        <f t="shared" ca="1" si="337"/>
        <v/>
      </c>
      <c r="EK37" s="27" t="str">
        <f t="shared" ca="1" si="338"/>
        <v/>
      </c>
      <c r="EL37" s="27" t="str">
        <f t="shared" ca="1" si="339"/>
        <v/>
      </c>
      <c r="EM37" s="27" t="str">
        <f t="shared" ca="1" si="340"/>
        <v/>
      </c>
      <c r="EN37" s="27" t="str">
        <f t="shared" ca="1" si="341"/>
        <v/>
      </c>
      <c r="EO37" s="27" t="str">
        <f t="shared" ca="1" si="342"/>
        <v/>
      </c>
      <c r="EP37" s="27" t="str">
        <f t="shared" ca="1" si="343"/>
        <v/>
      </c>
      <c r="EQ37" s="27" t="str">
        <f t="shared" ca="1" si="344"/>
        <v/>
      </c>
      <c r="ER37" s="27" t="str">
        <f t="shared" ca="1" si="345"/>
        <v/>
      </c>
      <c r="ES37" s="27" t="str">
        <f t="shared" ca="1" si="346"/>
        <v/>
      </c>
      <c r="ET37" s="27" t="str">
        <f t="shared" ca="1" si="347"/>
        <v/>
      </c>
      <c r="EU37" s="27" t="str">
        <f t="shared" ca="1" si="348"/>
        <v/>
      </c>
      <c r="EV37" s="27" t="str">
        <f t="shared" ca="1" si="349"/>
        <v/>
      </c>
      <c r="EW37" s="27" t="str">
        <f t="shared" ca="1" si="350"/>
        <v/>
      </c>
      <c r="EX37" s="27" t="str">
        <f t="shared" ca="1" si="351"/>
        <v/>
      </c>
      <c r="EY37" s="27" t="str">
        <f t="shared" ca="1" si="352"/>
        <v/>
      </c>
      <c r="EZ37" s="27" t="str">
        <f t="shared" ca="1" si="353"/>
        <v/>
      </c>
      <c r="FA37" s="27" t="str">
        <f t="shared" ca="1" si="354"/>
        <v/>
      </c>
      <c r="FB37" s="27" t="str">
        <f t="shared" ca="1" si="355"/>
        <v/>
      </c>
      <c r="FC37" s="27" t="str">
        <f t="shared" ca="1" si="356"/>
        <v/>
      </c>
      <c r="FD37" s="27" t="str">
        <f t="shared" ca="1" si="357"/>
        <v/>
      </c>
      <c r="FE37" s="27" t="str">
        <f t="shared" ca="1" si="358"/>
        <v/>
      </c>
      <c r="FF37" s="27" t="str">
        <f t="shared" ca="1" si="359"/>
        <v/>
      </c>
      <c r="FG37" s="27" t="str">
        <f t="shared" ca="1" si="360"/>
        <v/>
      </c>
      <c r="FH37" s="27" t="str">
        <f t="shared" ca="1" si="361"/>
        <v/>
      </c>
      <c r="FI37" s="27" t="str">
        <f t="shared" ca="1" si="362"/>
        <v/>
      </c>
      <c r="FJ37" s="27" t="str">
        <f t="shared" ca="1" si="363"/>
        <v/>
      </c>
      <c r="FK37" s="27" t="str">
        <f t="shared" ca="1" si="364"/>
        <v/>
      </c>
      <c r="FL37" s="27" t="str">
        <f t="shared" ca="1" si="365"/>
        <v/>
      </c>
      <c r="FM37" s="27" t="str">
        <f t="shared" ca="1" si="366"/>
        <v/>
      </c>
      <c r="FN37" s="27" t="str">
        <f t="shared" ca="1" si="367"/>
        <v/>
      </c>
      <c r="FO37" s="27" t="str">
        <f t="shared" ca="1" si="368"/>
        <v/>
      </c>
      <c r="FP37" s="27" t="str">
        <f t="shared" ca="1" si="369"/>
        <v/>
      </c>
      <c r="FQ37" s="27" t="str">
        <f t="shared" ca="1" si="370"/>
        <v/>
      </c>
      <c r="FR37" s="27" t="str">
        <f t="shared" ca="1" si="371"/>
        <v/>
      </c>
      <c r="FS37" s="27" t="str">
        <f t="shared" ca="1" si="372"/>
        <v/>
      </c>
      <c r="FT37" s="27" t="str">
        <f t="shared" ca="1" si="373"/>
        <v/>
      </c>
      <c r="FU37" s="27" t="str">
        <f t="shared" ca="1" si="374"/>
        <v/>
      </c>
      <c r="FV37" s="27" t="str">
        <f t="shared" ca="1" si="375"/>
        <v/>
      </c>
      <c r="FW37" s="27" t="str">
        <f t="shared" ca="1" si="376"/>
        <v/>
      </c>
      <c r="FX37" s="27" t="str">
        <f t="shared" ca="1" si="377"/>
        <v/>
      </c>
      <c r="FY37" s="27" t="str">
        <f t="shared" ca="1" si="378"/>
        <v/>
      </c>
      <c r="FZ37" s="27" t="str">
        <f t="shared" ca="1" si="379"/>
        <v/>
      </c>
      <c r="GA37" s="27" t="str">
        <f t="shared" ca="1" si="380"/>
        <v/>
      </c>
      <c r="GB37" s="27" t="str">
        <f t="shared" ca="1" si="381"/>
        <v/>
      </c>
      <c r="GC37" s="27" t="str">
        <f t="shared" ca="1" si="382"/>
        <v/>
      </c>
      <c r="GD37" s="27" t="str">
        <f t="shared" ca="1" si="383"/>
        <v/>
      </c>
      <c r="GE37" s="27" t="str">
        <f t="shared" ca="1" si="384"/>
        <v/>
      </c>
      <c r="GF37" s="27" t="str">
        <f t="shared" ca="1" si="385"/>
        <v/>
      </c>
      <c r="GG37" s="27" t="str">
        <f t="shared" ca="1" si="386"/>
        <v/>
      </c>
      <c r="GH37" s="27" t="str">
        <f t="shared" ca="1" si="387"/>
        <v/>
      </c>
      <c r="GI37" s="27" t="str">
        <f t="shared" ca="1" si="388"/>
        <v/>
      </c>
      <c r="GJ37" s="27" t="str">
        <f t="shared" ca="1" si="389"/>
        <v/>
      </c>
      <c r="GK37" s="27" t="str">
        <f t="shared" ca="1" si="390"/>
        <v/>
      </c>
      <c r="GL37" s="27" t="str">
        <f t="shared" ca="1" si="391"/>
        <v/>
      </c>
      <c r="GM37" s="27" t="str">
        <f t="shared" ca="1" si="392"/>
        <v/>
      </c>
      <c r="GN37" s="27" t="str">
        <f t="shared" ca="1" si="393"/>
        <v/>
      </c>
      <c r="GO37" s="27" t="str">
        <f t="shared" ca="1" si="394"/>
        <v/>
      </c>
      <c r="GP37" s="27" t="str">
        <f t="shared" ca="1" si="395"/>
        <v/>
      </c>
      <c r="GQ37" s="27" t="str">
        <f t="shared" ca="1" si="396"/>
        <v/>
      </c>
      <c r="GR37" s="27" t="str">
        <f t="shared" ca="1" si="397"/>
        <v/>
      </c>
      <c r="GS37" s="27" t="str">
        <f t="shared" ca="1" si="398"/>
        <v/>
      </c>
      <c r="GT37" s="27" t="str">
        <f t="shared" ca="1" si="399"/>
        <v/>
      </c>
      <c r="GU37" s="27" t="str">
        <f t="shared" ca="1" si="400"/>
        <v/>
      </c>
      <c r="GV37" s="27" t="str">
        <f t="shared" ca="1" si="401"/>
        <v/>
      </c>
      <c r="GW37" s="27" t="str">
        <f t="shared" ca="1" si="402"/>
        <v/>
      </c>
      <c r="GX37" s="27" t="str">
        <f t="shared" ca="1" si="403"/>
        <v/>
      </c>
      <c r="GY37" s="27" t="str">
        <f t="shared" ca="1" si="404"/>
        <v/>
      </c>
      <c r="GZ37" s="27" t="str">
        <f t="shared" ca="1" si="405"/>
        <v/>
      </c>
      <c r="HA37" s="27" t="str">
        <f t="shared" ca="1" si="406"/>
        <v/>
      </c>
      <c r="HB37" s="27" t="str">
        <f t="shared" ca="1" si="407"/>
        <v/>
      </c>
      <c r="HC37" s="27" t="str">
        <f t="shared" ca="1" si="408"/>
        <v/>
      </c>
      <c r="HD37" s="27" t="str">
        <f t="shared" ca="1" si="409"/>
        <v/>
      </c>
      <c r="HE37" s="27" t="str">
        <f t="shared" ca="1" si="410"/>
        <v/>
      </c>
      <c r="HF37" s="27" t="str">
        <f t="shared" ca="1" si="411"/>
        <v/>
      </c>
      <c r="HG37" s="27" t="str">
        <f t="shared" ca="1" si="412"/>
        <v/>
      </c>
      <c r="HH37" s="27" t="str">
        <f t="shared" ca="1" si="413"/>
        <v/>
      </c>
      <c r="HI37" s="27" t="str">
        <f t="shared" ca="1" si="414"/>
        <v/>
      </c>
      <c r="HJ37" s="27" t="str">
        <f t="shared" ca="1" si="415"/>
        <v/>
      </c>
      <c r="HK37" s="27" t="str">
        <f t="shared" ca="1" si="416"/>
        <v/>
      </c>
      <c r="HL37" s="27" t="str">
        <f t="shared" ca="1" si="417"/>
        <v/>
      </c>
      <c r="HM37" s="27" t="str">
        <f t="shared" ca="1" si="418"/>
        <v/>
      </c>
    </row>
    <row r="38" spans="2:221">
      <c r="B38" s="183">
        <f t="shared" si="217"/>
        <v>3</v>
      </c>
      <c r="C38" s="184">
        <f t="shared" si="419"/>
        <v>9</v>
      </c>
      <c r="D38" s="185">
        <f t="shared" si="218"/>
        <v>153</v>
      </c>
      <c r="F38" s="169">
        <f t="shared" si="0"/>
        <v>15</v>
      </c>
      <c r="G38" s="170">
        <f t="shared" si="216"/>
        <v>36</v>
      </c>
      <c r="H38" s="171">
        <f t="shared" si="1"/>
        <v>0.69444444444444442</v>
      </c>
      <c r="I38" s="171">
        <f t="shared" si="13"/>
        <v>34.722222222222221</v>
      </c>
      <c r="J38" s="171">
        <f t="shared" si="2"/>
        <v>15</v>
      </c>
      <c r="K38" s="171">
        <f t="shared" si="3"/>
        <v>1</v>
      </c>
      <c r="L38" s="170">
        <f t="shared" si="4"/>
        <v>50</v>
      </c>
      <c r="M38" s="170">
        <f t="shared" si="5"/>
        <v>11</v>
      </c>
      <c r="N38" s="172">
        <f t="shared" si="6"/>
        <v>1372.9166666666667</v>
      </c>
      <c r="O38" s="172" t="str" cm="1">
        <f t="array" ref="O38">_xlfn.IFS(P38&lt;=0.3,"Bad",AND(P38&lt;0.5,P38&gt;0.3),"Macro",P38&gt;=0.5,"Norm")</f>
        <v>Norm</v>
      </c>
      <c r="P38" s="173">
        <f t="shared" si="7"/>
        <v>0.78</v>
      </c>
      <c r="Q38" s="174">
        <f t="shared" si="8"/>
        <v>0.41666666666666669</v>
      </c>
      <c r="R38" s="167">
        <f t="shared" si="14"/>
        <v>0.42857142857142855</v>
      </c>
      <c r="S38" s="168" t="str">
        <f t="shared" si="15"/>
        <v/>
      </c>
      <c r="U38" s="106">
        <v>36</v>
      </c>
      <c r="V38" s="27" t="str">
        <f t="shared" ca="1" si="219"/>
        <v/>
      </c>
      <c r="W38" s="27" t="str">
        <f t="shared" ca="1" si="220"/>
        <v/>
      </c>
      <c r="X38" s="27" t="str">
        <f t="shared" ca="1" si="221"/>
        <v/>
      </c>
      <c r="Y38" s="27" t="str">
        <f t="shared" ca="1" si="222"/>
        <v/>
      </c>
      <c r="Z38" s="27" t="str">
        <f t="shared" ca="1" si="223"/>
        <v/>
      </c>
      <c r="AA38" s="27" t="str">
        <f t="shared" ca="1" si="224"/>
        <v/>
      </c>
      <c r="AB38" s="27" t="str">
        <f t="shared" ca="1" si="225"/>
        <v/>
      </c>
      <c r="AC38" s="27" t="str">
        <f t="shared" ca="1" si="226"/>
        <v/>
      </c>
      <c r="AD38" s="27" t="str">
        <f t="shared" ca="1" si="227"/>
        <v/>
      </c>
      <c r="AE38" s="27" t="str">
        <f t="shared" ca="1" si="228"/>
        <v/>
      </c>
      <c r="AF38" s="27" t="str">
        <f t="shared" ca="1" si="229"/>
        <v/>
      </c>
      <c r="AG38" s="27" t="str">
        <f t="shared" ca="1" si="230"/>
        <v/>
      </c>
      <c r="AH38" s="27" t="str">
        <f t="shared" ca="1" si="231"/>
        <v/>
      </c>
      <c r="AI38" s="27" t="str">
        <f t="shared" ca="1" si="232"/>
        <v/>
      </c>
      <c r="AJ38" s="27" t="str">
        <f t="shared" ca="1" si="233"/>
        <v/>
      </c>
      <c r="AK38" s="27" t="str">
        <f t="shared" ca="1" si="234"/>
        <v/>
      </c>
      <c r="AL38" s="27" t="str">
        <f t="shared" ca="1" si="235"/>
        <v/>
      </c>
      <c r="AM38" s="27" t="str">
        <f t="shared" ca="1" si="236"/>
        <v/>
      </c>
      <c r="AN38" s="27" t="str">
        <f t="shared" ca="1" si="237"/>
        <v/>
      </c>
      <c r="AO38" s="27" t="str">
        <f t="shared" ca="1" si="238"/>
        <v/>
      </c>
      <c r="AP38" s="27" t="str">
        <f t="shared" ca="1" si="239"/>
        <v/>
      </c>
      <c r="AQ38" s="27" t="str">
        <f t="shared" ca="1" si="240"/>
        <v/>
      </c>
      <c r="AR38" s="27" t="str">
        <f t="shared" ca="1" si="241"/>
        <v/>
      </c>
      <c r="AS38" s="27" t="str">
        <f t="shared" ca="1" si="242"/>
        <v/>
      </c>
      <c r="AT38" s="27" t="str">
        <f t="shared" ca="1" si="243"/>
        <v/>
      </c>
      <c r="AU38" s="27" t="str">
        <f t="shared" ca="1" si="244"/>
        <v/>
      </c>
      <c r="AV38" s="27" t="str">
        <f t="shared" ca="1" si="245"/>
        <v/>
      </c>
      <c r="AW38" s="27" t="str">
        <f t="shared" ca="1" si="246"/>
        <v/>
      </c>
      <c r="AX38" s="27" t="str">
        <f t="shared" ca="1" si="247"/>
        <v/>
      </c>
      <c r="AY38" s="27" t="str">
        <f t="shared" ca="1" si="248"/>
        <v/>
      </c>
      <c r="AZ38" s="27" t="str">
        <f t="shared" ca="1" si="249"/>
        <v/>
      </c>
      <c r="BA38" s="27" t="str">
        <f t="shared" ca="1" si="250"/>
        <v/>
      </c>
      <c r="BB38" s="27" t="str">
        <f t="shared" ca="1" si="251"/>
        <v/>
      </c>
      <c r="BC38" s="27" t="str">
        <f t="shared" ca="1" si="252"/>
        <v/>
      </c>
      <c r="BD38" s="27" t="str">
        <f t="shared" ca="1" si="253"/>
        <v/>
      </c>
      <c r="BE38" s="27" t="str">
        <f t="shared" ca="1" si="254"/>
        <v/>
      </c>
      <c r="BF38" s="27" t="str">
        <f t="shared" ca="1" si="255"/>
        <v/>
      </c>
      <c r="BG38" s="27" t="str">
        <f t="shared" ca="1" si="256"/>
        <v/>
      </c>
      <c r="BH38" s="27" t="str">
        <f t="shared" ca="1" si="257"/>
        <v/>
      </c>
      <c r="BI38" s="27" t="str">
        <f t="shared" ca="1" si="258"/>
        <v/>
      </c>
      <c r="BJ38" s="27" t="str">
        <f t="shared" ca="1" si="259"/>
        <v/>
      </c>
      <c r="BK38" s="27" t="str">
        <f t="shared" ca="1" si="260"/>
        <v/>
      </c>
      <c r="BL38" s="27" t="str">
        <f t="shared" ca="1" si="261"/>
        <v/>
      </c>
      <c r="BM38" s="27" t="str">
        <f t="shared" ca="1" si="262"/>
        <v/>
      </c>
      <c r="BN38" s="27" t="str">
        <f t="shared" ca="1" si="263"/>
        <v/>
      </c>
      <c r="BO38" s="27" t="str">
        <f t="shared" ca="1" si="264"/>
        <v/>
      </c>
      <c r="BP38" s="27" t="str">
        <f t="shared" ca="1" si="265"/>
        <v/>
      </c>
      <c r="BQ38" s="27" t="str">
        <f t="shared" ca="1" si="266"/>
        <v/>
      </c>
      <c r="BR38" s="27" t="str">
        <f t="shared" ca="1" si="267"/>
        <v/>
      </c>
      <c r="BS38" s="27" t="str">
        <f t="shared" ca="1" si="268"/>
        <v/>
      </c>
      <c r="BT38" s="27" t="str">
        <f t="shared" ca="1" si="269"/>
        <v/>
      </c>
      <c r="BU38" s="27" t="str">
        <f t="shared" ca="1" si="270"/>
        <v/>
      </c>
      <c r="BV38" s="27" t="str">
        <f t="shared" ca="1" si="271"/>
        <v/>
      </c>
      <c r="BW38" s="27" t="str">
        <f t="shared" ca="1" si="272"/>
        <v/>
      </c>
      <c r="BX38" s="27" t="str">
        <f t="shared" ca="1" si="273"/>
        <v/>
      </c>
      <c r="BY38" s="27" t="str">
        <f t="shared" ca="1" si="274"/>
        <v/>
      </c>
      <c r="BZ38" s="27" t="str">
        <f t="shared" ca="1" si="275"/>
        <v/>
      </c>
      <c r="CA38" s="27" t="str">
        <f t="shared" ca="1" si="276"/>
        <v/>
      </c>
      <c r="CB38" s="27" t="str">
        <f t="shared" ca="1" si="277"/>
        <v/>
      </c>
      <c r="CC38" s="27" t="str">
        <f t="shared" ca="1" si="278"/>
        <v/>
      </c>
      <c r="CD38" s="27" t="str">
        <f t="shared" ca="1" si="279"/>
        <v/>
      </c>
      <c r="CE38" s="27" t="str">
        <f t="shared" ca="1" si="280"/>
        <v/>
      </c>
      <c r="CF38" s="27" t="str">
        <f t="shared" ca="1" si="281"/>
        <v/>
      </c>
      <c r="CG38" s="27" t="str">
        <f t="shared" ca="1" si="282"/>
        <v/>
      </c>
      <c r="CH38" s="27" t="str">
        <f t="shared" ca="1" si="283"/>
        <v/>
      </c>
      <c r="CI38" s="27" t="str">
        <f t="shared" ca="1" si="284"/>
        <v/>
      </c>
      <c r="CJ38" s="27" t="str">
        <f t="shared" ca="1" si="285"/>
        <v/>
      </c>
      <c r="CK38" s="27" t="str">
        <f t="shared" ca="1" si="286"/>
        <v/>
      </c>
      <c r="CL38" s="27" t="str">
        <f t="shared" ca="1" si="287"/>
        <v/>
      </c>
      <c r="CM38" s="27" t="str">
        <f t="shared" ca="1" si="288"/>
        <v/>
      </c>
      <c r="CN38" s="27" t="str">
        <f t="shared" ca="1" si="289"/>
        <v/>
      </c>
      <c r="CO38" s="27" t="str">
        <f t="shared" ca="1" si="290"/>
        <v/>
      </c>
      <c r="CP38" s="27" t="str">
        <f t="shared" ca="1" si="291"/>
        <v/>
      </c>
      <c r="CQ38" s="27" t="str">
        <f t="shared" ca="1" si="292"/>
        <v/>
      </c>
      <c r="CR38" s="27" t="str">
        <f t="shared" ca="1" si="293"/>
        <v/>
      </c>
      <c r="CS38" s="27" t="str">
        <f t="shared" ca="1" si="294"/>
        <v/>
      </c>
      <c r="CT38" s="27" t="str">
        <f t="shared" ca="1" si="295"/>
        <v/>
      </c>
      <c r="CU38" s="27" t="str">
        <f t="shared" ca="1" si="296"/>
        <v/>
      </c>
      <c r="CV38" s="27" t="str">
        <f t="shared" ca="1" si="297"/>
        <v/>
      </c>
      <c r="CW38" s="27" t="str">
        <f t="shared" ca="1" si="298"/>
        <v/>
      </c>
      <c r="CX38" s="27" t="str">
        <f t="shared" ca="1" si="299"/>
        <v/>
      </c>
      <c r="CY38" s="27" t="str">
        <f t="shared" ca="1" si="300"/>
        <v/>
      </c>
      <c r="CZ38" s="27" t="str">
        <f t="shared" ca="1" si="301"/>
        <v/>
      </c>
      <c r="DA38" s="27" t="str">
        <f t="shared" ca="1" si="302"/>
        <v/>
      </c>
      <c r="DB38" s="27" t="str">
        <f t="shared" ca="1" si="303"/>
        <v/>
      </c>
      <c r="DC38" s="27" t="str">
        <f t="shared" ca="1" si="304"/>
        <v/>
      </c>
      <c r="DD38" s="27" t="str">
        <f t="shared" ca="1" si="305"/>
        <v/>
      </c>
      <c r="DE38" s="27" t="str">
        <f t="shared" ca="1" si="306"/>
        <v/>
      </c>
      <c r="DF38" s="27" t="str">
        <f t="shared" ca="1" si="307"/>
        <v/>
      </c>
      <c r="DG38" s="27" t="str">
        <f t="shared" ca="1" si="308"/>
        <v/>
      </c>
      <c r="DH38" s="27" t="str">
        <f t="shared" ca="1" si="309"/>
        <v/>
      </c>
      <c r="DI38" s="27" t="str">
        <f t="shared" ca="1" si="310"/>
        <v/>
      </c>
      <c r="DJ38" s="27" t="str">
        <f t="shared" ca="1" si="311"/>
        <v/>
      </c>
      <c r="DK38" s="27" t="str">
        <f t="shared" ca="1" si="312"/>
        <v/>
      </c>
      <c r="DL38" s="27" t="str">
        <f t="shared" ca="1" si="313"/>
        <v/>
      </c>
      <c r="DM38" s="27" t="str">
        <f t="shared" ca="1" si="314"/>
        <v/>
      </c>
      <c r="DN38" s="27" t="str">
        <f t="shared" ca="1" si="315"/>
        <v/>
      </c>
      <c r="DO38" s="27" t="str">
        <f t="shared" ca="1" si="316"/>
        <v/>
      </c>
      <c r="DP38" s="27" t="str">
        <f t="shared" ca="1" si="317"/>
        <v/>
      </c>
      <c r="DQ38" s="27" t="str">
        <f t="shared" ca="1" si="318"/>
        <v/>
      </c>
      <c r="DR38" s="27" t="str">
        <f t="shared" ca="1" si="319"/>
        <v/>
      </c>
      <c r="DS38" s="27" t="str">
        <f t="shared" ca="1" si="320"/>
        <v/>
      </c>
      <c r="DT38" s="27" t="str">
        <f t="shared" ca="1" si="321"/>
        <v/>
      </c>
      <c r="DU38" s="27" t="str">
        <f t="shared" ca="1" si="322"/>
        <v/>
      </c>
      <c r="DV38" s="27" t="str">
        <f t="shared" ca="1" si="323"/>
        <v/>
      </c>
      <c r="DW38" s="27" t="str">
        <f t="shared" ca="1" si="324"/>
        <v/>
      </c>
      <c r="DX38" s="27" t="str">
        <f t="shared" ca="1" si="325"/>
        <v/>
      </c>
      <c r="DY38" s="27" t="str">
        <f t="shared" ca="1" si="326"/>
        <v/>
      </c>
      <c r="DZ38" s="27" t="str">
        <f t="shared" ca="1" si="327"/>
        <v/>
      </c>
      <c r="EA38" s="27" t="str">
        <f t="shared" ca="1" si="328"/>
        <v/>
      </c>
      <c r="EB38" s="27" t="str">
        <f t="shared" ca="1" si="329"/>
        <v/>
      </c>
      <c r="EC38" s="27" t="str">
        <f t="shared" ca="1" si="330"/>
        <v/>
      </c>
      <c r="ED38" s="27" t="str">
        <f t="shared" ca="1" si="331"/>
        <v/>
      </c>
      <c r="EE38" s="27" t="str">
        <f t="shared" ca="1" si="332"/>
        <v/>
      </c>
      <c r="EF38" s="27" t="str">
        <f t="shared" ca="1" si="333"/>
        <v/>
      </c>
      <c r="EG38" s="27" t="str">
        <f t="shared" ca="1" si="334"/>
        <v/>
      </c>
      <c r="EH38" s="27" t="str">
        <f t="shared" ca="1" si="335"/>
        <v/>
      </c>
      <c r="EI38" s="27" t="str">
        <f t="shared" ca="1" si="336"/>
        <v/>
      </c>
      <c r="EJ38" s="27" t="str">
        <f t="shared" ca="1" si="337"/>
        <v/>
      </c>
      <c r="EK38" s="27" t="str">
        <f t="shared" ca="1" si="338"/>
        <v/>
      </c>
      <c r="EL38" s="27" t="str">
        <f t="shared" ca="1" si="339"/>
        <v/>
      </c>
      <c r="EM38" s="27" t="str">
        <f t="shared" ca="1" si="340"/>
        <v/>
      </c>
      <c r="EN38" s="27" t="str">
        <f t="shared" ca="1" si="341"/>
        <v/>
      </c>
      <c r="EO38" s="27" t="str">
        <f t="shared" ca="1" si="342"/>
        <v/>
      </c>
      <c r="EP38" s="27" t="str">
        <f t="shared" ca="1" si="343"/>
        <v/>
      </c>
      <c r="EQ38" s="27" t="str">
        <f t="shared" ca="1" si="344"/>
        <v/>
      </c>
      <c r="ER38" s="27" t="str">
        <f t="shared" ca="1" si="345"/>
        <v/>
      </c>
      <c r="ES38" s="27" t="str">
        <f t="shared" ca="1" si="346"/>
        <v/>
      </c>
      <c r="ET38" s="27" t="str">
        <f t="shared" ca="1" si="347"/>
        <v/>
      </c>
      <c r="EU38" s="27" t="str">
        <f t="shared" ca="1" si="348"/>
        <v/>
      </c>
      <c r="EV38" s="27" t="str">
        <f t="shared" ca="1" si="349"/>
        <v/>
      </c>
      <c r="EW38" s="27" t="str">
        <f t="shared" ca="1" si="350"/>
        <v/>
      </c>
      <c r="EX38" s="27" t="str">
        <f t="shared" ca="1" si="351"/>
        <v/>
      </c>
      <c r="EY38" s="27" t="str">
        <f t="shared" ca="1" si="352"/>
        <v/>
      </c>
      <c r="EZ38" s="27" t="str">
        <f t="shared" ca="1" si="353"/>
        <v/>
      </c>
      <c r="FA38" s="27" t="str">
        <f t="shared" ca="1" si="354"/>
        <v/>
      </c>
      <c r="FB38" s="27" t="str">
        <f t="shared" ca="1" si="355"/>
        <v/>
      </c>
      <c r="FC38" s="27" t="str">
        <f t="shared" ca="1" si="356"/>
        <v/>
      </c>
      <c r="FD38" s="27" t="str">
        <f t="shared" ca="1" si="357"/>
        <v/>
      </c>
      <c r="FE38" s="27" t="str">
        <f t="shared" ca="1" si="358"/>
        <v/>
      </c>
      <c r="FF38" s="27" t="str">
        <f t="shared" ca="1" si="359"/>
        <v/>
      </c>
      <c r="FG38" s="27" t="str">
        <f t="shared" ca="1" si="360"/>
        <v/>
      </c>
      <c r="FH38" s="27" t="str">
        <f t="shared" ca="1" si="361"/>
        <v/>
      </c>
      <c r="FI38" s="27" t="str">
        <f t="shared" ca="1" si="362"/>
        <v/>
      </c>
      <c r="FJ38" s="27" t="str">
        <f t="shared" ca="1" si="363"/>
        <v/>
      </c>
      <c r="FK38" s="27" t="str">
        <f t="shared" ca="1" si="364"/>
        <v/>
      </c>
      <c r="FL38" s="27" t="str">
        <f t="shared" ca="1" si="365"/>
        <v/>
      </c>
      <c r="FM38" s="27" t="str">
        <f t="shared" ca="1" si="366"/>
        <v/>
      </c>
      <c r="FN38" s="27" t="str">
        <f t="shared" ca="1" si="367"/>
        <v/>
      </c>
      <c r="FO38" s="27" t="str">
        <f t="shared" ca="1" si="368"/>
        <v/>
      </c>
      <c r="FP38" s="27" t="str">
        <f t="shared" ca="1" si="369"/>
        <v/>
      </c>
      <c r="FQ38" s="27" t="str">
        <f t="shared" ca="1" si="370"/>
        <v/>
      </c>
      <c r="FR38" s="27" t="str">
        <f t="shared" ca="1" si="371"/>
        <v/>
      </c>
      <c r="FS38" s="27" t="str">
        <f t="shared" ca="1" si="372"/>
        <v/>
      </c>
      <c r="FT38" s="27" t="str">
        <f t="shared" ca="1" si="373"/>
        <v/>
      </c>
      <c r="FU38" s="27" t="str">
        <f t="shared" ca="1" si="374"/>
        <v/>
      </c>
      <c r="FV38" s="27" t="str">
        <f t="shared" ca="1" si="375"/>
        <v/>
      </c>
      <c r="FW38" s="27" t="str">
        <f t="shared" ca="1" si="376"/>
        <v/>
      </c>
      <c r="FX38" s="27" t="str">
        <f t="shared" ca="1" si="377"/>
        <v/>
      </c>
      <c r="FY38" s="27" t="str">
        <f t="shared" ca="1" si="378"/>
        <v/>
      </c>
      <c r="FZ38" s="27" t="str">
        <f t="shared" ca="1" si="379"/>
        <v/>
      </c>
      <c r="GA38" s="27" t="str">
        <f t="shared" ca="1" si="380"/>
        <v/>
      </c>
      <c r="GB38" s="27" t="str">
        <f t="shared" ca="1" si="381"/>
        <v/>
      </c>
      <c r="GC38" s="27" t="str">
        <f t="shared" ca="1" si="382"/>
        <v/>
      </c>
      <c r="GD38" s="27" t="str">
        <f t="shared" ca="1" si="383"/>
        <v/>
      </c>
      <c r="GE38" s="27" t="str">
        <f t="shared" ca="1" si="384"/>
        <v/>
      </c>
      <c r="GF38" s="27" t="str">
        <f t="shared" ca="1" si="385"/>
        <v/>
      </c>
      <c r="GG38" s="27" t="str">
        <f t="shared" ca="1" si="386"/>
        <v/>
      </c>
      <c r="GH38" s="27" t="str">
        <f t="shared" ca="1" si="387"/>
        <v/>
      </c>
      <c r="GI38" s="27" t="str">
        <f t="shared" ca="1" si="388"/>
        <v/>
      </c>
      <c r="GJ38" s="27" t="str">
        <f t="shared" ca="1" si="389"/>
        <v/>
      </c>
      <c r="GK38" s="27" t="str">
        <f t="shared" ca="1" si="390"/>
        <v/>
      </c>
      <c r="GL38" s="27" t="str">
        <f t="shared" ca="1" si="391"/>
        <v/>
      </c>
      <c r="GM38" s="27" t="str">
        <f t="shared" ca="1" si="392"/>
        <v/>
      </c>
      <c r="GN38" s="27" t="str">
        <f t="shared" ca="1" si="393"/>
        <v/>
      </c>
      <c r="GO38" s="27" t="str">
        <f t="shared" ca="1" si="394"/>
        <v/>
      </c>
      <c r="GP38" s="27" t="str">
        <f t="shared" ca="1" si="395"/>
        <v/>
      </c>
      <c r="GQ38" s="27" t="str">
        <f t="shared" ca="1" si="396"/>
        <v/>
      </c>
      <c r="GR38" s="27" t="str">
        <f t="shared" ca="1" si="397"/>
        <v/>
      </c>
      <c r="GS38" s="27" t="str">
        <f t="shared" ca="1" si="398"/>
        <v/>
      </c>
      <c r="GT38" s="27" t="str">
        <f t="shared" ca="1" si="399"/>
        <v/>
      </c>
      <c r="GU38" s="27" t="str">
        <f t="shared" ca="1" si="400"/>
        <v/>
      </c>
      <c r="GV38" s="27" t="str">
        <f t="shared" ca="1" si="401"/>
        <v/>
      </c>
      <c r="GW38" s="27" t="str">
        <f t="shared" ca="1" si="402"/>
        <v/>
      </c>
      <c r="GX38" s="27" t="str">
        <f t="shared" ca="1" si="403"/>
        <v/>
      </c>
      <c r="GY38" s="27" t="str">
        <f t="shared" ca="1" si="404"/>
        <v/>
      </c>
      <c r="GZ38" s="27" t="str">
        <f t="shared" ca="1" si="405"/>
        <v/>
      </c>
      <c r="HA38" s="27" t="str">
        <f t="shared" ca="1" si="406"/>
        <v/>
      </c>
      <c r="HB38" s="27" t="str">
        <f t="shared" ca="1" si="407"/>
        <v/>
      </c>
      <c r="HC38" s="27" t="str">
        <f t="shared" ca="1" si="408"/>
        <v/>
      </c>
      <c r="HD38" s="27" t="str">
        <f t="shared" ca="1" si="409"/>
        <v/>
      </c>
      <c r="HE38" s="27" t="str">
        <f t="shared" ca="1" si="410"/>
        <v/>
      </c>
      <c r="HF38" s="27" t="str">
        <f t="shared" ca="1" si="411"/>
        <v/>
      </c>
      <c r="HG38" s="27" t="str">
        <f t="shared" ca="1" si="412"/>
        <v/>
      </c>
      <c r="HH38" s="27" t="str">
        <f t="shared" ca="1" si="413"/>
        <v/>
      </c>
      <c r="HI38" s="27" t="str">
        <f t="shared" ca="1" si="414"/>
        <v/>
      </c>
      <c r="HJ38" s="27" t="str">
        <f t="shared" ca="1" si="415"/>
        <v/>
      </c>
      <c r="HK38" s="27" t="str">
        <f t="shared" ca="1" si="416"/>
        <v/>
      </c>
      <c r="HL38" s="27" t="str">
        <f t="shared" ca="1" si="417"/>
        <v/>
      </c>
      <c r="HM38" s="27" t="str">
        <f t="shared" ca="1" si="418"/>
        <v/>
      </c>
    </row>
    <row r="39" spans="2:221" ht="15" thickBot="1">
      <c r="B39" s="192">
        <f t="shared" si="217"/>
        <v>3</v>
      </c>
      <c r="C39" s="193">
        <f t="shared" si="419"/>
        <v>10</v>
      </c>
      <c r="D39" s="194">
        <f t="shared" si="218"/>
        <v>170</v>
      </c>
      <c r="F39" s="195">
        <f t="shared" si="0"/>
        <v>15</v>
      </c>
      <c r="G39" s="196">
        <f t="shared" si="216"/>
        <v>37</v>
      </c>
      <c r="H39" s="197">
        <f t="shared" si="1"/>
        <v>0.67567567567567566</v>
      </c>
      <c r="I39" s="197">
        <f t="shared" si="13"/>
        <v>34.45945945945946</v>
      </c>
      <c r="J39" s="197">
        <f t="shared" si="2"/>
        <v>15</v>
      </c>
      <c r="K39" s="197">
        <f t="shared" si="3"/>
        <v>1</v>
      </c>
      <c r="L39" s="196">
        <f t="shared" si="4"/>
        <v>51</v>
      </c>
      <c r="M39" s="196">
        <f t="shared" si="5"/>
        <v>12</v>
      </c>
      <c r="N39" s="198">
        <f t="shared" si="6"/>
        <v>1335.8108108108108</v>
      </c>
      <c r="O39" s="198" t="str" cm="1">
        <f t="array" ref="O39">_xlfn.IFS(P39&lt;=0.3,"Bad",AND(P39&lt;0.5,P39&gt;0.3),"Macro",P39&gt;=0.5,"Norm")</f>
        <v>Norm</v>
      </c>
      <c r="P39" s="199">
        <f t="shared" si="7"/>
        <v>0.76470588235294112</v>
      </c>
      <c r="Q39" s="200">
        <f t="shared" si="8"/>
        <v>0.40540540540540543</v>
      </c>
      <c r="R39" s="201">
        <f t="shared" si="14"/>
        <v>0.41666666666666669</v>
      </c>
      <c r="S39" s="202" t="str">
        <f t="shared" si="15"/>
        <v/>
      </c>
      <c r="U39" s="107">
        <v>37</v>
      </c>
      <c r="V39" s="27" t="str">
        <f ca="1">IF($U39&lt;=$D$11,IF(COLUMN()&lt;22+$D$13,"",OFFSET(V38,0,-$D$13,1,1)),"")</f>
        <v/>
      </c>
      <c r="W39" s="27" t="str">
        <f t="shared" ca="1" si="220"/>
        <v/>
      </c>
      <c r="X39" s="27" t="str">
        <f t="shared" ca="1" si="221"/>
        <v/>
      </c>
      <c r="Y39" s="27" t="str">
        <f t="shared" ca="1" si="222"/>
        <v/>
      </c>
      <c r="Z39" s="27" t="str">
        <f t="shared" ca="1" si="223"/>
        <v/>
      </c>
      <c r="AA39" s="27" t="str">
        <f t="shared" ca="1" si="224"/>
        <v/>
      </c>
      <c r="AB39" s="27" t="str">
        <f t="shared" ca="1" si="225"/>
        <v/>
      </c>
      <c r="AC39" s="27" t="str">
        <f t="shared" ca="1" si="226"/>
        <v/>
      </c>
      <c r="AD39" s="27" t="str">
        <f t="shared" ca="1" si="227"/>
        <v/>
      </c>
      <c r="AE39" s="27" t="str">
        <f t="shared" ca="1" si="228"/>
        <v/>
      </c>
      <c r="AF39" s="27" t="str">
        <f t="shared" ca="1" si="229"/>
        <v/>
      </c>
      <c r="AG39" s="27" t="str">
        <f t="shared" ca="1" si="230"/>
        <v/>
      </c>
      <c r="AH39" s="27" t="str">
        <f t="shared" ca="1" si="231"/>
        <v/>
      </c>
      <c r="AI39" s="27" t="str">
        <f t="shared" ca="1" si="232"/>
        <v/>
      </c>
      <c r="AJ39" s="27" t="str">
        <f t="shared" ca="1" si="233"/>
        <v/>
      </c>
      <c r="AK39" s="27" t="str">
        <f t="shared" ca="1" si="234"/>
        <v/>
      </c>
      <c r="AL39" s="27" t="str">
        <f t="shared" ca="1" si="235"/>
        <v/>
      </c>
      <c r="AM39" s="27" t="str">
        <f t="shared" ca="1" si="236"/>
        <v/>
      </c>
      <c r="AN39" s="27" t="str">
        <f t="shared" ca="1" si="237"/>
        <v/>
      </c>
      <c r="AO39" s="27" t="str">
        <f t="shared" ca="1" si="238"/>
        <v/>
      </c>
      <c r="AP39" s="27" t="str">
        <f t="shared" ca="1" si="239"/>
        <v/>
      </c>
      <c r="AQ39" s="27" t="str">
        <f t="shared" ca="1" si="240"/>
        <v/>
      </c>
      <c r="AR39" s="27" t="str">
        <f t="shared" ca="1" si="241"/>
        <v/>
      </c>
      <c r="AS39" s="27" t="str">
        <f t="shared" ca="1" si="242"/>
        <v/>
      </c>
      <c r="AT39" s="27" t="str">
        <f t="shared" ca="1" si="243"/>
        <v/>
      </c>
      <c r="AU39" s="27" t="str">
        <f t="shared" ca="1" si="244"/>
        <v/>
      </c>
      <c r="AV39" s="27" t="str">
        <f t="shared" ca="1" si="245"/>
        <v/>
      </c>
      <c r="AW39" s="27" t="str">
        <f t="shared" ca="1" si="246"/>
        <v/>
      </c>
      <c r="AX39" s="27" t="str">
        <f t="shared" ca="1" si="247"/>
        <v/>
      </c>
      <c r="AY39" s="27" t="str">
        <f t="shared" ca="1" si="248"/>
        <v/>
      </c>
      <c r="AZ39" s="27" t="str">
        <f t="shared" ca="1" si="249"/>
        <v/>
      </c>
      <c r="BA39" s="27" t="str">
        <f t="shared" ca="1" si="250"/>
        <v/>
      </c>
      <c r="BB39" s="27" t="str">
        <f t="shared" ca="1" si="251"/>
        <v/>
      </c>
      <c r="BC39" s="27" t="str">
        <f t="shared" ca="1" si="252"/>
        <v/>
      </c>
      <c r="BD39" s="27" t="str">
        <f t="shared" ca="1" si="253"/>
        <v/>
      </c>
      <c r="BE39" s="27" t="str">
        <f t="shared" ca="1" si="254"/>
        <v/>
      </c>
      <c r="BF39" s="27" t="str">
        <f t="shared" ca="1" si="255"/>
        <v/>
      </c>
      <c r="BG39" s="27" t="str">
        <f t="shared" ca="1" si="256"/>
        <v/>
      </c>
      <c r="BH39" s="27" t="str">
        <f t="shared" ca="1" si="257"/>
        <v/>
      </c>
      <c r="BI39" s="27" t="str">
        <f t="shared" ca="1" si="258"/>
        <v/>
      </c>
      <c r="BJ39" s="27" t="str">
        <f t="shared" ca="1" si="259"/>
        <v/>
      </c>
      <c r="BK39" s="27" t="str">
        <f t="shared" ca="1" si="260"/>
        <v/>
      </c>
      <c r="BL39" s="27" t="str">
        <f t="shared" ca="1" si="261"/>
        <v/>
      </c>
      <c r="BM39" s="27" t="str">
        <f t="shared" ca="1" si="262"/>
        <v/>
      </c>
      <c r="BN39" s="27" t="str">
        <f t="shared" ca="1" si="263"/>
        <v/>
      </c>
      <c r="BO39" s="27" t="str">
        <f t="shared" ca="1" si="264"/>
        <v/>
      </c>
      <c r="BP39" s="27" t="str">
        <f t="shared" ca="1" si="265"/>
        <v/>
      </c>
      <c r="BQ39" s="27" t="str">
        <f t="shared" ca="1" si="266"/>
        <v/>
      </c>
      <c r="BR39" s="27" t="str">
        <f t="shared" ca="1" si="267"/>
        <v/>
      </c>
      <c r="BS39" s="27" t="str">
        <f t="shared" ca="1" si="268"/>
        <v/>
      </c>
      <c r="BT39" s="27" t="str">
        <f t="shared" ca="1" si="269"/>
        <v/>
      </c>
      <c r="BU39" s="27" t="str">
        <f t="shared" ca="1" si="270"/>
        <v/>
      </c>
      <c r="BV39" s="27" t="str">
        <f t="shared" ca="1" si="271"/>
        <v/>
      </c>
      <c r="BW39" s="27" t="str">
        <f t="shared" ca="1" si="272"/>
        <v/>
      </c>
      <c r="BX39" s="27" t="str">
        <f t="shared" ca="1" si="273"/>
        <v/>
      </c>
      <c r="BY39" s="27" t="str">
        <f t="shared" ca="1" si="274"/>
        <v/>
      </c>
      <c r="BZ39" s="27" t="str">
        <f t="shared" ca="1" si="275"/>
        <v/>
      </c>
      <c r="CA39" s="27" t="str">
        <f t="shared" ca="1" si="276"/>
        <v/>
      </c>
      <c r="CB39" s="27" t="str">
        <f t="shared" ca="1" si="277"/>
        <v/>
      </c>
      <c r="CC39" s="27" t="str">
        <f t="shared" ca="1" si="278"/>
        <v/>
      </c>
      <c r="CD39" s="27" t="str">
        <f t="shared" ca="1" si="279"/>
        <v/>
      </c>
      <c r="CE39" s="27" t="str">
        <f t="shared" ca="1" si="280"/>
        <v/>
      </c>
      <c r="CF39" s="27" t="str">
        <f t="shared" ca="1" si="281"/>
        <v/>
      </c>
      <c r="CG39" s="27" t="str">
        <f t="shared" ca="1" si="282"/>
        <v/>
      </c>
      <c r="CH39" s="27" t="str">
        <f t="shared" ca="1" si="283"/>
        <v/>
      </c>
      <c r="CI39" s="27" t="str">
        <f t="shared" ca="1" si="284"/>
        <v/>
      </c>
      <c r="CJ39" s="27" t="str">
        <f t="shared" ca="1" si="285"/>
        <v/>
      </c>
      <c r="CK39" s="27" t="str">
        <f t="shared" ca="1" si="286"/>
        <v/>
      </c>
      <c r="CL39" s="27" t="str">
        <f t="shared" ca="1" si="287"/>
        <v/>
      </c>
      <c r="CM39" s="27" t="str">
        <f t="shared" ca="1" si="288"/>
        <v/>
      </c>
      <c r="CN39" s="27" t="str">
        <f t="shared" ca="1" si="289"/>
        <v/>
      </c>
      <c r="CO39" s="27" t="str">
        <f t="shared" ca="1" si="290"/>
        <v/>
      </c>
      <c r="CP39" s="27" t="str">
        <f t="shared" ca="1" si="291"/>
        <v/>
      </c>
      <c r="CQ39" s="27" t="str">
        <f t="shared" ca="1" si="292"/>
        <v/>
      </c>
      <c r="CR39" s="27" t="str">
        <f t="shared" ca="1" si="293"/>
        <v/>
      </c>
      <c r="CS39" s="27" t="str">
        <f t="shared" ca="1" si="294"/>
        <v/>
      </c>
      <c r="CT39" s="27" t="str">
        <f t="shared" ca="1" si="295"/>
        <v/>
      </c>
      <c r="CU39" s="27" t="str">
        <f t="shared" ca="1" si="296"/>
        <v/>
      </c>
      <c r="CV39" s="27" t="str">
        <f t="shared" ca="1" si="297"/>
        <v/>
      </c>
      <c r="CW39" s="27" t="str">
        <f t="shared" ca="1" si="298"/>
        <v/>
      </c>
      <c r="CX39" s="27" t="str">
        <f t="shared" ca="1" si="299"/>
        <v/>
      </c>
      <c r="CY39" s="27" t="str">
        <f t="shared" ca="1" si="300"/>
        <v/>
      </c>
      <c r="CZ39" s="27" t="str">
        <f t="shared" ca="1" si="301"/>
        <v/>
      </c>
      <c r="DA39" s="27" t="str">
        <f t="shared" ca="1" si="302"/>
        <v/>
      </c>
      <c r="DB39" s="27" t="str">
        <f t="shared" ca="1" si="303"/>
        <v/>
      </c>
      <c r="DC39" s="27" t="str">
        <f t="shared" ca="1" si="304"/>
        <v/>
      </c>
      <c r="DD39" s="27" t="str">
        <f t="shared" ca="1" si="305"/>
        <v/>
      </c>
      <c r="DE39" s="27" t="str">
        <f t="shared" ca="1" si="306"/>
        <v/>
      </c>
      <c r="DF39" s="27" t="str">
        <f t="shared" ca="1" si="307"/>
        <v/>
      </c>
      <c r="DG39" s="27" t="str">
        <f t="shared" ca="1" si="308"/>
        <v/>
      </c>
      <c r="DH39" s="27" t="str">
        <f t="shared" ca="1" si="309"/>
        <v/>
      </c>
      <c r="DI39" s="27" t="str">
        <f t="shared" ca="1" si="310"/>
        <v/>
      </c>
      <c r="DJ39" s="27" t="str">
        <f t="shared" ca="1" si="311"/>
        <v/>
      </c>
      <c r="DK39" s="27" t="str">
        <f t="shared" ca="1" si="312"/>
        <v/>
      </c>
      <c r="DL39" s="27" t="str">
        <f t="shared" ca="1" si="313"/>
        <v/>
      </c>
      <c r="DM39" s="27" t="str">
        <f t="shared" ca="1" si="314"/>
        <v/>
      </c>
      <c r="DN39" s="27" t="str">
        <f t="shared" ca="1" si="315"/>
        <v/>
      </c>
      <c r="DO39" s="27" t="str">
        <f t="shared" ca="1" si="316"/>
        <v/>
      </c>
      <c r="DP39" s="27" t="str">
        <f t="shared" ca="1" si="317"/>
        <v/>
      </c>
      <c r="DQ39" s="27" t="str">
        <f t="shared" ca="1" si="318"/>
        <v/>
      </c>
      <c r="DR39" s="27" t="str">
        <f t="shared" ca="1" si="319"/>
        <v/>
      </c>
      <c r="DS39" s="27" t="str">
        <f t="shared" ca="1" si="320"/>
        <v/>
      </c>
      <c r="DT39" s="27" t="str">
        <f t="shared" ca="1" si="321"/>
        <v/>
      </c>
      <c r="DU39" s="27" t="str">
        <f t="shared" ca="1" si="322"/>
        <v/>
      </c>
      <c r="DV39" s="27" t="str">
        <f t="shared" ca="1" si="323"/>
        <v/>
      </c>
      <c r="DW39" s="27" t="str">
        <f t="shared" ca="1" si="324"/>
        <v/>
      </c>
      <c r="DX39" s="27" t="str">
        <f t="shared" ca="1" si="325"/>
        <v/>
      </c>
      <c r="DY39" s="27" t="str">
        <f t="shared" ca="1" si="326"/>
        <v/>
      </c>
      <c r="DZ39" s="27" t="str">
        <f t="shared" ca="1" si="327"/>
        <v/>
      </c>
      <c r="EA39" s="27" t="str">
        <f t="shared" ca="1" si="328"/>
        <v/>
      </c>
      <c r="EB39" s="27" t="str">
        <f t="shared" ca="1" si="329"/>
        <v/>
      </c>
      <c r="EC39" s="27" t="str">
        <f t="shared" ca="1" si="330"/>
        <v/>
      </c>
      <c r="ED39" s="27" t="str">
        <f t="shared" ca="1" si="331"/>
        <v/>
      </c>
      <c r="EE39" s="27" t="str">
        <f t="shared" ca="1" si="332"/>
        <v/>
      </c>
      <c r="EF39" s="27" t="str">
        <f t="shared" ca="1" si="333"/>
        <v/>
      </c>
      <c r="EG39" s="27" t="str">
        <f t="shared" ca="1" si="334"/>
        <v/>
      </c>
      <c r="EH39" s="27" t="str">
        <f t="shared" ca="1" si="335"/>
        <v/>
      </c>
      <c r="EI39" s="27" t="str">
        <f t="shared" ca="1" si="336"/>
        <v/>
      </c>
      <c r="EJ39" s="27" t="str">
        <f t="shared" ca="1" si="337"/>
        <v/>
      </c>
      <c r="EK39" s="27" t="str">
        <f t="shared" ca="1" si="338"/>
        <v/>
      </c>
      <c r="EL39" s="27" t="str">
        <f t="shared" ca="1" si="339"/>
        <v/>
      </c>
      <c r="EM39" s="27" t="str">
        <f t="shared" ca="1" si="340"/>
        <v/>
      </c>
      <c r="EN39" s="27" t="str">
        <f t="shared" ca="1" si="341"/>
        <v/>
      </c>
      <c r="EO39" s="27" t="str">
        <f t="shared" ca="1" si="342"/>
        <v/>
      </c>
      <c r="EP39" s="27" t="str">
        <f t="shared" ca="1" si="343"/>
        <v/>
      </c>
      <c r="EQ39" s="27" t="str">
        <f t="shared" ca="1" si="344"/>
        <v/>
      </c>
      <c r="ER39" s="27" t="str">
        <f t="shared" ca="1" si="345"/>
        <v/>
      </c>
      <c r="ES39" s="27" t="str">
        <f t="shared" ca="1" si="346"/>
        <v/>
      </c>
      <c r="ET39" s="27" t="str">
        <f t="shared" ca="1" si="347"/>
        <v/>
      </c>
      <c r="EU39" s="27" t="str">
        <f t="shared" ca="1" si="348"/>
        <v/>
      </c>
      <c r="EV39" s="27" t="str">
        <f t="shared" ca="1" si="349"/>
        <v/>
      </c>
      <c r="EW39" s="27" t="str">
        <f t="shared" ca="1" si="350"/>
        <v/>
      </c>
      <c r="EX39" s="27" t="str">
        <f t="shared" ca="1" si="351"/>
        <v/>
      </c>
      <c r="EY39" s="27" t="str">
        <f t="shared" ca="1" si="352"/>
        <v/>
      </c>
      <c r="EZ39" s="27" t="str">
        <f t="shared" ca="1" si="353"/>
        <v/>
      </c>
      <c r="FA39" s="27" t="str">
        <f t="shared" ca="1" si="354"/>
        <v/>
      </c>
      <c r="FB39" s="27" t="str">
        <f t="shared" ca="1" si="355"/>
        <v/>
      </c>
      <c r="FC39" s="27" t="str">
        <f t="shared" ca="1" si="356"/>
        <v/>
      </c>
      <c r="FD39" s="27" t="str">
        <f t="shared" ca="1" si="357"/>
        <v/>
      </c>
      <c r="FE39" s="27" t="str">
        <f t="shared" ca="1" si="358"/>
        <v/>
      </c>
      <c r="FF39" s="27" t="str">
        <f t="shared" ca="1" si="359"/>
        <v/>
      </c>
      <c r="FG39" s="27" t="str">
        <f t="shared" ca="1" si="360"/>
        <v/>
      </c>
      <c r="FH39" s="27" t="str">
        <f t="shared" ca="1" si="361"/>
        <v/>
      </c>
      <c r="FI39" s="27" t="str">
        <f t="shared" ca="1" si="362"/>
        <v/>
      </c>
      <c r="FJ39" s="27" t="str">
        <f t="shared" ca="1" si="363"/>
        <v/>
      </c>
      <c r="FK39" s="27" t="str">
        <f t="shared" ca="1" si="364"/>
        <v/>
      </c>
      <c r="FL39" s="27" t="str">
        <f t="shared" ca="1" si="365"/>
        <v/>
      </c>
      <c r="FM39" s="27" t="str">
        <f t="shared" ca="1" si="366"/>
        <v/>
      </c>
      <c r="FN39" s="27" t="str">
        <f t="shared" ca="1" si="367"/>
        <v/>
      </c>
      <c r="FO39" s="27" t="str">
        <f t="shared" ca="1" si="368"/>
        <v/>
      </c>
      <c r="FP39" s="27" t="str">
        <f t="shared" ca="1" si="369"/>
        <v/>
      </c>
      <c r="FQ39" s="27" t="str">
        <f t="shared" ca="1" si="370"/>
        <v/>
      </c>
      <c r="FR39" s="27" t="str">
        <f t="shared" ca="1" si="371"/>
        <v/>
      </c>
      <c r="FS39" s="27" t="str">
        <f t="shared" ca="1" si="372"/>
        <v/>
      </c>
      <c r="FT39" s="27" t="str">
        <f t="shared" ca="1" si="373"/>
        <v/>
      </c>
      <c r="FU39" s="27" t="str">
        <f t="shared" ca="1" si="374"/>
        <v/>
      </c>
      <c r="FV39" s="27" t="str">
        <f t="shared" ca="1" si="375"/>
        <v/>
      </c>
      <c r="FW39" s="27" t="str">
        <f t="shared" ca="1" si="376"/>
        <v/>
      </c>
      <c r="FX39" s="27" t="str">
        <f t="shared" ca="1" si="377"/>
        <v/>
      </c>
      <c r="FY39" s="27" t="str">
        <f t="shared" ca="1" si="378"/>
        <v/>
      </c>
      <c r="FZ39" s="27" t="str">
        <f t="shared" ca="1" si="379"/>
        <v/>
      </c>
      <c r="GA39" s="27" t="str">
        <f t="shared" ca="1" si="380"/>
        <v/>
      </c>
      <c r="GB39" s="27" t="str">
        <f t="shared" ca="1" si="381"/>
        <v/>
      </c>
      <c r="GC39" s="27" t="str">
        <f t="shared" ca="1" si="382"/>
        <v/>
      </c>
      <c r="GD39" s="27" t="str">
        <f t="shared" ca="1" si="383"/>
        <v/>
      </c>
      <c r="GE39" s="27" t="str">
        <f t="shared" ca="1" si="384"/>
        <v/>
      </c>
      <c r="GF39" s="27" t="str">
        <f t="shared" ca="1" si="385"/>
        <v/>
      </c>
      <c r="GG39" s="27" t="str">
        <f t="shared" ca="1" si="386"/>
        <v/>
      </c>
      <c r="GH39" s="27" t="str">
        <f t="shared" ca="1" si="387"/>
        <v/>
      </c>
      <c r="GI39" s="27" t="str">
        <f t="shared" ca="1" si="388"/>
        <v/>
      </c>
      <c r="GJ39" s="27" t="str">
        <f t="shared" ca="1" si="389"/>
        <v/>
      </c>
      <c r="GK39" s="27" t="str">
        <f t="shared" ca="1" si="390"/>
        <v/>
      </c>
      <c r="GL39" s="27" t="str">
        <f t="shared" ca="1" si="391"/>
        <v/>
      </c>
      <c r="GM39" s="27" t="str">
        <f t="shared" ca="1" si="392"/>
        <v/>
      </c>
      <c r="GN39" s="27" t="str">
        <f t="shared" ca="1" si="393"/>
        <v/>
      </c>
      <c r="GO39" s="27" t="str">
        <f t="shared" ca="1" si="394"/>
        <v/>
      </c>
      <c r="GP39" s="27" t="str">
        <f t="shared" ca="1" si="395"/>
        <v/>
      </c>
      <c r="GQ39" s="27" t="str">
        <f t="shared" ca="1" si="396"/>
        <v/>
      </c>
      <c r="GR39" s="27" t="str">
        <f t="shared" ca="1" si="397"/>
        <v/>
      </c>
      <c r="GS39" s="27" t="str">
        <f t="shared" ca="1" si="398"/>
        <v/>
      </c>
      <c r="GT39" s="27" t="str">
        <f t="shared" ca="1" si="399"/>
        <v/>
      </c>
      <c r="GU39" s="27" t="str">
        <f t="shared" ca="1" si="400"/>
        <v/>
      </c>
      <c r="GV39" s="27" t="str">
        <f t="shared" ca="1" si="401"/>
        <v/>
      </c>
      <c r="GW39" s="27" t="str">
        <f t="shared" ca="1" si="402"/>
        <v/>
      </c>
      <c r="GX39" s="27" t="str">
        <f t="shared" ca="1" si="403"/>
        <v/>
      </c>
      <c r="GY39" s="27" t="str">
        <f t="shared" ca="1" si="404"/>
        <v/>
      </c>
      <c r="GZ39" s="27" t="str">
        <f t="shared" ca="1" si="405"/>
        <v/>
      </c>
      <c r="HA39" s="27" t="str">
        <f t="shared" ca="1" si="406"/>
        <v/>
      </c>
      <c r="HB39" s="27" t="str">
        <f t="shared" ca="1" si="407"/>
        <v/>
      </c>
      <c r="HC39" s="27" t="str">
        <f t="shared" ca="1" si="408"/>
        <v/>
      </c>
      <c r="HD39" s="27" t="str">
        <f t="shared" ca="1" si="409"/>
        <v/>
      </c>
      <c r="HE39" s="27" t="str">
        <f t="shared" ca="1" si="410"/>
        <v/>
      </c>
      <c r="HF39" s="27" t="str">
        <f t="shared" ca="1" si="411"/>
        <v/>
      </c>
      <c r="HG39" s="27" t="str">
        <f t="shared" ca="1" si="412"/>
        <v/>
      </c>
      <c r="HH39" s="27" t="str">
        <f t="shared" ca="1" si="413"/>
        <v/>
      </c>
      <c r="HI39" s="27" t="str">
        <f t="shared" ca="1" si="414"/>
        <v/>
      </c>
      <c r="HJ39" s="27" t="str">
        <f t="shared" ca="1" si="415"/>
        <v/>
      </c>
      <c r="HK39" s="27" t="str">
        <f t="shared" ca="1" si="416"/>
        <v/>
      </c>
      <c r="HL39" s="27" t="str">
        <f t="shared" ca="1" si="417"/>
        <v/>
      </c>
      <c r="HM39" s="27" t="str">
        <f t="shared" ca="1" si="418"/>
        <v/>
      </c>
    </row>
    <row r="40" spans="2:221">
      <c r="U40" s="106">
        <v>38</v>
      </c>
      <c r="V40" s="1391" t="s">
        <v>498</v>
      </c>
      <c r="W40" s="1392"/>
      <c r="X40" s="1392"/>
      <c r="Y40" s="1392"/>
      <c r="Z40" s="1392">
        <f>IF(D9="","",D9)</f>
        <v>15</v>
      </c>
      <c r="AA40" s="1393"/>
      <c r="AB40" s="27" t="str">
        <f t="shared" ca="1" si="225"/>
        <v/>
      </c>
      <c r="AC40" s="27" t="str">
        <f t="shared" ca="1" si="226"/>
        <v/>
      </c>
      <c r="AD40" s="27" t="str">
        <f t="shared" ca="1" si="227"/>
        <v/>
      </c>
      <c r="AE40" s="27" t="str">
        <f t="shared" ca="1" si="228"/>
        <v/>
      </c>
      <c r="AF40" s="27" t="str">
        <f t="shared" ca="1" si="229"/>
        <v/>
      </c>
      <c r="AG40" s="27" t="str">
        <f t="shared" ca="1" si="230"/>
        <v/>
      </c>
      <c r="AH40" s="27" t="str">
        <f t="shared" ca="1" si="231"/>
        <v/>
      </c>
      <c r="AI40" s="27" t="str">
        <f t="shared" ca="1" si="232"/>
        <v/>
      </c>
      <c r="AJ40" s="27" t="str">
        <f t="shared" ca="1" si="233"/>
        <v/>
      </c>
      <c r="AK40" s="27" t="str">
        <f t="shared" ca="1" si="234"/>
        <v/>
      </c>
      <c r="AL40" s="27" t="str">
        <f t="shared" ca="1" si="235"/>
        <v/>
      </c>
      <c r="AM40" s="27" t="str">
        <f t="shared" ca="1" si="236"/>
        <v/>
      </c>
      <c r="AN40" s="27" t="str">
        <f t="shared" ca="1" si="237"/>
        <v/>
      </c>
      <c r="AO40" s="27" t="str">
        <f t="shared" ca="1" si="238"/>
        <v/>
      </c>
      <c r="AP40" s="27" t="str">
        <f t="shared" ca="1" si="239"/>
        <v/>
      </c>
      <c r="AQ40" s="27" t="str">
        <f t="shared" ca="1" si="240"/>
        <v/>
      </c>
      <c r="AR40" s="27" t="str">
        <f t="shared" ca="1" si="241"/>
        <v/>
      </c>
      <c r="AS40" s="27" t="str">
        <f t="shared" ca="1" si="242"/>
        <v/>
      </c>
      <c r="AT40" s="27" t="str">
        <f t="shared" ca="1" si="243"/>
        <v/>
      </c>
      <c r="AU40" s="27" t="str">
        <f t="shared" ca="1" si="244"/>
        <v/>
      </c>
      <c r="AV40" s="27" t="str">
        <f t="shared" ca="1" si="245"/>
        <v/>
      </c>
      <c r="AW40" s="27" t="str">
        <f t="shared" ca="1" si="246"/>
        <v/>
      </c>
      <c r="AX40" s="27" t="str">
        <f t="shared" ca="1" si="247"/>
        <v/>
      </c>
      <c r="AY40" s="27" t="str">
        <f t="shared" ca="1" si="248"/>
        <v/>
      </c>
      <c r="AZ40" s="27" t="str">
        <f t="shared" ca="1" si="249"/>
        <v/>
      </c>
      <c r="BA40" s="27" t="str">
        <f t="shared" ca="1" si="250"/>
        <v/>
      </c>
      <c r="BB40" s="27" t="str">
        <f t="shared" ca="1" si="251"/>
        <v/>
      </c>
      <c r="BC40" s="27" t="str">
        <f t="shared" ca="1" si="252"/>
        <v/>
      </c>
      <c r="BD40" s="27" t="str">
        <f t="shared" ca="1" si="253"/>
        <v/>
      </c>
      <c r="BE40" s="27" t="str">
        <f t="shared" ca="1" si="254"/>
        <v/>
      </c>
      <c r="BF40" s="27" t="str">
        <f t="shared" ca="1" si="255"/>
        <v/>
      </c>
      <c r="BG40" s="27" t="str">
        <f t="shared" ca="1" si="256"/>
        <v/>
      </c>
      <c r="BH40" s="27" t="str">
        <f t="shared" ca="1" si="257"/>
        <v/>
      </c>
      <c r="BI40" s="27" t="str">
        <f t="shared" ca="1" si="258"/>
        <v/>
      </c>
      <c r="BJ40" s="27" t="str">
        <f t="shared" ca="1" si="259"/>
        <v/>
      </c>
      <c r="BK40" s="27" t="str">
        <f t="shared" ca="1" si="260"/>
        <v/>
      </c>
      <c r="BL40" s="27" t="str">
        <f t="shared" ca="1" si="261"/>
        <v/>
      </c>
      <c r="BM40" s="27" t="str">
        <f t="shared" ca="1" si="262"/>
        <v/>
      </c>
      <c r="BN40" s="27" t="str">
        <f t="shared" ca="1" si="263"/>
        <v/>
      </c>
      <c r="BO40" s="27" t="str">
        <f t="shared" ca="1" si="264"/>
        <v/>
      </c>
      <c r="BP40" s="27" t="str">
        <f t="shared" ca="1" si="265"/>
        <v/>
      </c>
      <c r="BQ40" s="27" t="str">
        <f t="shared" ca="1" si="266"/>
        <v/>
      </c>
      <c r="BR40" s="27" t="str">
        <f t="shared" ca="1" si="267"/>
        <v/>
      </c>
      <c r="BS40" s="27" t="str">
        <f t="shared" ca="1" si="268"/>
        <v/>
      </c>
      <c r="BT40" s="27" t="str">
        <f t="shared" ca="1" si="269"/>
        <v/>
      </c>
      <c r="BU40" s="27" t="str">
        <f t="shared" ca="1" si="270"/>
        <v/>
      </c>
      <c r="BV40" s="27" t="str">
        <f t="shared" ca="1" si="271"/>
        <v/>
      </c>
      <c r="BW40" s="27" t="str">
        <f t="shared" ca="1" si="272"/>
        <v/>
      </c>
      <c r="BX40" s="27" t="str">
        <f t="shared" ca="1" si="273"/>
        <v/>
      </c>
      <c r="BY40" s="27" t="str">
        <f t="shared" ca="1" si="274"/>
        <v/>
      </c>
      <c r="BZ40" s="27" t="str">
        <f t="shared" ca="1" si="275"/>
        <v/>
      </c>
      <c r="CA40" s="27" t="str">
        <f t="shared" ca="1" si="276"/>
        <v/>
      </c>
      <c r="CB40" s="27" t="str">
        <f t="shared" ca="1" si="277"/>
        <v/>
      </c>
      <c r="CC40" s="27" t="str">
        <f t="shared" ca="1" si="278"/>
        <v/>
      </c>
      <c r="CD40" s="27" t="str">
        <f t="shared" ca="1" si="279"/>
        <v/>
      </c>
      <c r="CE40" s="27" t="str">
        <f t="shared" ca="1" si="280"/>
        <v/>
      </c>
      <c r="CF40" s="27" t="str">
        <f t="shared" ca="1" si="281"/>
        <v/>
      </c>
      <c r="CG40" s="27" t="str">
        <f t="shared" ca="1" si="282"/>
        <v/>
      </c>
      <c r="CH40" s="27" t="str">
        <f t="shared" ca="1" si="283"/>
        <v/>
      </c>
      <c r="CI40" s="27" t="str">
        <f t="shared" ca="1" si="284"/>
        <v/>
      </c>
      <c r="CJ40" s="27" t="str">
        <f t="shared" ca="1" si="285"/>
        <v/>
      </c>
      <c r="CK40" s="27" t="str">
        <f t="shared" ca="1" si="286"/>
        <v/>
      </c>
      <c r="CL40" s="27" t="str">
        <f t="shared" ca="1" si="287"/>
        <v/>
      </c>
      <c r="CM40" s="27" t="str">
        <f t="shared" ca="1" si="288"/>
        <v/>
      </c>
      <c r="CN40" s="27" t="str">
        <f t="shared" ca="1" si="289"/>
        <v/>
      </c>
      <c r="CO40" s="27" t="str">
        <f t="shared" ca="1" si="290"/>
        <v/>
      </c>
      <c r="CP40" s="27" t="str">
        <f t="shared" ca="1" si="291"/>
        <v/>
      </c>
      <c r="CQ40" s="27" t="str">
        <f t="shared" ca="1" si="292"/>
        <v/>
      </c>
      <c r="CR40" s="27" t="str">
        <f t="shared" ca="1" si="293"/>
        <v/>
      </c>
      <c r="CS40" s="27" t="str">
        <f t="shared" ca="1" si="294"/>
        <v/>
      </c>
      <c r="CT40" s="27" t="str">
        <f t="shared" ca="1" si="295"/>
        <v/>
      </c>
      <c r="CU40" s="27" t="str">
        <f t="shared" ca="1" si="296"/>
        <v/>
      </c>
      <c r="CV40" s="27" t="str">
        <f t="shared" ca="1" si="297"/>
        <v/>
      </c>
      <c r="CW40" s="27" t="str">
        <f t="shared" ca="1" si="298"/>
        <v/>
      </c>
      <c r="CX40" s="27" t="str">
        <f t="shared" ca="1" si="299"/>
        <v/>
      </c>
      <c r="CY40" s="27" t="str">
        <f t="shared" ca="1" si="300"/>
        <v/>
      </c>
      <c r="CZ40" s="27" t="str">
        <f t="shared" ca="1" si="301"/>
        <v/>
      </c>
      <c r="DA40" s="27" t="str">
        <f t="shared" ca="1" si="302"/>
        <v/>
      </c>
      <c r="DB40" s="27" t="str">
        <f t="shared" ca="1" si="303"/>
        <v/>
      </c>
      <c r="DC40" s="27" t="str">
        <f t="shared" ca="1" si="304"/>
        <v/>
      </c>
      <c r="DD40" s="27" t="str">
        <f t="shared" ca="1" si="305"/>
        <v/>
      </c>
      <c r="DE40" s="27" t="str">
        <f t="shared" ca="1" si="306"/>
        <v/>
      </c>
      <c r="DF40" s="27" t="str">
        <f t="shared" ca="1" si="307"/>
        <v/>
      </c>
      <c r="DG40" s="27" t="str">
        <f t="shared" ca="1" si="308"/>
        <v/>
      </c>
      <c r="DH40" s="27" t="str">
        <f t="shared" ca="1" si="309"/>
        <v/>
      </c>
      <c r="DI40" s="27" t="str">
        <f t="shared" ca="1" si="310"/>
        <v/>
      </c>
      <c r="DJ40" s="27" t="str">
        <f t="shared" ca="1" si="311"/>
        <v/>
      </c>
      <c r="DK40" s="27" t="str">
        <f t="shared" ca="1" si="312"/>
        <v/>
      </c>
      <c r="DL40" s="27" t="str">
        <f t="shared" ca="1" si="313"/>
        <v/>
      </c>
      <c r="DM40" s="27" t="str">
        <f t="shared" ca="1" si="314"/>
        <v/>
      </c>
      <c r="DN40" s="27" t="str">
        <f t="shared" ca="1" si="315"/>
        <v/>
      </c>
      <c r="DO40" s="27" t="str">
        <f t="shared" ca="1" si="316"/>
        <v/>
      </c>
      <c r="DP40" s="27" t="str">
        <f t="shared" ca="1" si="317"/>
        <v/>
      </c>
      <c r="DQ40" s="27" t="str">
        <f t="shared" ca="1" si="318"/>
        <v/>
      </c>
      <c r="DR40" s="27" t="str">
        <f t="shared" ca="1" si="319"/>
        <v/>
      </c>
      <c r="DS40" s="27" t="str">
        <f t="shared" ca="1" si="320"/>
        <v/>
      </c>
      <c r="DT40" s="27" t="str">
        <f t="shared" ca="1" si="321"/>
        <v/>
      </c>
      <c r="DU40" s="27" t="str">
        <f t="shared" ca="1" si="322"/>
        <v/>
      </c>
      <c r="DV40" s="27" t="str">
        <f t="shared" ca="1" si="323"/>
        <v/>
      </c>
      <c r="DW40" s="27" t="str">
        <f t="shared" ca="1" si="324"/>
        <v/>
      </c>
      <c r="DX40" s="27" t="str">
        <f t="shared" ca="1" si="325"/>
        <v/>
      </c>
      <c r="DY40" s="27" t="str">
        <f t="shared" ca="1" si="326"/>
        <v/>
      </c>
      <c r="DZ40" s="27" t="str">
        <f t="shared" ca="1" si="327"/>
        <v/>
      </c>
      <c r="EA40" s="27" t="str">
        <f t="shared" ca="1" si="328"/>
        <v/>
      </c>
      <c r="EB40" s="27" t="str">
        <f t="shared" ca="1" si="329"/>
        <v/>
      </c>
      <c r="EC40" s="27" t="str">
        <f t="shared" ca="1" si="330"/>
        <v/>
      </c>
      <c r="ED40" s="27" t="str">
        <f t="shared" ca="1" si="331"/>
        <v/>
      </c>
      <c r="EE40" s="27" t="str">
        <f t="shared" ca="1" si="332"/>
        <v/>
      </c>
      <c r="EF40" s="27" t="str">
        <f t="shared" ca="1" si="333"/>
        <v/>
      </c>
      <c r="EG40" s="27" t="str">
        <f t="shared" ca="1" si="334"/>
        <v/>
      </c>
      <c r="EH40" s="27" t="str">
        <f t="shared" ca="1" si="335"/>
        <v/>
      </c>
      <c r="EI40" s="27" t="str">
        <f t="shared" ca="1" si="336"/>
        <v/>
      </c>
      <c r="EJ40" s="27" t="str">
        <f t="shared" ca="1" si="337"/>
        <v/>
      </c>
      <c r="EK40" s="27" t="str">
        <f t="shared" ca="1" si="338"/>
        <v/>
      </c>
      <c r="EL40" s="27" t="str">
        <f t="shared" ca="1" si="339"/>
        <v/>
      </c>
      <c r="EM40" s="27" t="str">
        <f t="shared" ca="1" si="340"/>
        <v/>
      </c>
      <c r="EN40" s="27" t="str">
        <f t="shared" ca="1" si="341"/>
        <v/>
      </c>
      <c r="EO40" s="27" t="str">
        <f t="shared" ca="1" si="342"/>
        <v/>
      </c>
      <c r="EP40" s="27" t="str">
        <f t="shared" ca="1" si="343"/>
        <v/>
      </c>
      <c r="EQ40" s="27" t="str">
        <f t="shared" ca="1" si="344"/>
        <v/>
      </c>
      <c r="ER40" s="27" t="str">
        <f t="shared" ca="1" si="345"/>
        <v/>
      </c>
      <c r="ES40" s="27" t="str">
        <f t="shared" ca="1" si="346"/>
        <v/>
      </c>
      <c r="ET40" s="27" t="str">
        <f t="shared" ca="1" si="347"/>
        <v/>
      </c>
      <c r="EU40" s="27" t="str">
        <f t="shared" ca="1" si="348"/>
        <v/>
      </c>
      <c r="EV40" s="27" t="str">
        <f t="shared" ca="1" si="349"/>
        <v/>
      </c>
      <c r="EW40" s="27" t="str">
        <f t="shared" ca="1" si="350"/>
        <v/>
      </c>
      <c r="EX40" s="27" t="str">
        <f t="shared" ca="1" si="351"/>
        <v/>
      </c>
      <c r="EY40" s="27" t="str">
        <f t="shared" ca="1" si="352"/>
        <v/>
      </c>
      <c r="EZ40" s="27" t="str">
        <f t="shared" ca="1" si="353"/>
        <v/>
      </c>
      <c r="FA40" s="27" t="str">
        <f t="shared" ca="1" si="354"/>
        <v/>
      </c>
      <c r="FB40" s="27" t="str">
        <f t="shared" ca="1" si="355"/>
        <v/>
      </c>
      <c r="FC40" s="27" t="str">
        <f t="shared" ca="1" si="356"/>
        <v/>
      </c>
      <c r="FD40" s="27" t="str">
        <f t="shared" ca="1" si="357"/>
        <v/>
      </c>
      <c r="FE40" s="27" t="str">
        <f t="shared" ca="1" si="358"/>
        <v/>
      </c>
      <c r="FF40" s="27" t="str">
        <f t="shared" ca="1" si="359"/>
        <v/>
      </c>
      <c r="FG40" s="27" t="str">
        <f t="shared" ca="1" si="360"/>
        <v/>
      </c>
      <c r="FH40" s="27" t="str">
        <f t="shared" ca="1" si="361"/>
        <v/>
      </c>
      <c r="FI40" s="27" t="str">
        <f t="shared" ca="1" si="362"/>
        <v/>
      </c>
      <c r="FJ40" s="27" t="str">
        <f t="shared" ca="1" si="363"/>
        <v/>
      </c>
      <c r="FK40" s="27" t="str">
        <f t="shared" ca="1" si="364"/>
        <v/>
      </c>
      <c r="FL40" s="27" t="str">
        <f t="shared" ca="1" si="365"/>
        <v/>
      </c>
      <c r="FM40" s="27" t="str">
        <f t="shared" ca="1" si="366"/>
        <v/>
      </c>
      <c r="FN40" s="27" t="str">
        <f t="shared" ca="1" si="367"/>
        <v/>
      </c>
      <c r="FO40" s="27" t="str">
        <f t="shared" ca="1" si="368"/>
        <v/>
      </c>
      <c r="FP40" s="27" t="str">
        <f t="shared" ca="1" si="369"/>
        <v/>
      </c>
      <c r="FQ40" s="27" t="str">
        <f t="shared" ca="1" si="370"/>
        <v/>
      </c>
      <c r="FR40" s="27" t="str">
        <f t="shared" ca="1" si="371"/>
        <v/>
      </c>
      <c r="FS40" s="27" t="str">
        <f t="shared" ca="1" si="372"/>
        <v/>
      </c>
      <c r="FT40" s="27" t="str">
        <f t="shared" ca="1" si="373"/>
        <v/>
      </c>
      <c r="FU40" s="27" t="str">
        <f t="shared" ca="1" si="374"/>
        <v/>
      </c>
      <c r="FV40" s="27" t="str">
        <f t="shared" ca="1" si="375"/>
        <v/>
      </c>
      <c r="FW40" s="27" t="str">
        <f t="shared" ca="1" si="376"/>
        <v/>
      </c>
      <c r="FX40" s="27" t="str">
        <f t="shared" ca="1" si="377"/>
        <v/>
      </c>
      <c r="FY40" s="27" t="str">
        <f t="shared" ca="1" si="378"/>
        <v/>
      </c>
      <c r="FZ40" s="27" t="str">
        <f t="shared" ca="1" si="379"/>
        <v/>
      </c>
      <c r="GA40" s="27" t="str">
        <f t="shared" ca="1" si="380"/>
        <v/>
      </c>
      <c r="GB40" s="27" t="str">
        <f t="shared" ca="1" si="381"/>
        <v/>
      </c>
      <c r="GC40" s="27" t="str">
        <f t="shared" ca="1" si="382"/>
        <v/>
      </c>
      <c r="GD40" s="27" t="str">
        <f t="shared" ca="1" si="383"/>
        <v/>
      </c>
      <c r="GE40" s="27" t="str">
        <f t="shared" ca="1" si="384"/>
        <v/>
      </c>
      <c r="GF40" s="27" t="str">
        <f t="shared" ca="1" si="385"/>
        <v/>
      </c>
      <c r="GG40" s="27" t="str">
        <f t="shared" ca="1" si="386"/>
        <v/>
      </c>
      <c r="GH40" s="27" t="str">
        <f t="shared" ca="1" si="387"/>
        <v/>
      </c>
      <c r="GI40" s="27" t="str">
        <f t="shared" ca="1" si="388"/>
        <v/>
      </c>
      <c r="GJ40" s="27" t="str">
        <f t="shared" ca="1" si="389"/>
        <v/>
      </c>
      <c r="GK40" s="27" t="str">
        <f t="shared" ca="1" si="390"/>
        <v/>
      </c>
      <c r="GL40" s="27" t="str">
        <f t="shared" ca="1" si="391"/>
        <v/>
      </c>
      <c r="GM40" s="27" t="str">
        <f t="shared" ca="1" si="392"/>
        <v/>
      </c>
      <c r="GN40" s="27" t="str">
        <f t="shared" ca="1" si="393"/>
        <v/>
      </c>
      <c r="GO40" s="27" t="str">
        <f t="shared" ca="1" si="394"/>
        <v/>
      </c>
      <c r="GP40" s="27" t="str">
        <f t="shared" ca="1" si="395"/>
        <v/>
      </c>
      <c r="GQ40" s="27" t="str">
        <f t="shared" ca="1" si="396"/>
        <v/>
      </c>
      <c r="GR40" s="27" t="str">
        <f t="shared" ca="1" si="397"/>
        <v/>
      </c>
      <c r="GS40" s="27" t="str">
        <f t="shared" ca="1" si="398"/>
        <v/>
      </c>
      <c r="GT40" s="27" t="str">
        <f t="shared" ca="1" si="399"/>
        <v/>
      </c>
      <c r="GU40" s="27" t="str">
        <f t="shared" ca="1" si="400"/>
        <v/>
      </c>
      <c r="GV40" s="27" t="str">
        <f t="shared" ca="1" si="401"/>
        <v/>
      </c>
      <c r="GW40" s="27" t="str">
        <f t="shared" ca="1" si="402"/>
        <v/>
      </c>
      <c r="GX40" s="27" t="str">
        <f t="shared" ca="1" si="403"/>
        <v/>
      </c>
      <c r="GY40" s="27" t="str">
        <f t="shared" ca="1" si="404"/>
        <v/>
      </c>
      <c r="GZ40" s="27" t="str">
        <f t="shared" ca="1" si="405"/>
        <v/>
      </c>
      <c r="HA40" s="27" t="str">
        <f t="shared" ca="1" si="406"/>
        <v/>
      </c>
      <c r="HB40" s="27" t="str">
        <f t="shared" ca="1" si="407"/>
        <v/>
      </c>
      <c r="HC40" s="27" t="str">
        <f t="shared" ca="1" si="408"/>
        <v/>
      </c>
      <c r="HD40" s="27" t="str">
        <f t="shared" ca="1" si="409"/>
        <v/>
      </c>
      <c r="HE40" s="27" t="str">
        <f t="shared" ca="1" si="410"/>
        <v/>
      </c>
      <c r="HF40" s="27" t="str">
        <f t="shared" ca="1" si="411"/>
        <v/>
      </c>
      <c r="HG40" s="27" t="str">
        <f t="shared" ca="1" si="412"/>
        <v/>
      </c>
      <c r="HH40" s="27" t="str">
        <f t="shared" ca="1" si="413"/>
        <v/>
      </c>
      <c r="HI40" s="27" t="str">
        <f t="shared" ca="1" si="414"/>
        <v/>
      </c>
      <c r="HJ40" s="27" t="str">
        <f t="shared" ca="1" si="415"/>
        <v/>
      </c>
      <c r="HK40" s="27" t="str">
        <f t="shared" ca="1" si="416"/>
        <v/>
      </c>
      <c r="HL40" s="27" t="str">
        <f t="shared" ca="1" si="417"/>
        <v/>
      </c>
      <c r="HM40" s="27" t="str">
        <f t="shared" ca="1" si="418"/>
        <v/>
      </c>
    </row>
    <row r="41" spans="2:221">
      <c r="S41" s="89"/>
      <c r="U41" s="107">
        <v>39</v>
      </c>
      <c r="V41" s="1394" t="s">
        <v>499</v>
      </c>
      <c r="W41" s="1395"/>
      <c r="X41" s="1395"/>
      <c r="Y41" s="1395"/>
      <c r="Z41" s="1395">
        <f>IF(D11="","",D11)</f>
        <v>5</v>
      </c>
      <c r="AA41" s="1396"/>
      <c r="AB41" s="27" t="s">
        <v>332</v>
      </c>
      <c r="AC41" s="27" t="s">
        <v>332</v>
      </c>
      <c r="AD41" s="27" t="s">
        <v>332</v>
      </c>
      <c r="AE41" s="27" t="s">
        <v>332</v>
      </c>
      <c r="AF41" s="27" t="s">
        <v>332</v>
      </c>
      <c r="AG41" s="27" t="str">
        <f t="shared" ca="1" si="230"/>
        <v/>
      </c>
      <c r="AH41" s="27" t="str">
        <f t="shared" ca="1" si="231"/>
        <v/>
      </c>
      <c r="AI41" s="27" t="str">
        <f t="shared" ca="1" si="232"/>
        <v/>
      </c>
      <c r="AJ41" s="27" t="str">
        <f t="shared" ca="1" si="233"/>
        <v/>
      </c>
      <c r="AK41" s="27" t="str">
        <f t="shared" ca="1" si="234"/>
        <v/>
      </c>
      <c r="AL41" s="27" t="str">
        <f t="shared" ca="1" si="235"/>
        <v/>
      </c>
      <c r="AM41" s="27" t="str">
        <f t="shared" ca="1" si="236"/>
        <v/>
      </c>
      <c r="AN41" s="27" t="str">
        <f t="shared" ca="1" si="237"/>
        <v/>
      </c>
      <c r="AO41" s="27" t="str">
        <f t="shared" ca="1" si="238"/>
        <v/>
      </c>
      <c r="AP41" s="27" t="str">
        <f t="shared" ca="1" si="239"/>
        <v/>
      </c>
      <c r="AQ41" s="27" t="str">
        <f t="shared" ca="1" si="240"/>
        <v/>
      </c>
      <c r="AR41" s="27" t="str">
        <f t="shared" ca="1" si="241"/>
        <v/>
      </c>
      <c r="AS41" s="27" t="str">
        <f t="shared" ca="1" si="242"/>
        <v/>
      </c>
      <c r="AT41" s="27" t="str">
        <f t="shared" ca="1" si="243"/>
        <v/>
      </c>
      <c r="AU41" s="27" t="str">
        <f t="shared" ca="1" si="244"/>
        <v/>
      </c>
      <c r="AV41" s="27" t="str">
        <f t="shared" ca="1" si="245"/>
        <v/>
      </c>
      <c r="AW41" s="27" t="str">
        <f t="shared" ca="1" si="246"/>
        <v/>
      </c>
      <c r="AX41" s="27" t="str">
        <f t="shared" ca="1" si="247"/>
        <v/>
      </c>
      <c r="AY41" s="27" t="str">
        <f t="shared" ca="1" si="248"/>
        <v/>
      </c>
      <c r="AZ41" s="27" t="str">
        <f t="shared" ca="1" si="249"/>
        <v/>
      </c>
      <c r="BA41" s="27" t="str">
        <f t="shared" ca="1" si="250"/>
        <v/>
      </c>
      <c r="BB41" s="27" t="str">
        <f t="shared" ca="1" si="251"/>
        <v/>
      </c>
      <c r="BC41" s="27" t="str">
        <f t="shared" ca="1" si="252"/>
        <v/>
      </c>
      <c r="BD41" s="27" t="str">
        <f t="shared" ca="1" si="253"/>
        <v/>
      </c>
      <c r="BE41" s="27" t="str">
        <f t="shared" ca="1" si="254"/>
        <v/>
      </c>
      <c r="BF41" s="27" t="str">
        <f t="shared" ca="1" si="255"/>
        <v/>
      </c>
      <c r="BG41" s="27" t="str">
        <f t="shared" ca="1" si="256"/>
        <v/>
      </c>
      <c r="BH41" s="27" t="str">
        <f t="shared" ca="1" si="257"/>
        <v/>
      </c>
      <c r="BI41" s="27" t="str">
        <f t="shared" ca="1" si="258"/>
        <v/>
      </c>
      <c r="BJ41" s="27" t="str">
        <f t="shared" ca="1" si="259"/>
        <v/>
      </c>
      <c r="BK41" s="27" t="str">
        <f t="shared" ca="1" si="260"/>
        <v/>
      </c>
      <c r="BL41" s="27" t="str">
        <f t="shared" ca="1" si="261"/>
        <v/>
      </c>
      <c r="BM41" s="27" t="str">
        <f t="shared" ca="1" si="262"/>
        <v/>
      </c>
      <c r="BN41" s="27" t="str">
        <f t="shared" ca="1" si="263"/>
        <v/>
      </c>
      <c r="BO41" s="27" t="str">
        <f t="shared" ca="1" si="264"/>
        <v/>
      </c>
      <c r="BP41" s="27" t="str">
        <f t="shared" ca="1" si="265"/>
        <v/>
      </c>
      <c r="BQ41" s="27" t="str">
        <f t="shared" ca="1" si="266"/>
        <v/>
      </c>
      <c r="BR41" s="27" t="str">
        <f t="shared" ca="1" si="267"/>
        <v/>
      </c>
      <c r="BS41" s="27" t="str">
        <f t="shared" ca="1" si="268"/>
        <v/>
      </c>
      <c r="BT41" s="27" t="str">
        <f t="shared" ca="1" si="269"/>
        <v/>
      </c>
      <c r="BU41" s="27" t="str">
        <f t="shared" ca="1" si="270"/>
        <v/>
      </c>
      <c r="BV41" s="27" t="str">
        <f t="shared" ca="1" si="271"/>
        <v/>
      </c>
      <c r="BW41" s="27" t="str">
        <f t="shared" ca="1" si="272"/>
        <v/>
      </c>
      <c r="BX41" s="27" t="str">
        <f t="shared" ca="1" si="273"/>
        <v/>
      </c>
      <c r="BY41" s="27" t="str">
        <f t="shared" ca="1" si="274"/>
        <v/>
      </c>
      <c r="BZ41" s="27" t="str">
        <f t="shared" ca="1" si="275"/>
        <v/>
      </c>
      <c r="CA41" s="27" t="str">
        <f t="shared" ca="1" si="276"/>
        <v/>
      </c>
      <c r="CB41" s="27" t="str">
        <f t="shared" ca="1" si="277"/>
        <v/>
      </c>
      <c r="CC41" s="27" t="str">
        <f t="shared" ca="1" si="278"/>
        <v/>
      </c>
      <c r="CD41" s="27" t="str">
        <f t="shared" ca="1" si="279"/>
        <v/>
      </c>
      <c r="CE41" s="27" t="str">
        <f t="shared" ca="1" si="280"/>
        <v/>
      </c>
      <c r="CF41" s="27" t="str">
        <f t="shared" ca="1" si="281"/>
        <v/>
      </c>
      <c r="CG41" s="27" t="str">
        <f t="shared" ca="1" si="282"/>
        <v/>
      </c>
      <c r="CH41" s="27" t="str">
        <f t="shared" ca="1" si="283"/>
        <v/>
      </c>
      <c r="CI41" s="27" t="str">
        <f t="shared" ca="1" si="284"/>
        <v/>
      </c>
      <c r="CJ41" s="27" t="str">
        <f t="shared" ca="1" si="285"/>
        <v/>
      </c>
      <c r="CK41" s="27" t="str">
        <f t="shared" ca="1" si="286"/>
        <v/>
      </c>
      <c r="CL41" s="27" t="str">
        <f t="shared" ca="1" si="287"/>
        <v/>
      </c>
      <c r="CM41" s="27" t="str">
        <f t="shared" ca="1" si="288"/>
        <v/>
      </c>
      <c r="CN41" s="27" t="str">
        <f t="shared" ca="1" si="289"/>
        <v/>
      </c>
      <c r="CO41" s="27" t="str">
        <f t="shared" ca="1" si="290"/>
        <v/>
      </c>
      <c r="CP41" s="27" t="str">
        <f t="shared" ca="1" si="291"/>
        <v/>
      </c>
      <c r="CQ41" s="27" t="str">
        <f t="shared" ca="1" si="292"/>
        <v/>
      </c>
      <c r="CR41" s="27" t="str">
        <f t="shared" ca="1" si="293"/>
        <v/>
      </c>
      <c r="CS41" s="27" t="str">
        <f t="shared" ca="1" si="294"/>
        <v/>
      </c>
      <c r="CT41" s="27" t="str">
        <f t="shared" ca="1" si="295"/>
        <v/>
      </c>
      <c r="CU41" s="27" t="str">
        <f t="shared" ca="1" si="296"/>
        <v/>
      </c>
      <c r="CV41" s="27" t="str">
        <f t="shared" ca="1" si="297"/>
        <v/>
      </c>
      <c r="CW41" s="27" t="str">
        <f t="shared" ca="1" si="298"/>
        <v/>
      </c>
      <c r="CX41" s="27" t="str">
        <f t="shared" ca="1" si="299"/>
        <v/>
      </c>
      <c r="CY41" s="27" t="str">
        <f t="shared" ca="1" si="300"/>
        <v/>
      </c>
      <c r="CZ41" s="27" t="str">
        <f t="shared" ca="1" si="301"/>
        <v/>
      </c>
      <c r="DA41" s="27" t="str">
        <f t="shared" ca="1" si="302"/>
        <v/>
      </c>
      <c r="DB41" s="27" t="str">
        <f t="shared" ca="1" si="303"/>
        <v/>
      </c>
      <c r="DC41" s="27" t="str">
        <f t="shared" ca="1" si="304"/>
        <v/>
      </c>
      <c r="DD41" s="27" t="str">
        <f t="shared" ca="1" si="305"/>
        <v/>
      </c>
      <c r="DE41" s="27" t="str">
        <f t="shared" ca="1" si="306"/>
        <v/>
      </c>
      <c r="DF41" s="27" t="str">
        <f t="shared" ca="1" si="307"/>
        <v/>
      </c>
      <c r="DG41" s="27" t="str">
        <f t="shared" ca="1" si="308"/>
        <v/>
      </c>
      <c r="DH41" s="27" t="str">
        <f t="shared" ca="1" si="309"/>
        <v/>
      </c>
      <c r="DI41" s="27" t="str">
        <f t="shared" ca="1" si="310"/>
        <v/>
      </c>
      <c r="DJ41" s="27" t="str">
        <f t="shared" ca="1" si="311"/>
        <v/>
      </c>
      <c r="DK41" s="27" t="str">
        <f t="shared" ca="1" si="312"/>
        <v/>
      </c>
      <c r="DL41" s="27" t="str">
        <f t="shared" ca="1" si="313"/>
        <v/>
      </c>
      <c r="DM41" s="27" t="str">
        <f t="shared" ca="1" si="314"/>
        <v/>
      </c>
      <c r="DN41" s="27" t="str">
        <f t="shared" ca="1" si="315"/>
        <v/>
      </c>
      <c r="DO41" s="27" t="str">
        <f t="shared" ca="1" si="316"/>
        <v/>
      </c>
      <c r="DP41" s="27" t="str">
        <f t="shared" ca="1" si="317"/>
        <v/>
      </c>
      <c r="DQ41" s="27" t="str">
        <f t="shared" ca="1" si="318"/>
        <v/>
      </c>
      <c r="DR41" s="27" t="str">
        <f t="shared" ca="1" si="319"/>
        <v/>
      </c>
      <c r="DS41" s="27" t="str">
        <f t="shared" ca="1" si="320"/>
        <v/>
      </c>
      <c r="DT41" s="27" t="str">
        <f t="shared" ca="1" si="321"/>
        <v/>
      </c>
      <c r="DU41" s="27" t="str">
        <f t="shared" ca="1" si="322"/>
        <v/>
      </c>
      <c r="DV41" s="27" t="str">
        <f t="shared" ca="1" si="323"/>
        <v/>
      </c>
      <c r="DW41" s="27" t="str">
        <f t="shared" ca="1" si="324"/>
        <v/>
      </c>
      <c r="DX41" s="27" t="str">
        <f t="shared" ca="1" si="325"/>
        <v/>
      </c>
      <c r="DY41" s="27" t="str">
        <f t="shared" ca="1" si="326"/>
        <v/>
      </c>
      <c r="DZ41" s="27" t="str">
        <f t="shared" ca="1" si="327"/>
        <v/>
      </c>
      <c r="EA41" s="27" t="str">
        <f t="shared" ca="1" si="328"/>
        <v/>
      </c>
      <c r="EB41" s="27" t="str">
        <f t="shared" ca="1" si="329"/>
        <v/>
      </c>
      <c r="EC41" s="27" t="str">
        <f t="shared" ca="1" si="330"/>
        <v/>
      </c>
      <c r="ED41" s="27" t="str">
        <f t="shared" ca="1" si="331"/>
        <v/>
      </c>
      <c r="EE41" s="27" t="str">
        <f t="shared" ca="1" si="332"/>
        <v/>
      </c>
      <c r="EF41" s="27" t="str">
        <f t="shared" ca="1" si="333"/>
        <v/>
      </c>
      <c r="EG41" s="27" t="str">
        <f t="shared" ca="1" si="334"/>
        <v/>
      </c>
      <c r="EH41" s="27" t="str">
        <f t="shared" ca="1" si="335"/>
        <v/>
      </c>
      <c r="EI41" s="27" t="str">
        <f t="shared" ca="1" si="336"/>
        <v/>
      </c>
      <c r="EJ41" s="27" t="str">
        <f t="shared" ca="1" si="337"/>
        <v/>
      </c>
      <c r="EK41" s="27" t="str">
        <f t="shared" ca="1" si="338"/>
        <v/>
      </c>
      <c r="EL41" s="27" t="str">
        <f t="shared" ca="1" si="339"/>
        <v/>
      </c>
      <c r="EM41" s="27" t="str">
        <f t="shared" ca="1" si="340"/>
        <v/>
      </c>
      <c r="EN41" s="27" t="str">
        <f t="shared" ca="1" si="341"/>
        <v/>
      </c>
      <c r="EO41" s="27" t="str">
        <f t="shared" ca="1" si="342"/>
        <v/>
      </c>
      <c r="EP41" s="27" t="str">
        <f t="shared" ca="1" si="343"/>
        <v/>
      </c>
      <c r="EQ41" s="27" t="str">
        <f t="shared" ca="1" si="344"/>
        <v/>
      </c>
      <c r="ER41" s="27" t="str">
        <f t="shared" ca="1" si="345"/>
        <v/>
      </c>
      <c r="ES41" s="27" t="str">
        <f t="shared" ca="1" si="346"/>
        <v/>
      </c>
      <c r="ET41" s="27" t="str">
        <f t="shared" ca="1" si="347"/>
        <v/>
      </c>
      <c r="EU41" s="27" t="str">
        <f t="shared" ca="1" si="348"/>
        <v/>
      </c>
      <c r="EV41" s="27" t="str">
        <f t="shared" ca="1" si="349"/>
        <v/>
      </c>
      <c r="EW41" s="27" t="str">
        <f t="shared" ca="1" si="350"/>
        <v/>
      </c>
      <c r="EX41" s="27" t="str">
        <f t="shared" ca="1" si="351"/>
        <v/>
      </c>
      <c r="EY41" s="27" t="str">
        <f t="shared" ca="1" si="352"/>
        <v/>
      </c>
      <c r="EZ41" s="27" t="str">
        <f t="shared" ca="1" si="353"/>
        <v/>
      </c>
      <c r="FA41" s="27" t="str">
        <f t="shared" ca="1" si="354"/>
        <v/>
      </c>
      <c r="FB41" s="27" t="str">
        <f t="shared" ca="1" si="355"/>
        <v/>
      </c>
      <c r="FC41" s="27" t="str">
        <f t="shared" ca="1" si="356"/>
        <v/>
      </c>
      <c r="FD41" s="27" t="str">
        <f t="shared" ca="1" si="357"/>
        <v/>
      </c>
      <c r="FE41" s="27" t="str">
        <f t="shared" ca="1" si="358"/>
        <v/>
      </c>
      <c r="FF41" s="27" t="str">
        <f t="shared" ca="1" si="359"/>
        <v/>
      </c>
      <c r="FG41" s="27" t="str">
        <f t="shared" ca="1" si="360"/>
        <v/>
      </c>
      <c r="FH41" s="27" t="str">
        <f t="shared" ca="1" si="361"/>
        <v/>
      </c>
      <c r="FI41" s="27" t="str">
        <f t="shared" ca="1" si="362"/>
        <v/>
      </c>
      <c r="FJ41" s="27" t="str">
        <f t="shared" ca="1" si="363"/>
        <v/>
      </c>
      <c r="FK41" s="27" t="str">
        <f t="shared" ca="1" si="364"/>
        <v/>
      </c>
      <c r="FL41" s="27" t="str">
        <f t="shared" ca="1" si="365"/>
        <v/>
      </c>
      <c r="FM41" s="27" t="str">
        <f t="shared" ca="1" si="366"/>
        <v/>
      </c>
      <c r="FN41" s="27" t="str">
        <f t="shared" ca="1" si="367"/>
        <v/>
      </c>
      <c r="FO41" s="27" t="str">
        <f t="shared" ca="1" si="368"/>
        <v/>
      </c>
      <c r="FP41" s="27" t="str">
        <f t="shared" ca="1" si="369"/>
        <v/>
      </c>
      <c r="FQ41" s="27" t="str">
        <f t="shared" ca="1" si="370"/>
        <v/>
      </c>
      <c r="FR41" s="27" t="str">
        <f t="shared" ca="1" si="371"/>
        <v/>
      </c>
      <c r="FS41" s="27" t="str">
        <f t="shared" ca="1" si="372"/>
        <v/>
      </c>
      <c r="FT41" s="27" t="str">
        <f t="shared" ca="1" si="373"/>
        <v/>
      </c>
      <c r="FU41" s="27" t="str">
        <f t="shared" ca="1" si="374"/>
        <v/>
      </c>
      <c r="FV41" s="27" t="str">
        <f t="shared" ca="1" si="375"/>
        <v/>
      </c>
      <c r="FW41" s="27" t="str">
        <f t="shared" ca="1" si="376"/>
        <v/>
      </c>
      <c r="FX41" s="27" t="str">
        <f t="shared" ca="1" si="377"/>
        <v/>
      </c>
      <c r="FY41" s="27" t="str">
        <f t="shared" ca="1" si="378"/>
        <v/>
      </c>
      <c r="FZ41" s="27" t="str">
        <f t="shared" ca="1" si="379"/>
        <v/>
      </c>
      <c r="GA41" s="27" t="str">
        <f t="shared" ca="1" si="380"/>
        <v/>
      </c>
      <c r="GB41" s="27" t="str">
        <f t="shared" ca="1" si="381"/>
        <v/>
      </c>
      <c r="GC41" s="27" t="str">
        <f t="shared" ca="1" si="382"/>
        <v/>
      </c>
      <c r="GD41" s="27" t="str">
        <f t="shared" ca="1" si="383"/>
        <v/>
      </c>
      <c r="GE41" s="27" t="str">
        <f t="shared" ca="1" si="384"/>
        <v/>
      </c>
      <c r="GF41" s="27" t="str">
        <f t="shared" ca="1" si="385"/>
        <v/>
      </c>
      <c r="GG41" s="27" t="str">
        <f t="shared" ca="1" si="386"/>
        <v/>
      </c>
      <c r="GH41" s="27" t="str">
        <f t="shared" ca="1" si="387"/>
        <v/>
      </c>
      <c r="GI41" s="27" t="str">
        <f t="shared" ca="1" si="388"/>
        <v/>
      </c>
      <c r="GJ41" s="27" t="str">
        <f t="shared" ca="1" si="389"/>
        <v/>
      </c>
      <c r="GK41" s="27" t="str">
        <f t="shared" ca="1" si="390"/>
        <v/>
      </c>
      <c r="GL41" s="27" t="str">
        <f t="shared" ca="1" si="391"/>
        <v/>
      </c>
      <c r="GM41" s="27" t="str">
        <f t="shared" ca="1" si="392"/>
        <v/>
      </c>
      <c r="GN41" s="27" t="str">
        <f t="shared" ca="1" si="393"/>
        <v/>
      </c>
      <c r="GO41" s="27" t="str">
        <f t="shared" ca="1" si="394"/>
        <v/>
      </c>
      <c r="GP41" s="27" t="str">
        <f t="shared" ca="1" si="395"/>
        <v/>
      </c>
      <c r="GQ41" s="27" t="str">
        <f t="shared" ca="1" si="396"/>
        <v/>
      </c>
      <c r="GR41" s="27" t="str">
        <f t="shared" ca="1" si="397"/>
        <v/>
      </c>
      <c r="GS41" s="27" t="str">
        <f t="shared" ca="1" si="398"/>
        <v/>
      </c>
      <c r="GT41" s="27" t="str">
        <f t="shared" ca="1" si="399"/>
        <v/>
      </c>
      <c r="GU41" s="27" t="str">
        <f t="shared" ca="1" si="400"/>
        <v/>
      </c>
      <c r="GV41" s="27" t="str">
        <f t="shared" ca="1" si="401"/>
        <v/>
      </c>
      <c r="GW41" s="27" t="str">
        <f t="shared" ca="1" si="402"/>
        <v/>
      </c>
      <c r="GX41" s="27" t="str">
        <f t="shared" ca="1" si="403"/>
        <v/>
      </c>
      <c r="GY41" s="27" t="str">
        <f t="shared" ca="1" si="404"/>
        <v/>
      </c>
      <c r="GZ41" s="27" t="str">
        <f t="shared" ca="1" si="405"/>
        <v/>
      </c>
      <c r="HA41" s="27" t="str">
        <f t="shared" ca="1" si="406"/>
        <v/>
      </c>
      <c r="HB41" s="27" t="str">
        <f t="shared" ca="1" si="407"/>
        <v/>
      </c>
      <c r="HC41" s="27" t="str">
        <f t="shared" ca="1" si="408"/>
        <v/>
      </c>
      <c r="HD41" s="27" t="str">
        <f t="shared" ca="1" si="409"/>
        <v/>
      </c>
      <c r="HE41" s="27" t="str">
        <f t="shared" ca="1" si="410"/>
        <v/>
      </c>
      <c r="HF41" s="27" t="str">
        <f t="shared" ca="1" si="411"/>
        <v/>
      </c>
      <c r="HG41" s="27" t="str">
        <f t="shared" ca="1" si="412"/>
        <v/>
      </c>
      <c r="HH41" s="27" t="str">
        <f t="shared" ca="1" si="413"/>
        <v/>
      </c>
      <c r="HI41" s="27" t="str">
        <f t="shared" ca="1" si="414"/>
        <v/>
      </c>
      <c r="HJ41" s="27" t="str">
        <f t="shared" ca="1" si="415"/>
        <v/>
      </c>
      <c r="HK41" s="27" t="str">
        <f t="shared" ca="1" si="416"/>
        <v/>
      </c>
      <c r="HL41" s="27" t="str">
        <f t="shared" ca="1" si="417"/>
        <v/>
      </c>
      <c r="HM41" s="27" t="str">
        <f t="shared" ca="1" si="418"/>
        <v/>
      </c>
    </row>
    <row r="42" spans="2:221" ht="15" thickBot="1">
      <c r="S42" s="89"/>
      <c r="U42" s="106">
        <v>40</v>
      </c>
      <c r="V42" s="1388" t="s">
        <v>482</v>
      </c>
      <c r="W42" s="1389"/>
      <c r="X42" s="1389"/>
      <c r="Y42" s="1389"/>
      <c r="Z42" s="1389">
        <f>IF(D13="","",D13)</f>
        <v>5</v>
      </c>
      <c r="AA42" s="1390"/>
      <c r="AB42" s="27" t="s">
        <v>332</v>
      </c>
      <c r="AC42" s="27" t="s">
        <v>332</v>
      </c>
      <c r="AD42" s="27" t="s">
        <v>332</v>
      </c>
      <c r="AE42" s="27" t="s">
        <v>332</v>
      </c>
      <c r="AF42" s="27" t="s">
        <v>332</v>
      </c>
      <c r="AG42" s="27" t="str">
        <f t="shared" ca="1" si="230"/>
        <v/>
      </c>
      <c r="AH42" s="27" t="str">
        <f t="shared" ca="1" si="231"/>
        <v/>
      </c>
      <c r="AI42" s="27" t="str">
        <f t="shared" ca="1" si="232"/>
        <v/>
      </c>
      <c r="AJ42" s="27" t="str">
        <f t="shared" ca="1" si="233"/>
        <v/>
      </c>
      <c r="AK42" s="27" t="str">
        <f t="shared" ca="1" si="234"/>
        <v/>
      </c>
      <c r="AL42" s="27" t="str">
        <f t="shared" ca="1" si="235"/>
        <v/>
      </c>
      <c r="AM42" s="27" t="str">
        <f t="shared" ca="1" si="236"/>
        <v/>
      </c>
      <c r="AN42" s="27" t="str">
        <f t="shared" ca="1" si="237"/>
        <v/>
      </c>
      <c r="AO42" s="27" t="str">
        <f t="shared" ca="1" si="238"/>
        <v/>
      </c>
      <c r="AP42" s="27" t="str">
        <f t="shared" ca="1" si="239"/>
        <v/>
      </c>
      <c r="AQ42" s="27" t="str">
        <f t="shared" ca="1" si="240"/>
        <v/>
      </c>
      <c r="AR42" s="27" t="str">
        <f t="shared" ca="1" si="241"/>
        <v/>
      </c>
      <c r="AS42" s="27" t="str">
        <f t="shared" ca="1" si="242"/>
        <v/>
      </c>
      <c r="AT42" s="27" t="str">
        <f t="shared" ca="1" si="243"/>
        <v/>
      </c>
      <c r="AU42" s="27" t="str">
        <f t="shared" ca="1" si="244"/>
        <v/>
      </c>
      <c r="AV42" s="27" t="str">
        <f t="shared" ca="1" si="245"/>
        <v/>
      </c>
      <c r="AW42" s="27" t="str">
        <f t="shared" ca="1" si="246"/>
        <v/>
      </c>
      <c r="AX42" s="27" t="str">
        <f t="shared" ca="1" si="247"/>
        <v/>
      </c>
      <c r="AY42" s="27" t="str">
        <f t="shared" ca="1" si="248"/>
        <v/>
      </c>
      <c r="AZ42" s="27" t="str">
        <f t="shared" ca="1" si="249"/>
        <v/>
      </c>
      <c r="BA42" s="27" t="str">
        <f t="shared" ca="1" si="250"/>
        <v/>
      </c>
      <c r="BB42" s="27" t="str">
        <f t="shared" ca="1" si="251"/>
        <v/>
      </c>
      <c r="BC42" s="27" t="str">
        <f t="shared" ca="1" si="252"/>
        <v/>
      </c>
      <c r="BD42" s="27" t="str">
        <f t="shared" ca="1" si="253"/>
        <v/>
      </c>
      <c r="BE42" s="27" t="str">
        <f t="shared" ca="1" si="254"/>
        <v/>
      </c>
      <c r="BF42" s="27" t="str">
        <f t="shared" ca="1" si="255"/>
        <v/>
      </c>
      <c r="BG42" s="27" t="str">
        <f t="shared" ca="1" si="256"/>
        <v/>
      </c>
      <c r="BH42" s="27" t="str">
        <f t="shared" ca="1" si="257"/>
        <v/>
      </c>
      <c r="BI42" s="27" t="str">
        <f t="shared" ca="1" si="258"/>
        <v/>
      </c>
      <c r="BJ42" s="27" t="str">
        <f t="shared" ca="1" si="259"/>
        <v/>
      </c>
      <c r="BK42" s="27" t="str">
        <f t="shared" ca="1" si="260"/>
        <v/>
      </c>
      <c r="BL42" s="27" t="str">
        <f t="shared" ca="1" si="261"/>
        <v/>
      </c>
      <c r="BM42" s="27" t="str">
        <f t="shared" ca="1" si="262"/>
        <v/>
      </c>
      <c r="BN42" s="27" t="str">
        <f t="shared" ca="1" si="263"/>
        <v/>
      </c>
      <c r="BO42" s="27" t="str">
        <f t="shared" ca="1" si="264"/>
        <v/>
      </c>
      <c r="BP42" s="27" t="str">
        <f t="shared" ca="1" si="265"/>
        <v/>
      </c>
      <c r="BQ42" s="27" t="str">
        <f t="shared" ca="1" si="266"/>
        <v/>
      </c>
      <c r="BR42" s="27" t="str">
        <f t="shared" ca="1" si="267"/>
        <v/>
      </c>
      <c r="BS42" s="27" t="str">
        <f t="shared" ca="1" si="268"/>
        <v/>
      </c>
      <c r="BT42" s="27" t="str">
        <f t="shared" ca="1" si="269"/>
        <v/>
      </c>
      <c r="BU42" s="27" t="str">
        <f t="shared" ca="1" si="270"/>
        <v/>
      </c>
      <c r="BV42" s="27" t="str">
        <f t="shared" ca="1" si="271"/>
        <v/>
      </c>
      <c r="BW42" s="27" t="str">
        <f t="shared" ca="1" si="272"/>
        <v/>
      </c>
      <c r="BX42" s="27" t="str">
        <f t="shared" ca="1" si="273"/>
        <v/>
      </c>
      <c r="BY42" s="27" t="str">
        <f t="shared" ca="1" si="274"/>
        <v/>
      </c>
      <c r="BZ42" s="27" t="str">
        <f t="shared" ca="1" si="275"/>
        <v/>
      </c>
      <c r="CA42" s="27" t="str">
        <f t="shared" ca="1" si="276"/>
        <v/>
      </c>
      <c r="CB42" s="27" t="str">
        <f t="shared" ca="1" si="277"/>
        <v/>
      </c>
      <c r="CC42" s="27" t="str">
        <f t="shared" ca="1" si="278"/>
        <v/>
      </c>
      <c r="CD42" s="27" t="str">
        <f t="shared" ca="1" si="279"/>
        <v/>
      </c>
      <c r="CE42" s="27" t="str">
        <f t="shared" ca="1" si="280"/>
        <v/>
      </c>
      <c r="CF42" s="27" t="str">
        <f t="shared" ca="1" si="281"/>
        <v/>
      </c>
      <c r="CG42" s="27" t="str">
        <f t="shared" ca="1" si="282"/>
        <v/>
      </c>
      <c r="CH42" s="27" t="str">
        <f t="shared" ca="1" si="283"/>
        <v/>
      </c>
      <c r="CI42" s="27" t="str">
        <f t="shared" ca="1" si="284"/>
        <v/>
      </c>
      <c r="CJ42" s="27" t="str">
        <f t="shared" ca="1" si="285"/>
        <v/>
      </c>
      <c r="CK42" s="27" t="str">
        <f t="shared" ca="1" si="286"/>
        <v/>
      </c>
      <c r="CL42" s="27" t="str">
        <f t="shared" ca="1" si="287"/>
        <v/>
      </c>
      <c r="CM42" s="27" t="str">
        <f t="shared" ca="1" si="288"/>
        <v/>
      </c>
      <c r="CN42" s="27" t="str">
        <f t="shared" ca="1" si="289"/>
        <v/>
      </c>
      <c r="CO42" s="27" t="str">
        <f t="shared" ca="1" si="290"/>
        <v/>
      </c>
      <c r="CP42" s="27" t="str">
        <f t="shared" ca="1" si="291"/>
        <v/>
      </c>
      <c r="CQ42" s="27" t="str">
        <f t="shared" ca="1" si="292"/>
        <v/>
      </c>
      <c r="CR42" s="27" t="str">
        <f t="shared" ca="1" si="293"/>
        <v/>
      </c>
      <c r="CS42" s="27" t="str">
        <f t="shared" ca="1" si="294"/>
        <v/>
      </c>
      <c r="CT42" s="27" t="str">
        <f t="shared" ca="1" si="295"/>
        <v/>
      </c>
      <c r="CU42" s="27" t="str">
        <f t="shared" ca="1" si="296"/>
        <v/>
      </c>
      <c r="CV42" s="27" t="str">
        <f t="shared" ca="1" si="297"/>
        <v/>
      </c>
      <c r="CW42" s="27" t="str">
        <f t="shared" ca="1" si="298"/>
        <v/>
      </c>
      <c r="CX42" s="27" t="str">
        <f t="shared" ca="1" si="299"/>
        <v/>
      </c>
      <c r="CY42" s="27" t="str">
        <f t="shared" ca="1" si="300"/>
        <v/>
      </c>
      <c r="CZ42" s="27" t="str">
        <f t="shared" ca="1" si="301"/>
        <v/>
      </c>
      <c r="DA42" s="27" t="str">
        <f t="shared" ca="1" si="302"/>
        <v/>
      </c>
      <c r="DB42" s="27" t="str">
        <f t="shared" ca="1" si="303"/>
        <v/>
      </c>
      <c r="DC42" s="27" t="str">
        <f t="shared" ca="1" si="304"/>
        <v/>
      </c>
      <c r="DD42" s="27" t="str">
        <f t="shared" ca="1" si="305"/>
        <v/>
      </c>
      <c r="DE42" s="27" t="str">
        <f t="shared" ca="1" si="306"/>
        <v/>
      </c>
      <c r="DF42" s="27" t="str">
        <f t="shared" ca="1" si="307"/>
        <v/>
      </c>
      <c r="DG42" s="27" t="str">
        <f t="shared" ca="1" si="308"/>
        <v/>
      </c>
      <c r="DH42" s="27" t="str">
        <f t="shared" ca="1" si="309"/>
        <v/>
      </c>
      <c r="DI42" s="27" t="str">
        <f t="shared" ca="1" si="310"/>
        <v/>
      </c>
      <c r="DJ42" s="27" t="str">
        <f t="shared" ca="1" si="311"/>
        <v/>
      </c>
      <c r="DK42" s="27" t="str">
        <f t="shared" ca="1" si="312"/>
        <v/>
      </c>
      <c r="DL42" s="27" t="str">
        <f t="shared" ca="1" si="313"/>
        <v/>
      </c>
      <c r="DM42" s="27" t="str">
        <f t="shared" ca="1" si="314"/>
        <v/>
      </c>
      <c r="DN42" s="27" t="str">
        <f t="shared" ca="1" si="315"/>
        <v/>
      </c>
      <c r="DO42" s="27" t="str">
        <f t="shared" ca="1" si="316"/>
        <v/>
      </c>
      <c r="DP42" s="27" t="str">
        <f t="shared" ca="1" si="317"/>
        <v/>
      </c>
      <c r="DQ42" s="27" t="str">
        <f t="shared" ca="1" si="318"/>
        <v/>
      </c>
      <c r="DR42" s="27" t="str">
        <f t="shared" ca="1" si="319"/>
        <v/>
      </c>
      <c r="DS42" s="27" t="str">
        <f t="shared" ca="1" si="320"/>
        <v/>
      </c>
      <c r="DT42" s="27" t="str">
        <f t="shared" ca="1" si="321"/>
        <v/>
      </c>
      <c r="DU42" s="27" t="str">
        <f t="shared" ca="1" si="322"/>
        <v/>
      </c>
      <c r="DV42" s="27" t="str">
        <f t="shared" ca="1" si="323"/>
        <v/>
      </c>
      <c r="DW42" s="27" t="str">
        <f t="shared" ca="1" si="324"/>
        <v/>
      </c>
      <c r="DX42" s="27" t="str">
        <f t="shared" ca="1" si="325"/>
        <v/>
      </c>
      <c r="DY42" s="27" t="str">
        <f t="shared" ca="1" si="326"/>
        <v/>
      </c>
      <c r="DZ42" s="27" t="str">
        <f t="shared" ca="1" si="327"/>
        <v/>
      </c>
      <c r="EA42" s="27" t="str">
        <f t="shared" ca="1" si="328"/>
        <v/>
      </c>
      <c r="EB42" s="27" t="str">
        <f t="shared" ca="1" si="329"/>
        <v/>
      </c>
      <c r="EC42" s="27" t="str">
        <f t="shared" ca="1" si="330"/>
        <v/>
      </c>
      <c r="ED42" s="27" t="str">
        <f t="shared" ca="1" si="331"/>
        <v/>
      </c>
      <c r="EE42" s="27" t="str">
        <f t="shared" ca="1" si="332"/>
        <v/>
      </c>
      <c r="EF42" s="27" t="str">
        <f t="shared" ca="1" si="333"/>
        <v/>
      </c>
      <c r="EG42" s="27" t="str">
        <f t="shared" ca="1" si="334"/>
        <v/>
      </c>
      <c r="EH42" s="27" t="str">
        <f t="shared" ca="1" si="335"/>
        <v/>
      </c>
      <c r="EI42" s="27" t="str">
        <f t="shared" ca="1" si="336"/>
        <v/>
      </c>
      <c r="EJ42" s="27" t="str">
        <f t="shared" ca="1" si="337"/>
        <v/>
      </c>
      <c r="EK42" s="27" t="str">
        <f t="shared" ca="1" si="338"/>
        <v/>
      </c>
      <c r="EL42" s="27" t="str">
        <f t="shared" ca="1" si="339"/>
        <v/>
      </c>
      <c r="EM42" s="27" t="str">
        <f t="shared" ca="1" si="340"/>
        <v/>
      </c>
      <c r="EN42" s="27" t="str">
        <f t="shared" ca="1" si="341"/>
        <v/>
      </c>
      <c r="EO42" s="27" t="str">
        <f t="shared" ca="1" si="342"/>
        <v/>
      </c>
      <c r="EP42" s="27" t="str">
        <f t="shared" ca="1" si="343"/>
        <v/>
      </c>
      <c r="EQ42" s="27" t="str">
        <f t="shared" ca="1" si="344"/>
        <v/>
      </c>
      <c r="ER42" s="27" t="str">
        <f t="shared" ca="1" si="345"/>
        <v/>
      </c>
      <c r="ES42" s="27" t="str">
        <f t="shared" ca="1" si="346"/>
        <v/>
      </c>
      <c r="ET42" s="27" t="str">
        <f t="shared" ca="1" si="347"/>
        <v/>
      </c>
      <c r="EU42" s="27" t="str">
        <f t="shared" ca="1" si="348"/>
        <v/>
      </c>
      <c r="EV42" s="27" t="str">
        <f t="shared" ca="1" si="349"/>
        <v/>
      </c>
      <c r="EW42" s="27" t="str">
        <f t="shared" ca="1" si="350"/>
        <v/>
      </c>
      <c r="EX42" s="27" t="str">
        <f t="shared" ca="1" si="351"/>
        <v/>
      </c>
      <c r="EY42" s="27" t="str">
        <f t="shared" ca="1" si="352"/>
        <v/>
      </c>
      <c r="EZ42" s="27" t="str">
        <f t="shared" ca="1" si="353"/>
        <v/>
      </c>
      <c r="FA42" s="27" t="str">
        <f t="shared" ca="1" si="354"/>
        <v/>
      </c>
      <c r="FB42" s="27" t="str">
        <f t="shared" ca="1" si="355"/>
        <v/>
      </c>
      <c r="FC42" s="27" t="str">
        <f t="shared" ca="1" si="356"/>
        <v/>
      </c>
      <c r="FD42" s="27" t="str">
        <f t="shared" ca="1" si="357"/>
        <v/>
      </c>
      <c r="FE42" s="27" t="str">
        <f t="shared" ca="1" si="358"/>
        <v/>
      </c>
      <c r="FF42" s="27" t="str">
        <f t="shared" ca="1" si="359"/>
        <v/>
      </c>
      <c r="FG42" s="27" t="str">
        <f t="shared" ca="1" si="360"/>
        <v/>
      </c>
      <c r="FH42" s="27" t="str">
        <f t="shared" ca="1" si="361"/>
        <v/>
      </c>
      <c r="FI42" s="27" t="str">
        <f t="shared" ca="1" si="362"/>
        <v/>
      </c>
      <c r="FJ42" s="27" t="str">
        <f t="shared" ca="1" si="363"/>
        <v/>
      </c>
      <c r="FK42" s="27" t="str">
        <f t="shared" ca="1" si="364"/>
        <v/>
      </c>
      <c r="FL42" s="27" t="str">
        <f t="shared" ca="1" si="365"/>
        <v/>
      </c>
      <c r="FM42" s="27" t="str">
        <f t="shared" ca="1" si="366"/>
        <v/>
      </c>
      <c r="FN42" s="27" t="str">
        <f t="shared" ca="1" si="367"/>
        <v/>
      </c>
      <c r="FO42" s="27" t="str">
        <f t="shared" ca="1" si="368"/>
        <v/>
      </c>
      <c r="FP42" s="27" t="str">
        <f t="shared" ca="1" si="369"/>
        <v/>
      </c>
      <c r="FQ42" s="27" t="str">
        <f t="shared" ca="1" si="370"/>
        <v/>
      </c>
      <c r="FR42" s="27" t="str">
        <f t="shared" ca="1" si="371"/>
        <v/>
      </c>
      <c r="FS42" s="27" t="str">
        <f t="shared" ca="1" si="372"/>
        <v/>
      </c>
      <c r="FT42" s="27" t="str">
        <f t="shared" ca="1" si="373"/>
        <v/>
      </c>
      <c r="FU42" s="27" t="str">
        <f t="shared" ca="1" si="374"/>
        <v/>
      </c>
      <c r="FV42" s="27" t="str">
        <f t="shared" ca="1" si="375"/>
        <v/>
      </c>
      <c r="FW42" s="27" t="str">
        <f t="shared" ca="1" si="376"/>
        <v/>
      </c>
      <c r="FX42" s="27" t="str">
        <f t="shared" ca="1" si="377"/>
        <v/>
      </c>
      <c r="FY42" s="27" t="str">
        <f t="shared" ca="1" si="378"/>
        <v/>
      </c>
      <c r="FZ42" s="27" t="str">
        <f t="shared" ca="1" si="379"/>
        <v/>
      </c>
      <c r="GA42" s="27" t="str">
        <f t="shared" ca="1" si="380"/>
        <v/>
      </c>
      <c r="GB42" s="27" t="str">
        <f t="shared" ca="1" si="381"/>
        <v/>
      </c>
      <c r="GC42" s="27" t="str">
        <f t="shared" ca="1" si="382"/>
        <v/>
      </c>
      <c r="GD42" s="27" t="str">
        <f t="shared" ca="1" si="383"/>
        <v/>
      </c>
      <c r="GE42" s="27" t="str">
        <f t="shared" ca="1" si="384"/>
        <v/>
      </c>
      <c r="GF42" s="27" t="str">
        <f t="shared" ca="1" si="385"/>
        <v/>
      </c>
      <c r="GG42" s="27" t="str">
        <f t="shared" ca="1" si="386"/>
        <v/>
      </c>
      <c r="GH42" s="27" t="str">
        <f t="shared" ca="1" si="387"/>
        <v/>
      </c>
      <c r="GI42" s="27" t="str">
        <f t="shared" ca="1" si="388"/>
        <v/>
      </c>
      <c r="GJ42" s="27" t="str">
        <f t="shared" ca="1" si="389"/>
        <v/>
      </c>
      <c r="GK42" s="27" t="str">
        <f t="shared" ca="1" si="390"/>
        <v/>
      </c>
      <c r="GL42" s="27" t="str">
        <f t="shared" ca="1" si="391"/>
        <v/>
      </c>
      <c r="GM42" s="27" t="str">
        <f t="shared" ca="1" si="392"/>
        <v/>
      </c>
      <c r="GN42" s="27" t="str">
        <f t="shared" ca="1" si="393"/>
        <v/>
      </c>
      <c r="GO42" s="27" t="str">
        <f t="shared" ca="1" si="394"/>
        <v/>
      </c>
      <c r="GP42" s="27" t="str">
        <f t="shared" ca="1" si="395"/>
        <v/>
      </c>
      <c r="GQ42" s="27" t="str">
        <f t="shared" ca="1" si="396"/>
        <v/>
      </c>
      <c r="GR42" s="27" t="str">
        <f t="shared" ca="1" si="397"/>
        <v/>
      </c>
      <c r="GS42" s="27" t="str">
        <f t="shared" ca="1" si="398"/>
        <v/>
      </c>
      <c r="GT42" s="27" t="str">
        <f t="shared" ca="1" si="399"/>
        <v/>
      </c>
      <c r="GU42" s="27" t="str">
        <f t="shared" ca="1" si="400"/>
        <v/>
      </c>
      <c r="GV42" s="27" t="str">
        <f t="shared" ca="1" si="401"/>
        <v/>
      </c>
      <c r="GW42" s="27" t="str">
        <f t="shared" ca="1" si="402"/>
        <v/>
      </c>
      <c r="GX42" s="27" t="str">
        <f t="shared" ca="1" si="403"/>
        <v/>
      </c>
      <c r="GY42" s="27" t="str">
        <f t="shared" ca="1" si="404"/>
        <v/>
      </c>
      <c r="GZ42" s="27" t="str">
        <f t="shared" ca="1" si="405"/>
        <v/>
      </c>
      <c r="HA42" s="27" t="str">
        <f t="shared" ca="1" si="406"/>
        <v/>
      </c>
      <c r="HB42" s="27" t="str">
        <f t="shared" ca="1" si="407"/>
        <v/>
      </c>
      <c r="HC42" s="27" t="str">
        <f t="shared" ca="1" si="408"/>
        <v/>
      </c>
      <c r="HD42" s="27" t="str">
        <f t="shared" ca="1" si="409"/>
        <v/>
      </c>
      <c r="HE42" s="27" t="str">
        <f t="shared" ca="1" si="410"/>
        <v/>
      </c>
      <c r="HF42" s="27" t="str">
        <f t="shared" ca="1" si="411"/>
        <v/>
      </c>
      <c r="HG42" s="27" t="str">
        <f t="shared" ca="1" si="412"/>
        <v/>
      </c>
      <c r="HH42" s="27" t="str">
        <f t="shared" ca="1" si="413"/>
        <v/>
      </c>
      <c r="HI42" s="27" t="str">
        <f t="shared" ca="1" si="414"/>
        <v/>
      </c>
      <c r="HJ42" s="27" t="str">
        <f t="shared" ca="1" si="415"/>
        <v/>
      </c>
      <c r="HK42" s="27" t="str">
        <f t="shared" ca="1" si="416"/>
        <v/>
      </c>
      <c r="HL42" s="27" t="str">
        <f t="shared" ca="1" si="417"/>
        <v/>
      </c>
      <c r="HM42" s="27" t="str">
        <f t="shared" ca="1" si="418"/>
        <v/>
      </c>
    </row>
    <row r="43" spans="2:221">
      <c r="S43" s="89"/>
    </row>
    <row r="44" spans="2:221">
      <c r="S44" s="89"/>
    </row>
    <row r="45" spans="2:221">
      <c r="S45" s="89"/>
      <c r="U45" s="107"/>
      <c r="V45" s="107">
        <v>1</v>
      </c>
      <c r="W45" s="107">
        <v>2</v>
      </c>
      <c r="X45" s="107">
        <v>3</v>
      </c>
      <c r="Y45" s="107">
        <v>4</v>
      </c>
      <c r="Z45" s="107">
        <v>5</v>
      </c>
      <c r="AA45" s="107">
        <v>6</v>
      </c>
      <c r="AB45" s="107">
        <v>7</v>
      </c>
      <c r="AC45" s="107">
        <v>8</v>
      </c>
      <c r="AD45" s="107">
        <v>9</v>
      </c>
      <c r="AE45" s="107">
        <v>10</v>
      </c>
      <c r="AF45" s="107">
        <v>11</v>
      </c>
      <c r="AG45" s="107">
        <v>12</v>
      </c>
      <c r="AH45" s="107">
        <v>13</v>
      </c>
      <c r="AI45" s="107">
        <v>14</v>
      </c>
      <c r="AJ45" s="107">
        <v>15</v>
      </c>
      <c r="AK45" s="107">
        <v>16</v>
      </c>
      <c r="AL45" s="107">
        <v>17</v>
      </c>
      <c r="AM45" s="107">
        <v>18</v>
      </c>
      <c r="AN45" s="107">
        <v>19</v>
      </c>
      <c r="AO45" s="107">
        <v>20</v>
      </c>
      <c r="AP45" s="107">
        <v>21</v>
      </c>
      <c r="AQ45" s="107">
        <v>22</v>
      </c>
      <c r="AR45" s="107">
        <v>23</v>
      </c>
      <c r="AS45" s="107">
        <v>24</v>
      </c>
      <c r="AT45" s="107">
        <v>25</v>
      </c>
      <c r="AU45" s="107">
        <v>26</v>
      </c>
      <c r="AV45" s="107">
        <v>27</v>
      </c>
      <c r="AW45" s="107">
        <v>28</v>
      </c>
      <c r="AX45" s="107">
        <v>29</v>
      </c>
      <c r="AY45" s="107">
        <v>30</v>
      </c>
      <c r="AZ45" s="107">
        <v>31</v>
      </c>
      <c r="BA45" s="107">
        <v>32</v>
      </c>
      <c r="BB45" s="107">
        <v>33</v>
      </c>
      <c r="BC45" s="107">
        <v>34</v>
      </c>
      <c r="BD45" s="107">
        <v>35</v>
      </c>
      <c r="BE45" s="107">
        <v>36</v>
      </c>
      <c r="BF45" s="107">
        <v>37</v>
      </c>
      <c r="BG45" s="107">
        <v>38</v>
      </c>
      <c r="BH45" s="107">
        <v>39</v>
      </c>
      <c r="BI45" s="107">
        <v>40</v>
      </c>
      <c r="BJ45" s="107">
        <v>41</v>
      </c>
      <c r="BK45" s="107">
        <v>42</v>
      </c>
      <c r="BL45" s="107">
        <v>43</v>
      </c>
      <c r="BM45" s="107">
        <v>44</v>
      </c>
      <c r="BN45" s="107">
        <v>45</v>
      </c>
      <c r="BO45" s="107">
        <v>46</v>
      </c>
      <c r="BP45" s="107">
        <v>47</v>
      </c>
      <c r="BQ45" s="107">
        <v>48</v>
      </c>
      <c r="BR45" s="107">
        <v>49</v>
      </c>
      <c r="BS45" s="107">
        <v>50</v>
      </c>
      <c r="BT45" s="107">
        <v>51</v>
      </c>
      <c r="BU45" s="107">
        <v>52</v>
      </c>
      <c r="BV45" s="107">
        <v>53</v>
      </c>
      <c r="BW45" s="107">
        <v>54</v>
      </c>
      <c r="BX45" s="107">
        <v>55</v>
      </c>
      <c r="BY45" s="107">
        <v>56</v>
      </c>
      <c r="BZ45" s="107">
        <v>57</v>
      </c>
      <c r="CA45" s="107">
        <v>58</v>
      </c>
      <c r="CB45" s="107">
        <v>59</v>
      </c>
      <c r="CC45" s="107">
        <v>60</v>
      </c>
      <c r="CD45" s="107">
        <v>61</v>
      </c>
      <c r="CE45" s="107">
        <v>62</v>
      </c>
      <c r="CF45" s="107">
        <v>63</v>
      </c>
      <c r="CG45" s="107">
        <v>64</v>
      </c>
      <c r="CH45" s="107">
        <v>65</v>
      </c>
      <c r="CI45" s="107">
        <v>66</v>
      </c>
      <c r="CJ45" s="107">
        <v>67</v>
      </c>
      <c r="CK45" s="107">
        <v>68</v>
      </c>
      <c r="CL45" s="107">
        <v>69</v>
      </c>
      <c r="CM45" s="107">
        <v>70</v>
      </c>
      <c r="CN45" s="107">
        <v>71</v>
      </c>
      <c r="CO45" s="107">
        <v>72</v>
      </c>
      <c r="CP45" s="107">
        <v>73</v>
      </c>
      <c r="CQ45" s="107">
        <v>74</v>
      </c>
      <c r="CR45" s="107">
        <v>75</v>
      </c>
      <c r="CS45" s="107">
        <v>76</v>
      </c>
      <c r="CT45" s="107">
        <v>77</v>
      </c>
      <c r="CU45" s="107">
        <v>78</v>
      </c>
      <c r="CV45" s="107">
        <v>79</v>
      </c>
      <c r="CW45" s="107">
        <v>80</v>
      </c>
      <c r="CX45" s="107">
        <v>81</v>
      </c>
      <c r="CY45" s="107">
        <v>82</v>
      </c>
      <c r="CZ45" s="107">
        <v>83</v>
      </c>
      <c r="DA45" s="107">
        <v>84</v>
      </c>
      <c r="DB45" s="107">
        <v>85</v>
      </c>
      <c r="DC45" s="107">
        <v>86</v>
      </c>
      <c r="DD45" s="107">
        <v>87</v>
      </c>
      <c r="DE45" s="107">
        <v>88</v>
      </c>
      <c r="DF45" s="107">
        <v>89</v>
      </c>
      <c r="DG45" s="107">
        <v>90</v>
      </c>
      <c r="DH45" s="107">
        <v>91</v>
      </c>
      <c r="DI45" s="107">
        <v>92</v>
      </c>
      <c r="DJ45" s="107">
        <v>93</v>
      </c>
      <c r="DK45" s="107">
        <v>94</v>
      </c>
      <c r="DL45" s="107">
        <v>95</v>
      </c>
      <c r="DM45" s="107">
        <v>96</v>
      </c>
      <c r="DN45" s="107">
        <v>97</v>
      </c>
      <c r="DO45" s="107">
        <v>98</v>
      </c>
      <c r="DP45" s="107">
        <v>99</v>
      </c>
      <c r="DQ45" s="107">
        <v>100</v>
      </c>
      <c r="DR45" s="107">
        <v>101</v>
      </c>
      <c r="DS45" s="107">
        <v>102</v>
      </c>
      <c r="DT45" s="107">
        <v>103</v>
      </c>
      <c r="DU45" s="107">
        <v>104</v>
      </c>
      <c r="DV45" s="107">
        <v>105</v>
      </c>
      <c r="DW45" s="107">
        <v>106</v>
      </c>
      <c r="DX45" s="107">
        <v>107</v>
      </c>
      <c r="DY45" s="107">
        <v>108</v>
      </c>
      <c r="DZ45" s="107">
        <v>109</v>
      </c>
      <c r="EA45" s="107">
        <v>110</v>
      </c>
      <c r="EB45" s="107">
        <v>111</v>
      </c>
      <c r="EC45" s="107">
        <v>112</v>
      </c>
      <c r="ED45" s="107">
        <v>113</v>
      </c>
      <c r="EE45" s="107">
        <v>114</v>
      </c>
      <c r="EF45" s="107">
        <v>115</v>
      </c>
      <c r="EG45" s="107">
        <v>116</v>
      </c>
      <c r="EH45" s="107">
        <v>117</v>
      </c>
      <c r="EI45" s="107">
        <v>118</v>
      </c>
      <c r="EJ45" s="107">
        <v>119</v>
      </c>
      <c r="EK45" s="107">
        <v>120</v>
      </c>
      <c r="EL45" s="107">
        <v>121</v>
      </c>
      <c r="EM45" s="107">
        <v>122</v>
      </c>
      <c r="EN45" s="107">
        <v>123</v>
      </c>
      <c r="EO45" s="107">
        <v>124</v>
      </c>
      <c r="EP45" s="107">
        <v>125</v>
      </c>
      <c r="EQ45" s="107">
        <v>126</v>
      </c>
      <c r="ER45" s="107">
        <v>127</v>
      </c>
      <c r="ES45" s="107">
        <v>128</v>
      </c>
      <c r="ET45" s="107">
        <v>129</v>
      </c>
      <c r="EU45" s="107">
        <v>130</v>
      </c>
      <c r="EV45" s="107">
        <v>131</v>
      </c>
      <c r="EW45" s="107">
        <v>132</v>
      </c>
      <c r="EX45" s="107">
        <v>133</v>
      </c>
      <c r="EY45" s="107">
        <v>134</v>
      </c>
      <c r="EZ45" s="107">
        <v>135</v>
      </c>
      <c r="FA45" s="107">
        <v>136</v>
      </c>
      <c r="FB45" s="107">
        <v>137</v>
      </c>
      <c r="FC45" s="107">
        <v>138</v>
      </c>
      <c r="FD45" s="107">
        <v>139</v>
      </c>
      <c r="FE45" s="107">
        <v>140</v>
      </c>
      <c r="FF45" s="107">
        <v>141</v>
      </c>
      <c r="FG45" s="107">
        <v>142</v>
      </c>
      <c r="FH45" s="107">
        <v>143</v>
      </c>
      <c r="FI45" s="107">
        <v>144</v>
      </c>
      <c r="FJ45" s="107">
        <v>145</v>
      </c>
      <c r="FK45" s="107">
        <v>146</v>
      </c>
      <c r="FL45" s="107">
        <v>147</v>
      </c>
      <c r="FM45" s="107">
        <v>148</v>
      </c>
      <c r="FN45" s="107">
        <v>149</v>
      </c>
      <c r="FO45" s="107">
        <v>150</v>
      </c>
      <c r="FP45" s="107">
        <v>151</v>
      </c>
      <c r="FQ45" s="107">
        <v>152</v>
      </c>
      <c r="FR45" s="107">
        <v>153</v>
      </c>
      <c r="FS45" s="107">
        <v>154</v>
      </c>
      <c r="FT45" s="107">
        <v>155</v>
      </c>
      <c r="FU45" s="107">
        <v>156</v>
      </c>
      <c r="FV45" s="107">
        <v>157</v>
      </c>
      <c r="FW45" s="107">
        <v>158</v>
      </c>
      <c r="FX45" s="107">
        <v>159</v>
      </c>
      <c r="FY45" s="107">
        <v>160</v>
      </c>
      <c r="FZ45" s="107">
        <v>161</v>
      </c>
      <c r="GA45" s="107">
        <v>162</v>
      </c>
      <c r="GB45" s="107">
        <v>163</v>
      </c>
      <c r="GC45" s="107">
        <v>164</v>
      </c>
      <c r="GD45" s="107">
        <v>165</v>
      </c>
      <c r="GE45" s="107">
        <v>166</v>
      </c>
      <c r="GF45" s="107">
        <v>167</v>
      </c>
      <c r="GG45" s="107">
        <v>168</v>
      </c>
      <c r="GH45" s="107">
        <v>169</v>
      </c>
      <c r="GI45" s="107">
        <v>170</v>
      </c>
      <c r="GJ45" s="107">
        <v>171</v>
      </c>
      <c r="GK45" s="107">
        <v>172</v>
      </c>
      <c r="GL45" s="107">
        <v>173</v>
      </c>
      <c r="GM45" s="107">
        <v>174</v>
      </c>
      <c r="GN45" s="107">
        <v>175</v>
      </c>
      <c r="GO45" s="107">
        <v>176</v>
      </c>
      <c r="GP45" s="107">
        <v>177</v>
      </c>
      <c r="GQ45" s="107">
        <v>178</v>
      </c>
      <c r="GR45" s="107">
        <v>179</v>
      </c>
      <c r="GS45" s="107">
        <v>180</v>
      </c>
      <c r="GT45" s="107">
        <v>181</v>
      </c>
      <c r="GU45" s="107">
        <v>182</v>
      </c>
      <c r="GV45" s="107">
        <v>183</v>
      </c>
      <c r="GW45" s="107">
        <v>184</v>
      </c>
      <c r="GX45" s="107">
        <v>185</v>
      </c>
      <c r="GY45" s="107">
        <v>186</v>
      </c>
      <c r="GZ45" s="107">
        <v>187</v>
      </c>
      <c r="HA45" s="107">
        <v>188</v>
      </c>
      <c r="HB45" s="107">
        <v>189</v>
      </c>
      <c r="HC45" s="107">
        <v>190</v>
      </c>
      <c r="HD45" s="107">
        <v>191</v>
      </c>
      <c r="HE45" s="107">
        <v>192</v>
      </c>
      <c r="HF45" s="107">
        <v>193</v>
      </c>
      <c r="HG45" s="107">
        <v>194</v>
      </c>
      <c r="HH45" s="107">
        <v>195</v>
      </c>
      <c r="HI45" s="107">
        <v>196</v>
      </c>
      <c r="HJ45" s="107">
        <v>197</v>
      </c>
      <c r="HK45" s="107">
        <v>198</v>
      </c>
      <c r="HL45" s="107">
        <v>199</v>
      </c>
      <c r="HM45" s="107">
        <v>200</v>
      </c>
    </row>
    <row r="46" spans="2:221">
      <c r="S46" s="89"/>
      <c r="U46" s="107">
        <v>1</v>
      </c>
      <c r="V46" s="27" cm="1">
        <f t="array" ref="V46">IFERROR(IF(_xlfn.IFS($Z$83*$Z$85/V45/$Z$83&gt;=1,1,$Z$83*$Z$85/V45/$Z$83&gt;=1/2,2,$Z$83*$Z$85/V45/$Z$83&gt;=1/3,3,$Z$83*$Z$85/V45/$Z$83&gt;=1/4,4,$Z$83*$Z$85/V45/$Z$83&gt;=1/5,5,$Z$83*$Z$85/V45/$Z$83&gt;=1/6,6,$Z$83*$Z$85/V45/$Z$83&gt;=1/7,7,$Z$83*$Z$85/V45/$Z$83&gt;=1/8,8,$Z$83*$Z$85/V45/$Z$83&gt;=1/9,9,$Z$83*$Z$85/V45/$Z$83&gt;=1/10,10,$Z$83*$Z$85/V45/$Z$83&gt;=1/11,11,$Z$83*$Z$85/V45/$Z$83&gt;=1/12,12,$Z$83*$Z$85/V45/$Z$83&gt;=1/13,13,$Z$83*$Z$85/V45/$Z$83&gt;=1/14,14,$Z$83*$Z$85/V45/$Z$83&gt;=1/15,15,$Z$83*$Z$85/V45/$Z$83&gt;=1/16,16,$Z$83*$Z$85/V45/$Z$83&gt;=1/17,17,$Z$83*$Z$85/V45/$Z$83&gt;=1/18,18,$Z$83*$Z$85/V45/$Z$83&gt;=1/19,19,$Z$83*$Z$85/V45/$Z$83&gt;=1/20,20,$Z$83*$Z$85/V45/$Z$83&gt;=1/21,21,$Z$83*$Z$85/V45/$Z$83&gt;=1/22,22,$Z$83*$Z$85/V45/$Z$83&gt;=1/23,23,$Z$83*$Z$85/V45/$Z$83&gt;=1/24,24,$Z$83*$Z$85/V45/$Z$83&gt;=1/25,25,$Z$83*$Z$85/V45/$Z$83&gt;=1/26,26,$Z$83*$Z$85/V45/$Z$83&gt;=1/27,27,$Z$83*$Z$85/V45/$Z$83&gt;=1/28,28,$Z$83*$Z$85/V45/$Z$83&gt;=1/29,29,$Z$83*$Z$85/V45/$Z$83&gt;=1/30,30)&gt;$Z$83,"",_xlfn.IFS($Z$83*$Z$85/V45/$Z$83&gt;=1,1,$Z$83*$Z$85/V45/$Z$83&gt;=1/2,2,$Z$83*$Z$85/V45/$Z$83&gt;=1/3,3,$Z$83*$Z$85/V45/$Z$83&gt;=1/4,4,$Z$83*$Z$85/V45/$Z$83&gt;=1/5,5,$Z$83*$Z$85/V45/$Z$83&gt;=1/6,6,$Z$83*$Z$85/V45/$Z$83&gt;=1/7,7,$Z$83*$Z$85/V45/$Z$83&gt;=1/8,8,$Z$83*$Z$85/V45/$Z$83&gt;=1/9,9,$Z$83*$Z$85/V45/$Z$83&gt;=1/10,10,$Z$83*$Z$85/V45/$Z$83&gt;=1/11,11,$Z$83*$Z$85/V45/$Z$83&gt;=1/12,12,$Z$83*$Z$85/V45/$Z$83&gt;=1/13,13,$Z$83*$Z$85/V45/$Z$83&gt;=1/14,14,$Z$83*$Z$85/V45/$Z$83&gt;=1/15,15,$Z$83*$Z$85/V45/$Z$83&gt;=1/16,16,$Z$83*$Z$85/V45/$Z$83&gt;=1/17,17,$Z$83*$Z$85/V45/$Z$83&gt;=1/18,18,$Z$83*$Z$85/V45/$Z$83&gt;=1/19,19,$Z$83*$Z$85/V45/$Z$83&gt;=1/20,20,$Z$83*$Z$85/V45/$Z$83&gt;=1/21,21,$Z$83*$Z$85/V45/$Z$83&gt;=1/22,22,$Z$83*$Z$85/V45/$Z$83&gt;=1/23,23,$Z$83*$Z$85/V45/$Z$83&gt;=1/24,24,$Z$83*$Z$85/V45/$Z$83&gt;=1/25,25,$Z$83*$Z$85/V45/$Z$83&gt;=1/26,26,$Z$83*$Z$85/V45/$Z$83&gt;=1/27,27,$Z$83*$Z$85/V45/$Z$83&gt;=1/28,28,$Z$83*$Z$85/V45/$Z$83&gt;=1/29,29,$Z$83*$Z$85/V45/$Z$83&gt;=1/30,30)),"")</f>
        <v>1</v>
      </c>
      <c r="W46" s="27" cm="1">
        <f t="array" ref="W46">IFERROR(IF(_xlfn.IFS($Z$83*$Z$85/W45/$Z$83&gt;=1,1,$Z$83*$Z$85/W45/$Z$83&gt;=1/2,2,$Z$83*$Z$85/W45/$Z$83&gt;=1/3,3,$Z$83*$Z$85/W45/$Z$83&gt;=1/4,4,$Z$83*$Z$85/W45/$Z$83&gt;=1/5,5,$Z$83*$Z$85/W45/$Z$83&gt;=1/6,6,$Z$83*$Z$85/W45/$Z$83&gt;=1/7,7,$Z$83*$Z$85/W45/$Z$83&gt;=1/8,8,$Z$83*$Z$85/W45/$Z$83&gt;=1/9,9,$Z$83*$Z$85/W45/$Z$83&gt;=1/10,10,$Z$83*$Z$85/W45/$Z$83&gt;=1/11,11,$Z$83*$Z$85/W45/$Z$83&gt;=1/12,12,$Z$83*$Z$85/W45/$Z$83&gt;=1/13,13,$Z$83*$Z$85/W45/$Z$83&gt;=1/14,14,$Z$83*$Z$85/W45/$Z$83&gt;=1/15,15,$Z$83*$Z$85/W45/$Z$83&gt;=1/16,16,$Z$83*$Z$85/W45/$Z$83&gt;=1/17,17,$Z$83*$Z$85/W45/$Z$83&gt;=1/18,18,$Z$83*$Z$85/W45/$Z$83&gt;=1/19,19,$Z$83*$Z$85/W45/$Z$83&gt;=1/20,20,$Z$83*$Z$85/W45/$Z$83&gt;=1/21,21,$Z$83*$Z$85/W45/$Z$83&gt;=1/22,22,$Z$83*$Z$85/W45/$Z$83&gt;=1/23,23,$Z$83*$Z$85/W45/$Z$83&gt;=1/24,24,$Z$83*$Z$85/W45/$Z$83&gt;=1/25,25,$Z$83*$Z$85/W45/$Z$83&gt;=1/26,26,$Z$83*$Z$85/W45/$Z$83&gt;=1/27,27,$Z$83*$Z$85/W45/$Z$83&gt;=1/28,28,$Z$83*$Z$85/W45/$Z$83&gt;=1/29,29,$Z$83*$Z$85/W45/$Z$83&gt;=1/30,30)&gt;$Z$83,"",_xlfn.IFS($Z$83*$Z$85/W45/$Z$83&gt;=1,1,$Z$83*$Z$85/W45/$Z$83&gt;=1/2,2,$Z$83*$Z$85/W45/$Z$83&gt;=1/3,3,$Z$83*$Z$85/W45/$Z$83&gt;=1/4,4,$Z$83*$Z$85/W45/$Z$83&gt;=1/5,5,$Z$83*$Z$85/W45/$Z$83&gt;=1/6,6,$Z$83*$Z$85/W45/$Z$83&gt;=1/7,7,$Z$83*$Z$85/W45/$Z$83&gt;=1/8,8,$Z$83*$Z$85/W45/$Z$83&gt;=1/9,9,$Z$83*$Z$85/W45/$Z$83&gt;=1/10,10,$Z$83*$Z$85/W45/$Z$83&gt;=1/11,11,$Z$83*$Z$85/W45/$Z$83&gt;=1/12,12,$Z$83*$Z$85/W45/$Z$83&gt;=1/13,13,$Z$83*$Z$85/W45/$Z$83&gt;=1/14,14,$Z$83*$Z$85/W45/$Z$83&gt;=1/15,15,$Z$83*$Z$85/W45/$Z$83&gt;=1/16,16,$Z$83*$Z$85/W45/$Z$83&gt;=1/17,17,$Z$83*$Z$85/W45/$Z$83&gt;=1/18,18,$Z$83*$Z$85/W45/$Z$83&gt;=1/19,19,$Z$83*$Z$85/W45/$Z$83&gt;=1/20,20,$Z$83*$Z$85/W45/$Z$83&gt;=1/21,21,$Z$83*$Z$85/W45/$Z$83&gt;=1/22,22,$Z$83*$Z$85/W45/$Z$83&gt;=1/23,23,$Z$83*$Z$85/W45/$Z$83&gt;=1/24,24,$Z$83*$Z$85/W45/$Z$83&gt;=1/25,25,$Z$83*$Z$85/W45/$Z$83&gt;=1/26,26,$Z$83*$Z$85/W45/$Z$83&gt;=1/27,27,$Z$83*$Z$85/W45/$Z$83&gt;=1/28,28,$Z$83*$Z$85/W45/$Z$83&gt;=1/29,29,$Z$83*$Z$85/W45/$Z$83&gt;=1/30,30)),"")</f>
        <v>1</v>
      </c>
      <c r="X46" s="27" cm="1">
        <f t="array" ref="X46">IFERROR(IF(_xlfn.IFS($Z$83*$Z$85/X45/$Z$83&gt;=1,1,$Z$83*$Z$85/X45/$Z$83&gt;=1/2,2,$Z$83*$Z$85/X45/$Z$83&gt;=1/3,3,$Z$83*$Z$85/X45/$Z$83&gt;=1/4,4,$Z$83*$Z$85/X45/$Z$83&gt;=1/5,5,$Z$83*$Z$85/X45/$Z$83&gt;=1/6,6,$Z$83*$Z$85/X45/$Z$83&gt;=1/7,7,$Z$83*$Z$85/X45/$Z$83&gt;=1/8,8,$Z$83*$Z$85/X45/$Z$83&gt;=1/9,9,$Z$83*$Z$85/X45/$Z$83&gt;=1/10,10,$Z$83*$Z$85/X45/$Z$83&gt;=1/11,11,$Z$83*$Z$85/X45/$Z$83&gt;=1/12,12,$Z$83*$Z$85/X45/$Z$83&gt;=1/13,13,$Z$83*$Z$85/X45/$Z$83&gt;=1/14,14,$Z$83*$Z$85/X45/$Z$83&gt;=1/15,15,$Z$83*$Z$85/X45/$Z$83&gt;=1/16,16,$Z$83*$Z$85/X45/$Z$83&gt;=1/17,17,$Z$83*$Z$85/X45/$Z$83&gt;=1/18,18,$Z$83*$Z$85/X45/$Z$83&gt;=1/19,19,$Z$83*$Z$85/X45/$Z$83&gt;=1/20,20,$Z$83*$Z$85/X45/$Z$83&gt;=1/21,21,$Z$83*$Z$85/X45/$Z$83&gt;=1/22,22,$Z$83*$Z$85/X45/$Z$83&gt;=1/23,23,$Z$83*$Z$85/X45/$Z$83&gt;=1/24,24,$Z$83*$Z$85/X45/$Z$83&gt;=1/25,25,$Z$83*$Z$85/X45/$Z$83&gt;=1/26,26,$Z$83*$Z$85/X45/$Z$83&gt;=1/27,27,$Z$83*$Z$85/X45/$Z$83&gt;=1/28,28,$Z$83*$Z$85/X45/$Z$83&gt;=1/29,29,$Z$83*$Z$85/X45/$Z$83&gt;=1/30,30)&gt;$Z$83,"",_xlfn.IFS($Z$83*$Z$85/X45/$Z$83&gt;=1,1,$Z$83*$Z$85/X45/$Z$83&gt;=1/2,2,$Z$83*$Z$85/X45/$Z$83&gt;=1/3,3,$Z$83*$Z$85/X45/$Z$83&gt;=1/4,4,$Z$83*$Z$85/X45/$Z$83&gt;=1/5,5,$Z$83*$Z$85/X45/$Z$83&gt;=1/6,6,$Z$83*$Z$85/X45/$Z$83&gt;=1/7,7,$Z$83*$Z$85/X45/$Z$83&gt;=1/8,8,$Z$83*$Z$85/X45/$Z$83&gt;=1/9,9,$Z$83*$Z$85/X45/$Z$83&gt;=1/10,10,$Z$83*$Z$85/X45/$Z$83&gt;=1/11,11,$Z$83*$Z$85/X45/$Z$83&gt;=1/12,12,$Z$83*$Z$85/X45/$Z$83&gt;=1/13,13,$Z$83*$Z$85/X45/$Z$83&gt;=1/14,14,$Z$83*$Z$85/X45/$Z$83&gt;=1/15,15,$Z$83*$Z$85/X45/$Z$83&gt;=1/16,16,$Z$83*$Z$85/X45/$Z$83&gt;=1/17,17,$Z$83*$Z$85/X45/$Z$83&gt;=1/18,18,$Z$83*$Z$85/X45/$Z$83&gt;=1/19,19,$Z$83*$Z$85/X45/$Z$83&gt;=1/20,20,$Z$83*$Z$85/X45/$Z$83&gt;=1/21,21,$Z$83*$Z$85/X45/$Z$83&gt;=1/22,22,$Z$83*$Z$85/X45/$Z$83&gt;=1/23,23,$Z$83*$Z$85/X45/$Z$83&gt;=1/24,24,$Z$83*$Z$85/X45/$Z$83&gt;=1/25,25,$Z$83*$Z$85/X45/$Z$83&gt;=1/26,26,$Z$83*$Z$85/X45/$Z$83&gt;=1/27,27,$Z$83*$Z$85/X45/$Z$83&gt;=1/28,28,$Z$83*$Z$85/X45/$Z$83&gt;=1/29,29,$Z$83*$Z$85/X45/$Z$83&gt;=1/30,30)),"")</f>
        <v>1</v>
      </c>
      <c r="Y46" s="27" cm="1">
        <f t="array" ref="Y46">IFERROR(IF(_xlfn.IFS($Z$83*$Z$85/Y45/$Z$83&gt;=1,1,$Z$83*$Z$85/Y45/$Z$83&gt;=1/2,2,$Z$83*$Z$85/Y45/$Z$83&gt;=1/3,3,$Z$83*$Z$85/Y45/$Z$83&gt;=1/4,4,$Z$83*$Z$85/Y45/$Z$83&gt;=1/5,5,$Z$83*$Z$85/Y45/$Z$83&gt;=1/6,6,$Z$83*$Z$85/Y45/$Z$83&gt;=1/7,7,$Z$83*$Z$85/Y45/$Z$83&gt;=1/8,8,$Z$83*$Z$85/Y45/$Z$83&gt;=1/9,9,$Z$83*$Z$85/Y45/$Z$83&gt;=1/10,10,$Z$83*$Z$85/Y45/$Z$83&gt;=1/11,11,$Z$83*$Z$85/Y45/$Z$83&gt;=1/12,12,$Z$83*$Z$85/Y45/$Z$83&gt;=1/13,13,$Z$83*$Z$85/Y45/$Z$83&gt;=1/14,14,$Z$83*$Z$85/Y45/$Z$83&gt;=1/15,15,$Z$83*$Z$85/Y45/$Z$83&gt;=1/16,16,$Z$83*$Z$85/Y45/$Z$83&gt;=1/17,17,$Z$83*$Z$85/Y45/$Z$83&gt;=1/18,18,$Z$83*$Z$85/Y45/$Z$83&gt;=1/19,19,$Z$83*$Z$85/Y45/$Z$83&gt;=1/20,20,$Z$83*$Z$85/Y45/$Z$83&gt;=1/21,21,$Z$83*$Z$85/Y45/$Z$83&gt;=1/22,22,$Z$83*$Z$85/Y45/$Z$83&gt;=1/23,23,$Z$83*$Z$85/Y45/$Z$83&gt;=1/24,24,$Z$83*$Z$85/Y45/$Z$83&gt;=1/25,25,$Z$83*$Z$85/Y45/$Z$83&gt;=1/26,26,$Z$83*$Z$85/Y45/$Z$83&gt;=1/27,27,$Z$83*$Z$85/Y45/$Z$83&gt;=1/28,28,$Z$83*$Z$85/Y45/$Z$83&gt;=1/29,29,$Z$83*$Z$85/Y45/$Z$83&gt;=1/30,30)&gt;$Z$83,"",_xlfn.IFS($Z$83*$Z$85/Y45/$Z$83&gt;=1,1,$Z$83*$Z$85/Y45/$Z$83&gt;=1/2,2,$Z$83*$Z$85/Y45/$Z$83&gt;=1/3,3,$Z$83*$Z$85/Y45/$Z$83&gt;=1/4,4,$Z$83*$Z$85/Y45/$Z$83&gt;=1/5,5,$Z$83*$Z$85/Y45/$Z$83&gt;=1/6,6,$Z$83*$Z$85/Y45/$Z$83&gt;=1/7,7,$Z$83*$Z$85/Y45/$Z$83&gt;=1/8,8,$Z$83*$Z$85/Y45/$Z$83&gt;=1/9,9,$Z$83*$Z$85/Y45/$Z$83&gt;=1/10,10,$Z$83*$Z$85/Y45/$Z$83&gt;=1/11,11,$Z$83*$Z$85/Y45/$Z$83&gt;=1/12,12,$Z$83*$Z$85/Y45/$Z$83&gt;=1/13,13,$Z$83*$Z$85/Y45/$Z$83&gt;=1/14,14,$Z$83*$Z$85/Y45/$Z$83&gt;=1/15,15,$Z$83*$Z$85/Y45/$Z$83&gt;=1/16,16,$Z$83*$Z$85/Y45/$Z$83&gt;=1/17,17,$Z$83*$Z$85/Y45/$Z$83&gt;=1/18,18,$Z$83*$Z$85/Y45/$Z$83&gt;=1/19,19,$Z$83*$Z$85/Y45/$Z$83&gt;=1/20,20,$Z$83*$Z$85/Y45/$Z$83&gt;=1/21,21,$Z$83*$Z$85/Y45/$Z$83&gt;=1/22,22,$Z$83*$Z$85/Y45/$Z$83&gt;=1/23,23,$Z$83*$Z$85/Y45/$Z$83&gt;=1/24,24,$Z$83*$Z$85/Y45/$Z$83&gt;=1/25,25,$Z$83*$Z$85/Y45/$Z$83&gt;=1/26,26,$Z$83*$Z$85/Y45/$Z$83&gt;=1/27,27,$Z$83*$Z$85/Y45/$Z$83&gt;=1/28,28,$Z$83*$Z$85/Y45/$Z$83&gt;=1/29,29,$Z$83*$Z$85/Y45/$Z$83&gt;=1/30,30)),"")</f>
        <v>1</v>
      </c>
      <c r="Z46" s="27" cm="1">
        <f t="array" ref="Z46">IFERROR(IF(_xlfn.IFS($Z$83*$Z$85/Z45/$Z$83&gt;=1,1,$Z$83*$Z$85/Z45/$Z$83&gt;=1/2,2,$Z$83*$Z$85/Z45/$Z$83&gt;=1/3,3,$Z$83*$Z$85/Z45/$Z$83&gt;=1/4,4,$Z$83*$Z$85/Z45/$Z$83&gt;=1/5,5,$Z$83*$Z$85/Z45/$Z$83&gt;=1/6,6,$Z$83*$Z$85/Z45/$Z$83&gt;=1/7,7,$Z$83*$Z$85/Z45/$Z$83&gt;=1/8,8,$Z$83*$Z$85/Z45/$Z$83&gt;=1/9,9,$Z$83*$Z$85/Z45/$Z$83&gt;=1/10,10,$Z$83*$Z$85/Z45/$Z$83&gt;=1/11,11,$Z$83*$Z$85/Z45/$Z$83&gt;=1/12,12,$Z$83*$Z$85/Z45/$Z$83&gt;=1/13,13,$Z$83*$Z$85/Z45/$Z$83&gt;=1/14,14,$Z$83*$Z$85/Z45/$Z$83&gt;=1/15,15,$Z$83*$Z$85/Z45/$Z$83&gt;=1/16,16,$Z$83*$Z$85/Z45/$Z$83&gt;=1/17,17,$Z$83*$Z$85/Z45/$Z$83&gt;=1/18,18,$Z$83*$Z$85/Z45/$Z$83&gt;=1/19,19,$Z$83*$Z$85/Z45/$Z$83&gt;=1/20,20,$Z$83*$Z$85/Z45/$Z$83&gt;=1/21,21,$Z$83*$Z$85/Z45/$Z$83&gt;=1/22,22,$Z$83*$Z$85/Z45/$Z$83&gt;=1/23,23,$Z$83*$Z$85/Z45/$Z$83&gt;=1/24,24,$Z$83*$Z$85/Z45/$Z$83&gt;=1/25,25,$Z$83*$Z$85/Z45/$Z$83&gt;=1/26,26,$Z$83*$Z$85/Z45/$Z$83&gt;=1/27,27,$Z$83*$Z$85/Z45/$Z$83&gt;=1/28,28,$Z$83*$Z$85/Z45/$Z$83&gt;=1/29,29,$Z$83*$Z$85/Z45/$Z$83&gt;=1/30,30)&gt;$Z$83,"",_xlfn.IFS($Z$83*$Z$85/Z45/$Z$83&gt;=1,1,$Z$83*$Z$85/Z45/$Z$83&gt;=1/2,2,$Z$83*$Z$85/Z45/$Z$83&gt;=1/3,3,$Z$83*$Z$85/Z45/$Z$83&gt;=1/4,4,$Z$83*$Z$85/Z45/$Z$83&gt;=1/5,5,$Z$83*$Z$85/Z45/$Z$83&gt;=1/6,6,$Z$83*$Z$85/Z45/$Z$83&gt;=1/7,7,$Z$83*$Z$85/Z45/$Z$83&gt;=1/8,8,$Z$83*$Z$85/Z45/$Z$83&gt;=1/9,9,$Z$83*$Z$85/Z45/$Z$83&gt;=1/10,10,$Z$83*$Z$85/Z45/$Z$83&gt;=1/11,11,$Z$83*$Z$85/Z45/$Z$83&gt;=1/12,12,$Z$83*$Z$85/Z45/$Z$83&gt;=1/13,13,$Z$83*$Z$85/Z45/$Z$83&gt;=1/14,14,$Z$83*$Z$85/Z45/$Z$83&gt;=1/15,15,$Z$83*$Z$85/Z45/$Z$83&gt;=1/16,16,$Z$83*$Z$85/Z45/$Z$83&gt;=1/17,17,$Z$83*$Z$85/Z45/$Z$83&gt;=1/18,18,$Z$83*$Z$85/Z45/$Z$83&gt;=1/19,19,$Z$83*$Z$85/Z45/$Z$83&gt;=1/20,20,$Z$83*$Z$85/Z45/$Z$83&gt;=1/21,21,$Z$83*$Z$85/Z45/$Z$83&gt;=1/22,22,$Z$83*$Z$85/Z45/$Z$83&gt;=1/23,23,$Z$83*$Z$85/Z45/$Z$83&gt;=1/24,24,$Z$83*$Z$85/Z45/$Z$83&gt;=1/25,25,$Z$83*$Z$85/Z45/$Z$83&gt;=1/26,26,$Z$83*$Z$85/Z45/$Z$83&gt;=1/27,27,$Z$83*$Z$85/Z45/$Z$83&gt;=1/28,28,$Z$83*$Z$85/Z45/$Z$83&gt;=1/29,29,$Z$83*$Z$85/Z45/$Z$83&gt;=1/30,30)),"")</f>
        <v>1</v>
      </c>
      <c r="AA46" s="27" cm="1">
        <f t="array" ref="AA46">IFERROR(IF(_xlfn.IFS($Z$83*$Z$85/AA45/$Z$83&gt;=1,1,$Z$83*$Z$85/AA45/$Z$83&gt;=1/2,2,$Z$83*$Z$85/AA45/$Z$83&gt;=1/3,3,$Z$83*$Z$85/AA45/$Z$83&gt;=1/4,4,$Z$83*$Z$85/AA45/$Z$83&gt;=1/5,5,$Z$83*$Z$85/AA45/$Z$83&gt;=1/6,6,$Z$83*$Z$85/AA45/$Z$83&gt;=1/7,7,$Z$83*$Z$85/AA45/$Z$83&gt;=1/8,8,$Z$83*$Z$85/AA45/$Z$83&gt;=1/9,9,$Z$83*$Z$85/AA45/$Z$83&gt;=1/10,10,$Z$83*$Z$85/AA45/$Z$83&gt;=1/11,11,$Z$83*$Z$85/AA45/$Z$83&gt;=1/12,12,$Z$83*$Z$85/AA45/$Z$83&gt;=1/13,13,$Z$83*$Z$85/AA45/$Z$83&gt;=1/14,14,$Z$83*$Z$85/AA45/$Z$83&gt;=1/15,15,$Z$83*$Z$85/AA45/$Z$83&gt;=1/16,16,$Z$83*$Z$85/AA45/$Z$83&gt;=1/17,17,$Z$83*$Z$85/AA45/$Z$83&gt;=1/18,18,$Z$83*$Z$85/AA45/$Z$83&gt;=1/19,19,$Z$83*$Z$85/AA45/$Z$83&gt;=1/20,20,$Z$83*$Z$85/AA45/$Z$83&gt;=1/21,21,$Z$83*$Z$85/AA45/$Z$83&gt;=1/22,22,$Z$83*$Z$85/AA45/$Z$83&gt;=1/23,23,$Z$83*$Z$85/AA45/$Z$83&gt;=1/24,24,$Z$83*$Z$85/AA45/$Z$83&gt;=1/25,25,$Z$83*$Z$85/AA45/$Z$83&gt;=1/26,26,$Z$83*$Z$85/AA45/$Z$83&gt;=1/27,27,$Z$83*$Z$85/AA45/$Z$83&gt;=1/28,28,$Z$83*$Z$85/AA45/$Z$83&gt;=1/29,29,$Z$83*$Z$85/AA45/$Z$83&gt;=1/30,30)&gt;$Z$83,"",_xlfn.IFS($Z$83*$Z$85/AA45/$Z$83&gt;=1,1,$Z$83*$Z$85/AA45/$Z$83&gt;=1/2,2,$Z$83*$Z$85/AA45/$Z$83&gt;=1/3,3,$Z$83*$Z$85/AA45/$Z$83&gt;=1/4,4,$Z$83*$Z$85/AA45/$Z$83&gt;=1/5,5,$Z$83*$Z$85/AA45/$Z$83&gt;=1/6,6,$Z$83*$Z$85/AA45/$Z$83&gt;=1/7,7,$Z$83*$Z$85/AA45/$Z$83&gt;=1/8,8,$Z$83*$Z$85/AA45/$Z$83&gt;=1/9,9,$Z$83*$Z$85/AA45/$Z$83&gt;=1/10,10,$Z$83*$Z$85/AA45/$Z$83&gt;=1/11,11,$Z$83*$Z$85/AA45/$Z$83&gt;=1/12,12,$Z$83*$Z$85/AA45/$Z$83&gt;=1/13,13,$Z$83*$Z$85/AA45/$Z$83&gt;=1/14,14,$Z$83*$Z$85/AA45/$Z$83&gt;=1/15,15,$Z$83*$Z$85/AA45/$Z$83&gt;=1/16,16,$Z$83*$Z$85/AA45/$Z$83&gt;=1/17,17,$Z$83*$Z$85/AA45/$Z$83&gt;=1/18,18,$Z$83*$Z$85/AA45/$Z$83&gt;=1/19,19,$Z$83*$Z$85/AA45/$Z$83&gt;=1/20,20,$Z$83*$Z$85/AA45/$Z$83&gt;=1/21,21,$Z$83*$Z$85/AA45/$Z$83&gt;=1/22,22,$Z$83*$Z$85/AA45/$Z$83&gt;=1/23,23,$Z$83*$Z$85/AA45/$Z$83&gt;=1/24,24,$Z$83*$Z$85/AA45/$Z$83&gt;=1/25,25,$Z$83*$Z$85/AA45/$Z$83&gt;=1/26,26,$Z$83*$Z$85/AA45/$Z$83&gt;=1/27,27,$Z$83*$Z$85/AA45/$Z$83&gt;=1/28,28,$Z$83*$Z$85/AA45/$Z$83&gt;=1/29,29,$Z$83*$Z$85/AA45/$Z$83&gt;=1/30,30)),"")</f>
        <v>2</v>
      </c>
      <c r="AB46" s="27" cm="1">
        <f t="array" ref="AB46">IFERROR(IF(_xlfn.IFS($Z$83*$Z$85/AB45/$Z$83&gt;=1,1,$Z$83*$Z$85/AB45/$Z$83&gt;=1/2,2,$Z$83*$Z$85/AB45/$Z$83&gt;=1/3,3,$Z$83*$Z$85/AB45/$Z$83&gt;=1/4,4,$Z$83*$Z$85/AB45/$Z$83&gt;=1/5,5,$Z$83*$Z$85/AB45/$Z$83&gt;=1/6,6,$Z$83*$Z$85/AB45/$Z$83&gt;=1/7,7,$Z$83*$Z$85/AB45/$Z$83&gt;=1/8,8,$Z$83*$Z$85/AB45/$Z$83&gt;=1/9,9,$Z$83*$Z$85/AB45/$Z$83&gt;=1/10,10,$Z$83*$Z$85/AB45/$Z$83&gt;=1/11,11,$Z$83*$Z$85/AB45/$Z$83&gt;=1/12,12,$Z$83*$Z$85/AB45/$Z$83&gt;=1/13,13,$Z$83*$Z$85/AB45/$Z$83&gt;=1/14,14,$Z$83*$Z$85/AB45/$Z$83&gt;=1/15,15,$Z$83*$Z$85/AB45/$Z$83&gt;=1/16,16,$Z$83*$Z$85/AB45/$Z$83&gt;=1/17,17,$Z$83*$Z$85/AB45/$Z$83&gt;=1/18,18,$Z$83*$Z$85/AB45/$Z$83&gt;=1/19,19,$Z$83*$Z$85/AB45/$Z$83&gt;=1/20,20,$Z$83*$Z$85/AB45/$Z$83&gt;=1/21,21,$Z$83*$Z$85/AB45/$Z$83&gt;=1/22,22,$Z$83*$Z$85/AB45/$Z$83&gt;=1/23,23,$Z$83*$Z$85/AB45/$Z$83&gt;=1/24,24,$Z$83*$Z$85/AB45/$Z$83&gt;=1/25,25,$Z$83*$Z$85/AB45/$Z$83&gt;=1/26,26,$Z$83*$Z$85/AB45/$Z$83&gt;=1/27,27,$Z$83*$Z$85/AB45/$Z$83&gt;=1/28,28,$Z$83*$Z$85/AB45/$Z$83&gt;=1/29,29,$Z$83*$Z$85/AB45/$Z$83&gt;=1/30,30)&gt;$Z$83,"",_xlfn.IFS($Z$83*$Z$85/AB45/$Z$83&gt;=1,1,$Z$83*$Z$85/AB45/$Z$83&gt;=1/2,2,$Z$83*$Z$85/AB45/$Z$83&gt;=1/3,3,$Z$83*$Z$85/AB45/$Z$83&gt;=1/4,4,$Z$83*$Z$85/AB45/$Z$83&gt;=1/5,5,$Z$83*$Z$85/AB45/$Z$83&gt;=1/6,6,$Z$83*$Z$85/AB45/$Z$83&gt;=1/7,7,$Z$83*$Z$85/AB45/$Z$83&gt;=1/8,8,$Z$83*$Z$85/AB45/$Z$83&gt;=1/9,9,$Z$83*$Z$85/AB45/$Z$83&gt;=1/10,10,$Z$83*$Z$85/AB45/$Z$83&gt;=1/11,11,$Z$83*$Z$85/AB45/$Z$83&gt;=1/12,12,$Z$83*$Z$85/AB45/$Z$83&gt;=1/13,13,$Z$83*$Z$85/AB45/$Z$83&gt;=1/14,14,$Z$83*$Z$85/AB45/$Z$83&gt;=1/15,15,$Z$83*$Z$85/AB45/$Z$83&gt;=1/16,16,$Z$83*$Z$85/AB45/$Z$83&gt;=1/17,17,$Z$83*$Z$85/AB45/$Z$83&gt;=1/18,18,$Z$83*$Z$85/AB45/$Z$83&gt;=1/19,19,$Z$83*$Z$85/AB45/$Z$83&gt;=1/20,20,$Z$83*$Z$85/AB45/$Z$83&gt;=1/21,21,$Z$83*$Z$85/AB45/$Z$83&gt;=1/22,22,$Z$83*$Z$85/AB45/$Z$83&gt;=1/23,23,$Z$83*$Z$85/AB45/$Z$83&gt;=1/24,24,$Z$83*$Z$85/AB45/$Z$83&gt;=1/25,25,$Z$83*$Z$85/AB45/$Z$83&gt;=1/26,26,$Z$83*$Z$85/AB45/$Z$83&gt;=1/27,27,$Z$83*$Z$85/AB45/$Z$83&gt;=1/28,28,$Z$83*$Z$85/AB45/$Z$83&gt;=1/29,29,$Z$83*$Z$85/AB45/$Z$83&gt;=1/30,30)),"")</f>
        <v>2</v>
      </c>
      <c r="AC46" s="27" cm="1">
        <f t="array" ref="AC46">IFERROR(IF(_xlfn.IFS($Z$83*$Z$85/AC45/$Z$83&gt;=1,1,$Z$83*$Z$85/AC45/$Z$83&gt;=1/2,2,$Z$83*$Z$85/AC45/$Z$83&gt;=1/3,3,$Z$83*$Z$85/AC45/$Z$83&gt;=1/4,4,$Z$83*$Z$85/AC45/$Z$83&gt;=1/5,5,$Z$83*$Z$85/AC45/$Z$83&gt;=1/6,6,$Z$83*$Z$85/AC45/$Z$83&gt;=1/7,7,$Z$83*$Z$85/AC45/$Z$83&gt;=1/8,8,$Z$83*$Z$85/AC45/$Z$83&gt;=1/9,9,$Z$83*$Z$85/AC45/$Z$83&gt;=1/10,10,$Z$83*$Z$85/AC45/$Z$83&gt;=1/11,11,$Z$83*$Z$85/AC45/$Z$83&gt;=1/12,12,$Z$83*$Z$85/AC45/$Z$83&gt;=1/13,13,$Z$83*$Z$85/AC45/$Z$83&gt;=1/14,14,$Z$83*$Z$85/AC45/$Z$83&gt;=1/15,15,$Z$83*$Z$85/AC45/$Z$83&gt;=1/16,16,$Z$83*$Z$85/AC45/$Z$83&gt;=1/17,17,$Z$83*$Z$85/AC45/$Z$83&gt;=1/18,18,$Z$83*$Z$85/AC45/$Z$83&gt;=1/19,19,$Z$83*$Z$85/AC45/$Z$83&gt;=1/20,20,$Z$83*$Z$85/AC45/$Z$83&gt;=1/21,21,$Z$83*$Z$85/AC45/$Z$83&gt;=1/22,22,$Z$83*$Z$85/AC45/$Z$83&gt;=1/23,23,$Z$83*$Z$85/AC45/$Z$83&gt;=1/24,24,$Z$83*$Z$85/AC45/$Z$83&gt;=1/25,25,$Z$83*$Z$85/AC45/$Z$83&gt;=1/26,26,$Z$83*$Z$85/AC45/$Z$83&gt;=1/27,27,$Z$83*$Z$85/AC45/$Z$83&gt;=1/28,28,$Z$83*$Z$85/AC45/$Z$83&gt;=1/29,29,$Z$83*$Z$85/AC45/$Z$83&gt;=1/30,30)&gt;$Z$83,"",_xlfn.IFS($Z$83*$Z$85/AC45/$Z$83&gt;=1,1,$Z$83*$Z$85/AC45/$Z$83&gt;=1/2,2,$Z$83*$Z$85/AC45/$Z$83&gt;=1/3,3,$Z$83*$Z$85/AC45/$Z$83&gt;=1/4,4,$Z$83*$Z$85/AC45/$Z$83&gt;=1/5,5,$Z$83*$Z$85/AC45/$Z$83&gt;=1/6,6,$Z$83*$Z$85/AC45/$Z$83&gt;=1/7,7,$Z$83*$Z$85/AC45/$Z$83&gt;=1/8,8,$Z$83*$Z$85/AC45/$Z$83&gt;=1/9,9,$Z$83*$Z$85/AC45/$Z$83&gt;=1/10,10,$Z$83*$Z$85/AC45/$Z$83&gt;=1/11,11,$Z$83*$Z$85/AC45/$Z$83&gt;=1/12,12,$Z$83*$Z$85/AC45/$Z$83&gt;=1/13,13,$Z$83*$Z$85/AC45/$Z$83&gt;=1/14,14,$Z$83*$Z$85/AC45/$Z$83&gt;=1/15,15,$Z$83*$Z$85/AC45/$Z$83&gt;=1/16,16,$Z$83*$Z$85/AC45/$Z$83&gt;=1/17,17,$Z$83*$Z$85/AC45/$Z$83&gt;=1/18,18,$Z$83*$Z$85/AC45/$Z$83&gt;=1/19,19,$Z$83*$Z$85/AC45/$Z$83&gt;=1/20,20,$Z$83*$Z$85/AC45/$Z$83&gt;=1/21,21,$Z$83*$Z$85/AC45/$Z$83&gt;=1/22,22,$Z$83*$Z$85/AC45/$Z$83&gt;=1/23,23,$Z$83*$Z$85/AC45/$Z$83&gt;=1/24,24,$Z$83*$Z$85/AC45/$Z$83&gt;=1/25,25,$Z$83*$Z$85/AC45/$Z$83&gt;=1/26,26,$Z$83*$Z$85/AC45/$Z$83&gt;=1/27,27,$Z$83*$Z$85/AC45/$Z$83&gt;=1/28,28,$Z$83*$Z$85/AC45/$Z$83&gt;=1/29,29,$Z$83*$Z$85/AC45/$Z$83&gt;=1/30,30)),"")</f>
        <v>2</v>
      </c>
      <c r="AD46" s="27" cm="1">
        <f t="array" ref="AD46">IFERROR(IF(_xlfn.IFS($Z$83*$Z$85/AD45/$Z$83&gt;=1,1,$Z$83*$Z$85/AD45/$Z$83&gt;=1/2,2,$Z$83*$Z$85/AD45/$Z$83&gt;=1/3,3,$Z$83*$Z$85/AD45/$Z$83&gt;=1/4,4,$Z$83*$Z$85/AD45/$Z$83&gt;=1/5,5,$Z$83*$Z$85/AD45/$Z$83&gt;=1/6,6,$Z$83*$Z$85/AD45/$Z$83&gt;=1/7,7,$Z$83*$Z$85/AD45/$Z$83&gt;=1/8,8,$Z$83*$Z$85/AD45/$Z$83&gt;=1/9,9,$Z$83*$Z$85/AD45/$Z$83&gt;=1/10,10,$Z$83*$Z$85/AD45/$Z$83&gt;=1/11,11,$Z$83*$Z$85/AD45/$Z$83&gt;=1/12,12,$Z$83*$Z$85/AD45/$Z$83&gt;=1/13,13,$Z$83*$Z$85/AD45/$Z$83&gt;=1/14,14,$Z$83*$Z$85/AD45/$Z$83&gt;=1/15,15,$Z$83*$Z$85/AD45/$Z$83&gt;=1/16,16,$Z$83*$Z$85/AD45/$Z$83&gt;=1/17,17,$Z$83*$Z$85/AD45/$Z$83&gt;=1/18,18,$Z$83*$Z$85/AD45/$Z$83&gt;=1/19,19,$Z$83*$Z$85/AD45/$Z$83&gt;=1/20,20,$Z$83*$Z$85/AD45/$Z$83&gt;=1/21,21,$Z$83*$Z$85/AD45/$Z$83&gt;=1/22,22,$Z$83*$Z$85/AD45/$Z$83&gt;=1/23,23,$Z$83*$Z$85/AD45/$Z$83&gt;=1/24,24,$Z$83*$Z$85/AD45/$Z$83&gt;=1/25,25,$Z$83*$Z$85/AD45/$Z$83&gt;=1/26,26,$Z$83*$Z$85/AD45/$Z$83&gt;=1/27,27,$Z$83*$Z$85/AD45/$Z$83&gt;=1/28,28,$Z$83*$Z$85/AD45/$Z$83&gt;=1/29,29,$Z$83*$Z$85/AD45/$Z$83&gt;=1/30,30)&gt;$Z$83,"",_xlfn.IFS($Z$83*$Z$85/AD45/$Z$83&gt;=1,1,$Z$83*$Z$85/AD45/$Z$83&gt;=1/2,2,$Z$83*$Z$85/AD45/$Z$83&gt;=1/3,3,$Z$83*$Z$85/AD45/$Z$83&gt;=1/4,4,$Z$83*$Z$85/AD45/$Z$83&gt;=1/5,5,$Z$83*$Z$85/AD45/$Z$83&gt;=1/6,6,$Z$83*$Z$85/AD45/$Z$83&gt;=1/7,7,$Z$83*$Z$85/AD45/$Z$83&gt;=1/8,8,$Z$83*$Z$85/AD45/$Z$83&gt;=1/9,9,$Z$83*$Z$85/AD45/$Z$83&gt;=1/10,10,$Z$83*$Z$85/AD45/$Z$83&gt;=1/11,11,$Z$83*$Z$85/AD45/$Z$83&gt;=1/12,12,$Z$83*$Z$85/AD45/$Z$83&gt;=1/13,13,$Z$83*$Z$85/AD45/$Z$83&gt;=1/14,14,$Z$83*$Z$85/AD45/$Z$83&gt;=1/15,15,$Z$83*$Z$85/AD45/$Z$83&gt;=1/16,16,$Z$83*$Z$85/AD45/$Z$83&gt;=1/17,17,$Z$83*$Z$85/AD45/$Z$83&gt;=1/18,18,$Z$83*$Z$85/AD45/$Z$83&gt;=1/19,19,$Z$83*$Z$85/AD45/$Z$83&gt;=1/20,20,$Z$83*$Z$85/AD45/$Z$83&gt;=1/21,21,$Z$83*$Z$85/AD45/$Z$83&gt;=1/22,22,$Z$83*$Z$85/AD45/$Z$83&gt;=1/23,23,$Z$83*$Z$85/AD45/$Z$83&gt;=1/24,24,$Z$83*$Z$85/AD45/$Z$83&gt;=1/25,25,$Z$83*$Z$85/AD45/$Z$83&gt;=1/26,26,$Z$83*$Z$85/AD45/$Z$83&gt;=1/27,27,$Z$83*$Z$85/AD45/$Z$83&gt;=1/28,28,$Z$83*$Z$85/AD45/$Z$83&gt;=1/29,29,$Z$83*$Z$85/AD45/$Z$83&gt;=1/30,30)),"")</f>
        <v>2</v>
      </c>
      <c r="AE46" s="27" cm="1">
        <f t="array" ref="AE46">IFERROR(IF(_xlfn.IFS($Z$83*$Z$85/AE45/$Z$83&gt;=1,1,$Z$83*$Z$85/AE45/$Z$83&gt;=1/2,2,$Z$83*$Z$85/AE45/$Z$83&gt;=1/3,3,$Z$83*$Z$85/AE45/$Z$83&gt;=1/4,4,$Z$83*$Z$85/AE45/$Z$83&gt;=1/5,5,$Z$83*$Z$85/AE45/$Z$83&gt;=1/6,6,$Z$83*$Z$85/AE45/$Z$83&gt;=1/7,7,$Z$83*$Z$85/AE45/$Z$83&gt;=1/8,8,$Z$83*$Z$85/AE45/$Z$83&gt;=1/9,9,$Z$83*$Z$85/AE45/$Z$83&gt;=1/10,10,$Z$83*$Z$85/AE45/$Z$83&gt;=1/11,11,$Z$83*$Z$85/AE45/$Z$83&gt;=1/12,12,$Z$83*$Z$85/AE45/$Z$83&gt;=1/13,13,$Z$83*$Z$85/AE45/$Z$83&gt;=1/14,14,$Z$83*$Z$85/AE45/$Z$83&gt;=1/15,15,$Z$83*$Z$85/AE45/$Z$83&gt;=1/16,16,$Z$83*$Z$85/AE45/$Z$83&gt;=1/17,17,$Z$83*$Z$85/AE45/$Z$83&gt;=1/18,18,$Z$83*$Z$85/AE45/$Z$83&gt;=1/19,19,$Z$83*$Z$85/AE45/$Z$83&gt;=1/20,20,$Z$83*$Z$85/AE45/$Z$83&gt;=1/21,21,$Z$83*$Z$85/AE45/$Z$83&gt;=1/22,22,$Z$83*$Z$85/AE45/$Z$83&gt;=1/23,23,$Z$83*$Z$85/AE45/$Z$83&gt;=1/24,24,$Z$83*$Z$85/AE45/$Z$83&gt;=1/25,25,$Z$83*$Z$85/AE45/$Z$83&gt;=1/26,26,$Z$83*$Z$85/AE45/$Z$83&gt;=1/27,27,$Z$83*$Z$85/AE45/$Z$83&gt;=1/28,28,$Z$83*$Z$85/AE45/$Z$83&gt;=1/29,29,$Z$83*$Z$85/AE45/$Z$83&gt;=1/30,30)&gt;$Z$83,"",_xlfn.IFS($Z$83*$Z$85/AE45/$Z$83&gt;=1,1,$Z$83*$Z$85/AE45/$Z$83&gt;=1/2,2,$Z$83*$Z$85/AE45/$Z$83&gt;=1/3,3,$Z$83*$Z$85/AE45/$Z$83&gt;=1/4,4,$Z$83*$Z$85/AE45/$Z$83&gt;=1/5,5,$Z$83*$Z$85/AE45/$Z$83&gt;=1/6,6,$Z$83*$Z$85/AE45/$Z$83&gt;=1/7,7,$Z$83*$Z$85/AE45/$Z$83&gt;=1/8,8,$Z$83*$Z$85/AE45/$Z$83&gt;=1/9,9,$Z$83*$Z$85/AE45/$Z$83&gt;=1/10,10,$Z$83*$Z$85/AE45/$Z$83&gt;=1/11,11,$Z$83*$Z$85/AE45/$Z$83&gt;=1/12,12,$Z$83*$Z$85/AE45/$Z$83&gt;=1/13,13,$Z$83*$Z$85/AE45/$Z$83&gt;=1/14,14,$Z$83*$Z$85/AE45/$Z$83&gt;=1/15,15,$Z$83*$Z$85/AE45/$Z$83&gt;=1/16,16,$Z$83*$Z$85/AE45/$Z$83&gt;=1/17,17,$Z$83*$Z$85/AE45/$Z$83&gt;=1/18,18,$Z$83*$Z$85/AE45/$Z$83&gt;=1/19,19,$Z$83*$Z$85/AE45/$Z$83&gt;=1/20,20,$Z$83*$Z$85/AE45/$Z$83&gt;=1/21,21,$Z$83*$Z$85/AE45/$Z$83&gt;=1/22,22,$Z$83*$Z$85/AE45/$Z$83&gt;=1/23,23,$Z$83*$Z$85/AE45/$Z$83&gt;=1/24,24,$Z$83*$Z$85/AE45/$Z$83&gt;=1/25,25,$Z$83*$Z$85/AE45/$Z$83&gt;=1/26,26,$Z$83*$Z$85/AE45/$Z$83&gt;=1/27,27,$Z$83*$Z$85/AE45/$Z$83&gt;=1/28,28,$Z$83*$Z$85/AE45/$Z$83&gt;=1/29,29,$Z$83*$Z$85/AE45/$Z$83&gt;=1/30,30)),"")</f>
        <v>2</v>
      </c>
      <c r="AF46" s="27" cm="1">
        <f t="array" ref="AF46">IFERROR(IF(_xlfn.IFS($Z$83*$Z$85/AF45/$Z$83&gt;=1,1,$Z$83*$Z$85/AF45/$Z$83&gt;=1/2,2,$Z$83*$Z$85/AF45/$Z$83&gt;=1/3,3,$Z$83*$Z$85/AF45/$Z$83&gt;=1/4,4,$Z$83*$Z$85/AF45/$Z$83&gt;=1/5,5,$Z$83*$Z$85/AF45/$Z$83&gt;=1/6,6,$Z$83*$Z$85/AF45/$Z$83&gt;=1/7,7,$Z$83*$Z$85/AF45/$Z$83&gt;=1/8,8,$Z$83*$Z$85/AF45/$Z$83&gt;=1/9,9,$Z$83*$Z$85/AF45/$Z$83&gt;=1/10,10,$Z$83*$Z$85/AF45/$Z$83&gt;=1/11,11,$Z$83*$Z$85/AF45/$Z$83&gt;=1/12,12,$Z$83*$Z$85/AF45/$Z$83&gt;=1/13,13,$Z$83*$Z$85/AF45/$Z$83&gt;=1/14,14,$Z$83*$Z$85/AF45/$Z$83&gt;=1/15,15,$Z$83*$Z$85/AF45/$Z$83&gt;=1/16,16,$Z$83*$Z$85/AF45/$Z$83&gt;=1/17,17,$Z$83*$Z$85/AF45/$Z$83&gt;=1/18,18,$Z$83*$Z$85/AF45/$Z$83&gt;=1/19,19,$Z$83*$Z$85/AF45/$Z$83&gt;=1/20,20,$Z$83*$Z$85/AF45/$Z$83&gt;=1/21,21,$Z$83*$Z$85/AF45/$Z$83&gt;=1/22,22,$Z$83*$Z$85/AF45/$Z$83&gt;=1/23,23,$Z$83*$Z$85/AF45/$Z$83&gt;=1/24,24,$Z$83*$Z$85/AF45/$Z$83&gt;=1/25,25,$Z$83*$Z$85/AF45/$Z$83&gt;=1/26,26,$Z$83*$Z$85/AF45/$Z$83&gt;=1/27,27,$Z$83*$Z$85/AF45/$Z$83&gt;=1/28,28,$Z$83*$Z$85/AF45/$Z$83&gt;=1/29,29,$Z$83*$Z$85/AF45/$Z$83&gt;=1/30,30)&gt;$Z$83,"",_xlfn.IFS($Z$83*$Z$85/AF45/$Z$83&gt;=1,1,$Z$83*$Z$85/AF45/$Z$83&gt;=1/2,2,$Z$83*$Z$85/AF45/$Z$83&gt;=1/3,3,$Z$83*$Z$85/AF45/$Z$83&gt;=1/4,4,$Z$83*$Z$85/AF45/$Z$83&gt;=1/5,5,$Z$83*$Z$85/AF45/$Z$83&gt;=1/6,6,$Z$83*$Z$85/AF45/$Z$83&gt;=1/7,7,$Z$83*$Z$85/AF45/$Z$83&gt;=1/8,8,$Z$83*$Z$85/AF45/$Z$83&gt;=1/9,9,$Z$83*$Z$85/AF45/$Z$83&gt;=1/10,10,$Z$83*$Z$85/AF45/$Z$83&gt;=1/11,11,$Z$83*$Z$85/AF45/$Z$83&gt;=1/12,12,$Z$83*$Z$85/AF45/$Z$83&gt;=1/13,13,$Z$83*$Z$85/AF45/$Z$83&gt;=1/14,14,$Z$83*$Z$85/AF45/$Z$83&gt;=1/15,15,$Z$83*$Z$85/AF45/$Z$83&gt;=1/16,16,$Z$83*$Z$85/AF45/$Z$83&gt;=1/17,17,$Z$83*$Z$85/AF45/$Z$83&gt;=1/18,18,$Z$83*$Z$85/AF45/$Z$83&gt;=1/19,19,$Z$83*$Z$85/AF45/$Z$83&gt;=1/20,20,$Z$83*$Z$85/AF45/$Z$83&gt;=1/21,21,$Z$83*$Z$85/AF45/$Z$83&gt;=1/22,22,$Z$83*$Z$85/AF45/$Z$83&gt;=1/23,23,$Z$83*$Z$85/AF45/$Z$83&gt;=1/24,24,$Z$83*$Z$85/AF45/$Z$83&gt;=1/25,25,$Z$83*$Z$85/AF45/$Z$83&gt;=1/26,26,$Z$83*$Z$85/AF45/$Z$83&gt;=1/27,27,$Z$83*$Z$85/AF45/$Z$83&gt;=1/28,28,$Z$83*$Z$85/AF45/$Z$83&gt;=1/29,29,$Z$83*$Z$85/AF45/$Z$83&gt;=1/30,30)),"")</f>
        <v>3</v>
      </c>
      <c r="AG46" s="27" cm="1">
        <f t="array" ref="AG46">IFERROR(IF(_xlfn.IFS($Z$83*$Z$85/AG45/$Z$83&gt;=1,1,$Z$83*$Z$85/AG45/$Z$83&gt;=1/2,2,$Z$83*$Z$85/AG45/$Z$83&gt;=1/3,3,$Z$83*$Z$85/AG45/$Z$83&gt;=1/4,4,$Z$83*$Z$85/AG45/$Z$83&gt;=1/5,5,$Z$83*$Z$85/AG45/$Z$83&gt;=1/6,6,$Z$83*$Z$85/AG45/$Z$83&gt;=1/7,7,$Z$83*$Z$85/AG45/$Z$83&gt;=1/8,8,$Z$83*$Z$85/AG45/$Z$83&gt;=1/9,9,$Z$83*$Z$85/AG45/$Z$83&gt;=1/10,10,$Z$83*$Z$85/AG45/$Z$83&gt;=1/11,11,$Z$83*$Z$85/AG45/$Z$83&gt;=1/12,12,$Z$83*$Z$85/AG45/$Z$83&gt;=1/13,13,$Z$83*$Z$85/AG45/$Z$83&gt;=1/14,14,$Z$83*$Z$85/AG45/$Z$83&gt;=1/15,15,$Z$83*$Z$85/AG45/$Z$83&gt;=1/16,16,$Z$83*$Z$85/AG45/$Z$83&gt;=1/17,17,$Z$83*$Z$85/AG45/$Z$83&gt;=1/18,18,$Z$83*$Z$85/AG45/$Z$83&gt;=1/19,19,$Z$83*$Z$85/AG45/$Z$83&gt;=1/20,20,$Z$83*$Z$85/AG45/$Z$83&gt;=1/21,21,$Z$83*$Z$85/AG45/$Z$83&gt;=1/22,22,$Z$83*$Z$85/AG45/$Z$83&gt;=1/23,23,$Z$83*$Z$85/AG45/$Z$83&gt;=1/24,24,$Z$83*$Z$85/AG45/$Z$83&gt;=1/25,25,$Z$83*$Z$85/AG45/$Z$83&gt;=1/26,26,$Z$83*$Z$85/AG45/$Z$83&gt;=1/27,27,$Z$83*$Z$85/AG45/$Z$83&gt;=1/28,28,$Z$83*$Z$85/AG45/$Z$83&gt;=1/29,29,$Z$83*$Z$85/AG45/$Z$83&gt;=1/30,30)&gt;$Z$83,"",_xlfn.IFS($Z$83*$Z$85/AG45/$Z$83&gt;=1,1,$Z$83*$Z$85/AG45/$Z$83&gt;=1/2,2,$Z$83*$Z$85/AG45/$Z$83&gt;=1/3,3,$Z$83*$Z$85/AG45/$Z$83&gt;=1/4,4,$Z$83*$Z$85/AG45/$Z$83&gt;=1/5,5,$Z$83*$Z$85/AG45/$Z$83&gt;=1/6,6,$Z$83*$Z$85/AG45/$Z$83&gt;=1/7,7,$Z$83*$Z$85/AG45/$Z$83&gt;=1/8,8,$Z$83*$Z$85/AG45/$Z$83&gt;=1/9,9,$Z$83*$Z$85/AG45/$Z$83&gt;=1/10,10,$Z$83*$Z$85/AG45/$Z$83&gt;=1/11,11,$Z$83*$Z$85/AG45/$Z$83&gt;=1/12,12,$Z$83*$Z$85/AG45/$Z$83&gt;=1/13,13,$Z$83*$Z$85/AG45/$Z$83&gt;=1/14,14,$Z$83*$Z$85/AG45/$Z$83&gt;=1/15,15,$Z$83*$Z$85/AG45/$Z$83&gt;=1/16,16,$Z$83*$Z$85/AG45/$Z$83&gt;=1/17,17,$Z$83*$Z$85/AG45/$Z$83&gt;=1/18,18,$Z$83*$Z$85/AG45/$Z$83&gt;=1/19,19,$Z$83*$Z$85/AG45/$Z$83&gt;=1/20,20,$Z$83*$Z$85/AG45/$Z$83&gt;=1/21,21,$Z$83*$Z$85/AG45/$Z$83&gt;=1/22,22,$Z$83*$Z$85/AG45/$Z$83&gt;=1/23,23,$Z$83*$Z$85/AG45/$Z$83&gt;=1/24,24,$Z$83*$Z$85/AG45/$Z$83&gt;=1/25,25,$Z$83*$Z$85/AG45/$Z$83&gt;=1/26,26,$Z$83*$Z$85/AG45/$Z$83&gt;=1/27,27,$Z$83*$Z$85/AG45/$Z$83&gt;=1/28,28,$Z$83*$Z$85/AG45/$Z$83&gt;=1/29,29,$Z$83*$Z$85/AG45/$Z$83&gt;=1/30,30)),"")</f>
        <v>3</v>
      </c>
      <c r="AH46" s="27" cm="1">
        <f t="array" ref="AH46">IFERROR(IF(_xlfn.IFS($Z$83*$Z$85/AH45/$Z$83&gt;=1,1,$Z$83*$Z$85/AH45/$Z$83&gt;=1/2,2,$Z$83*$Z$85/AH45/$Z$83&gt;=1/3,3,$Z$83*$Z$85/AH45/$Z$83&gt;=1/4,4,$Z$83*$Z$85/AH45/$Z$83&gt;=1/5,5,$Z$83*$Z$85/AH45/$Z$83&gt;=1/6,6,$Z$83*$Z$85/AH45/$Z$83&gt;=1/7,7,$Z$83*$Z$85/AH45/$Z$83&gt;=1/8,8,$Z$83*$Z$85/AH45/$Z$83&gt;=1/9,9,$Z$83*$Z$85/AH45/$Z$83&gt;=1/10,10,$Z$83*$Z$85/AH45/$Z$83&gt;=1/11,11,$Z$83*$Z$85/AH45/$Z$83&gt;=1/12,12,$Z$83*$Z$85/AH45/$Z$83&gt;=1/13,13,$Z$83*$Z$85/AH45/$Z$83&gt;=1/14,14,$Z$83*$Z$85/AH45/$Z$83&gt;=1/15,15,$Z$83*$Z$85/AH45/$Z$83&gt;=1/16,16,$Z$83*$Z$85/AH45/$Z$83&gt;=1/17,17,$Z$83*$Z$85/AH45/$Z$83&gt;=1/18,18,$Z$83*$Z$85/AH45/$Z$83&gt;=1/19,19,$Z$83*$Z$85/AH45/$Z$83&gt;=1/20,20,$Z$83*$Z$85/AH45/$Z$83&gt;=1/21,21,$Z$83*$Z$85/AH45/$Z$83&gt;=1/22,22,$Z$83*$Z$85/AH45/$Z$83&gt;=1/23,23,$Z$83*$Z$85/AH45/$Z$83&gt;=1/24,24,$Z$83*$Z$85/AH45/$Z$83&gt;=1/25,25,$Z$83*$Z$85/AH45/$Z$83&gt;=1/26,26,$Z$83*$Z$85/AH45/$Z$83&gt;=1/27,27,$Z$83*$Z$85/AH45/$Z$83&gt;=1/28,28,$Z$83*$Z$85/AH45/$Z$83&gt;=1/29,29,$Z$83*$Z$85/AH45/$Z$83&gt;=1/30,30)&gt;$Z$83,"",_xlfn.IFS($Z$83*$Z$85/AH45/$Z$83&gt;=1,1,$Z$83*$Z$85/AH45/$Z$83&gt;=1/2,2,$Z$83*$Z$85/AH45/$Z$83&gt;=1/3,3,$Z$83*$Z$85/AH45/$Z$83&gt;=1/4,4,$Z$83*$Z$85/AH45/$Z$83&gt;=1/5,5,$Z$83*$Z$85/AH45/$Z$83&gt;=1/6,6,$Z$83*$Z$85/AH45/$Z$83&gt;=1/7,7,$Z$83*$Z$85/AH45/$Z$83&gt;=1/8,8,$Z$83*$Z$85/AH45/$Z$83&gt;=1/9,9,$Z$83*$Z$85/AH45/$Z$83&gt;=1/10,10,$Z$83*$Z$85/AH45/$Z$83&gt;=1/11,11,$Z$83*$Z$85/AH45/$Z$83&gt;=1/12,12,$Z$83*$Z$85/AH45/$Z$83&gt;=1/13,13,$Z$83*$Z$85/AH45/$Z$83&gt;=1/14,14,$Z$83*$Z$85/AH45/$Z$83&gt;=1/15,15,$Z$83*$Z$85/AH45/$Z$83&gt;=1/16,16,$Z$83*$Z$85/AH45/$Z$83&gt;=1/17,17,$Z$83*$Z$85/AH45/$Z$83&gt;=1/18,18,$Z$83*$Z$85/AH45/$Z$83&gt;=1/19,19,$Z$83*$Z$85/AH45/$Z$83&gt;=1/20,20,$Z$83*$Z$85/AH45/$Z$83&gt;=1/21,21,$Z$83*$Z$85/AH45/$Z$83&gt;=1/22,22,$Z$83*$Z$85/AH45/$Z$83&gt;=1/23,23,$Z$83*$Z$85/AH45/$Z$83&gt;=1/24,24,$Z$83*$Z$85/AH45/$Z$83&gt;=1/25,25,$Z$83*$Z$85/AH45/$Z$83&gt;=1/26,26,$Z$83*$Z$85/AH45/$Z$83&gt;=1/27,27,$Z$83*$Z$85/AH45/$Z$83&gt;=1/28,28,$Z$83*$Z$85/AH45/$Z$83&gt;=1/29,29,$Z$83*$Z$85/AH45/$Z$83&gt;=1/30,30)),"")</f>
        <v>3</v>
      </c>
      <c r="AI46" s="27" cm="1">
        <f t="array" ref="AI46">IFERROR(IF(_xlfn.IFS($Z$83*$Z$85/AI45/$Z$83&gt;=1,1,$Z$83*$Z$85/AI45/$Z$83&gt;=1/2,2,$Z$83*$Z$85/AI45/$Z$83&gt;=1/3,3,$Z$83*$Z$85/AI45/$Z$83&gt;=1/4,4,$Z$83*$Z$85/AI45/$Z$83&gt;=1/5,5,$Z$83*$Z$85/AI45/$Z$83&gt;=1/6,6,$Z$83*$Z$85/AI45/$Z$83&gt;=1/7,7,$Z$83*$Z$85/AI45/$Z$83&gt;=1/8,8,$Z$83*$Z$85/AI45/$Z$83&gt;=1/9,9,$Z$83*$Z$85/AI45/$Z$83&gt;=1/10,10,$Z$83*$Z$85/AI45/$Z$83&gt;=1/11,11,$Z$83*$Z$85/AI45/$Z$83&gt;=1/12,12,$Z$83*$Z$85/AI45/$Z$83&gt;=1/13,13,$Z$83*$Z$85/AI45/$Z$83&gt;=1/14,14,$Z$83*$Z$85/AI45/$Z$83&gt;=1/15,15,$Z$83*$Z$85/AI45/$Z$83&gt;=1/16,16,$Z$83*$Z$85/AI45/$Z$83&gt;=1/17,17,$Z$83*$Z$85/AI45/$Z$83&gt;=1/18,18,$Z$83*$Z$85/AI45/$Z$83&gt;=1/19,19,$Z$83*$Z$85/AI45/$Z$83&gt;=1/20,20,$Z$83*$Z$85/AI45/$Z$83&gt;=1/21,21,$Z$83*$Z$85/AI45/$Z$83&gt;=1/22,22,$Z$83*$Z$85/AI45/$Z$83&gt;=1/23,23,$Z$83*$Z$85/AI45/$Z$83&gt;=1/24,24,$Z$83*$Z$85/AI45/$Z$83&gt;=1/25,25,$Z$83*$Z$85/AI45/$Z$83&gt;=1/26,26,$Z$83*$Z$85/AI45/$Z$83&gt;=1/27,27,$Z$83*$Z$85/AI45/$Z$83&gt;=1/28,28,$Z$83*$Z$85/AI45/$Z$83&gt;=1/29,29,$Z$83*$Z$85/AI45/$Z$83&gt;=1/30,30)&gt;$Z$83,"",_xlfn.IFS($Z$83*$Z$85/AI45/$Z$83&gt;=1,1,$Z$83*$Z$85/AI45/$Z$83&gt;=1/2,2,$Z$83*$Z$85/AI45/$Z$83&gt;=1/3,3,$Z$83*$Z$85/AI45/$Z$83&gt;=1/4,4,$Z$83*$Z$85/AI45/$Z$83&gt;=1/5,5,$Z$83*$Z$85/AI45/$Z$83&gt;=1/6,6,$Z$83*$Z$85/AI45/$Z$83&gt;=1/7,7,$Z$83*$Z$85/AI45/$Z$83&gt;=1/8,8,$Z$83*$Z$85/AI45/$Z$83&gt;=1/9,9,$Z$83*$Z$85/AI45/$Z$83&gt;=1/10,10,$Z$83*$Z$85/AI45/$Z$83&gt;=1/11,11,$Z$83*$Z$85/AI45/$Z$83&gt;=1/12,12,$Z$83*$Z$85/AI45/$Z$83&gt;=1/13,13,$Z$83*$Z$85/AI45/$Z$83&gt;=1/14,14,$Z$83*$Z$85/AI45/$Z$83&gt;=1/15,15,$Z$83*$Z$85/AI45/$Z$83&gt;=1/16,16,$Z$83*$Z$85/AI45/$Z$83&gt;=1/17,17,$Z$83*$Z$85/AI45/$Z$83&gt;=1/18,18,$Z$83*$Z$85/AI45/$Z$83&gt;=1/19,19,$Z$83*$Z$85/AI45/$Z$83&gt;=1/20,20,$Z$83*$Z$85/AI45/$Z$83&gt;=1/21,21,$Z$83*$Z$85/AI45/$Z$83&gt;=1/22,22,$Z$83*$Z$85/AI45/$Z$83&gt;=1/23,23,$Z$83*$Z$85/AI45/$Z$83&gt;=1/24,24,$Z$83*$Z$85/AI45/$Z$83&gt;=1/25,25,$Z$83*$Z$85/AI45/$Z$83&gt;=1/26,26,$Z$83*$Z$85/AI45/$Z$83&gt;=1/27,27,$Z$83*$Z$85/AI45/$Z$83&gt;=1/28,28,$Z$83*$Z$85/AI45/$Z$83&gt;=1/29,29,$Z$83*$Z$85/AI45/$Z$83&gt;=1/30,30)),"")</f>
        <v>3</v>
      </c>
      <c r="AJ46" s="27" cm="1">
        <f t="array" ref="AJ46">IFERROR(IF(_xlfn.IFS($Z$83*$Z$85/AJ45/$Z$83&gt;=1,1,$Z$83*$Z$85/AJ45/$Z$83&gt;=1/2,2,$Z$83*$Z$85/AJ45/$Z$83&gt;=1/3,3,$Z$83*$Z$85/AJ45/$Z$83&gt;=1/4,4,$Z$83*$Z$85/AJ45/$Z$83&gt;=1/5,5,$Z$83*$Z$85/AJ45/$Z$83&gt;=1/6,6,$Z$83*$Z$85/AJ45/$Z$83&gt;=1/7,7,$Z$83*$Z$85/AJ45/$Z$83&gt;=1/8,8,$Z$83*$Z$85/AJ45/$Z$83&gt;=1/9,9,$Z$83*$Z$85/AJ45/$Z$83&gt;=1/10,10,$Z$83*$Z$85/AJ45/$Z$83&gt;=1/11,11,$Z$83*$Z$85/AJ45/$Z$83&gt;=1/12,12,$Z$83*$Z$85/AJ45/$Z$83&gt;=1/13,13,$Z$83*$Z$85/AJ45/$Z$83&gt;=1/14,14,$Z$83*$Z$85/AJ45/$Z$83&gt;=1/15,15,$Z$83*$Z$85/AJ45/$Z$83&gt;=1/16,16,$Z$83*$Z$85/AJ45/$Z$83&gt;=1/17,17,$Z$83*$Z$85/AJ45/$Z$83&gt;=1/18,18,$Z$83*$Z$85/AJ45/$Z$83&gt;=1/19,19,$Z$83*$Z$85/AJ45/$Z$83&gt;=1/20,20,$Z$83*$Z$85/AJ45/$Z$83&gt;=1/21,21,$Z$83*$Z$85/AJ45/$Z$83&gt;=1/22,22,$Z$83*$Z$85/AJ45/$Z$83&gt;=1/23,23,$Z$83*$Z$85/AJ45/$Z$83&gt;=1/24,24,$Z$83*$Z$85/AJ45/$Z$83&gt;=1/25,25,$Z$83*$Z$85/AJ45/$Z$83&gt;=1/26,26,$Z$83*$Z$85/AJ45/$Z$83&gt;=1/27,27,$Z$83*$Z$85/AJ45/$Z$83&gt;=1/28,28,$Z$83*$Z$85/AJ45/$Z$83&gt;=1/29,29,$Z$83*$Z$85/AJ45/$Z$83&gt;=1/30,30)&gt;$Z$83,"",_xlfn.IFS($Z$83*$Z$85/AJ45/$Z$83&gt;=1,1,$Z$83*$Z$85/AJ45/$Z$83&gt;=1/2,2,$Z$83*$Z$85/AJ45/$Z$83&gt;=1/3,3,$Z$83*$Z$85/AJ45/$Z$83&gt;=1/4,4,$Z$83*$Z$85/AJ45/$Z$83&gt;=1/5,5,$Z$83*$Z$85/AJ45/$Z$83&gt;=1/6,6,$Z$83*$Z$85/AJ45/$Z$83&gt;=1/7,7,$Z$83*$Z$85/AJ45/$Z$83&gt;=1/8,8,$Z$83*$Z$85/AJ45/$Z$83&gt;=1/9,9,$Z$83*$Z$85/AJ45/$Z$83&gt;=1/10,10,$Z$83*$Z$85/AJ45/$Z$83&gt;=1/11,11,$Z$83*$Z$85/AJ45/$Z$83&gt;=1/12,12,$Z$83*$Z$85/AJ45/$Z$83&gt;=1/13,13,$Z$83*$Z$85/AJ45/$Z$83&gt;=1/14,14,$Z$83*$Z$85/AJ45/$Z$83&gt;=1/15,15,$Z$83*$Z$85/AJ45/$Z$83&gt;=1/16,16,$Z$83*$Z$85/AJ45/$Z$83&gt;=1/17,17,$Z$83*$Z$85/AJ45/$Z$83&gt;=1/18,18,$Z$83*$Z$85/AJ45/$Z$83&gt;=1/19,19,$Z$83*$Z$85/AJ45/$Z$83&gt;=1/20,20,$Z$83*$Z$85/AJ45/$Z$83&gt;=1/21,21,$Z$83*$Z$85/AJ45/$Z$83&gt;=1/22,22,$Z$83*$Z$85/AJ45/$Z$83&gt;=1/23,23,$Z$83*$Z$85/AJ45/$Z$83&gt;=1/24,24,$Z$83*$Z$85/AJ45/$Z$83&gt;=1/25,25,$Z$83*$Z$85/AJ45/$Z$83&gt;=1/26,26,$Z$83*$Z$85/AJ45/$Z$83&gt;=1/27,27,$Z$83*$Z$85/AJ45/$Z$83&gt;=1/28,28,$Z$83*$Z$85/AJ45/$Z$83&gt;=1/29,29,$Z$83*$Z$85/AJ45/$Z$83&gt;=1/30,30)),"")</f>
        <v>3</v>
      </c>
      <c r="AK46" s="27" cm="1">
        <f t="array" ref="AK46">IFERROR(IF(_xlfn.IFS($Z$83*$Z$85/AK45/$Z$83&gt;=1,1,$Z$83*$Z$85/AK45/$Z$83&gt;=1/2,2,$Z$83*$Z$85/AK45/$Z$83&gt;=1/3,3,$Z$83*$Z$85/AK45/$Z$83&gt;=1/4,4,$Z$83*$Z$85/AK45/$Z$83&gt;=1/5,5,$Z$83*$Z$85/AK45/$Z$83&gt;=1/6,6,$Z$83*$Z$85/AK45/$Z$83&gt;=1/7,7,$Z$83*$Z$85/AK45/$Z$83&gt;=1/8,8,$Z$83*$Z$85/AK45/$Z$83&gt;=1/9,9,$Z$83*$Z$85/AK45/$Z$83&gt;=1/10,10,$Z$83*$Z$85/AK45/$Z$83&gt;=1/11,11,$Z$83*$Z$85/AK45/$Z$83&gt;=1/12,12,$Z$83*$Z$85/AK45/$Z$83&gt;=1/13,13,$Z$83*$Z$85/AK45/$Z$83&gt;=1/14,14,$Z$83*$Z$85/AK45/$Z$83&gt;=1/15,15,$Z$83*$Z$85/AK45/$Z$83&gt;=1/16,16,$Z$83*$Z$85/AK45/$Z$83&gt;=1/17,17,$Z$83*$Z$85/AK45/$Z$83&gt;=1/18,18,$Z$83*$Z$85/AK45/$Z$83&gt;=1/19,19,$Z$83*$Z$85/AK45/$Z$83&gt;=1/20,20,$Z$83*$Z$85/AK45/$Z$83&gt;=1/21,21,$Z$83*$Z$85/AK45/$Z$83&gt;=1/22,22,$Z$83*$Z$85/AK45/$Z$83&gt;=1/23,23,$Z$83*$Z$85/AK45/$Z$83&gt;=1/24,24,$Z$83*$Z$85/AK45/$Z$83&gt;=1/25,25,$Z$83*$Z$85/AK45/$Z$83&gt;=1/26,26,$Z$83*$Z$85/AK45/$Z$83&gt;=1/27,27,$Z$83*$Z$85/AK45/$Z$83&gt;=1/28,28,$Z$83*$Z$85/AK45/$Z$83&gt;=1/29,29,$Z$83*$Z$85/AK45/$Z$83&gt;=1/30,30)&gt;$Z$83,"",_xlfn.IFS($Z$83*$Z$85/AK45/$Z$83&gt;=1,1,$Z$83*$Z$85/AK45/$Z$83&gt;=1/2,2,$Z$83*$Z$85/AK45/$Z$83&gt;=1/3,3,$Z$83*$Z$85/AK45/$Z$83&gt;=1/4,4,$Z$83*$Z$85/AK45/$Z$83&gt;=1/5,5,$Z$83*$Z$85/AK45/$Z$83&gt;=1/6,6,$Z$83*$Z$85/AK45/$Z$83&gt;=1/7,7,$Z$83*$Z$85/AK45/$Z$83&gt;=1/8,8,$Z$83*$Z$85/AK45/$Z$83&gt;=1/9,9,$Z$83*$Z$85/AK45/$Z$83&gt;=1/10,10,$Z$83*$Z$85/AK45/$Z$83&gt;=1/11,11,$Z$83*$Z$85/AK45/$Z$83&gt;=1/12,12,$Z$83*$Z$85/AK45/$Z$83&gt;=1/13,13,$Z$83*$Z$85/AK45/$Z$83&gt;=1/14,14,$Z$83*$Z$85/AK45/$Z$83&gt;=1/15,15,$Z$83*$Z$85/AK45/$Z$83&gt;=1/16,16,$Z$83*$Z$85/AK45/$Z$83&gt;=1/17,17,$Z$83*$Z$85/AK45/$Z$83&gt;=1/18,18,$Z$83*$Z$85/AK45/$Z$83&gt;=1/19,19,$Z$83*$Z$85/AK45/$Z$83&gt;=1/20,20,$Z$83*$Z$85/AK45/$Z$83&gt;=1/21,21,$Z$83*$Z$85/AK45/$Z$83&gt;=1/22,22,$Z$83*$Z$85/AK45/$Z$83&gt;=1/23,23,$Z$83*$Z$85/AK45/$Z$83&gt;=1/24,24,$Z$83*$Z$85/AK45/$Z$83&gt;=1/25,25,$Z$83*$Z$85/AK45/$Z$83&gt;=1/26,26,$Z$83*$Z$85/AK45/$Z$83&gt;=1/27,27,$Z$83*$Z$85/AK45/$Z$83&gt;=1/28,28,$Z$83*$Z$85/AK45/$Z$83&gt;=1/29,29,$Z$83*$Z$85/AK45/$Z$83&gt;=1/30,30)),"")</f>
        <v>4</v>
      </c>
      <c r="AL46" s="27" cm="1">
        <f t="array" ref="AL46">IFERROR(IF(_xlfn.IFS($Z$83*$Z$85/AL45/$Z$83&gt;=1,1,$Z$83*$Z$85/AL45/$Z$83&gt;=1/2,2,$Z$83*$Z$85/AL45/$Z$83&gt;=1/3,3,$Z$83*$Z$85/AL45/$Z$83&gt;=1/4,4,$Z$83*$Z$85/AL45/$Z$83&gt;=1/5,5,$Z$83*$Z$85/AL45/$Z$83&gt;=1/6,6,$Z$83*$Z$85/AL45/$Z$83&gt;=1/7,7,$Z$83*$Z$85/AL45/$Z$83&gt;=1/8,8,$Z$83*$Z$85/AL45/$Z$83&gt;=1/9,9,$Z$83*$Z$85/AL45/$Z$83&gt;=1/10,10,$Z$83*$Z$85/AL45/$Z$83&gt;=1/11,11,$Z$83*$Z$85/AL45/$Z$83&gt;=1/12,12,$Z$83*$Z$85/AL45/$Z$83&gt;=1/13,13,$Z$83*$Z$85/AL45/$Z$83&gt;=1/14,14,$Z$83*$Z$85/AL45/$Z$83&gt;=1/15,15,$Z$83*$Z$85/AL45/$Z$83&gt;=1/16,16,$Z$83*$Z$85/AL45/$Z$83&gt;=1/17,17,$Z$83*$Z$85/AL45/$Z$83&gt;=1/18,18,$Z$83*$Z$85/AL45/$Z$83&gt;=1/19,19,$Z$83*$Z$85/AL45/$Z$83&gt;=1/20,20,$Z$83*$Z$85/AL45/$Z$83&gt;=1/21,21,$Z$83*$Z$85/AL45/$Z$83&gt;=1/22,22,$Z$83*$Z$85/AL45/$Z$83&gt;=1/23,23,$Z$83*$Z$85/AL45/$Z$83&gt;=1/24,24,$Z$83*$Z$85/AL45/$Z$83&gt;=1/25,25,$Z$83*$Z$85/AL45/$Z$83&gt;=1/26,26,$Z$83*$Z$85/AL45/$Z$83&gt;=1/27,27,$Z$83*$Z$85/AL45/$Z$83&gt;=1/28,28,$Z$83*$Z$85/AL45/$Z$83&gt;=1/29,29,$Z$83*$Z$85/AL45/$Z$83&gt;=1/30,30)&gt;$Z$83,"",_xlfn.IFS($Z$83*$Z$85/AL45/$Z$83&gt;=1,1,$Z$83*$Z$85/AL45/$Z$83&gt;=1/2,2,$Z$83*$Z$85/AL45/$Z$83&gt;=1/3,3,$Z$83*$Z$85/AL45/$Z$83&gt;=1/4,4,$Z$83*$Z$85/AL45/$Z$83&gt;=1/5,5,$Z$83*$Z$85/AL45/$Z$83&gt;=1/6,6,$Z$83*$Z$85/AL45/$Z$83&gt;=1/7,7,$Z$83*$Z$85/AL45/$Z$83&gt;=1/8,8,$Z$83*$Z$85/AL45/$Z$83&gt;=1/9,9,$Z$83*$Z$85/AL45/$Z$83&gt;=1/10,10,$Z$83*$Z$85/AL45/$Z$83&gt;=1/11,11,$Z$83*$Z$85/AL45/$Z$83&gt;=1/12,12,$Z$83*$Z$85/AL45/$Z$83&gt;=1/13,13,$Z$83*$Z$85/AL45/$Z$83&gt;=1/14,14,$Z$83*$Z$85/AL45/$Z$83&gt;=1/15,15,$Z$83*$Z$85/AL45/$Z$83&gt;=1/16,16,$Z$83*$Z$85/AL45/$Z$83&gt;=1/17,17,$Z$83*$Z$85/AL45/$Z$83&gt;=1/18,18,$Z$83*$Z$85/AL45/$Z$83&gt;=1/19,19,$Z$83*$Z$85/AL45/$Z$83&gt;=1/20,20,$Z$83*$Z$85/AL45/$Z$83&gt;=1/21,21,$Z$83*$Z$85/AL45/$Z$83&gt;=1/22,22,$Z$83*$Z$85/AL45/$Z$83&gt;=1/23,23,$Z$83*$Z$85/AL45/$Z$83&gt;=1/24,24,$Z$83*$Z$85/AL45/$Z$83&gt;=1/25,25,$Z$83*$Z$85/AL45/$Z$83&gt;=1/26,26,$Z$83*$Z$85/AL45/$Z$83&gt;=1/27,27,$Z$83*$Z$85/AL45/$Z$83&gt;=1/28,28,$Z$83*$Z$85/AL45/$Z$83&gt;=1/29,29,$Z$83*$Z$85/AL45/$Z$83&gt;=1/30,30)),"")</f>
        <v>4</v>
      </c>
      <c r="AM46" s="27" cm="1">
        <f t="array" ref="AM46">IFERROR(IF(_xlfn.IFS($Z$83*$Z$85/AM45/$Z$83&gt;=1,1,$Z$83*$Z$85/AM45/$Z$83&gt;=1/2,2,$Z$83*$Z$85/AM45/$Z$83&gt;=1/3,3,$Z$83*$Z$85/AM45/$Z$83&gt;=1/4,4,$Z$83*$Z$85/AM45/$Z$83&gt;=1/5,5,$Z$83*$Z$85/AM45/$Z$83&gt;=1/6,6,$Z$83*$Z$85/AM45/$Z$83&gt;=1/7,7,$Z$83*$Z$85/AM45/$Z$83&gt;=1/8,8,$Z$83*$Z$85/AM45/$Z$83&gt;=1/9,9,$Z$83*$Z$85/AM45/$Z$83&gt;=1/10,10,$Z$83*$Z$85/AM45/$Z$83&gt;=1/11,11,$Z$83*$Z$85/AM45/$Z$83&gt;=1/12,12,$Z$83*$Z$85/AM45/$Z$83&gt;=1/13,13,$Z$83*$Z$85/AM45/$Z$83&gt;=1/14,14,$Z$83*$Z$85/AM45/$Z$83&gt;=1/15,15,$Z$83*$Z$85/AM45/$Z$83&gt;=1/16,16,$Z$83*$Z$85/AM45/$Z$83&gt;=1/17,17,$Z$83*$Z$85/AM45/$Z$83&gt;=1/18,18,$Z$83*$Z$85/AM45/$Z$83&gt;=1/19,19,$Z$83*$Z$85/AM45/$Z$83&gt;=1/20,20,$Z$83*$Z$85/AM45/$Z$83&gt;=1/21,21,$Z$83*$Z$85/AM45/$Z$83&gt;=1/22,22,$Z$83*$Z$85/AM45/$Z$83&gt;=1/23,23,$Z$83*$Z$85/AM45/$Z$83&gt;=1/24,24,$Z$83*$Z$85/AM45/$Z$83&gt;=1/25,25,$Z$83*$Z$85/AM45/$Z$83&gt;=1/26,26,$Z$83*$Z$85/AM45/$Z$83&gt;=1/27,27,$Z$83*$Z$85/AM45/$Z$83&gt;=1/28,28,$Z$83*$Z$85/AM45/$Z$83&gt;=1/29,29,$Z$83*$Z$85/AM45/$Z$83&gt;=1/30,30)&gt;$Z$83,"",_xlfn.IFS($Z$83*$Z$85/AM45/$Z$83&gt;=1,1,$Z$83*$Z$85/AM45/$Z$83&gt;=1/2,2,$Z$83*$Z$85/AM45/$Z$83&gt;=1/3,3,$Z$83*$Z$85/AM45/$Z$83&gt;=1/4,4,$Z$83*$Z$85/AM45/$Z$83&gt;=1/5,5,$Z$83*$Z$85/AM45/$Z$83&gt;=1/6,6,$Z$83*$Z$85/AM45/$Z$83&gt;=1/7,7,$Z$83*$Z$85/AM45/$Z$83&gt;=1/8,8,$Z$83*$Z$85/AM45/$Z$83&gt;=1/9,9,$Z$83*$Z$85/AM45/$Z$83&gt;=1/10,10,$Z$83*$Z$85/AM45/$Z$83&gt;=1/11,11,$Z$83*$Z$85/AM45/$Z$83&gt;=1/12,12,$Z$83*$Z$85/AM45/$Z$83&gt;=1/13,13,$Z$83*$Z$85/AM45/$Z$83&gt;=1/14,14,$Z$83*$Z$85/AM45/$Z$83&gt;=1/15,15,$Z$83*$Z$85/AM45/$Z$83&gt;=1/16,16,$Z$83*$Z$85/AM45/$Z$83&gt;=1/17,17,$Z$83*$Z$85/AM45/$Z$83&gt;=1/18,18,$Z$83*$Z$85/AM45/$Z$83&gt;=1/19,19,$Z$83*$Z$85/AM45/$Z$83&gt;=1/20,20,$Z$83*$Z$85/AM45/$Z$83&gt;=1/21,21,$Z$83*$Z$85/AM45/$Z$83&gt;=1/22,22,$Z$83*$Z$85/AM45/$Z$83&gt;=1/23,23,$Z$83*$Z$85/AM45/$Z$83&gt;=1/24,24,$Z$83*$Z$85/AM45/$Z$83&gt;=1/25,25,$Z$83*$Z$85/AM45/$Z$83&gt;=1/26,26,$Z$83*$Z$85/AM45/$Z$83&gt;=1/27,27,$Z$83*$Z$85/AM45/$Z$83&gt;=1/28,28,$Z$83*$Z$85/AM45/$Z$83&gt;=1/29,29,$Z$83*$Z$85/AM45/$Z$83&gt;=1/30,30)),"")</f>
        <v>4</v>
      </c>
      <c r="AN46" s="27" cm="1">
        <f t="array" ref="AN46">IFERROR(IF(_xlfn.IFS($Z$83*$Z$85/AN45/$Z$83&gt;=1,1,$Z$83*$Z$85/AN45/$Z$83&gt;=1/2,2,$Z$83*$Z$85/AN45/$Z$83&gt;=1/3,3,$Z$83*$Z$85/AN45/$Z$83&gt;=1/4,4,$Z$83*$Z$85/AN45/$Z$83&gt;=1/5,5,$Z$83*$Z$85/AN45/$Z$83&gt;=1/6,6,$Z$83*$Z$85/AN45/$Z$83&gt;=1/7,7,$Z$83*$Z$85/AN45/$Z$83&gt;=1/8,8,$Z$83*$Z$85/AN45/$Z$83&gt;=1/9,9,$Z$83*$Z$85/AN45/$Z$83&gt;=1/10,10,$Z$83*$Z$85/AN45/$Z$83&gt;=1/11,11,$Z$83*$Z$85/AN45/$Z$83&gt;=1/12,12,$Z$83*$Z$85/AN45/$Z$83&gt;=1/13,13,$Z$83*$Z$85/AN45/$Z$83&gt;=1/14,14,$Z$83*$Z$85/AN45/$Z$83&gt;=1/15,15,$Z$83*$Z$85/AN45/$Z$83&gt;=1/16,16,$Z$83*$Z$85/AN45/$Z$83&gt;=1/17,17,$Z$83*$Z$85/AN45/$Z$83&gt;=1/18,18,$Z$83*$Z$85/AN45/$Z$83&gt;=1/19,19,$Z$83*$Z$85/AN45/$Z$83&gt;=1/20,20,$Z$83*$Z$85/AN45/$Z$83&gt;=1/21,21,$Z$83*$Z$85/AN45/$Z$83&gt;=1/22,22,$Z$83*$Z$85/AN45/$Z$83&gt;=1/23,23,$Z$83*$Z$85/AN45/$Z$83&gt;=1/24,24,$Z$83*$Z$85/AN45/$Z$83&gt;=1/25,25,$Z$83*$Z$85/AN45/$Z$83&gt;=1/26,26,$Z$83*$Z$85/AN45/$Z$83&gt;=1/27,27,$Z$83*$Z$85/AN45/$Z$83&gt;=1/28,28,$Z$83*$Z$85/AN45/$Z$83&gt;=1/29,29,$Z$83*$Z$85/AN45/$Z$83&gt;=1/30,30)&gt;$Z$83,"",_xlfn.IFS($Z$83*$Z$85/AN45/$Z$83&gt;=1,1,$Z$83*$Z$85/AN45/$Z$83&gt;=1/2,2,$Z$83*$Z$85/AN45/$Z$83&gt;=1/3,3,$Z$83*$Z$85/AN45/$Z$83&gt;=1/4,4,$Z$83*$Z$85/AN45/$Z$83&gt;=1/5,5,$Z$83*$Z$85/AN45/$Z$83&gt;=1/6,6,$Z$83*$Z$85/AN45/$Z$83&gt;=1/7,7,$Z$83*$Z$85/AN45/$Z$83&gt;=1/8,8,$Z$83*$Z$85/AN45/$Z$83&gt;=1/9,9,$Z$83*$Z$85/AN45/$Z$83&gt;=1/10,10,$Z$83*$Z$85/AN45/$Z$83&gt;=1/11,11,$Z$83*$Z$85/AN45/$Z$83&gt;=1/12,12,$Z$83*$Z$85/AN45/$Z$83&gt;=1/13,13,$Z$83*$Z$85/AN45/$Z$83&gt;=1/14,14,$Z$83*$Z$85/AN45/$Z$83&gt;=1/15,15,$Z$83*$Z$85/AN45/$Z$83&gt;=1/16,16,$Z$83*$Z$85/AN45/$Z$83&gt;=1/17,17,$Z$83*$Z$85/AN45/$Z$83&gt;=1/18,18,$Z$83*$Z$85/AN45/$Z$83&gt;=1/19,19,$Z$83*$Z$85/AN45/$Z$83&gt;=1/20,20,$Z$83*$Z$85/AN45/$Z$83&gt;=1/21,21,$Z$83*$Z$85/AN45/$Z$83&gt;=1/22,22,$Z$83*$Z$85/AN45/$Z$83&gt;=1/23,23,$Z$83*$Z$85/AN45/$Z$83&gt;=1/24,24,$Z$83*$Z$85/AN45/$Z$83&gt;=1/25,25,$Z$83*$Z$85/AN45/$Z$83&gt;=1/26,26,$Z$83*$Z$85/AN45/$Z$83&gt;=1/27,27,$Z$83*$Z$85/AN45/$Z$83&gt;=1/28,28,$Z$83*$Z$85/AN45/$Z$83&gt;=1/29,29,$Z$83*$Z$85/AN45/$Z$83&gt;=1/30,30)),"")</f>
        <v>4</v>
      </c>
      <c r="AO46" s="27" cm="1">
        <f t="array" ref="AO46">IFERROR(IF(_xlfn.IFS($Z$83*$Z$85/AO45/$Z$83&gt;=1,1,$Z$83*$Z$85/AO45/$Z$83&gt;=1/2,2,$Z$83*$Z$85/AO45/$Z$83&gt;=1/3,3,$Z$83*$Z$85/AO45/$Z$83&gt;=1/4,4,$Z$83*$Z$85/AO45/$Z$83&gt;=1/5,5,$Z$83*$Z$85/AO45/$Z$83&gt;=1/6,6,$Z$83*$Z$85/AO45/$Z$83&gt;=1/7,7,$Z$83*$Z$85/AO45/$Z$83&gt;=1/8,8,$Z$83*$Z$85/AO45/$Z$83&gt;=1/9,9,$Z$83*$Z$85/AO45/$Z$83&gt;=1/10,10,$Z$83*$Z$85/AO45/$Z$83&gt;=1/11,11,$Z$83*$Z$85/AO45/$Z$83&gt;=1/12,12,$Z$83*$Z$85/AO45/$Z$83&gt;=1/13,13,$Z$83*$Z$85/AO45/$Z$83&gt;=1/14,14,$Z$83*$Z$85/AO45/$Z$83&gt;=1/15,15,$Z$83*$Z$85/AO45/$Z$83&gt;=1/16,16,$Z$83*$Z$85/AO45/$Z$83&gt;=1/17,17,$Z$83*$Z$85/AO45/$Z$83&gt;=1/18,18,$Z$83*$Z$85/AO45/$Z$83&gt;=1/19,19,$Z$83*$Z$85/AO45/$Z$83&gt;=1/20,20,$Z$83*$Z$85/AO45/$Z$83&gt;=1/21,21,$Z$83*$Z$85/AO45/$Z$83&gt;=1/22,22,$Z$83*$Z$85/AO45/$Z$83&gt;=1/23,23,$Z$83*$Z$85/AO45/$Z$83&gt;=1/24,24,$Z$83*$Z$85/AO45/$Z$83&gt;=1/25,25,$Z$83*$Z$85/AO45/$Z$83&gt;=1/26,26,$Z$83*$Z$85/AO45/$Z$83&gt;=1/27,27,$Z$83*$Z$85/AO45/$Z$83&gt;=1/28,28,$Z$83*$Z$85/AO45/$Z$83&gt;=1/29,29,$Z$83*$Z$85/AO45/$Z$83&gt;=1/30,30)&gt;$Z$83,"",_xlfn.IFS($Z$83*$Z$85/AO45/$Z$83&gt;=1,1,$Z$83*$Z$85/AO45/$Z$83&gt;=1/2,2,$Z$83*$Z$85/AO45/$Z$83&gt;=1/3,3,$Z$83*$Z$85/AO45/$Z$83&gt;=1/4,4,$Z$83*$Z$85/AO45/$Z$83&gt;=1/5,5,$Z$83*$Z$85/AO45/$Z$83&gt;=1/6,6,$Z$83*$Z$85/AO45/$Z$83&gt;=1/7,7,$Z$83*$Z$85/AO45/$Z$83&gt;=1/8,8,$Z$83*$Z$85/AO45/$Z$83&gt;=1/9,9,$Z$83*$Z$85/AO45/$Z$83&gt;=1/10,10,$Z$83*$Z$85/AO45/$Z$83&gt;=1/11,11,$Z$83*$Z$85/AO45/$Z$83&gt;=1/12,12,$Z$83*$Z$85/AO45/$Z$83&gt;=1/13,13,$Z$83*$Z$85/AO45/$Z$83&gt;=1/14,14,$Z$83*$Z$85/AO45/$Z$83&gt;=1/15,15,$Z$83*$Z$85/AO45/$Z$83&gt;=1/16,16,$Z$83*$Z$85/AO45/$Z$83&gt;=1/17,17,$Z$83*$Z$85/AO45/$Z$83&gt;=1/18,18,$Z$83*$Z$85/AO45/$Z$83&gt;=1/19,19,$Z$83*$Z$85/AO45/$Z$83&gt;=1/20,20,$Z$83*$Z$85/AO45/$Z$83&gt;=1/21,21,$Z$83*$Z$85/AO45/$Z$83&gt;=1/22,22,$Z$83*$Z$85/AO45/$Z$83&gt;=1/23,23,$Z$83*$Z$85/AO45/$Z$83&gt;=1/24,24,$Z$83*$Z$85/AO45/$Z$83&gt;=1/25,25,$Z$83*$Z$85/AO45/$Z$83&gt;=1/26,26,$Z$83*$Z$85/AO45/$Z$83&gt;=1/27,27,$Z$83*$Z$85/AO45/$Z$83&gt;=1/28,28,$Z$83*$Z$85/AO45/$Z$83&gt;=1/29,29,$Z$83*$Z$85/AO45/$Z$83&gt;=1/30,30)),"")</f>
        <v>4</v>
      </c>
      <c r="AP46" s="27" cm="1">
        <f t="array" ref="AP46">IFERROR(IF(_xlfn.IFS($Z$83*$Z$85/AP45/$Z$83&gt;=1,1,$Z$83*$Z$85/AP45/$Z$83&gt;=1/2,2,$Z$83*$Z$85/AP45/$Z$83&gt;=1/3,3,$Z$83*$Z$85/AP45/$Z$83&gt;=1/4,4,$Z$83*$Z$85/AP45/$Z$83&gt;=1/5,5,$Z$83*$Z$85/AP45/$Z$83&gt;=1/6,6,$Z$83*$Z$85/AP45/$Z$83&gt;=1/7,7,$Z$83*$Z$85/AP45/$Z$83&gt;=1/8,8,$Z$83*$Z$85/AP45/$Z$83&gt;=1/9,9,$Z$83*$Z$85/AP45/$Z$83&gt;=1/10,10,$Z$83*$Z$85/AP45/$Z$83&gt;=1/11,11,$Z$83*$Z$85/AP45/$Z$83&gt;=1/12,12,$Z$83*$Z$85/AP45/$Z$83&gt;=1/13,13,$Z$83*$Z$85/AP45/$Z$83&gt;=1/14,14,$Z$83*$Z$85/AP45/$Z$83&gt;=1/15,15,$Z$83*$Z$85/AP45/$Z$83&gt;=1/16,16,$Z$83*$Z$85/AP45/$Z$83&gt;=1/17,17,$Z$83*$Z$85/AP45/$Z$83&gt;=1/18,18,$Z$83*$Z$85/AP45/$Z$83&gt;=1/19,19,$Z$83*$Z$85/AP45/$Z$83&gt;=1/20,20,$Z$83*$Z$85/AP45/$Z$83&gt;=1/21,21,$Z$83*$Z$85/AP45/$Z$83&gt;=1/22,22,$Z$83*$Z$85/AP45/$Z$83&gt;=1/23,23,$Z$83*$Z$85/AP45/$Z$83&gt;=1/24,24,$Z$83*$Z$85/AP45/$Z$83&gt;=1/25,25,$Z$83*$Z$85/AP45/$Z$83&gt;=1/26,26,$Z$83*$Z$85/AP45/$Z$83&gt;=1/27,27,$Z$83*$Z$85/AP45/$Z$83&gt;=1/28,28,$Z$83*$Z$85/AP45/$Z$83&gt;=1/29,29,$Z$83*$Z$85/AP45/$Z$83&gt;=1/30,30)&gt;$Z$83,"",_xlfn.IFS($Z$83*$Z$85/AP45/$Z$83&gt;=1,1,$Z$83*$Z$85/AP45/$Z$83&gt;=1/2,2,$Z$83*$Z$85/AP45/$Z$83&gt;=1/3,3,$Z$83*$Z$85/AP45/$Z$83&gt;=1/4,4,$Z$83*$Z$85/AP45/$Z$83&gt;=1/5,5,$Z$83*$Z$85/AP45/$Z$83&gt;=1/6,6,$Z$83*$Z$85/AP45/$Z$83&gt;=1/7,7,$Z$83*$Z$85/AP45/$Z$83&gt;=1/8,8,$Z$83*$Z$85/AP45/$Z$83&gt;=1/9,9,$Z$83*$Z$85/AP45/$Z$83&gt;=1/10,10,$Z$83*$Z$85/AP45/$Z$83&gt;=1/11,11,$Z$83*$Z$85/AP45/$Z$83&gt;=1/12,12,$Z$83*$Z$85/AP45/$Z$83&gt;=1/13,13,$Z$83*$Z$85/AP45/$Z$83&gt;=1/14,14,$Z$83*$Z$85/AP45/$Z$83&gt;=1/15,15,$Z$83*$Z$85/AP45/$Z$83&gt;=1/16,16,$Z$83*$Z$85/AP45/$Z$83&gt;=1/17,17,$Z$83*$Z$85/AP45/$Z$83&gt;=1/18,18,$Z$83*$Z$85/AP45/$Z$83&gt;=1/19,19,$Z$83*$Z$85/AP45/$Z$83&gt;=1/20,20,$Z$83*$Z$85/AP45/$Z$83&gt;=1/21,21,$Z$83*$Z$85/AP45/$Z$83&gt;=1/22,22,$Z$83*$Z$85/AP45/$Z$83&gt;=1/23,23,$Z$83*$Z$85/AP45/$Z$83&gt;=1/24,24,$Z$83*$Z$85/AP45/$Z$83&gt;=1/25,25,$Z$83*$Z$85/AP45/$Z$83&gt;=1/26,26,$Z$83*$Z$85/AP45/$Z$83&gt;=1/27,27,$Z$83*$Z$85/AP45/$Z$83&gt;=1/28,28,$Z$83*$Z$85/AP45/$Z$83&gt;=1/29,29,$Z$83*$Z$85/AP45/$Z$83&gt;=1/30,30)),"")</f>
        <v>5</v>
      </c>
      <c r="AQ46" s="27" cm="1">
        <f t="array" ref="AQ46">IFERROR(IF(_xlfn.IFS($Z$83*$Z$85/AQ45/$Z$83&gt;=1,1,$Z$83*$Z$85/AQ45/$Z$83&gt;=1/2,2,$Z$83*$Z$85/AQ45/$Z$83&gt;=1/3,3,$Z$83*$Z$85/AQ45/$Z$83&gt;=1/4,4,$Z$83*$Z$85/AQ45/$Z$83&gt;=1/5,5,$Z$83*$Z$85/AQ45/$Z$83&gt;=1/6,6,$Z$83*$Z$85/AQ45/$Z$83&gt;=1/7,7,$Z$83*$Z$85/AQ45/$Z$83&gt;=1/8,8,$Z$83*$Z$85/AQ45/$Z$83&gt;=1/9,9,$Z$83*$Z$85/AQ45/$Z$83&gt;=1/10,10,$Z$83*$Z$85/AQ45/$Z$83&gt;=1/11,11,$Z$83*$Z$85/AQ45/$Z$83&gt;=1/12,12,$Z$83*$Z$85/AQ45/$Z$83&gt;=1/13,13,$Z$83*$Z$85/AQ45/$Z$83&gt;=1/14,14,$Z$83*$Z$85/AQ45/$Z$83&gt;=1/15,15,$Z$83*$Z$85/AQ45/$Z$83&gt;=1/16,16,$Z$83*$Z$85/AQ45/$Z$83&gt;=1/17,17,$Z$83*$Z$85/AQ45/$Z$83&gt;=1/18,18,$Z$83*$Z$85/AQ45/$Z$83&gt;=1/19,19,$Z$83*$Z$85/AQ45/$Z$83&gt;=1/20,20,$Z$83*$Z$85/AQ45/$Z$83&gt;=1/21,21,$Z$83*$Z$85/AQ45/$Z$83&gt;=1/22,22,$Z$83*$Z$85/AQ45/$Z$83&gt;=1/23,23,$Z$83*$Z$85/AQ45/$Z$83&gt;=1/24,24,$Z$83*$Z$85/AQ45/$Z$83&gt;=1/25,25,$Z$83*$Z$85/AQ45/$Z$83&gt;=1/26,26,$Z$83*$Z$85/AQ45/$Z$83&gt;=1/27,27,$Z$83*$Z$85/AQ45/$Z$83&gt;=1/28,28,$Z$83*$Z$85/AQ45/$Z$83&gt;=1/29,29,$Z$83*$Z$85/AQ45/$Z$83&gt;=1/30,30)&gt;$Z$83,"",_xlfn.IFS($Z$83*$Z$85/AQ45/$Z$83&gt;=1,1,$Z$83*$Z$85/AQ45/$Z$83&gt;=1/2,2,$Z$83*$Z$85/AQ45/$Z$83&gt;=1/3,3,$Z$83*$Z$85/AQ45/$Z$83&gt;=1/4,4,$Z$83*$Z$85/AQ45/$Z$83&gt;=1/5,5,$Z$83*$Z$85/AQ45/$Z$83&gt;=1/6,6,$Z$83*$Z$85/AQ45/$Z$83&gt;=1/7,7,$Z$83*$Z$85/AQ45/$Z$83&gt;=1/8,8,$Z$83*$Z$85/AQ45/$Z$83&gt;=1/9,9,$Z$83*$Z$85/AQ45/$Z$83&gt;=1/10,10,$Z$83*$Z$85/AQ45/$Z$83&gt;=1/11,11,$Z$83*$Z$85/AQ45/$Z$83&gt;=1/12,12,$Z$83*$Z$85/AQ45/$Z$83&gt;=1/13,13,$Z$83*$Z$85/AQ45/$Z$83&gt;=1/14,14,$Z$83*$Z$85/AQ45/$Z$83&gt;=1/15,15,$Z$83*$Z$85/AQ45/$Z$83&gt;=1/16,16,$Z$83*$Z$85/AQ45/$Z$83&gt;=1/17,17,$Z$83*$Z$85/AQ45/$Z$83&gt;=1/18,18,$Z$83*$Z$85/AQ45/$Z$83&gt;=1/19,19,$Z$83*$Z$85/AQ45/$Z$83&gt;=1/20,20,$Z$83*$Z$85/AQ45/$Z$83&gt;=1/21,21,$Z$83*$Z$85/AQ45/$Z$83&gt;=1/22,22,$Z$83*$Z$85/AQ45/$Z$83&gt;=1/23,23,$Z$83*$Z$85/AQ45/$Z$83&gt;=1/24,24,$Z$83*$Z$85/AQ45/$Z$83&gt;=1/25,25,$Z$83*$Z$85/AQ45/$Z$83&gt;=1/26,26,$Z$83*$Z$85/AQ45/$Z$83&gt;=1/27,27,$Z$83*$Z$85/AQ45/$Z$83&gt;=1/28,28,$Z$83*$Z$85/AQ45/$Z$83&gt;=1/29,29,$Z$83*$Z$85/AQ45/$Z$83&gt;=1/30,30)),"")</f>
        <v>5</v>
      </c>
      <c r="AR46" s="27" cm="1">
        <f t="array" ref="AR46">IFERROR(IF(_xlfn.IFS($Z$83*$Z$85/AR45/$Z$83&gt;=1,1,$Z$83*$Z$85/AR45/$Z$83&gt;=1/2,2,$Z$83*$Z$85/AR45/$Z$83&gt;=1/3,3,$Z$83*$Z$85/AR45/$Z$83&gt;=1/4,4,$Z$83*$Z$85/AR45/$Z$83&gt;=1/5,5,$Z$83*$Z$85/AR45/$Z$83&gt;=1/6,6,$Z$83*$Z$85/AR45/$Z$83&gt;=1/7,7,$Z$83*$Z$85/AR45/$Z$83&gt;=1/8,8,$Z$83*$Z$85/AR45/$Z$83&gt;=1/9,9,$Z$83*$Z$85/AR45/$Z$83&gt;=1/10,10,$Z$83*$Z$85/AR45/$Z$83&gt;=1/11,11,$Z$83*$Z$85/AR45/$Z$83&gt;=1/12,12,$Z$83*$Z$85/AR45/$Z$83&gt;=1/13,13,$Z$83*$Z$85/AR45/$Z$83&gt;=1/14,14,$Z$83*$Z$85/AR45/$Z$83&gt;=1/15,15,$Z$83*$Z$85/AR45/$Z$83&gt;=1/16,16,$Z$83*$Z$85/AR45/$Z$83&gt;=1/17,17,$Z$83*$Z$85/AR45/$Z$83&gt;=1/18,18,$Z$83*$Z$85/AR45/$Z$83&gt;=1/19,19,$Z$83*$Z$85/AR45/$Z$83&gt;=1/20,20,$Z$83*$Z$85/AR45/$Z$83&gt;=1/21,21,$Z$83*$Z$85/AR45/$Z$83&gt;=1/22,22,$Z$83*$Z$85/AR45/$Z$83&gt;=1/23,23,$Z$83*$Z$85/AR45/$Z$83&gt;=1/24,24,$Z$83*$Z$85/AR45/$Z$83&gt;=1/25,25,$Z$83*$Z$85/AR45/$Z$83&gt;=1/26,26,$Z$83*$Z$85/AR45/$Z$83&gt;=1/27,27,$Z$83*$Z$85/AR45/$Z$83&gt;=1/28,28,$Z$83*$Z$85/AR45/$Z$83&gt;=1/29,29,$Z$83*$Z$85/AR45/$Z$83&gt;=1/30,30)&gt;$Z$83,"",_xlfn.IFS($Z$83*$Z$85/AR45/$Z$83&gt;=1,1,$Z$83*$Z$85/AR45/$Z$83&gt;=1/2,2,$Z$83*$Z$85/AR45/$Z$83&gt;=1/3,3,$Z$83*$Z$85/AR45/$Z$83&gt;=1/4,4,$Z$83*$Z$85/AR45/$Z$83&gt;=1/5,5,$Z$83*$Z$85/AR45/$Z$83&gt;=1/6,6,$Z$83*$Z$85/AR45/$Z$83&gt;=1/7,7,$Z$83*$Z$85/AR45/$Z$83&gt;=1/8,8,$Z$83*$Z$85/AR45/$Z$83&gt;=1/9,9,$Z$83*$Z$85/AR45/$Z$83&gt;=1/10,10,$Z$83*$Z$85/AR45/$Z$83&gt;=1/11,11,$Z$83*$Z$85/AR45/$Z$83&gt;=1/12,12,$Z$83*$Z$85/AR45/$Z$83&gt;=1/13,13,$Z$83*$Z$85/AR45/$Z$83&gt;=1/14,14,$Z$83*$Z$85/AR45/$Z$83&gt;=1/15,15,$Z$83*$Z$85/AR45/$Z$83&gt;=1/16,16,$Z$83*$Z$85/AR45/$Z$83&gt;=1/17,17,$Z$83*$Z$85/AR45/$Z$83&gt;=1/18,18,$Z$83*$Z$85/AR45/$Z$83&gt;=1/19,19,$Z$83*$Z$85/AR45/$Z$83&gt;=1/20,20,$Z$83*$Z$85/AR45/$Z$83&gt;=1/21,21,$Z$83*$Z$85/AR45/$Z$83&gt;=1/22,22,$Z$83*$Z$85/AR45/$Z$83&gt;=1/23,23,$Z$83*$Z$85/AR45/$Z$83&gt;=1/24,24,$Z$83*$Z$85/AR45/$Z$83&gt;=1/25,25,$Z$83*$Z$85/AR45/$Z$83&gt;=1/26,26,$Z$83*$Z$85/AR45/$Z$83&gt;=1/27,27,$Z$83*$Z$85/AR45/$Z$83&gt;=1/28,28,$Z$83*$Z$85/AR45/$Z$83&gt;=1/29,29,$Z$83*$Z$85/AR45/$Z$83&gt;=1/30,30)),"")</f>
        <v>5</v>
      </c>
      <c r="AS46" s="27" cm="1">
        <f t="array" ref="AS46">IFERROR(IF(_xlfn.IFS($Z$83*$Z$85/AS45/$Z$83&gt;=1,1,$Z$83*$Z$85/AS45/$Z$83&gt;=1/2,2,$Z$83*$Z$85/AS45/$Z$83&gt;=1/3,3,$Z$83*$Z$85/AS45/$Z$83&gt;=1/4,4,$Z$83*$Z$85/AS45/$Z$83&gt;=1/5,5,$Z$83*$Z$85/AS45/$Z$83&gt;=1/6,6,$Z$83*$Z$85/AS45/$Z$83&gt;=1/7,7,$Z$83*$Z$85/AS45/$Z$83&gt;=1/8,8,$Z$83*$Z$85/AS45/$Z$83&gt;=1/9,9,$Z$83*$Z$85/AS45/$Z$83&gt;=1/10,10,$Z$83*$Z$85/AS45/$Z$83&gt;=1/11,11,$Z$83*$Z$85/AS45/$Z$83&gt;=1/12,12,$Z$83*$Z$85/AS45/$Z$83&gt;=1/13,13,$Z$83*$Z$85/AS45/$Z$83&gt;=1/14,14,$Z$83*$Z$85/AS45/$Z$83&gt;=1/15,15,$Z$83*$Z$85/AS45/$Z$83&gt;=1/16,16,$Z$83*$Z$85/AS45/$Z$83&gt;=1/17,17,$Z$83*$Z$85/AS45/$Z$83&gt;=1/18,18,$Z$83*$Z$85/AS45/$Z$83&gt;=1/19,19,$Z$83*$Z$85/AS45/$Z$83&gt;=1/20,20,$Z$83*$Z$85/AS45/$Z$83&gt;=1/21,21,$Z$83*$Z$85/AS45/$Z$83&gt;=1/22,22,$Z$83*$Z$85/AS45/$Z$83&gt;=1/23,23,$Z$83*$Z$85/AS45/$Z$83&gt;=1/24,24,$Z$83*$Z$85/AS45/$Z$83&gt;=1/25,25,$Z$83*$Z$85/AS45/$Z$83&gt;=1/26,26,$Z$83*$Z$85/AS45/$Z$83&gt;=1/27,27,$Z$83*$Z$85/AS45/$Z$83&gt;=1/28,28,$Z$83*$Z$85/AS45/$Z$83&gt;=1/29,29,$Z$83*$Z$85/AS45/$Z$83&gt;=1/30,30)&gt;$Z$83,"",_xlfn.IFS($Z$83*$Z$85/AS45/$Z$83&gt;=1,1,$Z$83*$Z$85/AS45/$Z$83&gt;=1/2,2,$Z$83*$Z$85/AS45/$Z$83&gt;=1/3,3,$Z$83*$Z$85/AS45/$Z$83&gt;=1/4,4,$Z$83*$Z$85/AS45/$Z$83&gt;=1/5,5,$Z$83*$Z$85/AS45/$Z$83&gt;=1/6,6,$Z$83*$Z$85/AS45/$Z$83&gt;=1/7,7,$Z$83*$Z$85/AS45/$Z$83&gt;=1/8,8,$Z$83*$Z$85/AS45/$Z$83&gt;=1/9,9,$Z$83*$Z$85/AS45/$Z$83&gt;=1/10,10,$Z$83*$Z$85/AS45/$Z$83&gt;=1/11,11,$Z$83*$Z$85/AS45/$Z$83&gt;=1/12,12,$Z$83*$Z$85/AS45/$Z$83&gt;=1/13,13,$Z$83*$Z$85/AS45/$Z$83&gt;=1/14,14,$Z$83*$Z$85/AS45/$Z$83&gt;=1/15,15,$Z$83*$Z$85/AS45/$Z$83&gt;=1/16,16,$Z$83*$Z$85/AS45/$Z$83&gt;=1/17,17,$Z$83*$Z$85/AS45/$Z$83&gt;=1/18,18,$Z$83*$Z$85/AS45/$Z$83&gt;=1/19,19,$Z$83*$Z$85/AS45/$Z$83&gt;=1/20,20,$Z$83*$Z$85/AS45/$Z$83&gt;=1/21,21,$Z$83*$Z$85/AS45/$Z$83&gt;=1/22,22,$Z$83*$Z$85/AS45/$Z$83&gt;=1/23,23,$Z$83*$Z$85/AS45/$Z$83&gt;=1/24,24,$Z$83*$Z$85/AS45/$Z$83&gt;=1/25,25,$Z$83*$Z$85/AS45/$Z$83&gt;=1/26,26,$Z$83*$Z$85/AS45/$Z$83&gt;=1/27,27,$Z$83*$Z$85/AS45/$Z$83&gt;=1/28,28,$Z$83*$Z$85/AS45/$Z$83&gt;=1/29,29,$Z$83*$Z$85/AS45/$Z$83&gt;=1/30,30)),"")</f>
        <v>5</v>
      </c>
      <c r="AT46" s="27" cm="1">
        <f t="array" ref="AT46">IFERROR(IF(_xlfn.IFS($Z$83*$Z$85/AT45/$Z$83&gt;=1,1,$Z$83*$Z$85/AT45/$Z$83&gt;=1/2,2,$Z$83*$Z$85/AT45/$Z$83&gt;=1/3,3,$Z$83*$Z$85/AT45/$Z$83&gt;=1/4,4,$Z$83*$Z$85/AT45/$Z$83&gt;=1/5,5,$Z$83*$Z$85/AT45/$Z$83&gt;=1/6,6,$Z$83*$Z$85/AT45/$Z$83&gt;=1/7,7,$Z$83*$Z$85/AT45/$Z$83&gt;=1/8,8,$Z$83*$Z$85/AT45/$Z$83&gt;=1/9,9,$Z$83*$Z$85/AT45/$Z$83&gt;=1/10,10,$Z$83*$Z$85/AT45/$Z$83&gt;=1/11,11,$Z$83*$Z$85/AT45/$Z$83&gt;=1/12,12,$Z$83*$Z$85/AT45/$Z$83&gt;=1/13,13,$Z$83*$Z$85/AT45/$Z$83&gt;=1/14,14,$Z$83*$Z$85/AT45/$Z$83&gt;=1/15,15,$Z$83*$Z$85/AT45/$Z$83&gt;=1/16,16,$Z$83*$Z$85/AT45/$Z$83&gt;=1/17,17,$Z$83*$Z$85/AT45/$Z$83&gt;=1/18,18,$Z$83*$Z$85/AT45/$Z$83&gt;=1/19,19,$Z$83*$Z$85/AT45/$Z$83&gt;=1/20,20,$Z$83*$Z$85/AT45/$Z$83&gt;=1/21,21,$Z$83*$Z$85/AT45/$Z$83&gt;=1/22,22,$Z$83*$Z$85/AT45/$Z$83&gt;=1/23,23,$Z$83*$Z$85/AT45/$Z$83&gt;=1/24,24,$Z$83*$Z$85/AT45/$Z$83&gt;=1/25,25,$Z$83*$Z$85/AT45/$Z$83&gt;=1/26,26,$Z$83*$Z$85/AT45/$Z$83&gt;=1/27,27,$Z$83*$Z$85/AT45/$Z$83&gt;=1/28,28,$Z$83*$Z$85/AT45/$Z$83&gt;=1/29,29,$Z$83*$Z$85/AT45/$Z$83&gt;=1/30,30)&gt;$Z$83,"",_xlfn.IFS($Z$83*$Z$85/AT45/$Z$83&gt;=1,1,$Z$83*$Z$85/AT45/$Z$83&gt;=1/2,2,$Z$83*$Z$85/AT45/$Z$83&gt;=1/3,3,$Z$83*$Z$85/AT45/$Z$83&gt;=1/4,4,$Z$83*$Z$85/AT45/$Z$83&gt;=1/5,5,$Z$83*$Z$85/AT45/$Z$83&gt;=1/6,6,$Z$83*$Z$85/AT45/$Z$83&gt;=1/7,7,$Z$83*$Z$85/AT45/$Z$83&gt;=1/8,8,$Z$83*$Z$85/AT45/$Z$83&gt;=1/9,9,$Z$83*$Z$85/AT45/$Z$83&gt;=1/10,10,$Z$83*$Z$85/AT45/$Z$83&gt;=1/11,11,$Z$83*$Z$85/AT45/$Z$83&gt;=1/12,12,$Z$83*$Z$85/AT45/$Z$83&gt;=1/13,13,$Z$83*$Z$85/AT45/$Z$83&gt;=1/14,14,$Z$83*$Z$85/AT45/$Z$83&gt;=1/15,15,$Z$83*$Z$85/AT45/$Z$83&gt;=1/16,16,$Z$83*$Z$85/AT45/$Z$83&gt;=1/17,17,$Z$83*$Z$85/AT45/$Z$83&gt;=1/18,18,$Z$83*$Z$85/AT45/$Z$83&gt;=1/19,19,$Z$83*$Z$85/AT45/$Z$83&gt;=1/20,20,$Z$83*$Z$85/AT45/$Z$83&gt;=1/21,21,$Z$83*$Z$85/AT45/$Z$83&gt;=1/22,22,$Z$83*$Z$85/AT45/$Z$83&gt;=1/23,23,$Z$83*$Z$85/AT45/$Z$83&gt;=1/24,24,$Z$83*$Z$85/AT45/$Z$83&gt;=1/25,25,$Z$83*$Z$85/AT45/$Z$83&gt;=1/26,26,$Z$83*$Z$85/AT45/$Z$83&gt;=1/27,27,$Z$83*$Z$85/AT45/$Z$83&gt;=1/28,28,$Z$83*$Z$85/AT45/$Z$83&gt;=1/29,29,$Z$83*$Z$85/AT45/$Z$83&gt;=1/30,30)),"")</f>
        <v>5</v>
      </c>
      <c r="AU46" s="27" cm="1">
        <f t="array" ref="AU46">IFERROR(IF(_xlfn.IFS($Z$83*$Z$85/AU45/$Z$83&gt;=1,1,$Z$83*$Z$85/AU45/$Z$83&gt;=1/2,2,$Z$83*$Z$85/AU45/$Z$83&gt;=1/3,3,$Z$83*$Z$85/AU45/$Z$83&gt;=1/4,4,$Z$83*$Z$85/AU45/$Z$83&gt;=1/5,5,$Z$83*$Z$85/AU45/$Z$83&gt;=1/6,6,$Z$83*$Z$85/AU45/$Z$83&gt;=1/7,7,$Z$83*$Z$85/AU45/$Z$83&gt;=1/8,8,$Z$83*$Z$85/AU45/$Z$83&gt;=1/9,9,$Z$83*$Z$85/AU45/$Z$83&gt;=1/10,10,$Z$83*$Z$85/AU45/$Z$83&gt;=1/11,11,$Z$83*$Z$85/AU45/$Z$83&gt;=1/12,12,$Z$83*$Z$85/AU45/$Z$83&gt;=1/13,13,$Z$83*$Z$85/AU45/$Z$83&gt;=1/14,14,$Z$83*$Z$85/AU45/$Z$83&gt;=1/15,15,$Z$83*$Z$85/AU45/$Z$83&gt;=1/16,16,$Z$83*$Z$85/AU45/$Z$83&gt;=1/17,17,$Z$83*$Z$85/AU45/$Z$83&gt;=1/18,18,$Z$83*$Z$85/AU45/$Z$83&gt;=1/19,19,$Z$83*$Z$85/AU45/$Z$83&gt;=1/20,20,$Z$83*$Z$85/AU45/$Z$83&gt;=1/21,21,$Z$83*$Z$85/AU45/$Z$83&gt;=1/22,22,$Z$83*$Z$85/AU45/$Z$83&gt;=1/23,23,$Z$83*$Z$85/AU45/$Z$83&gt;=1/24,24,$Z$83*$Z$85/AU45/$Z$83&gt;=1/25,25,$Z$83*$Z$85/AU45/$Z$83&gt;=1/26,26,$Z$83*$Z$85/AU45/$Z$83&gt;=1/27,27,$Z$83*$Z$85/AU45/$Z$83&gt;=1/28,28,$Z$83*$Z$85/AU45/$Z$83&gt;=1/29,29,$Z$83*$Z$85/AU45/$Z$83&gt;=1/30,30)&gt;$Z$83,"",_xlfn.IFS($Z$83*$Z$85/AU45/$Z$83&gt;=1,1,$Z$83*$Z$85/AU45/$Z$83&gt;=1/2,2,$Z$83*$Z$85/AU45/$Z$83&gt;=1/3,3,$Z$83*$Z$85/AU45/$Z$83&gt;=1/4,4,$Z$83*$Z$85/AU45/$Z$83&gt;=1/5,5,$Z$83*$Z$85/AU45/$Z$83&gt;=1/6,6,$Z$83*$Z$85/AU45/$Z$83&gt;=1/7,7,$Z$83*$Z$85/AU45/$Z$83&gt;=1/8,8,$Z$83*$Z$85/AU45/$Z$83&gt;=1/9,9,$Z$83*$Z$85/AU45/$Z$83&gt;=1/10,10,$Z$83*$Z$85/AU45/$Z$83&gt;=1/11,11,$Z$83*$Z$85/AU45/$Z$83&gt;=1/12,12,$Z$83*$Z$85/AU45/$Z$83&gt;=1/13,13,$Z$83*$Z$85/AU45/$Z$83&gt;=1/14,14,$Z$83*$Z$85/AU45/$Z$83&gt;=1/15,15,$Z$83*$Z$85/AU45/$Z$83&gt;=1/16,16,$Z$83*$Z$85/AU45/$Z$83&gt;=1/17,17,$Z$83*$Z$85/AU45/$Z$83&gt;=1/18,18,$Z$83*$Z$85/AU45/$Z$83&gt;=1/19,19,$Z$83*$Z$85/AU45/$Z$83&gt;=1/20,20,$Z$83*$Z$85/AU45/$Z$83&gt;=1/21,21,$Z$83*$Z$85/AU45/$Z$83&gt;=1/22,22,$Z$83*$Z$85/AU45/$Z$83&gt;=1/23,23,$Z$83*$Z$85/AU45/$Z$83&gt;=1/24,24,$Z$83*$Z$85/AU45/$Z$83&gt;=1/25,25,$Z$83*$Z$85/AU45/$Z$83&gt;=1/26,26,$Z$83*$Z$85/AU45/$Z$83&gt;=1/27,27,$Z$83*$Z$85/AU45/$Z$83&gt;=1/28,28,$Z$83*$Z$85/AU45/$Z$83&gt;=1/29,29,$Z$83*$Z$85/AU45/$Z$83&gt;=1/30,30)),"")</f>
        <v>6</v>
      </c>
      <c r="AV46" s="27" cm="1">
        <f t="array" ref="AV46">IFERROR(IF(_xlfn.IFS($Z$83*$Z$85/AV45/$Z$83&gt;=1,1,$Z$83*$Z$85/AV45/$Z$83&gt;=1/2,2,$Z$83*$Z$85/AV45/$Z$83&gt;=1/3,3,$Z$83*$Z$85/AV45/$Z$83&gt;=1/4,4,$Z$83*$Z$85/AV45/$Z$83&gt;=1/5,5,$Z$83*$Z$85/AV45/$Z$83&gt;=1/6,6,$Z$83*$Z$85/AV45/$Z$83&gt;=1/7,7,$Z$83*$Z$85/AV45/$Z$83&gt;=1/8,8,$Z$83*$Z$85/AV45/$Z$83&gt;=1/9,9,$Z$83*$Z$85/AV45/$Z$83&gt;=1/10,10,$Z$83*$Z$85/AV45/$Z$83&gt;=1/11,11,$Z$83*$Z$85/AV45/$Z$83&gt;=1/12,12,$Z$83*$Z$85/AV45/$Z$83&gt;=1/13,13,$Z$83*$Z$85/AV45/$Z$83&gt;=1/14,14,$Z$83*$Z$85/AV45/$Z$83&gt;=1/15,15,$Z$83*$Z$85/AV45/$Z$83&gt;=1/16,16,$Z$83*$Z$85/AV45/$Z$83&gt;=1/17,17,$Z$83*$Z$85/AV45/$Z$83&gt;=1/18,18,$Z$83*$Z$85/AV45/$Z$83&gt;=1/19,19,$Z$83*$Z$85/AV45/$Z$83&gt;=1/20,20,$Z$83*$Z$85/AV45/$Z$83&gt;=1/21,21,$Z$83*$Z$85/AV45/$Z$83&gt;=1/22,22,$Z$83*$Z$85/AV45/$Z$83&gt;=1/23,23,$Z$83*$Z$85/AV45/$Z$83&gt;=1/24,24,$Z$83*$Z$85/AV45/$Z$83&gt;=1/25,25,$Z$83*$Z$85/AV45/$Z$83&gt;=1/26,26,$Z$83*$Z$85/AV45/$Z$83&gt;=1/27,27,$Z$83*$Z$85/AV45/$Z$83&gt;=1/28,28,$Z$83*$Z$85/AV45/$Z$83&gt;=1/29,29,$Z$83*$Z$85/AV45/$Z$83&gt;=1/30,30)&gt;$Z$83,"",_xlfn.IFS($Z$83*$Z$85/AV45/$Z$83&gt;=1,1,$Z$83*$Z$85/AV45/$Z$83&gt;=1/2,2,$Z$83*$Z$85/AV45/$Z$83&gt;=1/3,3,$Z$83*$Z$85/AV45/$Z$83&gt;=1/4,4,$Z$83*$Z$85/AV45/$Z$83&gt;=1/5,5,$Z$83*$Z$85/AV45/$Z$83&gt;=1/6,6,$Z$83*$Z$85/AV45/$Z$83&gt;=1/7,7,$Z$83*$Z$85/AV45/$Z$83&gt;=1/8,8,$Z$83*$Z$85/AV45/$Z$83&gt;=1/9,9,$Z$83*$Z$85/AV45/$Z$83&gt;=1/10,10,$Z$83*$Z$85/AV45/$Z$83&gt;=1/11,11,$Z$83*$Z$85/AV45/$Z$83&gt;=1/12,12,$Z$83*$Z$85/AV45/$Z$83&gt;=1/13,13,$Z$83*$Z$85/AV45/$Z$83&gt;=1/14,14,$Z$83*$Z$85/AV45/$Z$83&gt;=1/15,15,$Z$83*$Z$85/AV45/$Z$83&gt;=1/16,16,$Z$83*$Z$85/AV45/$Z$83&gt;=1/17,17,$Z$83*$Z$85/AV45/$Z$83&gt;=1/18,18,$Z$83*$Z$85/AV45/$Z$83&gt;=1/19,19,$Z$83*$Z$85/AV45/$Z$83&gt;=1/20,20,$Z$83*$Z$85/AV45/$Z$83&gt;=1/21,21,$Z$83*$Z$85/AV45/$Z$83&gt;=1/22,22,$Z$83*$Z$85/AV45/$Z$83&gt;=1/23,23,$Z$83*$Z$85/AV45/$Z$83&gt;=1/24,24,$Z$83*$Z$85/AV45/$Z$83&gt;=1/25,25,$Z$83*$Z$85/AV45/$Z$83&gt;=1/26,26,$Z$83*$Z$85/AV45/$Z$83&gt;=1/27,27,$Z$83*$Z$85/AV45/$Z$83&gt;=1/28,28,$Z$83*$Z$85/AV45/$Z$83&gt;=1/29,29,$Z$83*$Z$85/AV45/$Z$83&gt;=1/30,30)),"")</f>
        <v>6</v>
      </c>
      <c r="AW46" s="27" cm="1">
        <f t="array" ref="AW46">IFERROR(IF(_xlfn.IFS($Z$83*$Z$85/AW45/$Z$83&gt;=1,1,$Z$83*$Z$85/AW45/$Z$83&gt;=1/2,2,$Z$83*$Z$85/AW45/$Z$83&gt;=1/3,3,$Z$83*$Z$85/AW45/$Z$83&gt;=1/4,4,$Z$83*$Z$85/AW45/$Z$83&gt;=1/5,5,$Z$83*$Z$85/AW45/$Z$83&gt;=1/6,6,$Z$83*$Z$85/AW45/$Z$83&gt;=1/7,7,$Z$83*$Z$85/AW45/$Z$83&gt;=1/8,8,$Z$83*$Z$85/AW45/$Z$83&gt;=1/9,9,$Z$83*$Z$85/AW45/$Z$83&gt;=1/10,10,$Z$83*$Z$85/AW45/$Z$83&gt;=1/11,11,$Z$83*$Z$85/AW45/$Z$83&gt;=1/12,12,$Z$83*$Z$85/AW45/$Z$83&gt;=1/13,13,$Z$83*$Z$85/AW45/$Z$83&gt;=1/14,14,$Z$83*$Z$85/AW45/$Z$83&gt;=1/15,15,$Z$83*$Z$85/AW45/$Z$83&gt;=1/16,16,$Z$83*$Z$85/AW45/$Z$83&gt;=1/17,17,$Z$83*$Z$85/AW45/$Z$83&gt;=1/18,18,$Z$83*$Z$85/AW45/$Z$83&gt;=1/19,19,$Z$83*$Z$85/AW45/$Z$83&gt;=1/20,20,$Z$83*$Z$85/AW45/$Z$83&gt;=1/21,21,$Z$83*$Z$85/AW45/$Z$83&gt;=1/22,22,$Z$83*$Z$85/AW45/$Z$83&gt;=1/23,23,$Z$83*$Z$85/AW45/$Z$83&gt;=1/24,24,$Z$83*$Z$85/AW45/$Z$83&gt;=1/25,25,$Z$83*$Z$85/AW45/$Z$83&gt;=1/26,26,$Z$83*$Z$85/AW45/$Z$83&gt;=1/27,27,$Z$83*$Z$85/AW45/$Z$83&gt;=1/28,28,$Z$83*$Z$85/AW45/$Z$83&gt;=1/29,29,$Z$83*$Z$85/AW45/$Z$83&gt;=1/30,30)&gt;$Z$83,"",_xlfn.IFS($Z$83*$Z$85/AW45/$Z$83&gt;=1,1,$Z$83*$Z$85/AW45/$Z$83&gt;=1/2,2,$Z$83*$Z$85/AW45/$Z$83&gt;=1/3,3,$Z$83*$Z$85/AW45/$Z$83&gt;=1/4,4,$Z$83*$Z$85/AW45/$Z$83&gt;=1/5,5,$Z$83*$Z$85/AW45/$Z$83&gt;=1/6,6,$Z$83*$Z$85/AW45/$Z$83&gt;=1/7,7,$Z$83*$Z$85/AW45/$Z$83&gt;=1/8,8,$Z$83*$Z$85/AW45/$Z$83&gt;=1/9,9,$Z$83*$Z$85/AW45/$Z$83&gt;=1/10,10,$Z$83*$Z$85/AW45/$Z$83&gt;=1/11,11,$Z$83*$Z$85/AW45/$Z$83&gt;=1/12,12,$Z$83*$Z$85/AW45/$Z$83&gt;=1/13,13,$Z$83*$Z$85/AW45/$Z$83&gt;=1/14,14,$Z$83*$Z$85/AW45/$Z$83&gt;=1/15,15,$Z$83*$Z$85/AW45/$Z$83&gt;=1/16,16,$Z$83*$Z$85/AW45/$Z$83&gt;=1/17,17,$Z$83*$Z$85/AW45/$Z$83&gt;=1/18,18,$Z$83*$Z$85/AW45/$Z$83&gt;=1/19,19,$Z$83*$Z$85/AW45/$Z$83&gt;=1/20,20,$Z$83*$Z$85/AW45/$Z$83&gt;=1/21,21,$Z$83*$Z$85/AW45/$Z$83&gt;=1/22,22,$Z$83*$Z$85/AW45/$Z$83&gt;=1/23,23,$Z$83*$Z$85/AW45/$Z$83&gt;=1/24,24,$Z$83*$Z$85/AW45/$Z$83&gt;=1/25,25,$Z$83*$Z$85/AW45/$Z$83&gt;=1/26,26,$Z$83*$Z$85/AW45/$Z$83&gt;=1/27,27,$Z$83*$Z$85/AW45/$Z$83&gt;=1/28,28,$Z$83*$Z$85/AW45/$Z$83&gt;=1/29,29,$Z$83*$Z$85/AW45/$Z$83&gt;=1/30,30)),"")</f>
        <v>6</v>
      </c>
      <c r="AX46" s="27" cm="1">
        <f t="array" ref="AX46">IFERROR(IF(_xlfn.IFS($Z$83*$Z$85/AX45/$Z$83&gt;=1,1,$Z$83*$Z$85/AX45/$Z$83&gt;=1/2,2,$Z$83*$Z$85/AX45/$Z$83&gt;=1/3,3,$Z$83*$Z$85/AX45/$Z$83&gt;=1/4,4,$Z$83*$Z$85/AX45/$Z$83&gt;=1/5,5,$Z$83*$Z$85/AX45/$Z$83&gt;=1/6,6,$Z$83*$Z$85/AX45/$Z$83&gt;=1/7,7,$Z$83*$Z$85/AX45/$Z$83&gt;=1/8,8,$Z$83*$Z$85/AX45/$Z$83&gt;=1/9,9,$Z$83*$Z$85/AX45/$Z$83&gt;=1/10,10,$Z$83*$Z$85/AX45/$Z$83&gt;=1/11,11,$Z$83*$Z$85/AX45/$Z$83&gt;=1/12,12,$Z$83*$Z$85/AX45/$Z$83&gt;=1/13,13,$Z$83*$Z$85/AX45/$Z$83&gt;=1/14,14,$Z$83*$Z$85/AX45/$Z$83&gt;=1/15,15,$Z$83*$Z$85/AX45/$Z$83&gt;=1/16,16,$Z$83*$Z$85/AX45/$Z$83&gt;=1/17,17,$Z$83*$Z$85/AX45/$Z$83&gt;=1/18,18,$Z$83*$Z$85/AX45/$Z$83&gt;=1/19,19,$Z$83*$Z$85/AX45/$Z$83&gt;=1/20,20,$Z$83*$Z$85/AX45/$Z$83&gt;=1/21,21,$Z$83*$Z$85/AX45/$Z$83&gt;=1/22,22,$Z$83*$Z$85/AX45/$Z$83&gt;=1/23,23,$Z$83*$Z$85/AX45/$Z$83&gt;=1/24,24,$Z$83*$Z$85/AX45/$Z$83&gt;=1/25,25,$Z$83*$Z$85/AX45/$Z$83&gt;=1/26,26,$Z$83*$Z$85/AX45/$Z$83&gt;=1/27,27,$Z$83*$Z$85/AX45/$Z$83&gt;=1/28,28,$Z$83*$Z$85/AX45/$Z$83&gt;=1/29,29,$Z$83*$Z$85/AX45/$Z$83&gt;=1/30,30)&gt;$Z$83,"",_xlfn.IFS($Z$83*$Z$85/AX45/$Z$83&gt;=1,1,$Z$83*$Z$85/AX45/$Z$83&gt;=1/2,2,$Z$83*$Z$85/AX45/$Z$83&gt;=1/3,3,$Z$83*$Z$85/AX45/$Z$83&gt;=1/4,4,$Z$83*$Z$85/AX45/$Z$83&gt;=1/5,5,$Z$83*$Z$85/AX45/$Z$83&gt;=1/6,6,$Z$83*$Z$85/AX45/$Z$83&gt;=1/7,7,$Z$83*$Z$85/AX45/$Z$83&gt;=1/8,8,$Z$83*$Z$85/AX45/$Z$83&gt;=1/9,9,$Z$83*$Z$85/AX45/$Z$83&gt;=1/10,10,$Z$83*$Z$85/AX45/$Z$83&gt;=1/11,11,$Z$83*$Z$85/AX45/$Z$83&gt;=1/12,12,$Z$83*$Z$85/AX45/$Z$83&gt;=1/13,13,$Z$83*$Z$85/AX45/$Z$83&gt;=1/14,14,$Z$83*$Z$85/AX45/$Z$83&gt;=1/15,15,$Z$83*$Z$85/AX45/$Z$83&gt;=1/16,16,$Z$83*$Z$85/AX45/$Z$83&gt;=1/17,17,$Z$83*$Z$85/AX45/$Z$83&gt;=1/18,18,$Z$83*$Z$85/AX45/$Z$83&gt;=1/19,19,$Z$83*$Z$85/AX45/$Z$83&gt;=1/20,20,$Z$83*$Z$85/AX45/$Z$83&gt;=1/21,21,$Z$83*$Z$85/AX45/$Z$83&gt;=1/22,22,$Z$83*$Z$85/AX45/$Z$83&gt;=1/23,23,$Z$83*$Z$85/AX45/$Z$83&gt;=1/24,24,$Z$83*$Z$85/AX45/$Z$83&gt;=1/25,25,$Z$83*$Z$85/AX45/$Z$83&gt;=1/26,26,$Z$83*$Z$85/AX45/$Z$83&gt;=1/27,27,$Z$83*$Z$85/AX45/$Z$83&gt;=1/28,28,$Z$83*$Z$85/AX45/$Z$83&gt;=1/29,29,$Z$83*$Z$85/AX45/$Z$83&gt;=1/30,30)),"")</f>
        <v>6</v>
      </c>
      <c r="AY46" s="27" cm="1">
        <f t="array" ref="AY46">IFERROR(IF(_xlfn.IFS($Z$83*$Z$85/AY45/$Z$83&gt;=1,1,$Z$83*$Z$85/AY45/$Z$83&gt;=1/2,2,$Z$83*$Z$85/AY45/$Z$83&gt;=1/3,3,$Z$83*$Z$85/AY45/$Z$83&gt;=1/4,4,$Z$83*$Z$85/AY45/$Z$83&gt;=1/5,5,$Z$83*$Z$85/AY45/$Z$83&gt;=1/6,6,$Z$83*$Z$85/AY45/$Z$83&gt;=1/7,7,$Z$83*$Z$85/AY45/$Z$83&gt;=1/8,8,$Z$83*$Z$85/AY45/$Z$83&gt;=1/9,9,$Z$83*$Z$85/AY45/$Z$83&gt;=1/10,10,$Z$83*$Z$85/AY45/$Z$83&gt;=1/11,11,$Z$83*$Z$85/AY45/$Z$83&gt;=1/12,12,$Z$83*$Z$85/AY45/$Z$83&gt;=1/13,13,$Z$83*$Z$85/AY45/$Z$83&gt;=1/14,14,$Z$83*$Z$85/AY45/$Z$83&gt;=1/15,15,$Z$83*$Z$85/AY45/$Z$83&gt;=1/16,16,$Z$83*$Z$85/AY45/$Z$83&gt;=1/17,17,$Z$83*$Z$85/AY45/$Z$83&gt;=1/18,18,$Z$83*$Z$85/AY45/$Z$83&gt;=1/19,19,$Z$83*$Z$85/AY45/$Z$83&gt;=1/20,20,$Z$83*$Z$85/AY45/$Z$83&gt;=1/21,21,$Z$83*$Z$85/AY45/$Z$83&gt;=1/22,22,$Z$83*$Z$85/AY45/$Z$83&gt;=1/23,23,$Z$83*$Z$85/AY45/$Z$83&gt;=1/24,24,$Z$83*$Z$85/AY45/$Z$83&gt;=1/25,25,$Z$83*$Z$85/AY45/$Z$83&gt;=1/26,26,$Z$83*$Z$85/AY45/$Z$83&gt;=1/27,27,$Z$83*$Z$85/AY45/$Z$83&gt;=1/28,28,$Z$83*$Z$85/AY45/$Z$83&gt;=1/29,29,$Z$83*$Z$85/AY45/$Z$83&gt;=1/30,30)&gt;$Z$83,"",_xlfn.IFS($Z$83*$Z$85/AY45/$Z$83&gt;=1,1,$Z$83*$Z$85/AY45/$Z$83&gt;=1/2,2,$Z$83*$Z$85/AY45/$Z$83&gt;=1/3,3,$Z$83*$Z$85/AY45/$Z$83&gt;=1/4,4,$Z$83*$Z$85/AY45/$Z$83&gt;=1/5,5,$Z$83*$Z$85/AY45/$Z$83&gt;=1/6,6,$Z$83*$Z$85/AY45/$Z$83&gt;=1/7,7,$Z$83*$Z$85/AY45/$Z$83&gt;=1/8,8,$Z$83*$Z$85/AY45/$Z$83&gt;=1/9,9,$Z$83*$Z$85/AY45/$Z$83&gt;=1/10,10,$Z$83*$Z$85/AY45/$Z$83&gt;=1/11,11,$Z$83*$Z$85/AY45/$Z$83&gt;=1/12,12,$Z$83*$Z$85/AY45/$Z$83&gt;=1/13,13,$Z$83*$Z$85/AY45/$Z$83&gt;=1/14,14,$Z$83*$Z$85/AY45/$Z$83&gt;=1/15,15,$Z$83*$Z$85/AY45/$Z$83&gt;=1/16,16,$Z$83*$Z$85/AY45/$Z$83&gt;=1/17,17,$Z$83*$Z$85/AY45/$Z$83&gt;=1/18,18,$Z$83*$Z$85/AY45/$Z$83&gt;=1/19,19,$Z$83*$Z$85/AY45/$Z$83&gt;=1/20,20,$Z$83*$Z$85/AY45/$Z$83&gt;=1/21,21,$Z$83*$Z$85/AY45/$Z$83&gt;=1/22,22,$Z$83*$Z$85/AY45/$Z$83&gt;=1/23,23,$Z$83*$Z$85/AY45/$Z$83&gt;=1/24,24,$Z$83*$Z$85/AY45/$Z$83&gt;=1/25,25,$Z$83*$Z$85/AY45/$Z$83&gt;=1/26,26,$Z$83*$Z$85/AY45/$Z$83&gt;=1/27,27,$Z$83*$Z$85/AY45/$Z$83&gt;=1/28,28,$Z$83*$Z$85/AY45/$Z$83&gt;=1/29,29,$Z$83*$Z$85/AY45/$Z$83&gt;=1/30,30)),"")</f>
        <v>6</v>
      </c>
      <c r="AZ46" s="27" cm="1">
        <f t="array" ref="AZ46">IFERROR(IF(_xlfn.IFS($Z$83*$Z$85/AZ45/$Z$83&gt;=1,1,$Z$83*$Z$85/AZ45/$Z$83&gt;=1/2,2,$Z$83*$Z$85/AZ45/$Z$83&gt;=1/3,3,$Z$83*$Z$85/AZ45/$Z$83&gt;=1/4,4,$Z$83*$Z$85/AZ45/$Z$83&gt;=1/5,5,$Z$83*$Z$85/AZ45/$Z$83&gt;=1/6,6,$Z$83*$Z$85/AZ45/$Z$83&gt;=1/7,7,$Z$83*$Z$85/AZ45/$Z$83&gt;=1/8,8,$Z$83*$Z$85/AZ45/$Z$83&gt;=1/9,9,$Z$83*$Z$85/AZ45/$Z$83&gt;=1/10,10,$Z$83*$Z$85/AZ45/$Z$83&gt;=1/11,11,$Z$83*$Z$85/AZ45/$Z$83&gt;=1/12,12,$Z$83*$Z$85/AZ45/$Z$83&gt;=1/13,13,$Z$83*$Z$85/AZ45/$Z$83&gt;=1/14,14,$Z$83*$Z$85/AZ45/$Z$83&gt;=1/15,15,$Z$83*$Z$85/AZ45/$Z$83&gt;=1/16,16,$Z$83*$Z$85/AZ45/$Z$83&gt;=1/17,17,$Z$83*$Z$85/AZ45/$Z$83&gt;=1/18,18,$Z$83*$Z$85/AZ45/$Z$83&gt;=1/19,19,$Z$83*$Z$85/AZ45/$Z$83&gt;=1/20,20,$Z$83*$Z$85/AZ45/$Z$83&gt;=1/21,21,$Z$83*$Z$85/AZ45/$Z$83&gt;=1/22,22,$Z$83*$Z$85/AZ45/$Z$83&gt;=1/23,23,$Z$83*$Z$85/AZ45/$Z$83&gt;=1/24,24,$Z$83*$Z$85/AZ45/$Z$83&gt;=1/25,25,$Z$83*$Z$85/AZ45/$Z$83&gt;=1/26,26,$Z$83*$Z$85/AZ45/$Z$83&gt;=1/27,27,$Z$83*$Z$85/AZ45/$Z$83&gt;=1/28,28,$Z$83*$Z$85/AZ45/$Z$83&gt;=1/29,29,$Z$83*$Z$85/AZ45/$Z$83&gt;=1/30,30)&gt;$Z$83,"",_xlfn.IFS($Z$83*$Z$85/AZ45/$Z$83&gt;=1,1,$Z$83*$Z$85/AZ45/$Z$83&gt;=1/2,2,$Z$83*$Z$85/AZ45/$Z$83&gt;=1/3,3,$Z$83*$Z$85/AZ45/$Z$83&gt;=1/4,4,$Z$83*$Z$85/AZ45/$Z$83&gt;=1/5,5,$Z$83*$Z$85/AZ45/$Z$83&gt;=1/6,6,$Z$83*$Z$85/AZ45/$Z$83&gt;=1/7,7,$Z$83*$Z$85/AZ45/$Z$83&gt;=1/8,8,$Z$83*$Z$85/AZ45/$Z$83&gt;=1/9,9,$Z$83*$Z$85/AZ45/$Z$83&gt;=1/10,10,$Z$83*$Z$85/AZ45/$Z$83&gt;=1/11,11,$Z$83*$Z$85/AZ45/$Z$83&gt;=1/12,12,$Z$83*$Z$85/AZ45/$Z$83&gt;=1/13,13,$Z$83*$Z$85/AZ45/$Z$83&gt;=1/14,14,$Z$83*$Z$85/AZ45/$Z$83&gt;=1/15,15,$Z$83*$Z$85/AZ45/$Z$83&gt;=1/16,16,$Z$83*$Z$85/AZ45/$Z$83&gt;=1/17,17,$Z$83*$Z$85/AZ45/$Z$83&gt;=1/18,18,$Z$83*$Z$85/AZ45/$Z$83&gt;=1/19,19,$Z$83*$Z$85/AZ45/$Z$83&gt;=1/20,20,$Z$83*$Z$85/AZ45/$Z$83&gt;=1/21,21,$Z$83*$Z$85/AZ45/$Z$83&gt;=1/22,22,$Z$83*$Z$85/AZ45/$Z$83&gt;=1/23,23,$Z$83*$Z$85/AZ45/$Z$83&gt;=1/24,24,$Z$83*$Z$85/AZ45/$Z$83&gt;=1/25,25,$Z$83*$Z$85/AZ45/$Z$83&gt;=1/26,26,$Z$83*$Z$85/AZ45/$Z$83&gt;=1/27,27,$Z$83*$Z$85/AZ45/$Z$83&gt;=1/28,28,$Z$83*$Z$85/AZ45/$Z$83&gt;=1/29,29,$Z$83*$Z$85/AZ45/$Z$83&gt;=1/30,30)),"")</f>
        <v>7</v>
      </c>
      <c r="BA46" s="27" cm="1">
        <f t="array" ref="BA46">IFERROR(IF(_xlfn.IFS($Z$83*$Z$85/BA45/$Z$83&gt;=1,1,$Z$83*$Z$85/BA45/$Z$83&gt;=1/2,2,$Z$83*$Z$85/BA45/$Z$83&gt;=1/3,3,$Z$83*$Z$85/BA45/$Z$83&gt;=1/4,4,$Z$83*$Z$85/BA45/$Z$83&gt;=1/5,5,$Z$83*$Z$85/BA45/$Z$83&gt;=1/6,6,$Z$83*$Z$85/BA45/$Z$83&gt;=1/7,7,$Z$83*$Z$85/BA45/$Z$83&gt;=1/8,8,$Z$83*$Z$85/BA45/$Z$83&gt;=1/9,9,$Z$83*$Z$85/BA45/$Z$83&gt;=1/10,10,$Z$83*$Z$85/BA45/$Z$83&gt;=1/11,11,$Z$83*$Z$85/BA45/$Z$83&gt;=1/12,12,$Z$83*$Z$85/BA45/$Z$83&gt;=1/13,13,$Z$83*$Z$85/BA45/$Z$83&gt;=1/14,14,$Z$83*$Z$85/BA45/$Z$83&gt;=1/15,15,$Z$83*$Z$85/BA45/$Z$83&gt;=1/16,16,$Z$83*$Z$85/BA45/$Z$83&gt;=1/17,17,$Z$83*$Z$85/BA45/$Z$83&gt;=1/18,18,$Z$83*$Z$85/BA45/$Z$83&gt;=1/19,19,$Z$83*$Z$85/BA45/$Z$83&gt;=1/20,20,$Z$83*$Z$85/BA45/$Z$83&gt;=1/21,21,$Z$83*$Z$85/BA45/$Z$83&gt;=1/22,22,$Z$83*$Z$85/BA45/$Z$83&gt;=1/23,23,$Z$83*$Z$85/BA45/$Z$83&gt;=1/24,24,$Z$83*$Z$85/BA45/$Z$83&gt;=1/25,25,$Z$83*$Z$85/BA45/$Z$83&gt;=1/26,26,$Z$83*$Z$85/BA45/$Z$83&gt;=1/27,27,$Z$83*$Z$85/BA45/$Z$83&gt;=1/28,28,$Z$83*$Z$85/BA45/$Z$83&gt;=1/29,29,$Z$83*$Z$85/BA45/$Z$83&gt;=1/30,30)&gt;$Z$83,"",_xlfn.IFS($Z$83*$Z$85/BA45/$Z$83&gt;=1,1,$Z$83*$Z$85/BA45/$Z$83&gt;=1/2,2,$Z$83*$Z$85/BA45/$Z$83&gt;=1/3,3,$Z$83*$Z$85/BA45/$Z$83&gt;=1/4,4,$Z$83*$Z$85/BA45/$Z$83&gt;=1/5,5,$Z$83*$Z$85/BA45/$Z$83&gt;=1/6,6,$Z$83*$Z$85/BA45/$Z$83&gt;=1/7,7,$Z$83*$Z$85/BA45/$Z$83&gt;=1/8,8,$Z$83*$Z$85/BA45/$Z$83&gt;=1/9,9,$Z$83*$Z$85/BA45/$Z$83&gt;=1/10,10,$Z$83*$Z$85/BA45/$Z$83&gt;=1/11,11,$Z$83*$Z$85/BA45/$Z$83&gt;=1/12,12,$Z$83*$Z$85/BA45/$Z$83&gt;=1/13,13,$Z$83*$Z$85/BA45/$Z$83&gt;=1/14,14,$Z$83*$Z$85/BA45/$Z$83&gt;=1/15,15,$Z$83*$Z$85/BA45/$Z$83&gt;=1/16,16,$Z$83*$Z$85/BA45/$Z$83&gt;=1/17,17,$Z$83*$Z$85/BA45/$Z$83&gt;=1/18,18,$Z$83*$Z$85/BA45/$Z$83&gt;=1/19,19,$Z$83*$Z$85/BA45/$Z$83&gt;=1/20,20,$Z$83*$Z$85/BA45/$Z$83&gt;=1/21,21,$Z$83*$Z$85/BA45/$Z$83&gt;=1/22,22,$Z$83*$Z$85/BA45/$Z$83&gt;=1/23,23,$Z$83*$Z$85/BA45/$Z$83&gt;=1/24,24,$Z$83*$Z$85/BA45/$Z$83&gt;=1/25,25,$Z$83*$Z$85/BA45/$Z$83&gt;=1/26,26,$Z$83*$Z$85/BA45/$Z$83&gt;=1/27,27,$Z$83*$Z$85/BA45/$Z$83&gt;=1/28,28,$Z$83*$Z$85/BA45/$Z$83&gt;=1/29,29,$Z$83*$Z$85/BA45/$Z$83&gt;=1/30,30)),"")</f>
        <v>7</v>
      </c>
      <c r="BB46" s="27" cm="1">
        <f t="array" ref="BB46">IFERROR(IF(_xlfn.IFS($Z$83*$Z$85/BB45/$Z$83&gt;=1,1,$Z$83*$Z$85/BB45/$Z$83&gt;=1/2,2,$Z$83*$Z$85/BB45/$Z$83&gt;=1/3,3,$Z$83*$Z$85/BB45/$Z$83&gt;=1/4,4,$Z$83*$Z$85/BB45/$Z$83&gt;=1/5,5,$Z$83*$Z$85/BB45/$Z$83&gt;=1/6,6,$Z$83*$Z$85/BB45/$Z$83&gt;=1/7,7,$Z$83*$Z$85/BB45/$Z$83&gt;=1/8,8,$Z$83*$Z$85/BB45/$Z$83&gt;=1/9,9,$Z$83*$Z$85/BB45/$Z$83&gt;=1/10,10,$Z$83*$Z$85/BB45/$Z$83&gt;=1/11,11,$Z$83*$Z$85/BB45/$Z$83&gt;=1/12,12,$Z$83*$Z$85/BB45/$Z$83&gt;=1/13,13,$Z$83*$Z$85/BB45/$Z$83&gt;=1/14,14,$Z$83*$Z$85/BB45/$Z$83&gt;=1/15,15,$Z$83*$Z$85/BB45/$Z$83&gt;=1/16,16,$Z$83*$Z$85/BB45/$Z$83&gt;=1/17,17,$Z$83*$Z$85/BB45/$Z$83&gt;=1/18,18,$Z$83*$Z$85/BB45/$Z$83&gt;=1/19,19,$Z$83*$Z$85/BB45/$Z$83&gt;=1/20,20,$Z$83*$Z$85/BB45/$Z$83&gt;=1/21,21,$Z$83*$Z$85/BB45/$Z$83&gt;=1/22,22,$Z$83*$Z$85/BB45/$Z$83&gt;=1/23,23,$Z$83*$Z$85/BB45/$Z$83&gt;=1/24,24,$Z$83*$Z$85/BB45/$Z$83&gt;=1/25,25,$Z$83*$Z$85/BB45/$Z$83&gt;=1/26,26,$Z$83*$Z$85/BB45/$Z$83&gt;=1/27,27,$Z$83*$Z$85/BB45/$Z$83&gt;=1/28,28,$Z$83*$Z$85/BB45/$Z$83&gt;=1/29,29,$Z$83*$Z$85/BB45/$Z$83&gt;=1/30,30)&gt;$Z$83,"",_xlfn.IFS($Z$83*$Z$85/BB45/$Z$83&gt;=1,1,$Z$83*$Z$85/BB45/$Z$83&gt;=1/2,2,$Z$83*$Z$85/BB45/$Z$83&gt;=1/3,3,$Z$83*$Z$85/BB45/$Z$83&gt;=1/4,4,$Z$83*$Z$85/BB45/$Z$83&gt;=1/5,5,$Z$83*$Z$85/BB45/$Z$83&gt;=1/6,6,$Z$83*$Z$85/BB45/$Z$83&gt;=1/7,7,$Z$83*$Z$85/BB45/$Z$83&gt;=1/8,8,$Z$83*$Z$85/BB45/$Z$83&gt;=1/9,9,$Z$83*$Z$85/BB45/$Z$83&gt;=1/10,10,$Z$83*$Z$85/BB45/$Z$83&gt;=1/11,11,$Z$83*$Z$85/BB45/$Z$83&gt;=1/12,12,$Z$83*$Z$85/BB45/$Z$83&gt;=1/13,13,$Z$83*$Z$85/BB45/$Z$83&gt;=1/14,14,$Z$83*$Z$85/BB45/$Z$83&gt;=1/15,15,$Z$83*$Z$85/BB45/$Z$83&gt;=1/16,16,$Z$83*$Z$85/BB45/$Z$83&gt;=1/17,17,$Z$83*$Z$85/BB45/$Z$83&gt;=1/18,18,$Z$83*$Z$85/BB45/$Z$83&gt;=1/19,19,$Z$83*$Z$85/BB45/$Z$83&gt;=1/20,20,$Z$83*$Z$85/BB45/$Z$83&gt;=1/21,21,$Z$83*$Z$85/BB45/$Z$83&gt;=1/22,22,$Z$83*$Z$85/BB45/$Z$83&gt;=1/23,23,$Z$83*$Z$85/BB45/$Z$83&gt;=1/24,24,$Z$83*$Z$85/BB45/$Z$83&gt;=1/25,25,$Z$83*$Z$85/BB45/$Z$83&gt;=1/26,26,$Z$83*$Z$85/BB45/$Z$83&gt;=1/27,27,$Z$83*$Z$85/BB45/$Z$83&gt;=1/28,28,$Z$83*$Z$85/BB45/$Z$83&gt;=1/29,29,$Z$83*$Z$85/BB45/$Z$83&gt;=1/30,30)),"")</f>
        <v>7</v>
      </c>
      <c r="BC46" s="27" cm="1">
        <f t="array" ref="BC46">IFERROR(IF(_xlfn.IFS($Z$83*$Z$85/BC45/$Z$83&gt;=1,1,$Z$83*$Z$85/BC45/$Z$83&gt;=1/2,2,$Z$83*$Z$85/BC45/$Z$83&gt;=1/3,3,$Z$83*$Z$85/BC45/$Z$83&gt;=1/4,4,$Z$83*$Z$85/BC45/$Z$83&gt;=1/5,5,$Z$83*$Z$85/BC45/$Z$83&gt;=1/6,6,$Z$83*$Z$85/BC45/$Z$83&gt;=1/7,7,$Z$83*$Z$85/BC45/$Z$83&gt;=1/8,8,$Z$83*$Z$85/BC45/$Z$83&gt;=1/9,9,$Z$83*$Z$85/BC45/$Z$83&gt;=1/10,10,$Z$83*$Z$85/BC45/$Z$83&gt;=1/11,11,$Z$83*$Z$85/BC45/$Z$83&gt;=1/12,12,$Z$83*$Z$85/BC45/$Z$83&gt;=1/13,13,$Z$83*$Z$85/BC45/$Z$83&gt;=1/14,14,$Z$83*$Z$85/BC45/$Z$83&gt;=1/15,15,$Z$83*$Z$85/BC45/$Z$83&gt;=1/16,16,$Z$83*$Z$85/BC45/$Z$83&gt;=1/17,17,$Z$83*$Z$85/BC45/$Z$83&gt;=1/18,18,$Z$83*$Z$85/BC45/$Z$83&gt;=1/19,19,$Z$83*$Z$85/BC45/$Z$83&gt;=1/20,20,$Z$83*$Z$85/BC45/$Z$83&gt;=1/21,21,$Z$83*$Z$85/BC45/$Z$83&gt;=1/22,22,$Z$83*$Z$85/BC45/$Z$83&gt;=1/23,23,$Z$83*$Z$85/BC45/$Z$83&gt;=1/24,24,$Z$83*$Z$85/BC45/$Z$83&gt;=1/25,25,$Z$83*$Z$85/BC45/$Z$83&gt;=1/26,26,$Z$83*$Z$85/BC45/$Z$83&gt;=1/27,27,$Z$83*$Z$85/BC45/$Z$83&gt;=1/28,28,$Z$83*$Z$85/BC45/$Z$83&gt;=1/29,29,$Z$83*$Z$85/BC45/$Z$83&gt;=1/30,30)&gt;$Z$83,"",_xlfn.IFS($Z$83*$Z$85/BC45/$Z$83&gt;=1,1,$Z$83*$Z$85/BC45/$Z$83&gt;=1/2,2,$Z$83*$Z$85/BC45/$Z$83&gt;=1/3,3,$Z$83*$Z$85/BC45/$Z$83&gt;=1/4,4,$Z$83*$Z$85/BC45/$Z$83&gt;=1/5,5,$Z$83*$Z$85/BC45/$Z$83&gt;=1/6,6,$Z$83*$Z$85/BC45/$Z$83&gt;=1/7,7,$Z$83*$Z$85/BC45/$Z$83&gt;=1/8,8,$Z$83*$Z$85/BC45/$Z$83&gt;=1/9,9,$Z$83*$Z$85/BC45/$Z$83&gt;=1/10,10,$Z$83*$Z$85/BC45/$Z$83&gt;=1/11,11,$Z$83*$Z$85/BC45/$Z$83&gt;=1/12,12,$Z$83*$Z$85/BC45/$Z$83&gt;=1/13,13,$Z$83*$Z$85/BC45/$Z$83&gt;=1/14,14,$Z$83*$Z$85/BC45/$Z$83&gt;=1/15,15,$Z$83*$Z$85/BC45/$Z$83&gt;=1/16,16,$Z$83*$Z$85/BC45/$Z$83&gt;=1/17,17,$Z$83*$Z$85/BC45/$Z$83&gt;=1/18,18,$Z$83*$Z$85/BC45/$Z$83&gt;=1/19,19,$Z$83*$Z$85/BC45/$Z$83&gt;=1/20,20,$Z$83*$Z$85/BC45/$Z$83&gt;=1/21,21,$Z$83*$Z$85/BC45/$Z$83&gt;=1/22,22,$Z$83*$Z$85/BC45/$Z$83&gt;=1/23,23,$Z$83*$Z$85/BC45/$Z$83&gt;=1/24,24,$Z$83*$Z$85/BC45/$Z$83&gt;=1/25,25,$Z$83*$Z$85/BC45/$Z$83&gt;=1/26,26,$Z$83*$Z$85/BC45/$Z$83&gt;=1/27,27,$Z$83*$Z$85/BC45/$Z$83&gt;=1/28,28,$Z$83*$Z$85/BC45/$Z$83&gt;=1/29,29,$Z$83*$Z$85/BC45/$Z$83&gt;=1/30,30)),"")</f>
        <v>7</v>
      </c>
      <c r="BD46" s="27" cm="1">
        <f t="array" ref="BD46">IFERROR(IF(_xlfn.IFS($Z$83*$Z$85/BD45/$Z$83&gt;=1,1,$Z$83*$Z$85/BD45/$Z$83&gt;=1/2,2,$Z$83*$Z$85/BD45/$Z$83&gt;=1/3,3,$Z$83*$Z$85/BD45/$Z$83&gt;=1/4,4,$Z$83*$Z$85/BD45/$Z$83&gt;=1/5,5,$Z$83*$Z$85/BD45/$Z$83&gt;=1/6,6,$Z$83*$Z$85/BD45/$Z$83&gt;=1/7,7,$Z$83*$Z$85/BD45/$Z$83&gt;=1/8,8,$Z$83*$Z$85/BD45/$Z$83&gt;=1/9,9,$Z$83*$Z$85/BD45/$Z$83&gt;=1/10,10,$Z$83*$Z$85/BD45/$Z$83&gt;=1/11,11,$Z$83*$Z$85/BD45/$Z$83&gt;=1/12,12,$Z$83*$Z$85/BD45/$Z$83&gt;=1/13,13,$Z$83*$Z$85/BD45/$Z$83&gt;=1/14,14,$Z$83*$Z$85/BD45/$Z$83&gt;=1/15,15,$Z$83*$Z$85/BD45/$Z$83&gt;=1/16,16,$Z$83*$Z$85/BD45/$Z$83&gt;=1/17,17,$Z$83*$Z$85/BD45/$Z$83&gt;=1/18,18,$Z$83*$Z$85/BD45/$Z$83&gt;=1/19,19,$Z$83*$Z$85/BD45/$Z$83&gt;=1/20,20,$Z$83*$Z$85/BD45/$Z$83&gt;=1/21,21,$Z$83*$Z$85/BD45/$Z$83&gt;=1/22,22,$Z$83*$Z$85/BD45/$Z$83&gt;=1/23,23,$Z$83*$Z$85/BD45/$Z$83&gt;=1/24,24,$Z$83*$Z$85/BD45/$Z$83&gt;=1/25,25,$Z$83*$Z$85/BD45/$Z$83&gt;=1/26,26,$Z$83*$Z$85/BD45/$Z$83&gt;=1/27,27,$Z$83*$Z$85/BD45/$Z$83&gt;=1/28,28,$Z$83*$Z$85/BD45/$Z$83&gt;=1/29,29,$Z$83*$Z$85/BD45/$Z$83&gt;=1/30,30)&gt;$Z$83,"",_xlfn.IFS($Z$83*$Z$85/BD45/$Z$83&gt;=1,1,$Z$83*$Z$85/BD45/$Z$83&gt;=1/2,2,$Z$83*$Z$85/BD45/$Z$83&gt;=1/3,3,$Z$83*$Z$85/BD45/$Z$83&gt;=1/4,4,$Z$83*$Z$85/BD45/$Z$83&gt;=1/5,5,$Z$83*$Z$85/BD45/$Z$83&gt;=1/6,6,$Z$83*$Z$85/BD45/$Z$83&gt;=1/7,7,$Z$83*$Z$85/BD45/$Z$83&gt;=1/8,8,$Z$83*$Z$85/BD45/$Z$83&gt;=1/9,9,$Z$83*$Z$85/BD45/$Z$83&gt;=1/10,10,$Z$83*$Z$85/BD45/$Z$83&gt;=1/11,11,$Z$83*$Z$85/BD45/$Z$83&gt;=1/12,12,$Z$83*$Z$85/BD45/$Z$83&gt;=1/13,13,$Z$83*$Z$85/BD45/$Z$83&gt;=1/14,14,$Z$83*$Z$85/BD45/$Z$83&gt;=1/15,15,$Z$83*$Z$85/BD45/$Z$83&gt;=1/16,16,$Z$83*$Z$85/BD45/$Z$83&gt;=1/17,17,$Z$83*$Z$85/BD45/$Z$83&gt;=1/18,18,$Z$83*$Z$85/BD45/$Z$83&gt;=1/19,19,$Z$83*$Z$85/BD45/$Z$83&gt;=1/20,20,$Z$83*$Z$85/BD45/$Z$83&gt;=1/21,21,$Z$83*$Z$85/BD45/$Z$83&gt;=1/22,22,$Z$83*$Z$85/BD45/$Z$83&gt;=1/23,23,$Z$83*$Z$85/BD45/$Z$83&gt;=1/24,24,$Z$83*$Z$85/BD45/$Z$83&gt;=1/25,25,$Z$83*$Z$85/BD45/$Z$83&gt;=1/26,26,$Z$83*$Z$85/BD45/$Z$83&gt;=1/27,27,$Z$83*$Z$85/BD45/$Z$83&gt;=1/28,28,$Z$83*$Z$85/BD45/$Z$83&gt;=1/29,29,$Z$83*$Z$85/BD45/$Z$83&gt;=1/30,30)),"")</f>
        <v>7</v>
      </c>
      <c r="BE46" s="27" cm="1">
        <f t="array" ref="BE46">IFERROR(IF(_xlfn.IFS($Z$83*$Z$85/BE45/$Z$83&gt;=1,1,$Z$83*$Z$85/BE45/$Z$83&gt;=1/2,2,$Z$83*$Z$85/BE45/$Z$83&gt;=1/3,3,$Z$83*$Z$85/BE45/$Z$83&gt;=1/4,4,$Z$83*$Z$85/BE45/$Z$83&gt;=1/5,5,$Z$83*$Z$85/BE45/$Z$83&gt;=1/6,6,$Z$83*$Z$85/BE45/$Z$83&gt;=1/7,7,$Z$83*$Z$85/BE45/$Z$83&gt;=1/8,8,$Z$83*$Z$85/BE45/$Z$83&gt;=1/9,9,$Z$83*$Z$85/BE45/$Z$83&gt;=1/10,10,$Z$83*$Z$85/BE45/$Z$83&gt;=1/11,11,$Z$83*$Z$85/BE45/$Z$83&gt;=1/12,12,$Z$83*$Z$85/BE45/$Z$83&gt;=1/13,13,$Z$83*$Z$85/BE45/$Z$83&gt;=1/14,14,$Z$83*$Z$85/BE45/$Z$83&gt;=1/15,15,$Z$83*$Z$85/BE45/$Z$83&gt;=1/16,16,$Z$83*$Z$85/BE45/$Z$83&gt;=1/17,17,$Z$83*$Z$85/BE45/$Z$83&gt;=1/18,18,$Z$83*$Z$85/BE45/$Z$83&gt;=1/19,19,$Z$83*$Z$85/BE45/$Z$83&gt;=1/20,20,$Z$83*$Z$85/BE45/$Z$83&gt;=1/21,21,$Z$83*$Z$85/BE45/$Z$83&gt;=1/22,22,$Z$83*$Z$85/BE45/$Z$83&gt;=1/23,23,$Z$83*$Z$85/BE45/$Z$83&gt;=1/24,24,$Z$83*$Z$85/BE45/$Z$83&gt;=1/25,25,$Z$83*$Z$85/BE45/$Z$83&gt;=1/26,26,$Z$83*$Z$85/BE45/$Z$83&gt;=1/27,27,$Z$83*$Z$85/BE45/$Z$83&gt;=1/28,28,$Z$83*$Z$85/BE45/$Z$83&gt;=1/29,29,$Z$83*$Z$85/BE45/$Z$83&gt;=1/30,30)&gt;$Z$83,"",_xlfn.IFS($Z$83*$Z$85/BE45/$Z$83&gt;=1,1,$Z$83*$Z$85/BE45/$Z$83&gt;=1/2,2,$Z$83*$Z$85/BE45/$Z$83&gt;=1/3,3,$Z$83*$Z$85/BE45/$Z$83&gt;=1/4,4,$Z$83*$Z$85/BE45/$Z$83&gt;=1/5,5,$Z$83*$Z$85/BE45/$Z$83&gt;=1/6,6,$Z$83*$Z$85/BE45/$Z$83&gt;=1/7,7,$Z$83*$Z$85/BE45/$Z$83&gt;=1/8,8,$Z$83*$Z$85/BE45/$Z$83&gt;=1/9,9,$Z$83*$Z$85/BE45/$Z$83&gt;=1/10,10,$Z$83*$Z$85/BE45/$Z$83&gt;=1/11,11,$Z$83*$Z$85/BE45/$Z$83&gt;=1/12,12,$Z$83*$Z$85/BE45/$Z$83&gt;=1/13,13,$Z$83*$Z$85/BE45/$Z$83&gt;=1/14,14,$Z$83*$Z$85/BE45/$Z$83&gt;=1/15,15,$Z$83*$Z$85/BE45/$Z$83&gt;=1/16,16,$Z$83*$Z$85/BE45/$Z$83&gt;=1/17,17,$Z$83*$Z$85/BE45/$Z$83&gt;=1/18,18,$Z$83*$Z$85/BE45/$Z$83&gt;=1/19,19,$Z$83*$Z$85/BE45/$Z$83&gt;=1/20,20,$Z$83*$Z$85/BE45/$Z$83&gt;=1/21,21,$Z$83*$Z$85/BE45/$Z$83&gt;=1/22,22,$Z$83*$Z$85/BE45/$Z$83&gt;=1/23,23,$Z$83*$Z$85/BE45/$Z$83&gt;=1/24,24,$Z$83*$Z$85/BE45/$Z$83&gt;=1/25,25,$Z$83*$Z$85/BE45/$Z$83&gt;=1/26,26,$Z$83*$Z$85/BE45/$Z$83&gt;=1/27,27,$Z$83*$Z$85/BE45/$Z$83&gt;=1/28,28,$Z$83*$Z$85/BE45/$Z$83&gt;=1/29,29,$Z$83*$Z$85/BE45/$Z$83&gt;=1/30,30)),"")</f>
        <v>8</v>
      </c>
      <c r="BF46" s="27" cm="1">
        <f t="array" ref="BF46">IFERROR(IF(_xlfn.IFS($Z$83*$Z$85/BF45/$Z$83&gt;=1,1,$Z$83*$Z$85/BF45/$Z$83&gt;=1/2,2,$Z$83*$Z$85/BF45/$Z$83&gt;=1/3,3,$Z$83*$Z$85/BF45/$Z$83&gt;=1/4,4,$Z$83*$Z$85/BF45/$Z$83&gt;=1/5,5,$Z$83*$Z$85/BF45/$Z$83&gt;=1/6,6,$Z$83*$Z$85/BF45/$Z$83&gt;=1/7,7,$Z$83*$Z$85/BF45/$Z$83&gt;=1/8,8,$Z$83*$Z$85/BF45/$Z$83&gt;=1/9,9,$Z$83*$Z$85/BF45/$Z$83&gt;=1/10,10,$Z$83*$Z$85/BF45/$Z$83&gt;=1/11,11,$Z$83*$Z$85/BF45/$Z$83&gt;=1/12,12,$Z$83*$Z$85/BF45/$Z$83&gt;=1/13,13,$Z$83*$Z$85/BF45/$Z$83&gt;=1/14,14,$Z$83*$Z$85/BF45/$Z$83&gt;=1/15,15,$Z$83*$Z$85/BF45/$Z$83&gt;=1/16,16,$Z$83*$Z$85/BF45/$Z$83&gt;=1/17,17,$Z$83*$Z$85/BF45/$Z$83&gt;=1/18,18,$Z$83*$Z$85/BF45/$Z$83&gt;=1/19,19,$Z$83*$Z$85/BF45/$Z$83&gt;=1/20,20,$Z$83*$Z$85/BF45/$Z$83&gt;=1/21,21,$Z$83*$Z$85/BF45/$Z$83&gt;=1/22,22,$Z$83*$Z$85/BF45/$Z$83&gt;=1/23,23,$Z$83*$Z$85/BF45/$Z$83&gt;=1/24,24,$Z$83*$Z$85/BF45/$Z$83&gt;=1/25,25,$Z$83*$Z$85/BF45/$Z$83&gt;=1/26,26,$Z$83*$Z$85/BF45/$Z$83&gt;=1/27,27,$Z$83*$Z$85/BF45/$Z$83&gt;=1/28,28,$Z$83*$Z$85/BF45/$Z$83&gt;=1/29,29,$Z$83*$Z$85/BF45/$Z$83&gt;=1/30,30)&gt;$Z$83,"",_xlfn.IFS($Z$83*$Z$85/BF45/$Z$83&gt;=1,1,$Z$83*$Z$85/BF45/$Z$83&gt;=1/2,2,$Z$83*$Z$85/BF45/$Z$83&gt;=1/3,3,$Z$83*$Z$85/BF45/$Z$83&gt;=1/4,4,$Z$83*$Z$85/BF45/$Z$83&gt;=1/5,5,$Z$83*$Z$85/BF45/$Z$83&gt;=1/6,6,$Z$83*$Z$85/BF45/$Z$83&gt;=1/7,7,$Z$83*$Z$85/BF45/$Z$83&gt;=1/8,8,$Z$83*$Z$85/BF45/$Z$83&gt;=1/9,9,$Z$83*$Z$85/BF45/$Z$83&gt;=1/10,10,$Z$83*$Z$85/BF45/$Z$83&gt;=1/11,11,$Z$83*$Z$85/BF45/$Z$83&gt;=1/12,12,$Z$83*$Z$85/BF45/$Z$83&gt;=1/13,13,$Z$83*$Z$85/BF45/$Z$83&gt;=1/14,14,$Z$83*$Z$85/BF45/$Z$83&gt;=1/15,15,$Z$83*$Z$85/BF45/$Z$83&gt;=1/16,16,$Z$83*$Z$85/BF45/$Z$83&gt;=1/17,17,$Z$83*$Z$85/BF45/$Z$83&gt;=1/18,18,$Z$83*$Z$85/BF45/$Z$83&gt;=1/19,19,$Z$83*$Z$85/BF45/$Z$83&gt;=1/20,20,$Z$83*$Z$85/BF45/$Z$83&gt;=1/21,21,$Z$83*$Z$85/BF45/$Z$83&gt;=1/22,22,$Z$83*$Z$85/BF45/$Z$83&gt;=1/23,23,$Z$83*$Z$85/BF45/$Z$83&gt;=1/24,24,$Z$83*$Z$85/BF45/$Z$83&gt;=1/25,25,$Z$83*$Z$85/BF45/$Z$83&gt;=1/26,26,$Z$83*$Z$85/BF45/$Z$83&gt;=1/27,27,$Z$83*$Z$85/BF45/$Z$83&gt;=1/28,28,$Z$83*$Z$85/BF45/$Z$83&gt;=1/29,29,$Z$83*$Z$85/BF45/$Z$83&gt;=1/30,30)),"")</f>
        <v>8</v>
      </c>
      <c r="BG46" s="27" cm="1">
        <f t="array" ref="BG46">IFERROR(IF(_xlfn.IFS($Z$83*$Z$85/BG45/$Z$83&gt;=1,1,$Z$83*$Z$85/BG45/$Z$83&gt;=1/2,2,$Z$83*$Z$85/BG45/$Z$83&gt;=1/3,3,$Z$83*$Z$85/BG45/$Z$83&gt;=1/4,4,$Z$83*$Z$85/BG45/$Z$83&gt;=1/5,5,$Z$83*$Z$85/BG45/$Z$83&gt;=1/6,6,$Z$83*$Z$85/BG45/$Z$83&gt;=1/7,7,$Z$83*$Z$85/BG45/$Z$83&gt;=1/8,8,$Z$83*$Z$85/BG45/$Z$83&gt;=1/9,9,$Z$83*$Z$85/BG45/$Z$83&gt;=1/10,10,$Z$83*$Z$85/BG45/$Z$83&gt;=1/11,11,$Z$83*$Z$85/BG45/$Z$83&gt;=1/12,12,$Z$83*$Z$85/BG45/$Z$83&gt;=1/13,13,$Z$83*$Z$85/BG45/$Z$83&gt;=1/14,14,$Z$83*$Z$85/BG45/$Z$83&gt;=1/15,15,$Z$83*$Z$85/BG45/$Z$83&gt;=1/16,16,$Z$83*$Z$85/BG45/$Z$83&gt;=1/17,17,$Z$83*$Z$85/BG45/$Z$83&gt;=1/18,18,$Z$83*$Z$85/BG45/$Z$83&gt;=1/19,19,$Z$83*$Z$85/BG45/$Z$83&gt;=1/20,20,$Z$83*$Z$85/BG45/$Z$83&gt;=1/21,21,$Z$83*$Z$85/BG45/$Z$83&gt;=1/22,22,$Z$83*$Z$85/BG45/$Z$83&gt;=1/23,23,$Z$83*$Z$85/BG45/$Z$83&gt;=1/24,24,$Z$83*$Z$85/BG45/$Z$83&gt;=1/25,25,$Z$83*$Z$85/BG45/$Z$83&gt;=1/26,26,$Z$83*$Z$85/BG45/$Z$83&gt;=1/27,27,$Z$83*$Z$85/BG45/$Z$83&gt;=1/28,28,$Z$83*$Z$85/BG45/$Z$83&gt;=1/29,29,$Z$83*$Z$85/BG45/$Z$83&gt;=1/30,30)&gt;$Z$83,"",_xlfn.IFS($Z$83*$Z$85/BG45/$Z$83&gt;=1,1,$Z$83*$Z$85/BG45/$Z$83&gt;=1/2,2,$Z$83*$Z$85/BG45/$Z$83&gt;=1/3,3,$Z$83*$Z$85/BG45/$Z$83&gt;=1/4,4,$Z$83*$Z$85/BG45/$Z$83&gt;=1/5,5,$Z$83*$Z$85/BG45/$Z$83&gt;=1/6,6,$Z$83*$Z$85/BG45/$Z$83&gt;=1/7,7,$Z$83*$Z$85/BG45/$Z$83&gt;=1/8,8,$Z$83*$Z$85/BG45/$Z$83&gt;=1/9,9,$Z$83*$Z$85/BG45/$Z$83&gt;=1/10,10,$Z$83*$Z$85/BG45/$Z$83&gt;=1/11,11,$Z$83*$Z$85/BG45/$Z$83&gt;=1/12,12,$Z$83*$Z$85/BG45/$Z$83&gt;=1/13,13,$Z$83*$Z$85/BG45/$Z$83&gt;=1/14,14,$Z$83*$Z$85/BG45/$Z$83&gt;=1/15,15,$Z$83*$Z$85/BG45/$Z$83&gt;=1/16,16,$Z$83*$Z$85/BG45/$Z$83&gt;=1/17,17,$Z$83*$Z$85/BG45/$Z$83&gt;=1/18,18,$Z$83*$Z$85/BG45/$Z$83&gt;=1/19,19,$Z$83*$Z$85/BG45/$Z$83&gt;=1/20,20,$Z$83*$Z$85/BG45/$Z$83&gt;=1/21,21,$Z$83*$Z$85/BG45/$Z$83&gt;=1/22,22,$Z$83*$Z$85/BG45/$Z$83&gt;=1/23,23,$Z$83*$Z$85/BG45/$Z$83&gt;=1/24,24,$Z$83*$Z$85/BG45/$Z$83&gt;=1/25,25,$Z$83*$Z$85/BG45/$Z$83&gt;=1/26,26,$Z$83*$Z$85/BG45/$Z$83&gt;=1/27,27,$Z$83*$Z$85/BG45/$Z$83&gt;=1/28,28,$Z$83*$Z$85/BG45/$Z$83&gt;=1/29,29,$Z$83*$Z$85/BG45/$Z$83&gt;=1/30,30)),"")</f>
        <v>8</v>
      </c>
      <c r="BH46" s="27" cm="1">
        <f t="array" ref="BH46">IFERROR(IF(_xlfn.IFS($Z$83*$Z$85/BH45/$Z$83&gt;=1,1,$Z$83*$Z$85/BH45/$Z$83&gt;=1/2,2,$Z$83*$Z$85/BH45/$Z$83&gt;=1/3,3,$Z$83*$Z$85/BH45/$Z$83&gt;=1/4,4,$Z$83*$Z$85/BH45/$Z$83&gt;=1/5,5,$Z$83*$Z$85/BH45/$Z$83&gt;=1/6,6,$Z$83*$Z$85/BH45/$Z$83&gt;=1/7,7,$Z$83*$Z$85/BH45/$Z$83&gt;=1/8,8,$Z$83*$Z$85/BH45/$Z$83&gt;=1/9,9,$Z$83*$Z$85/BH45/$Z$83&gt;=1/10,10,$Z$83*$Z$85/BH45/$Z$83&gt;=1/11,11,$Z$83*$Z$85/BH45/$Z$83&gt;=1/12,12,$Z$83*$Z$85/BH45/$Z$83&gt;=1/13,13,$Z$83*$Z$85/BH45/$Z$83&gt;=1/14,14,$Z$83*$Z$85/BH45/$Z$83&gt;=1/15,15,$Z$83*$Z$85/BH45/$Z$83&gt;=1/16,16,$Z$83*$Z$85/BH45/$Z$83&gt;=1/17,17,$Z$83*$Z$85/BH45/$Z$83&gt;=1/18,18,$Z$83*$Z$85/BH45/$Z$83&gt;=1/19,19,$Z$83*$Z$85/BH45/$Z$83&gt;=1/20,20,$Z$83*$Z$85/BH45/$Z$83&gt;=1/21,21,$Z$83*$Z$85/BH45/$Z$83&gt;=1/22,22,$Z$83*$Z$85/BH45/$Z$83&gt;=1/23,23,$Z$83*$Z$85/BH45/$Z$83&gt;=1/24,24,$Z$83*$Z$85/BH45/$Z$83&gt;=1/25,25,$Z$83*$Z$85/BH45/$Z$83&gt;=1/26,26,$Z$83*$Z$85/BH45/$Z$83&gt;=1/27,27,$Z$83*$Z$85/BH45/$Z$83&gt;=1/28,28,$Z$83*$Z$85/BH45/$Z$83&gt;=1/29,29,$Z$83*$Z$85/BH45/$Z$83&gt;=1/30,30)&gt;$Z$83,"",_xlfn.IFS($Z$83*$Z$85/BH45/$Z$83&gt;=1,1,$Z$83*$Z$85/BH45/$Z$83&gt;=1/2,2,$Z$83*$Z$85/BH45/$Z$83&gt;=1/3,3,$Z$83*$Z$85/BH45/$Z$83&gt;=1/4,4,$Z$83*$Z$85/BH45/$Z$83&gt;=1/5,5,$Z$83*$Z$85/BH45/$Z$83&gt;=1/6,6,$Z$83*$Z$85/BH45/$Z$83&gt;=1/7,7,$Z$83*$Z$85/BH45/$Z$83&gt;=1/8,8,$Z$83*$Z$85/BH45/$Z$83&gt;=1/9,9,$Z$83*$Z$85/BH45/$Z$83&gt;=1/10,10,$Z$83*$Z$85/BH45/$Z$83&gt;=1/11,11,$Z$83*$Z$85/BH45/$Z$83&gt;=1/12,12,$Z$83*$Z$85/BH45/$Z$83&gt;=1/13,13,$Z$83*$Z$85/BH45/$Z$83&gt;=1/14,14,$Z$83*$Z$85/BH45/$Z$83&gt;=1/15,15,$Z$83*$Z$85/BH45/$Z$83&gt;=1/16,16,$Z$83*$Z$85/BH45/$Z$83&gt;=1/17,17,$Z$83*$Z$85/BH45/$Z$83&gt;=1/18,18,$Z$83*$Z$85/BH45/$Z$83&gt;=1/19,19,$Z$83*$Z$85/BH45/$Z$83&gt;=1/20,20,$Z$83*$Z$85/BH45/$Z$83&gt;=1/21,21,$Z$83*$Z$85/BH45/$Z$83&gt;=1/22,22,$Z$83*$Z$85/BH45/$Z$83&gt;=1/23,23,$Z$83*$Z$85/BH45/$Z$83&gt;=1/24,24,$Z$83*$Z$85/BH45/$Z$83&gt;=1/25,25,$Z$83*$Z$85/BH45/$Z$83&gt;=1/26,26,$Z$83*$Z$85/BH45/$Z$83&gt;=1/27,27,$Z$83*$Z$85/BH45/$Z$83&gt;=1/28,28,$Z$83*$Z$85/BH45/$Z$83&gt;=1/29,29,$Z$83*$Z$85/BH45/$Z$83&gt;=1/30,30)),"")</f>
        <v>8</v>
      </c>
      <c r="BI46" s="27" cm="1">
        <f t="array" ref="BI46">IFERROR(IF(_xlfn.IFS($Z$83*$Z$85/BI45/$Z$83&gt;=1,1,$Z$83*$Z$85/BI45/$Z$83&gt;=1/2,2,$Z$83*$Z$85/BI45/$Z$83&gt;=1/3,3,$Z$83*$Z$85/BI45/$Z$83&gt;=1/4,4,$Z$83*$Z$85/BI45/$Z$83&gt;=1/5,5,$Z$83*$Z$85/BI45/$Z$83&gt;=1/6,6,$Z$83*$Z$85/BI45/$Z$83&gt;=1/7,7,$Z$83*$Z$85/BI45/$Z$83&gt;=1/8,8,$Z$83*$Z$85/BI45/$Z$83&gt;=1/9,9,$Z$83*$Z$85/BI45/$Z$83&gt;=1/10,10,$Z$83*$Z$85/BI45/$Z$83&gt;=1/11,11,$Z$83*$Z$85/BI45/$Z$83&gt;=1/12,12,$Z$83*$Z$85/BI45/$Z$83&gt;=1/13,13,$Z$83*$Z$85/BI45/$Z$83&gt;=1/14,14,$Z$83*$Z$85/BI45/$Z$83&gt;=1/15,15,$Z$83*$Z$85/BI45/$Z$83&gt;=1/16,16,$Z$83*$Z$85/BI45/$Z$83&gt;=1/17,17,$Z$83*$Z$85/BI45/$Z$83&gt;=1/18,18,$Z$83*$Z$85/BI45/$Z$83&gt;=1/19,19,$Z$83*$Z$85/BI45/$Z$83&gt;=1/20,20,$Z$83*$Z$85/BI45/$Z$83&gt;=1/21,21,$Z$83*$Z$85/BI45/$Z$83&gt;=1/22,22,$Z$83*$Z$85/BI45/$Z$83&gt;=1/23,23,$Z$83*$Z$85/BI45/$Z$83&gt;=1/24,24,$Z$83*$Z$85/BI45/$Z$83&gt;=1/25,25,$Z$83*$Z$85/BI45/$Z$83&gt;=1/26,26,$Z$83*$Z$85/BI45/$Z$83&gt;=1/27,27,$Z$83*$Z$85/BI45/$Z$83&gt;=1/28,28,$Z$83*$Z$85/BI45/$Z$83&gt;=1/29,29,$Z$83*$Z$85/BI45/$Z$83&gt;=1/30,30)&gt;$Z$83,"",_xlfn.IFS($Z$83*$Z$85/BI45/$Z$83&gt;=1,1,$Z$83*$Z$85/BI45/$Z$83&gt;=1/2,2,$Z$83*$Z$85/BI45/$Z$83&gt;=1/3,3,$Z$83*$Z$85/BI45/$Z$83&gt;=1/4,4,$Z$83*$Z$85/BI45/$Z$83&gt;=1/5,5,$Z$83*$Z$85/BI45/$Z$83&gt;=1/6,6,$Z$83*$Z$85/BI45/$Z$83&gt;=1/7,7,$Z$83*$Z$85/BI45/$Z$83&gt;=1/8,8,$Z$83*$Z$85/BI45/$Z$83&gt;=1/9,9,$Z$83*$Z$85/BI45/$Z$83&gt;=1/10,10,$Z$83*$Z$85/BI45/$Z$83&gt;=1/11,11,$Z$83*$Z$85/BI45/$Z$83&gt;=1/12,12,$Z$83*$Z$85/BI45/$Z$83&gt;=1/13,13,$Z$83*$Z$85/BI45/$Z$83&gt;=1/14,14,$Z$83*$Z$85/BI45/$Z$83&gt;=1/15,15,$Z$83*$Z$85/BI45/$Z$83&gt;=1/16,16,$Z$83*$Z$85/BI45/$Z$83&gt;=1/17,17,$Z$83*$Z$85/BI45/$Z$83&gt;=1/18,18,$Z$83*$Z$85/BI45/$Z$83&gt;=1/19,19,$Z$83*$Z$85/BI45/$Z$83&gt;=1/20,20,$Z$83*$Z$85/BI45/$Z$83&gt;=1/21,21,$Z$83*$Z$85/BI45/$Z$83&gt;=1/22,22,$Z$83*$Z$85/BI45/$Z$83&gt;=1/23,23,$Z$83*$Z$85/BI45/$Z$83&gt;=1/24,24,$Z$83*$Z$85/BI45/$Z$83&gt;=1/25,25,$Z$83*$Z$85/BI45/$Z$83&gt;=1/26,26,$Z$83*$Z$85/BI45/$Z$83&gt;=1/27,27,$Z$83*$Z$85/BI45/$Z$83&gt;=1/28,28,$Z$83*$Z$85/BI45/$Z$83&gt;=1/29,29,$Z$83*$Z$85/BI45/$Z$83&gt;=1/30,30)),"")</f>
        <v>8</v>
      </c>
      <c r="BJ46" s="27" cm="1">
        <f t="array" ref="BJ46">IFERROR(IF(_xlfn.IFS($Z$83*$Z$85/BJ45/$Z$83&gt;=1,1,$Z$83*$Z$85/BJ45/$Z$83&gt;=1/2,2,$Z$83*$Z$85/BJ45/$Z$83&gt;=1/3,3,$Z$83*$Z$85/BJ45/$Z$83&gt;=1/4,4,$Z$83*$Z$85/BJ45/$Z$83&gt;=1/5,5,$Z$83*$Z$85/BJ45/$Z$83&gt;=1/6,6,$Z$83*$Z$85/BJ45/$Z$83&gt;=1/7,7,$Z$83*$Z$85/BJ45/$Z$83&gt;=1/8,8,$Z$83*$Z$85/BJ45/$Z$83&gt;=1/9,9,$Z$83*$Z$85/BJ45/$Z$83&gt;=1/10,10,$Z$83*$Z$85/BJ45/$Z$83&gt;=1/11,11,$Z$83*$Z$85/BJ45/$Z$83&gt;=1/12,12,$Z$83*$Z$85/BJ45/$Z$83&gt;=1/13,13,$Z$83*$Z$85/BJ45/$Z$83&gt;=1/14,14,$Z$83*$Z$85/BJ45/$Z$83&gt;=1/15,15,$Z$83*$Z$85/BJ45/$Z$83&gt;=1/16,16,$Z$83*$Z$85/BJ45/$Z$83&gt;=1/17,17,$Z$83*$Z$85/BJ45/$Z$83&gt;=1/18,18,$Z$83*$Z$85/BJ45/$Z$83&gt;=1/19,19,$Z$83*$Z$85/BJ45/$Z$83&gt;=1/20,20,$Z$83*$Z$85/BJ45/$Z$83&gt;=1/21,21,$Z$83*$Z$85/BJ45/$Z$83&gt;=1/22,22,$Z$83*$Z$85/BJ45/$Z$83&gt;=1/23,23,$Z$83*$Z$85/BJ45/$Z$83&gt;=1/24,24,$Z$83*$Z$85/BJ45/$Z$83&gt;=1/25,25,$Z$83*$Z$85/BJ45/$Z$83&gt;=1/26,26,$Z$83*$Z$85/BJ45/$Z$83&gt;=1/27,27,$Z$83*$Z$85/BJ45/$Z$83&gt;=1/28,28,$Z$83*$Z$85/BJ45/$Z$83&gt;=1/29,29,$Z$83*$Z$85/BJ45/$Z$83&gt;=1/30,30)&gt;$Z$83,"",_xlfn.IFS($Z$83*$Z$85/BJ45/$Z$83&gt;=1,1,$Z$83*$Z$85/BJ45/$Z$83&gt;=1/2,2,$Z$83*$Z$85/BJ45/$Z$83&gt;=1/3,3,$Z$83*$Z$85/BJ45/$Z$83&gt;=1/4,4,$Z$83*$Z$85/BJ45/$Z$83&gt;=1/5,5,$Z$83*$Z$85/BJ45/$Z$83&gt;=1/6,6,$Z$83*$Z$85/BJ45/$Z$83&gt;=1/7,7,$Z$83*$Z$85/BJ45/$Z$83&gt;=1/8,8,$Z$83*$Z$85/BJ45/$Z$83&gt;=1/9,9,$Z$83*$Z$85/BJ45/$Z$83&gt;=1/10,10,$Z$83*$Z$85/BJ45/$Z$83&gt;=1/11,11,$Z$83*$Z$85/BJ45/$Z$83&gt;=1/12,12,$Z$83*$Z$85/BJ45/$Z$83&gt;=1/13,13,$Z$83*$Z$85/BJ45/$Z$83&gt;=1/14,14,$Z$83*$Z$85/BJ45/$Z$83&gt;=1/15,15,$Z$83*$Z$85/BJ45/$Z$83&gt;=1/16,16,$Z$83*$Z$85/BJ45/$Z$83&gt;=1/17,17,$Z$83*$Z$85/BJ45/$Z$83&gt;=1/18,18,$Z$83*$Z$85/BJ45/$Z$83&gt;=1/19,19,$Z$83*$Z$85/BJ45/$Z$83&gt;=1/20,20,$Z$83*$Z$85/BJ45/$Z$83&gt;=1/21,21,$Z$83*$Z$85/BJ45/$Z$83&gt;=1/22,22,$Z$83*$Z$85/BJ45/$Z$83&gt;=1/23,23,$Z$83*$Z$85/BJ45/$Z$83&gt;=1/24,24,$Z$83*$Z$85/BJ45/$Z$83&gt;=1/25,25,$Z$83*$Z$85/BJ45/$Z$83&gt;=1/26,26,$Z$83*$Z$85/BJ45/$Z$83&gt;=1/27,27,$Z$83*$Z$85/BJ45/$Z$83&gt;=1/28,28,$Z$83*$Z$85/BJ45/$Z$83&gt;=1/29,29,$Z$83*$Z$85/BJ45/$Z$83&gt;=1/30,30)),"")</f>
        <v>9</v>
      </c>
      <c r="BK46" s="27" cm="1">
        <f t="array" ref="BK46">IFERROR(IF(_xlfn.IFS($Z$83*$Z$85/BK45/$Z$83&gt;=1,1,$Z$83*$Z$85/BK45/$Z$83&gt;=1/2,2,$Z$83*$Z$85/BK45/$Z$83&gt;=1/3,3,$Z$83*$Z$85/BK45/$Z$83&gt;=1/4,4,$Z$83*$Z$85/BK45/$Z$83&gt;=1/5,5,$Z$83*$Z$85/BK45/$Z$83&gt;=1/6,6,$Z$83*$Z$85/BK45/$Z$83&gt;=1/7,7,$Z$83*$Z$85/BK45/$Z$83&gt;=1/8,8,$Z$83*$Z$85/BK45/$Z$83&gt;=1/9,9,$Z$83*$Z$85/BK45/$Z$83&gt;=1/10,10,$Z$83*$Z$85/BK45/$Z$83&gt;=1/11,11,$Z$83*$Z$85/BK45/$Z$83&gt;=1/12,12,$Z$83*$Z$85/BK45/$Z$83&gt;=1/13,13,$Z$83*$Z$85/BK45/$Z$83&gt;=1/14,14,$Z$83*$Z$85/BK45/$Z$83&gt;=1/15,15,$Z$83*$Z$85/BK45/$Z$83&gt;=1/16,16,$Z$83*$Z$85/BK45/$Z$83&gt;=1/17,17,$Z$83*$Z$85/BK45/$Z$83&gt;=1/18,18,$Z$83*$Z$85/BK45/$Z$83&gt;=1/19,19,$Z$83*$Z$85/BK45/$Z$83&gt;=1/20,20,$Z$83*$Z$85/BK45/$Z$83&gt;=1/21,21,$Z$83*$Z$85/BK45/$Z$83&gt;=1/22,22,$Z$83*$Z$85/BK45/$Z$83&gt;=1/23,23,$Z$83*$Z$85/BK45/$Z$83&gt;=1/24,24,$Z$83*$Z$85/BK45/$Z$83&gt;=1/25,25,$Z$83*$Z$85/BK45/$Z$83&gt;=1/26,26,$Z$83*$Z$85/BK45/$Z$83&gt;=1/27,27,$Z$83*$Z$85/BK45/$Z$83&gt;=1/28,28,$Z$83*$Z$85/BK45/$Z$83&gt;=1/29,29,$Z$83*$Z$85/BK45/$Z$83&gt;=1/30,30)&gt;$Z$83,"",_xlfn.IFS($Z$83*$Z$85/BK45/$Z$83&gt;=1,1,$Z$83*$Z$85/BK45/$Z$83&gt;=1/2,2,$Z$83*$Z$85/BK45/$Z$83&gt;=1/3,3,$Z$83*$Z$85/BK45/$Z$83&gt;=1/4,4,$Z$83*$Z$85/BK45/$Z$83&gt;=1/5,5,$Z$83*$Z$85/BK45/$Z$83&gt;=1/6,6,$Z$83*$Z$85/BK45/$Z$83&gt;=1/7,7,$Z$83*$Z$85/BK45/$Z$83&gt;=1/8,8,$Z$83*$Z$85/BK45/$Z$83&gt;=1/9,9,$Z$83*$Z$85/BK45/$Z$83&gt;=1/10,10,$Z$83*$Z$85/BK45/$Z$83&gt;=1/11,11,$Z$83*$Z$85/BK45/$Z$83&gt;=1/12,12,$Z$83*$Z$85/BK45/$Z$83&gt;=1/13,13,$Z$83*$Z$85/BK45/$Z$83&gt;=1/14,14,$Z$83*$Z$85/BK45/$Z$83&gt;=1/15,15,$Z$83*$Z$85/BK45/$Z$83&gt;=1/16,16,$Z$83*$Z$85/BK45/$Z$83&gt;=1/17,17,$Z$83*$Z$85/BK45/$Z$83&gt;=1/18,18,$Z$83*$Z$85/BK45/$Z$83&gt;=1/19,19,$Z$83*$Z$85/BK45/$Z$83&gt;=1/20,20,$Z$83*$Z$85/BK45/$Z$83&gt;=1/21,21,$Z$83*$Z$85/BK45/$Z$83&gt;=1/22,22,$Z$83*$Z$85/BK45/$Z$83&gt;=1/23,23,$Z$83*$Z$85/BK45/$Z$83&gt;=1/24,24,$Z$83*$Z$85/BK45/$Z$83&gt;=1/25,25,$Z$83*$Z$85/BK45/$Z$83&gt;=1/26,26,$Z$83*$Z$85/BK45/$Z$83&gt;=1/27,27,$Z$83*$Z$85/BK45/$Z$83&gt;=1/28,28,$Z$83*$Z$85/BK45/$Z$83&gt;=1/29,29,$Z$83*$Z$85/BK45/$Z$83&gt;=1/30,30)),"")</f>
        <v>9</v>
      </c>
      <c r="BL46" s="27" cm="1">
        <f t="array" ref="BL46">IFERROR(IF(_xlfn.IFS($Z$83*$Z$85/BL45/$Z$83&gt;=1,1,$Z$83*$Z$85/BL45/$Z$83&gt;=1/2,2,$Z$83*$Z$85/BL45/$Z$83&gt;=1/3,3,$Z$83*$Z$85/BL45/$Z$83&gt;=1/4,4,$Z$83*$Z$85/BL45/$Z$83&gt;=1/5,5,$Z$83*$Z$85/BL45/$Z$83&gt;=1/6,6,$Z$83*$Z$85/BL45/$Z$83&gt;=1/7,7,$Z$83*$Z$85/BL45/$Z$83&gt;=1/8,8,$Z$83*$Z$85/BL45/$Z$83&gt;=1/9,9,$Z$83*$Z$85/BL45/$Z$83&gt;=1/10,10,$Z$83*$Z$85/BL45/$Z$83&gt;=1/11,11,$Z$83*$Z$85/BL45/$Z$83&gt;=1/12,12,$Z$83*$Z$85/BL45/$Z$83&gt;=1/13,13,$Z$83*$Z$85/BL45/$Z$83&gt;=1/14,14,$Z$83*$Z$85/BL45/$Z$83&gt;=1/15,15,$Z$83*$Z$85/BL45/$Z$83&gt;=1/16,16,$Z$83*$Z$85/BL45/$Z$83&gt;=1/17,17,$Z$83*$Z$85/BL45/$Z$83&gt;=1/18,18,$Z$83*$Z$85/BL45/$Z$83&gt;=1/19,19,$Z$83*$Z$85/BL45/$Z$83&gt;=1/20,20,$Z$83*$Z$85/BL45/$Z$83&gt;=1/21,21,$Z$83*$Z$85/BL45/$Z$83&gt;=1/22,22,$Z$83*$Z$85/BL45/$Z$83&gt;=1/23,23,$Z$83*$Z$85/BL45/$Z$83&gt;=1/24,24,$Z$83*$Z$85/BL45/$Z$83&gt;=1/25,25,$Z$83*$Z$85/BL45/$Z$83&gt;=1/26,26,$Z$83*$Z$85/BL45/$Z$83&gt;=1/27,27,$Z$83*$Z$85/BL45/$Z$83&gt;=1/28,28,$Z$83*$Z$85/BL45/$Z$83&gt;=1/29,29,$Z$83*$Z$85/BL45/$Z$83&gt;=1/30,30)&gt;$Z$83,"",_xlfn.IFS($Z$83*$Z$85/BL45/$Z$83&gt;=1,1,$Z$83*$Z$85/BL45/$Z$83&gt;=1/2,2,$Z$83*$Z$85/BL45/$Z$83&gt;=1/3,3,$Z$83*$Z$85/BL45/$Z$83&gt;=1/4,4,$Z$83*$Z$85/BL45/$Z$83&gt;=1/5,5,$Z$83*$Z$85/BL45/$Z$83&gt;=1/6,6,$Z$83*$Z$85/BL45/$Z$83&gt;=1/7,7,$Z$83*$Z$85/BL45/$Z$83&gt;=1/8,8,$Z$83*$Z$85/BL45/$Z$83&gt;=1/9,9,$Z$83*$Z$85/BL45/$Z$83&gt;=1/10,10,$Z$83*$Z$85/BL45/$Z$83&gt;=1/11,11,$Z$83*$Z$85/BL45/$Z$83&gt;=1/12,12,$Z$83*$Z$85/BL45/$Z$83&gt;=1/13,13,$Z$83*$Z$85/BL45/$Z$83&gt;=1/14,14,$Z$83*$Z$85/BL45/$Z$83&gt;=1/15,15,$Z$83*$Z$85/BL45/$Z$83&gt;=1/16,16,$Z$83*$Z$85/BL45/$Z$83&gt;=1/17,17,$Z$83*$Z$85/BL45/$Z$83&gt;=1/18,18,$Z$83*$Z$85/BL45/$Z$83&gt;=1/19,19,$Z$83*$Z$85/BL45/$Z$83&gt;=1/20,20,$Z$83*$Z$85/BL45/$Z$83&gt;=1/21,21,$Z$83*$Z$85/BL45/$Z$83&gt;=1/22,22,$Z$83*$Z$85/BL45/$Z$83&gt;=1/23,23,$Z$83*$Z$85/BL45/$Z$83&gt;=1/24,24,$Z$83*$Z$85/BL45/$Z$83&gt;=1/25,25,$Z$83*$Z$85/BL45/$Z$83&gt;=1/26,26,$Z$83*$Z$85/BL45/$Z$83&gt;=1/27,27,$Z$83*$Z$85/BL45/$Z$83&gt;=1/28,28,$Z$83*$Z$85/BL45/$Z$83&gt;=1/29,29,$Z$83*$Z$85/BL45/$Z$83&gt;=1/30,30)),"")</f>
        <v>9</v>
      </c>
      <c r="BM46" s="27" cm="1">
        <f t="array" ref="BM46">IFERROR(IF(_xlfn.IFS($Z$83*$Z$85/BM45/$Z$83&gt;=1,1,$Z$83*$Z$85/BM45/$Z$83&gt;=1/2,2,$Z$83*$Z$85/BM45/$Z$83&gt;=1/3,3,$Z$83*$Z$85/BM45/$Z$83&gt;=1/4,4,$Z$83*$Z$85/BM45/$Z$83&gt;=1/5,5,$Z$83*$Z$85/BM45/$Z$83&gt;=1/6,6,$Z$83*$Z$85/BM45/$Z$83&gt;=1/7,7,$Z$83*$Z$85/BM45/$Z$83&gt;=1/8,8,$Z$83*$Z$85/BM45/$Z$83&gt;=1/9,9,$Z$83*$Z$85/BM45/$Z$83&gt;=1/10,10,$Z$83*$Z$85/BM45/$Z$83&gt;=1/11,11,$Z$83*$Z$85/BM45/$Z$83&gt;=1/12,12,$Z$83*$Z$85/BM45/$Z$83&gt;=1/13,13,$Z$83*$Z$85/BM45/$Z$83&gt;=1/14,14,$Z$83*$Z$85/BM45/$Z$83&gt;=1/15,15,$Z$83*$Z$85/BM45/$Z$83&gt;=1/16,16,$Z$83*$Z$85/BM45/$Z$83&gt;=1/17,17,$Z$83*$Z$85/BM45/$Z$83&gt;=1/18,18,$Z$83*$Z$85/BM45/$Z$83&gt;=1/19,19,$Z$83*$Z$85/BM45/$Z$83&gt;=1/20,20,$Z$83*$Z$85/BM45/$Z$83&gt;=1/21,21,$Z$83*$Z$85/BM45/$Z$83&gt;=1/22,22,$Z$83*$Z$85/BM45/$Z$83&gt;=1/23,23,$Z$83*$Z$85/BM45/$Z$83&gt;=1/24,24,$Z$83*$Z$85/BM45/$Z$83&gt;=1/25,25,$Z$83*$Z$85/BM45/$Z$83&gt;=1/26,26,$Z$83*$Z$85/BM45/$Z$83&gt;=1/27,27,$Z$83*$Z$85/BM45/$Z$83&gt;=1/28,28,$Z$83*$Z$85/BM45/$Z$83&gt;=1/29,29,$Z$83*$Z$85/BM45/$Z$83&gt;=1/30,30)&gt;$Z$83,"",_xlfn.IFS($Z$83*$Z$85/BM45/$Z$83&gt;=1,1,$Z$83*$Z$85/BM45/$Z$83&gt;=1/2,2,$Z$83*$Z$85/BM45/$Z$83&gt;=1/3,3,$Z$83*$Z$85/BM45/$Z$83&gt;=1/4,4,$Z$83*$Z$85/BM45/$Z$83&gt;=1/5,5,$Z$83*$Z$85/BM45/$Z$83&gt;=1/6,6,$Z$83*$Z$85/BM45/$Z$83&gt;=1/7,7,$Z$83*$Z$85/BM45/$Z$83&gt;=1/8,8,$Z$83*$Z$85/BM45/$Z$83&gt;=1/9,9,$Z$83*$Z$85/BM45/$Z$83&gt;=1/10,10,$Z$83*$Z$85/BM45/$Z$83&gt;=1/11,11,$Z$83*$Z$85/BM45/$Z$83&gt;=1/12,12,$Z$83*$Z$85/BM45/$Z$83&gt;=1/13,13,$Z$83*$Z$85/BM45/$Z$83&gt;=1/14,14,$Z$83*$Z$85/BM45/$Z$83&gt;=1/15,15,$Z$83*$Z$85/BM45/$Z$83&gt;=1/16,16,$Z$83*$Z$85/BM45/$Z$83&gt;=1/17,17,$Z$83*$Z$85/BM45/$Z$83&gt;=1/18,18,$Z$83*$Z$85/BM45/$Z$83&gt;=1/19,19,$Z$83*$Z$85/BM45/$Z$83&gt;=1/20,20,$Z$83*$Z$85/BM45/$Z$83&gt;=1/21,21,$Z$83*$Z$85/BM45/$Z$83&gt;=1/22,22,$Z$83*$Z$85/BM45/$Z$83&gt;=1/23,23,$Z$83*$Z$85/BM45/$Z$83&gt;=1/24,24,$Z$83*$Z$85/BM45/$Z$83&gt;=1/25,25,$Z$83*$Z$85/BM45/$Z$83&gt;=1/26,26,$Z$83*$Z$85/BM45/$Z$83&gt;=1/27,27,$Z$83*$Z$85/BM45/$Z$83&gt;=1/28,28,$Z$83*$Z$85/BM45/$Z$83&gt;=1/29,29,$Z$83*$Z$85/BM45/$Z$83&gt;=1/30,30)),"")</f>
        <v>9</v>
      </c>
      <c r="BN46" s="27" cm="1">
        <f t="array" ref="BN46">IFERROR(IF(_xlfn.IFS($Z$83*$Z$85/BN45/$Z$83&gt;=1,1,$Z$83*$Z$85/BN45/$Z$83&gt;=1/2,2,$Z$83*$Z$85/BN45/$Z$83&gt;=1/3,3,$Z$83*$Z$85/BN45/$Z$83&gt;=1/4,4,$Z$83*$Z$85/BN45/$Z$83&gt;=1/5,5,$Z$83*$Z$85/BN45/$Z$83&gt;=1/6,6,$Z$83*$Z$85/BN45/$Z$83&gt;=1/7,7,$Z$83*$Z$85/BN45/$Z$83&gt;=1/8,8,$Z$83*$Z$85/BN45/$Z$83&gt;=1/9,9,$Z$83*$Z$85/BN45/$Z$83&gt;=1/10,10,$Z$83*$Z$85/BN45/$Z$83&gt;=1/11,11,$Z$83*$Z$85/BN45/$Z$83&gt;=1/12,12,$Z$83*$Z$85/BN45/$Z$83&gt;=1/13,13,$Z$83*$Z$85/BN45/$Z$83&gt;=1/14,14,$Z$83*$Z$85/BN45/$Z$83&gt;=1/15,15,$Z$83*$Z$85/BN45/$Z$83&gt;=1/16,16,$Z$83*$Z$85/BN45/$Z$83&gt;=1/17,17,$Z$83*$Z$85/BN45/$Z$83&gt;=1/18,18,$Z$83*$Z$85/BN45/$Z$83&gt;=1/19,19,$Z$83*$Z$85/BN45/$Z$83&gt;=1/20,20,$Z$83*$Z$85/BN45/$Z$83&gt;=1/21,21,$Z$83*$Z$85/BN45/$Z$83&gt;=1/22,22,$Z$83*$Z$85/BN45/$Z$83&gt;=1/23,23,$Z$83*$Z$85/BN45/$Z$83&gt;=1/24,24,$Z$83*$Z$85/BN45/$Z$83&gt;=1/25,25,$Z$83*$Z$85/BN45/$Z$83&gt;=1/26,26,$Z$83*$Z$85/BN45/$Z$83&gt;=1/27,27,$Z$83*$Z$85/BN45/$Z$83&gt;=1/28,28,$Z$83*$Z$85/BN45/$Z$83&gt;=1/29,29,$Z$83*$Z$85/BN45/$Z$83&gt;=1/30,30)&gt;$Z$83,"",_xlfn.IFS($Z$83*$Z$85/BN45/$Z$83&gt;=1,1,$Z$83*$Z$85/BN45/$Z$83&gt;=1/2,2,$Z$83*$Z$85/BN45/$Z$83&gt;=1/3,3,$Z$83*$Z$85/BN45/$Z$83&gt;=1/4,4,$Z$83*$Z$85/BN45/$Z$83&gt;=1/5,5,$Z$83*$Z$85/BN45/$Z$83&gt;=1/6,6,$Z$83*$Z$85/BN45/$Z$83&gt;=1/7,7,$Z$83*$Z$85/BN45/$Z$83&gt;=1/8,8,$Z$83*$Z$85/BN45/$Z$83&gt;=1/9,9,$Z$83*$Z$85/BN45/$Z$83&gt;=1/10,10,$Z$83*$Z$85/BN45/$Z$83&gt;=1/11,11,$Z$83*$Z$85/BN45/$Z$83&gt;=1/12,12,$Z$83*$Z$85/BN45/$Z$83&gt;=1/13,13,$Z$83*$Z$85/BN45/$Z$83&gt;=1/14,14,$Z$83*$Z$85/BN45/$Z$83&gt;=1/15,15,$Z$83*$Z$85/BN45/$Z$83&gt;=1/16,16,$Z$83*$Z$85/BN45/$Z$83&gt;=1/17,17,$Z$83*$Z$85/BN45/$Z$83&gt;=1/18,18,$Z$83*$Z$85/BN45/$Z$83&gt;=1/19,19,$Z$83*$Z$85/BN45/$Z$83&gt;=1/20,20,$Z$83*$Z$85/BN45/$Z$83&gt;=1/21,21,$Z$83*$Z$85/BN45/$Z$83&gt;=1/22,22,$Z$83*$Z$85/BN45/$Z$83&gt;=1/23,23,$Z$83*$Z$85/BN45/$Z$83&gt;=1/24,24,$Z$83*$Z$85/BN45/$Z$83&gt;=1/25,25,$Z$83*$Z$85/BN45/$Z$83&gt;=1/26,26,$Z$83*$Z$85/BN45/$Z$83&gt;=1/27,27,$Z$83*$Z$85/BN45/$Z$83&gt;=1/28,28,$Z$83*$Z$85/BN45/$Z$83&gt;=1/29,29,$Z$83*$Z$85/BN45/$Z$83&gt;=1/30,30)),"")</f>
        <v>9</v>
      </c>
      <c r="BO46" s="27" cm="1">
        <f t="array" ref="BO46">IFERROR(IF(_xlfn.IFS($Z$83*$Z$85/BO45/$Z$83&gt;=1,1,$Z$83*$Z$85/BO45/$Z$83&gt;=1/2,2,$Z$83*$Z$85/BO45/$Z$83&gt;=1/3,3,$Z$83*$Z$85/BO45/$Z$83&gt;=1/4,4,$Z$83*$Z$85/BO45/$Z$83&gt;=1/5,5,$Z$83*$Z$85/BO45/$Z$83&gt;=1/6,6,$Z$83*$Z$85/BO45/$Z$83&gt;=1/7,7,$Z$83*$Z$85/BO45/$Z$83&gt;=1/8,8,$Z$83*$Z$85/BO45/$Z$83&gt;=1/9,9,$Z$83*$Z$85/BO45/$Z$83&gt;=1/10,10,$Z$83*$Z$85/BO45/$Z$83&gt;=1/11,11,$Z$83*$Z$85/BO45/$Z$83&gt;=1/12,12,$Z$83*$Z$85/BO45/$Z$83&gt;=1/13,13,$Z$83*$Z$85/BO45/$Z$83&gt;=1/14,14,$Z$83*$Z$85/BO45/$Z$83&gt;=1/15,15,$Z$83*$Z$85/BO45/$Z$83&gt;=1/16,16,$Z$83*$Z$85/BO45/$Z$83&gt;=1/17,17,$Z$83*$Z$85/BO45/$Z$83&gt;=1/18,18,$Z$83*$Z$85/BO45/$Z$83&gt;=1/19,19,$Z$83*$Z$85/BO45/$Z$83&gt;=1/20,20,$Z$83*$Z$85/BO45/$Z$83&gt;=1/21,21,$Z$83*$Z$85/BO45/$Z$83&gt;=1/22,22,$Z$83*$Z$85/BO45/$Z$83&gt;=1/23,23,$Z$83*$Z$85/BO45/$Z$83&gt;=1/24,24,$Z$83*$Z$85/BO45/$Z$83&gt;=1/25,25,$Z$83*$Z$85/BO45/$Z$83&gt;=1/26,26,$Z$83*$Z$85/BO45/$Z$83&gt;=1/27,27,$Z$83*$Z$85/BO45/$Z$83&gt;=1/28,28,$Z$83*$Z$85/BO45/$Z$83&gt;=1/29,29,$Z$83*$Z$85/BO45/$Z$83&gt;=1/30,30)&gt;$Z$83,"",_xlfn.IFS($Z$83*$Z$85/BO45/$Z$83&gt;=1,1,$Z$83*$Z$85/BO45/$Z$83&gt;=1/2,2,$Z$83*$Z$85/BO45/$Z$83&gt;=1/3,3,$Z$83*$Z$85/BO45/$Z$83&gt;=1/4,4,$Z$83*$Z$85/BO45/$Z$83&gt;=1/5,5,$Z$83*$Z$85/BO45/$Z$83&gt;=1/6,6,$Z$83*$Z$85/BO45/$Z$83&gt;=1/7,7,$Z$83*$Z$85/BO45/$Z$83&gt;=1/8,8,$Z$83*$Z$85/BO45/$Z$83&gt;=1/9,9,$Z$83*$Z$85/BO45/$Z$83&gt;=1/10,10,$Z$83*$Z$85/BO45/$Z$83&gt;=1/11,11,$Z$83*$Z$85/BO45/$Z$83&gt;=1/12,12,$Z$83*$Z$85/BO45/$Z$83&gt;=1/13,13,$Z$83*$Z$85/BO45/$Z$83&gt;=1/14,14,$Z$83*$Z$85/BO45/$Z$83&gt;=1/15,15,$Z$83*$Z$85/BO45/$Z$83&gt;=1/16,16,$Z$83*$Z$85/BO45/$Z$83&gt;=1/17,17,$Z$83*$Z$85/BO45/$Z$83&gt;=1/18,18,$Z$83*$Z$85/BO45/$Z$83&gt;=1/19,19,$Z$83*$Z$85/BO45/$Z$83&gt;=1/20,20,$Z$83*$Z$85/BO45/$Z$83&gt;=1/21,21,$Z$83*$Z$85/BO45/$Z$83&gt;=1/22,22,$Z$83*$Z$85/BO45/$Z$83&gt;=1/23,23,$Z$83*$Z$85/BO45/$Z$83&gt;=1/24,24,$Z$83*$Z$85/BO45/$Z$83&gt;=1/25,25,$Z$83*$Z$85/BO45/$Z$83&gt;=1/26,26,$Z$83*$Z$85/BO45/$Z$83&gt;=1/27,27,$Z$83*$Z$85/BO45/$Z$83&gt;=1/28,28,$Z$83*$Z$85/BO45/$Z$83&gt;=1/29,29,$Z$83*$Z$85/BO45/$Z$83&gt;=1/30,30)),"")</f>
        <v>10</v>
      </c>
      <c r="BP46" s="27" cm="1">
        <f t="array" ref="BP46">IFERROR(IF(_xlfn.IFS($Z$83*$Z$85/BP45/$Z$83&gt;=1,1,$Z$83*$Z$85/BP45/$Z$83&gt;=1/2,2,$Z$83*$Z$85/BP45/$Z$83&gt;=1/3,3,$Z$83*$Z$85/BP45/$Z$83&gt;=1/4,4,$Z$83*$Z$85/BP45/$Z$83&gt;=1/5,5,$Z$83*$Z$85/BP45/$Z$83&gt;=1/6,6,$Z$83*$Z$85/BP45/$Z$83&gt;=1/7,7,$Z$83*$Z$85/BP45/$Z$83&gt;=1/8,8,$Z$83*$Z$85/BP45/$Z$83&gt;=1/9,9,$Z$83*$Z$85/BP45/$Z$83&gt;=1/10,10,$Z$83*$Z$85/BP45/$Z$83&gt;=1/11,11,$Z$83*$Z$85/BP45/$Z$83&gt;=1/12,12,$Z$83*$Z$85/BP45/$Z$83&gt;=1/13,13,$Z$83*$Z$85/BP45/$Z$83&gt;=1/14,14,$Z$83*$Z$85/BP45/$Z$83&gt;=1/15,15,$Z$83*$Z$85/BP45/$Z$83&gt;=1/16,16,$Z$83*$Z$85/BP45/$Z$83&gt;=1/17,17,$Z$83*$Z$85/BP45/$Z$83&gt;=1/18,18,$Z$83*$Z$85/BP45/$Z$83&gt;=1/19,19,$Z$83*$Z$85/BP45/$Z$83&gt;=1/20,20,$Z$83*$Z$85/BP45/$Z$83&gt;=1/21,21,$Z$83*$Z$85/BP45/$Z$83&gt;=1/22,22,$Z$83*$Z$85/BP45/$Z$83&gt;=1/23,23,$Z$83*$Z$85/BP45/$Z$83&gt;=1/24,24,$Z$83*$Z$85/BP45/$Z$83&gt;=1/25,25,$Z$83*$Z$85/BP45/$Z$83&gt;=1/26,26,$Z$83*$Z$85/BP45/$Z$83&gt;=1/27,27,$Z$83*$Z$85/BP45/$Z$83&gt;=1/28,28,$Z$83*$Z$85/BP45/$Z$83&gt;=1/29,29,$Z$83*$Z$85/BP45/$Z$83&gt;=1/30,30)&gt;$Z$83,"",_xlfn.IFS($Z$83*$Z$85/BP45/$Z$83&gt;=1,1,$Z$83*$Z$85/BP45/$Z$83&gt;=1/2,2,$Z$83*$Z$85/BP45/$Z$83&gt;=1/3,3,$Z$83*$Z$85/BP45/$Z$83&gt;=1/4,4,$Z$83*$Z$85/BP45/$Z$83&gt;=1/5,5,$Z$83*$Z$85/BP45/$Z$83&gt;=1/6,6,$Z$83*$Z$85/BP45/$Z$83&gt;=1/7,7,$Z$83*$Z$85/BP45/$Z$83&gt;=1/8,8,$Z$83*$Z$85/BP45/$Z$83&gt;=1/9,9,$Z$83*$Z$85/BP45/$Z$83&gt;=1/10,10,$Z$83*$Z$85/BP45/$Z$83&gt;=1/11,11,$Z$83*$Z$85/BP45/$Z$83&gt;=1/12,12,$Z$83*$Z$85/BP45/$Z$83&gt;=1/13,13,$Z$83*$Z$85/BP45/$Z$83&gt;=1/14,14,$Z$83*$Z$85/BP45/$Z$83&gt;=1/15,15,$Z$83*$Z$85/BP45/$Z$83&gt;=1/16,16,$Z$83*$Z$85/BP45/$Z$83&gt;=1/17,17,$Z$83*$Z$85/BP45/$Z$83&gt;=1/18,18,$Z$83*$Z$85/BP45/$Z$83&gt;=1/19,19,$Z$83*$Z$85/BP45/$Z$83&gt;=1/20,20,$Z$83*$Z$85/BP45/$Z$83&gt;=1/21,21,$Z$83*$Z$85/BP45/$Z$83&gt;=1/22,22,$Z$83*$Z$85/BP45/$Z$83&gt;=1/23,23,$Z$83*$Z$85/BP45/$Z$83&gt;=1/24,24,$Z$83*$Z$85/BP45/$Z$83&gt;=1/25,25,$Z$83*$Z$85/BP45/$Z$83&gt;=1/26,26,$Z$83*$Z$85/BP45/$Z$83&gt;=1/27,27,$Z$83*$Z$85/BP45/$Z$83&gt;=1/28,28,$Z$83*$Z$85/BP45/$Z$83&gt;=1/29,29,$Z$83*$Z$85/BP45/$Z$83&gt;=1/30,30)),"")</f>
        <v>10</v>
      </c>
      <c r="BQ46" s="27" cm="1">
        <f t="array" ref="BQ46">IFERROR(IF(_xlfn.IFS($Z$83*$Z$85/BQ45/$Z$83&gt;=1,1,$Z$83*$Z$85/BQ45/$Z$83&gt;=1/2,2,$Z$83*$Z$85/BQ45/$Z$83&gt;=1/3,3,$Z$83*$Z$85/BQ45/$Z$83&gt;=1/4,4,$Z$83*$Z$85/BQ45/$Z$83&gt;=1/5,5,$Z$83*$Z$85/BQ45/$Z$83&gt;=1/6,6,$Z$83*$Z$85/BQ45/$Z$83&gt;=1/7,7,$Z$83*$Z$85/BQ45/$Z$83&gt;=1/8,8,$Z$83*$Z$85/BQ45/$Z$83&gt;=1/9,9,$Z$83*$Z$85/BQ45/$Z$83&gt;=1/10,10,$Z$83*$Z$85/BQ45/$Z$83&gt;=1/11,11,$Z$83*$Z$85/BQ45/$Z$83&gt;=1/12,12,$Z$83*$Z$85/BQ45/$Z$83&gt;=1/13,13,$Z$83*$Z$85/BQ45/$Z$83&gt;=1/14,14,$Z$83*$Z$85/BQ45/$Z$83&gt;=1/15,15,$Z$83*$Z$85/BQ45/$Z$83&gt;=1/16,16,$Z$83*$Z$85/BQ45/$Z$83&gt;=1/17,17,$Z$83*$Z$85/BQ45/$Z$83&gt;=1/18,18,$Z$83*$Z$85/BQ45/$Z$83&gt;=1/19,19,$Z$83*$Z$85/BQ45/$Z$83&gt;=1/20,20,$Z$83*$Z$85/BQ45/$Z$83&gt;=1/21,21,$Z$83*$Z$85/BQ45/$Z$83&gt;=1/22,22,$Z$83*$Z$85/BQ45/$Z$83&gt;=1/23,23,$Z$83*$Z$85/BQ45/$Z$83&gt;=1/24,24,$Z$83*$Z$85/BQ45/$Z$83&gt;=1/25,25,$Z$83*$Z$85/BQ45/$Z$83&gt;=1/26,26,$Z$83*$Z$85/BQ45/$Z$83&gt;=1/27,27,$Z$83*$Z$85/BQ45/$Z$83&gt;=1/28,28,$Z$83*$Z$85/BQ45/$Z$83&gt;=1/29,29,$Z$83*$Z$85/BQ45/$Z$83&gt;=1/30,30)&gt;$Z$83,"",_xlfn.IFS($Z$83*$Z$85/BQ45/$Z$83&gt;=1,1,$Z$83*$Z$85/BQ45/$Z$83&gt;=1/2,2,$Z$83*$Z$85/BQ45/$Z$83&gt;=1/3,3,$Z$83*$Z$85/BQ45/$Z$83&gt;=1/4,4,$Z$83*$Z$85/BQ45/$Z$83&gt;=1/5,5,$Z$83*$Z$85/BQ45/$Z$83&gt;=1/6,6,$Z$83*$Z$85/BQ45/$Z$83&gt;=1/7,7,$Z$83*$Z$85/BQ45/$Z$83&gt;=1/8,8,$Z$83*$Z$85/BQ45/$Z$83&gt;=1/9,9,$Z$83*$Z$85/BQ45/$Z$83&gt;=1/10,10,$Z$83*$Z$85/BQ45/$Z$83&gt;=1/11,11,$Z$83*$Z$85/BQ45/$Z$83&gt;=1/12,12,$Z$83*$Z$85/BQ45/$Z$83&gt;=1/13,13,$Z$83*$Z$85/BQ45/$Z$83&gt;=1/14,14,$Z$83*$Z$85/BQ45/$Z$83&gt;=1/15,15,$Z$83*$Z$85/BQ45/$Z$83&gt;=1/16,16,$Z$83*$Z$85/BQ45/$Z$83&gt;=1/17,17,$Z$83*$Z$85/BQ45/$Z$83&gt;=1/18,18,$Z$83*$Z$85/BQ45/$Z$83&gt;=1/19,19,$Z$83*$Z$85/BQ45/$Z$83&gt;=1/20,20,$Z$83*$Z$85/BQ45/$Z$83&gt;=1/21,21,$Z$83*$Z$85/BQ45/$Z$83&gt;=1/22,22,$Z$83*$Z$85/BQ45/$Z$83&gt;=1/23,23,$Z$83*$Z$85/BQ45/$Z$83&gt;=1/24,24,$Z$83*$Z$85/BQ45/$Z$83&gt;=1/25,25,$Z$83*$Z$85/BQ45/$Z$83&gt;=1/26,26,$Z$83*$Z$85/BQ45/$Z$83&gt;=1/27,27,$Z$83*$Z$85/BQ45/$Z$83&gt;=1/28,28,$Z$83*$Z$85/BQ45/$Z$83&gt;=1/29,29,$Z$83*$Z$85/BQ45/$Z$83&gt;=1/30,30)),"")</f>
        <v>10</v>
      </c>
      <c r="BR46" s="27" cm="1">
        <f t="array" ref="BR46">IFERROR(IF(_xlfn.IFS($Z$83*$Z$85/BR45/$Z$83&gt;=1,1,$Z$83*$Z$85/BR45/$Z$83&gt;=1/2,2,$Z$83*$Z$85/BR45/$Z$83&gt;=1/3,3,$Z$83*$Z$85/BR45/$Z$83&gt;=1/4,4,$Z$83*$Z$85/BR45/$Z$83&gt;=1/5,5,$Z$83*$Z$85/BR45/$Z$83&gt;=1/6,6,$Z$83*$Z$85/BR45/$Z$83&gt;=1/7,7,$Z$83*$Z$85/BR45/$Z$83&gt;=1/8,8,$Z$83*$Z$85/BR45/$Z$83&gt;=1/9,9,$Z$83*$Z$85/BR45/$Z$83&gt;=1/10,10,$Z$83*$Z$85/BR45/$Z$83&gt;=1/11,11,$Z$83*$Z$85/BR45/$Z$83&gt;=1/12,12,$Z$83*$Z$85/BR45/$Z$83&gt;=1/13,13,$Z$83*$Z$85/BR45/$Z$83&gt;=1/14,14,$Z$83*$Z$85/BR45/$Z$83&gt;=1/15,15,$Z$83*$Z$85/BR45/$Z$83&gt;=1/16,16,$Z$83*$Z$85/BR45/$Z$83&gt;=1/17,17,$Z$83*$Z$85/BR45/$Z$83&gt;=1/18,18,$Z$83*$Z$85/BR45/$Z$83&gt;=1/19,19,$Z$83*$Z$85/BR45/$Z$83&gt;=1/20,20,$Z$83*$Z$85/BR45/$Z$83&gt;=1/21,21,$Z$83*$Z$85/BR45/$Z$83&gt;=1/22,22,$Z$83*$Z$85/BR45/$Z$83&gt;=1/23,23,$Z$83*$Z$85/BR45/$Z$83&gt;=1/24,24,$Z$83*$Z$85/BR45/$Z$83&gt;=1/25,25,$Z$83*$Z$85/BR45/$Z$83&gt;=1/26,26,$Z$83*$Z$85/BR45/$Z$83&gt;=1/27,27,$Z$83*$Z$85/BR45/$Z$83&gt;=1/28,28,$Z$83*$Z$85/BR45/$Z$83&gt;=1/29,29,$Z$83*$Z$85/BR45/$Z$83&gt;=1/30,30)&gt;$Z$83,"",_xlfn.IFS($Z$83*$Z$85/BR45/$Z$83&gt;=1,1,$Z$83*$Z$85/BR45/$Z$83&gt;=1/2,2,$Z$83*$Z$85/BR45/$Z$83&gt;=1/3,3,$Z$83*$Z$85/BR45/$Z$83&gt;=1/4,4,$Z$83*$Z$85/BR45/$Z$83&gt;=1/5,5,$Z$83*$Z$85/BR45/$Z$83&gt;=1/6,6,$Z$83*$Z$85/BR45/$Z$83&gt;=1/7,7,$Z$83*$Z$85/BR45/$Z$83&gt;=1/8,8,$Z$83*$Z$85/BR45/$Z$83&gt;=1/9,9,$Z$83*$Z$85/BR45/$Z$83&gt;=1/10,10,$Z$83*$Z$85/BR45/$Z$83&gt;=1/11,11,$Z$83*$Z$85/BR45/$Z$83&gt;=1/12,12,$Z$83*$Z$85/BR45/$Z$83&gt;=1/13,13,$Z$83*$Z$85/BR45/$Z$83&gt;=1/14,14,$Z$83*$Z$85/BR45/$Z$83&gt;=1/15,15,$Z$83*$Z$85/BR45/$Z$83&gt;=1/16,16,$Z$83*$Z$85/BR45/$Z$83&gt;=1/17,17,$Z$83*$Z$85/BR45/$Z$83&gt;=1/18,18,$Z$83*$Z$85/BR45/$Z$83&gt;=1/19,19,$Z$83*$Z$85/BR45/$Z$83&gt;=1/20,20,$Z$83*$Z$85/BR45/$Z$83&gt;=1/21,21,$Z$83*$Z$85/BR45/$Z$83&gt;=1/22,22,$Z$83*$Z$85/BR45/$Z$83&gt;=1/23,23,$Z$83*$Z$85/BR45/$Z$83&gt;=1/24,24,$Z$83*$Z$85/BR45/$Z$83&gt;=1/25,25,$Z$83*$Z$85/BR45/$Z$83&gt;=1/26,26,$Z$83*$Z$85/BR45/$Z$83&gt;=1/27,27,$Z$83*$Z$85/BR45/$Z$83&gt;=1/28,28,$Z$83*$Z$85/BR45/$Z$83&gt;=1/29,29,$Z$83*$Z$85/BR45/$Z$83&gt;=1/30,30)),"")</f>
        <v>10</v>
      </c>
      <c r="BS46" s="27" cm="1">
        <f t="array" ref="BS46">IFERROR(IF(_xlfn.IFS($Z$83*$Z$85/BS45/$Z$83&gt;=1,1,$Z$83*$Z$85/BS45/$Z$83&gt;=1/2,2,$Z$83*$Z$85/BS45/$Z$83&gt;=1/3,3,$Z$83*$Z$85/BS45/$Z$83&gt;=1/4,4,$Z$83*$Z$85/BS45/$Z$83&gt;=1/5,5,$Z$83*$Z$85/BS45/$Z$83&gt;=1/6,6,$Z$83*$Z$85/BS45/$Z$83&gt;=1/7,7,$Z$83*$Z$85/BS45/$Z$83&gt;=1/8,8,$Z$83*$Z$85/BS45/$Z$83&gt;=1/9,9,$Z$83*$Z$85/BS45/$Z$83&gt;=1/10,10,$Z$83*$Z$85/BS45/$Z$83&gt;=1/11,11,$Z$83*$Z$85/BS45/$Z$83&gt;=1/12,12,$Z$83*$Z$85/BS45/$Z$83&gt;=1/13,13,$Z$83*$Z$85/BS45/$Z$83&gt;=1/14,14,$Z$83*$Z$85/BS45/$Z$83&gt;=1/15,15,$Z$83*$Z$85/BS45/$Z$83&gt;=1/16,16,$Z$83*$Z$85/BS45/$Z$83&gt;=1/17,17,$Z$83*$Z$85/BS45/$Z$83&gt;=1/18,18,$Z$83*$Z$85/BS45/$Z$83&gt;=1/19,19,$Z$83*$Z$85/BS45/$Z$83&gt;=1/20,20,$Z$83*$Z$85/BS45/$Z$83&gt;=1/21,21,$Z$83*$Z$85/BS45/$Z$83&gt;=1/22,22,$Z$83*$Z$85/BS45/$Z$83&gt;=1/23,23,$Z$83*$Z$85/BS45/$Z$83&gt;=1/24,24,$Z$83*$Z$85/BS45/$Z$83&gt;=1/25,25,$Z$83*$Z$85/BS45/$Z$83&gt;=1/26,26,$Z$83*$Z$85/BS45/$Z$83&gt;=1/27,27,$Z$83*$Z$85/BS45/$Z$83&gt;=1/28,28,$Z$83*$Z$85/BS45/$Z$83&gt;=1/29,29,$Z$83*$Z$85/BS45/$Z$83&gt;=1/30,30)&gt;$Z$83,"",_xlfn.IFS($Z$83*$Z$85/BS45/$Z$83&gt;=1,1,$Z$83*$Z$85/BS45/$Z$83&gt;=1/2,2,$Z$83*$Z$85/BS45/$Z$83&gt;=1/3,3,$Z$83*$Z$85/BS45/$Z$83&gt;=1/4,4,$Z$83*$Z$85/BS45/$Z$83&gt;=1/5,5,$Z$83*$Z$85/BS45/$Z$83&gt;=1/6,6,$Z$83*$Z$85/BS45/$Z$83&gt;=1/7,7,$Z$83*$Z$85/BS45/$Z$83&gt;=1/8,8,$Z$83*$Z$85/BS45/$Z$83&gt;=1/9,9,$Z$83*$Z$85/BS45/$Z$83&gt;=1/10,10,$Z$83*$Z$85/BS45/$Z$83&gt;=1/11,11,$Z$83*$Z$85/BS45/$Z$83&gt;=1/12,12,$Z$83*$Z$85/BS45/$Z$83&gt;=1/13,13,$Z$83*$Z$85/BS45/$Z$83&gt;=1/14,14,$Z$83*$Z$85/BS45/$Z$83&gt;=1/15,15,$Z$83*$Z$85/BS45/$Z$83&gt;=1/16,16,$Z$83*$Z$85/BS45/$Z$83&gt;=1/17,17,$Z$83*$Z$85/BS45/$Z$83&gt;=1/18,18,$Z$83*$Z$85/BS45/$Z$83&gt;=1/19,19,$Z$83*$Z$85/BS45/$Z$83&gt;=1/20,20,$Z$83*$Z$85/BS45/$Z$83&gt;=1/21,21,$Z$83*$Z$85/BS45/$Z$83&gt;=1/22,22,$Z$83*$Z$85/BS45/$Z$83&gt;=1/23,23,$Z$83*$Z$85/BS45/$Z$83&gt;=1/24,24,$Z$83*$Z$85/BS45/$Z$83&gt;=1/25,25,$Z$83*$Z$85/BS45/$Z$83&gt;=1/26,26,$Z$83*$Z$85/BS45/$Z$83&gt;=1/27,27,$Z$83*$Z$85/BS45/$Z$83&gt;=1/28,28,$Z$83*$Z$85/BS45/$Z$83&gt;=1/29,29,$Z$83*$Z$85/BS45/$Z$83&gt;=1/30,30)),"")</f>
        <v>10</v>
      </c>
      <c r="BT46" s="27" cm="1">
        <f t="array" ref="BT46">IFERROR(IF(_xlfn.IFS($Z$83*$Z$85/BT45/$Z$83&gt;=1,1,$Z$83*$Z$85/BT45/$Z$83&gt;=1/2,2,$Z$83*$Z$85/BT45/$Z$83&gt;=1/3,3,$Z$83*$Z$85/BT45/$Z$83&gt;=1/4,4,$Z$83*$Z$85/BT45/$Z$83&gt;=1/5,5,$Z$83*$Z$85/BT45/$Z$83&gt;=1/6,6,$Z$83*$Z$85/BT45/$Z$83&gt;=1/7,7,$Z$83*$Z$85/BT45/$Z$83&gt;=1/8,8,$Z$83*$Z$85/BT45/$Z$83&gt;=1/9,9,$Z$83*$Z$85/BT45/$Z$83&gt;=1/10,10,$Z$83*$Z$85/BT45/$Z$83&gt;=1/11,11,$Z$83*$Z$85/BT45/$Z$83&gt;=1/12,12,$Z$83*$Z$85/BT45/$Z$83&gt;=1/13,13,$Z$83*$Z$85/BT45/$Z$83&gt;=1/14,14,$Z$83*$Z$85/BT45/$Z$83&gt;=1/15,15,$Z$83*$Z$85/BT45/$Z$83&gt;=1/16,16,$Z$83*$Z$85/BT45/$Z$83&gt;=1/17,17,$Z$83*$Z$85/BT45/$Z$83&gt;=1/18,18,$Z$83*$Z$85/BT45/$Z$83&gt;=1/19,19,$Z$83*$Z$85/BT45/$Z$83&gt;=1/20,20,$Z$83*$Z$85/BT45/$Z$83&gt;=1/21,21,$Z$83*$Z$85/BT45/$Z$83&gt;=1/22,22,$Z$83*$Z$85/BT45/$Z$83&gt;=1/23,23,$Z$83*$Z$85/BT45/$Z$83&gt;=1/24,24,$Z$83*$Z$85/BT45/$Z$83&gt;=1/25,25,$Z$83*$Z$85/BT45/$Z$83&gt;=1/26,26,$Z$83*$Z$85/BT45/$Z$83&gt;=1/27,27,$Z$83*$Z$85/BT45/$Z$83&gt;=1/28,28,$Z$83*$Z$85/BT45/$Z$83&gt;=1/29,29,$Z$83*$Z$85/BT45/$Z$83&gt;=1/30,30)&gt;$Z$83,"",_xlfn.IFS($Z$83*$Z$85/BT45/$Z$83&gt;=1,1,$Z$83*$Z$85/BT45/$Z$83&gt;=1/2,2,$Z$83*$Z$85/BT45/$Z$83&gt;=1/3,3,$Z$83*$Z$85/BT45/$Z$83&gt;=1/4,4,$Z$83*$Z$85/BT45/$Z$83&gt;=1/5,5,$Z$83*$Z$85/BT45/$Z$83&gt;=1/6,6,$Z$83*$Z$85/BT45/$Z$83&gt;=1/7,7,$Z$83*$Z$85/BT45/$Z$83&gt;=1/8,8,$Z$83*$Z$85/BT45/$Z$83&gt;=1/9,9,$Z$83*$Z$85/BT45/$Z$83&gt;=1/10,10,$Z$83*$Z$85/BT45/$Z$83&gt;=1/11,11,$Z$83*$Z$85/BT45/$Z$83&gt;=1/12,12,$Z$83*$Z$85/BT45/$Z$83&gt;=1/13,13,$Z$83*$Z$85/BT45/$Z$83&gt;=1/14,14,$Z$83*$Z$85/BT45/$Z$83&gt;=1/15,15,$Z$83*$Z$85/BT45/$Z$83&gt;=1/16,16,$Z$83*$Z$85/BT45/$Z$83&gt;=1/17,17,$Z$83*$Z$85/BT45/$Z$83&gt;=1/18,18,$Z$83*$Z$85/BT45/$Z$83&gt;=1/19,19,$Z$83*$Z$85/BT45/$Z$83&gt;=1/20,20,$Z$83*$Z$85/BT45/$Z$83&gt;=1/21,21,$Z$83*$Z$85/BT45/$Z$83&gt;=1/22,22,$Z$83*$Z$85/BT45/$Z$83&gt;=1/23,23,$Z$83*$Z$85/BT45/$Z$83&gt;=1/24,24,$Z$83*$Z$85/BT45/$Z$83&gt;=1/25,25,$Z$83*$Z$85/BT45/$Z$83&gt;=1/26,26,$Z$83*$Z$85/BT45/$Z$83&gt;=1/27,27,$Z$83*$Z$85/BT45/$Z$83&gt;=1/28,28,$Z$83*$Z$85/BT45/$Z$83&gt;=1/29,29,$Z$83*$Z$85/BT45/$Z$83&gt;=1/30,30)),"")</f>
        <v>11</v>
      </c>
      <c r="BU46" s="27" cm="1">
        <f t="array" ref="BU46">IFERROR(IF(_xlfn.IFS($Z$83*$Z$85/BU45/$Z$83&gt;=1,1,$Z$83*$Z$85/BU45/$Z$83&gt;=1/2,2,$Z$83*$Z$85/BU45/$Z$83&gt;=1/3,3,$Z$83*$Z$85/BU45/$Z$83&gt;=1/4,4,$Z$83*$Z$85/BU45/$Z$83&gt;=1/5,5,$Z$83*$Z$85/BU45/$Z$83&gt;=1/6,6,$Z$83*$Z$85/BU45/$Z$83&gt;=1/7,7,$Z$83*$Z$85/BU45/$Z$83&gt;=1/8,8,$Z$83*$Z$85/BU45/$Z$83&gt;=1/9,9,$Z$83*$Z$85/BU45/$Z$83&gt;=1/10,10,$Z$83*$Z$85/BU45/$Z$83&gt;=1/11,11,$Z$83*$Z$85/BU45/$Z$83&gt;=1/12,12,$Z$83*$Z$85/BU45/$Z$83&gt;=1/13,13,$Z$83*$Z$85/BU45/$Z$83&gt;=1/14,14,$Z$83*$Z$85/BU45/$Z$83&gt;=1/15,15,$Z$83*$Z$85/BU45/$Z$83&gt;=1/16,16,$Z$83*$Z$85/BU45/$Z$83&gt;=1/17,17,$Z$83*$Z$85/BU45/$Z$83&gt;=1/18,18,$Z$83*$Z$85/BU45/$Z$83&gt;=1/19,19,$Z$83*$Z$85/BU45/$Z$83&gt;=1/20,20,$Z$83*$Z$85/BU45/$Z$83&gt;=1/21,21,$Z$83*$Z$85/BU45/$Z$83&gt;=1/22,22,$Z$83*$Z$85/BU45/$Z$83&gt;=1/23,23,$Z$83*$Z$85/BU45/$Z$83&gt;=1/24,24,$Z$83*$Z$85/BU45/$Z$83&gt;=1/25,25,$Z$83*$Z$85/BU45/$Z$83&gt;=1/26,26,$Z$83*$Z$85/BU45/$Z$83&gt;=1/27,27,$Z$83*$Z$85/BU45/$Z$83&gt;=1/28,28,$Z$83*$Z$85/BU45/$Z$83&gt;=1/29,29,$Z$83*$Z$85/BU45/$Z$83&gt;=1/30,30)&gt;$Z$83,"",_xlfn.IFS($Z$83*$Z$85/BU45/$Z$83&gt;=1,1,$Z$83*$Z$85/BU45/$Z$83&gt;=1/2,2,$Z$83*$Z$85/BU45/$Z$83&gt;=1/3,3,$Z$83*$Z$85/BU45/$Z$83&gt;=1/4,4,$Z$83*$Z$85/BU45/$Z$83&gt;=1/5,5,$Z$83*$Z$85/BU45/$Z$83&gt;=1/6,6,$Z$83*$Z$85/BU45/$Z$83&gt;=1/7,7,$Z$83*$Z$85/BU45/$Z$83&gt;=1/8,8,$Z$83*$Z$85/BU45/$Z$83&gt;=1/9,9,$Z$83*$Z$85/BU45/$Z$83&gt;=1/10,10,$Z$83*$Z$85/BU45/$Z$83&gt;=1/11,11,$Z$83*$Z$85/BU45/$Z$83&gt;=1/12,12,$Z$83*$Z$85/BU45/$Z$83&gt;=1/13,13,$Z$83*$Z$85/BU45/$Z$83&gt;=1/14,14,$Z$83*$Z$85/BU45/$Z$83&gt;=1/15,15,$Z$83*$Z$85/BU45/$Z$83&gt;=1/16,16,$Z$83*$Z$85/BU45/$Z$83&gt;=1/17,17,$Z$83*$Z$85/BU45/$Z$83&gt;=1/18,18,$Z$83*$Z$85/BU45/$Z$83&gt;=1/19,19,$Z$83*$Z$85/BU45/$Z$83&gt;=1/20,20,$Z$83*$Z$85/BU45/$Z$83&gt;=1/21,21,$Z$83*$Z$85/BU45/$Z$83&gt;=1/22,22,$Z$83*$Z$85/BU45/$Z$83&gt;=1/23,23,$Z$83*$Z$85/BU45/$Z$83&gt;=1/24,24,$Z$83*$Z$85/BU45/$Z$83&gt;=1/25,25,$Z$83*$Z$85/BU45/$Z$83&gt;=1/26,26,$Z$83*$Z$85/BU45/$Z$83&gt;=1/27,27,$Z$83*$Z$85/BU45/$Z$83&gt;=1/28,28,$Z$83*$Z$85/BU45/$Z$83&gt;=1/29,29,$Z$83*$Z$85/BU45/$Z$83&gt;=1/30,30)),"")</f>
        <v>11</v>
      </c>
      <c r="BV46" s="27" cm="1">
        <f t="array" ref="BV46">IFERROR(IF(_xlfn.IFS($Z$83*$Z$85/BV45/$Z$83&gt;=1,1,$Z$83*$Z$85/BV45/$Z$83&gt;=1/2,2,$Z$83*$Z$85/BV45/$Z$83&gt;=1/3,3,$Z$83*$Z$85/BV45/$Z$83&gt;=1/4,4,$Z$83*$Z$85/BV45/$Z$83&gt;=1/5,5,$Z$83*$Z$85/BV45/$Z$83&gt;=1/6,6,$Z$83*$Z$85/BV45/$Z$83&gt;=1/7,7,$Z$83*$Z$85/BV45/$Z$83&gt;=1/8,8,$Z$83*$Z$85/BV45/$Z$83&gt;=1/9,9,$Z$83*$Z$85/BV45/$Z$83&gt;=1/10,10,$Z$83*$Z$85/BV45/$Z$83&gt;=1/11,11,$Z$83*$Z$85/BV45/$Z$83&gt;=1/12,12,$Z$83*$Z$85/BV45/$Z$83&gt;=1/13,13,$Z$83*$Z$85/BV45/$Z$83&gt;=1/14,14,$Z$83*$Z$85/BV45/$Z$83&gt;=1/15,15,$Z$83*$Z$85/BV45/$Z$83&gt;=1/16,16,$Z$83*$Z$85/BV45/$Z$83&gt;=1/17,17,$Z$83*$Z$85/BV45/$Z$83&gt;=1/18,18,$Z$83*$Z$85/BV45/$Z$83&gt;=1/19,19,$Z$83*$Z$85/BV45/$Z$83&gt;=1/20,20,$Z$83*$Z$85/BV45/$Z$83&gt;=1/21,21,$Z$83*$Z$85/BV45/$Z$83&gt;=1/22,22,$Z$83*$Z$85/BV45/$Z$83&gt;=1/23,23,$Z$83*$Z$85/BV45/$Z$83&gt;=1/24,24,$Z$83*$Z$85/BV45/$Z$83&gt;=1/25,25,$Z$83*$Z$85/BV45/$Z$83&gt;=1/26,26,$Z$83*$Z$85/BV45/$Z$83&gt;=1/27,27,$Z$83*$Z$85/BV45/$Z$83&gt;=1/28,28,$Z$83*$Z$85/BV45/$Z$83&gt;=1/29,29,$Z$83*$Z$85/BV45/$Z$83&gt;=1/30,30)&gt;$Z$83,"",_xlfn.IFS($Z$83*$Z$85/BV45/$Z$83&gt;=1,1,$Z$83*$Z$85/BV45/$Z$83&gt;=1/2,2,$Z$83*$Z$85/BV45/$Z$83&gt;=1/3,3,$Z$83*$Z$85/BV45/$Z$83&gt;=1/4,4,$Z$83*$Z$85/BV45/$Z$83&gt;=1/5,5,$Z$83*$Z$85/BV45/$Z$83&gt;=1/6,6,$Z$83*$Z$85/BV45/$Z$83&gt;=1/7,7,$Z$83*$Z$85/BV45/$Z$83&gt;=1/8,8,$Z$83*$Z$85/BV45/$Z$83&gt;=1/9,9,$Z$83*$Z$85/BV45/$Z$83&gt;=1/10,10,$Z$83*$Z$85/BV45/$Z$83&gt;=1/11,11,$Z$83*$Z$85/BV45/$Z$83&gt;=1/12,12,$Z$83*$Z$85/BV45/$Z$83&gt;=1/13,13,$Z$83*$Z$85/BV45/$Z$83&gt;=1/14,14,$Z$83*$Z$85/BV45/$Z$83&gt;=1/15,15,$Z$83*$Z$85/BV45/$Z$83&gt;=1/16,16,$Z$83*$Z$85/BV45/$Z$83&gt;=1/17,17,$Z$83*$Z$85/BV45/$Z$83&gt;=1/18,18,$Z$83*$Z$85/BV45/$Z$83&gt;=1/19,19,$Z$83*$Z$85/BV45/$Z$83&gt;=1/20,20,$Z$83*$Z$85/BV45/$Z$83&gt;=1/21,21,$Z$83*$Z$85/BV45/$Z$83&gt;=1/22,22,$Z$83*$Z$85/BV45/$Z$83&gt;=1/23,23,$Z$83*$Z$85/BV45/$Z$83&gt;=1/24,24,$Z$83*$Z$85/BV45/$Z$83&gt;=1/25,25,$Z$83*$Z$85/BV45/$Z$83&gt;=1/26,26,$Z$83*$Z$85/BV45/$Z$83&gt;=1/27,27,$Z$83*$Z$85/BV45/$Z$83&gt;=1/28,28,$Z$83*$Z$85/BV45/$Z$83&gt;=1/29,29,$Z$83*$Z$85/BV45/$Z$83&gt;=1/30,30)),"")</f>
        <v>11</v>
      </c>
      <c r="BW46" s="27" cm="1">
        <f t="array" ref="BW46">IFERROR(IF(_xlfn.IFS($Z$83*$Z$85/BW45/$Z$83&gt;=1,1,$Z$83*$Z$85/BW45/$Z$83&gt;=1/2,2,$Z$83*$Z$85/BW45/$Z$83&gt;=1/3,3,$Z$83*$Z$85/BW45/$Z$83&gt;=1/4,4,$Z$83*$Z$85/BW45/$Z$83&gt;=1/5,5,$Z$83*$Z$85/BW45/$Z$83&gt;=1/6,6,$Z$83*$Z$85/BW45/$Z$83&gt;=1/7,7,$Z$83*$Z$85/BW45/$Z$83&gt;=1/8,8,$Z$83*$Z$85/BW45/$Z$83&gt;=1/9,9,$Z$83*$Z$85/BW45/$Z$83&gt;=1/10,10,$Z$83*$Z$85/BW45/$Z$83&gt;=1/11,11,$Z$83*$Z$85/BW45/$Z$83&gt;=1/12,12,$Z$83*$Z$85/BW45/$Z$83&gt;=1/13,13,$Z$83*$Z$85/BW45/$Z$83&gt;=1/14,14,$Z$83*$Z$85/BW45/$Z$83&gt;=1/15,15,$Z$83*$Z$85/BW45/$Z$83&gt;=1/16,16,$Z$83*$Z$85/BW45/$Z$83&gt;=1/17,17,$Z$83*$Z$85/BW45/$Z$83&gt;=1/18,18,$Z$83*$Z$85/BW45/$Z$83&gt;=1/19,19,$Z$83*$Z$85/BW45/$Z$83&gt;=1/20,20,$Z$83*$Z$85/BW45/$Z$83&gt;=1/21,21,$Z$83*$Z$85/BW45/$Z$83&gt;=1/22,22,$Z$83*$Z$85/BW45/$Z$83&gt;=1/23,23,$Z$83*$Z$85/BW45/$Z$83&gt;=1/24,24,$Z$83*$Z$85/BW45/$Z$83&gt;=1/25,25,$Z$83*$Z$85/BW45/$Z$83&gt;=1/26,26,$Z$83*$Z$85/BW45/$Z$83&gt;=1/27,27,$Z$83*$Z$85/BW45/$Z$83&gt;=1/28,28,$Z$83*$Z$85/BW45/$Z$83&gt;=1/29,29,$Z$83*$Z$85/BW45/$Z$83&gt;=1/30,30)&gt;$Z$83,"",_xlfn.IFS($Z$83*$Z$85/BW45/$Z$83&gt;=1,1,$Z$83*$Z$85/BW45/$Z$83&gt;=1/2,2,$Z$83*$Z$85/BW45/$Z$83&gt;=1/3,3,$Z$83*$Z$85/BW45/$Z$83&gt;=1/4,4,$Z$83*$Z$85/BW45/$Z$83&gt;=1/5,5,$Z$83*$Z$85/BW45/$Z$83&gt;=1/6,6,$Z$83*$Z$85/BW45/$Z$83&gt;=1/7,7,$Z$83*$Z$85/BW45/$Z$83&gt;=1/8,8,$Z$83*$Z$85/BW45/$Z$83&gt;=1/9,9,$Z$83*$Z$85/BW45/$Z$83&gt;=1/10,10,$Z$83*$Z$85/BW45/$Z$83&gt;=1/11,11,$Z$83*$Z$85/BW45/$Z$83&gt;=1/12,12,$Z$83*$Z$85/BW45/$Z$83&gt;=1/13,13,$Z$83*$Z$85/BW45/$Z$83&gt;=1/14,14,$Z$83*$Z$85/BW45/$Z$83&gt;=1/15,15,$Z$83*$Z$85/BW45/$Z$83&gt;=1/16,16,$Z$83*$Z$85/BW45/$Z$83&gt;=1/17,17,$Z$83*$Z$85/BW45/$Z$83&gt;=1/18,18,$Z$83*$Z$85/BW45/$Z$83&gt;=1/19,19,$Z$83*$Z$85/BW45/$Z$83&gt;=1/20,20,$Z$83*$Z$85/BW45/$Z$83&gt;=1/21,21,$Z$83*$Z$85/BW45/$Z$83&gt;=1/22,22,$Z$83*$Z$85/BW45/$Z$83&gt;=1/23,23,$Z$83*$Z$85/BW45/$Z$83&gt;=1/24,24,$Z$83*$Z$85/BW45/$Z$83&gt;=1/25,25,$Z$83*$Z$85/BW45/$Z$83&gt;=1/26,26,$Z$83*$Z$85/BW45/$Z$83&gt;=1/27,27,$Z$83*$Z$85/BW45/$Z$83&gt;=1/28,28,$Z$83*$Z$85/BW45/$Z$83&gt;=1/29,29,$Z$83*$Z$85/BW45/$Z$83&gt;=1/30,30)),"")</f>
        <v>11</v>
      </c>
      <c r="BX46" s="27" cm="1">
        <f t="array" ref="BX46">IFERROR(IF(_xlfn.IFS($Z$83*$Z$85/BX45/$Z$83&gt;=1,1,$Z$83*$Z$85/BX45/$Z$83&gt;=1/2,2,$Z$83*$Z$85/BX45/$Z$83&gt;=1/3,3,$Z$83*$Z$85/BX45/$Z$83&gt;=1/4,4,$Z$83*$Z$85/BX45/$Z$83&gt;=1/5,5,$Z$83*$Z$85/BX45/$Z$83&gt;=1/6,6,$Z$83*$Z$85/BX45/$Z$83&gt;=1/7,7,$Z$83*$Z$85/BX45/$Z$83&gt;=1/8,8,$Z$83*$Z$85/BX45/$Z$83&gt;=1/9,9,$Z$83*$Z$85/BX45/$Z$83&gt;=1/10,10,$Z$83*$Z$85/BX45/$Z$83&gt;=1/11,11,$Z$83*$Z$85/BX45/$Z$83&gt;=1/12,12,$Z$83*$Z$85/BX45/$Z$83&gt;=1/13,13,$Z$83*$Z$85/BX45/$Z$83&gt;=1/14,14,$Z$83*$Z$85/BX45/$Z$83&gt;=1/15,15,$Z$83*$Z$85/BX45/$Z$83&gt;=1/16,16,$Z$83*$Z$85/BX45/$Z$83&gt;=1/17,17,$Z$83*$Z$85/BX45/$Z$83&gt;=1/18,18,$Z$83*$Z$85/BX45/$Z$83&gt;=1/19,19,$Z$83*$Z$85/BX45/$Z$83&gt;=1/20,20,$Z$83*$Z$85/BX45/$Z$83&gt;=1/21,21,$Z$83*$Z$85/BX45/$Z$83&gt;=1/22,22,$Z$83*$Z$85/BX45/$Z$83&gt;=1/23,23,$Z$83*$Z$85/BX45/$Z$83&gt;=1/24,24,$Z$83*$Z$85/BX45/$Z$83&gt;=1/25,25,$Z$83*$Z$85/BX45/$Z$83&gt;=1/26,26,$Z$83*$Z$85/BX45/$Z$83&gt;=1/27,27,$Z$83*$Z$85/BX45/$Z$83&gt;=1/28,28,$Z$83*$Z$85/BX45/$Z$83&gt;=1/29,29,$Z$83*$Z$85/BX45/$Z$83&gt;=1/30,30)&gt;$Z$83,"",_xlfn.IFS($Z$83*$Z$85/BX45/$Z$83&gt;=1,1,$Z$83*$Z$85/BX45/$Z$83&gt;=1/2,2,$Z$83*$Z$85/BX45/$Z$83&gt;=1/3,3,$Z$83*$Z$85/BX45/$Z$83&gt;=1/4,4,$Z$83*$Z$85/BX45/$Z$83&gt;=1/5,5,$Z$83*$Z$85/BX45/$Z$83&gt;=1/6,6,$Z$83*$Z$85/BX45/$Z$83&gt;=1/7,7,$Z$83*$Z$85/BX45/$Z$83&gt;=1/8,8,$Z$83*$Z$85/BX45/$Z$83&gt;=1/9,9,$Z$83*$Z$85/BX45/$Z$83&gt;=1/10,10,$Z$83*$Z$85/BX45/$Z$83&gt;=1/11,11,$Z$83*$Z$85/BX45/$Z$83&gt;=1/12,12,$Z$83*$Z$85/BX45/$Z$83&gt;=1/13,13,$Z$83*$Z$85/BX45/$Z$83&gt;=1/14,14,$Z$83*$Z$85/BX45/$Z$83&gt;=1/15,15,$Z$83*$Z$85/BX45/$Z$83&gt;=1/16,16,$Z$83*$Z$85/BX45/$Z$83&gt;=1/17,17,$Z$83*$Z$85/BX45/$Z$83&gt;=1/18,18,$Z$83*$Z$85/BX45/$Z$83&gt;=1/19,19,$Z$83*$Z$85/BX45/$Z$83&gt;=1/20,20,$Z$83*$Z$85/BX45/$Z$83&gt;=1/21,21,$Z$83*$Z$85/BX45/$Z$83&gt;=1/22,22,$Z$83*$Z$85/BX45/$Z$83&gt;=1/23,23,$Z$83*$Z$85/BX45/$Z$83&gt;=1/24,24,$Z$83*$Z$85/BX45/$Z$83&gt;=1/25,25,$Z$83*$Z$85/BX45/$Z$83&gt;=1/26,26,$Z$83*$Z$85/BX45/$Z$83&gt;=1/27,27,$Z$83*$Z$85/BX45/$Z$83&gt;=1/28,28,$Z$83*$Z$85/BX45/$Z$83&gt;=1/29,29,$Z$83*$Z$85/BX45/$Z$83&gt;=1/30,30)),"")</f>
        <v>11</v>
      </c>
      <c r="BY46" s="27" cm="1">
        <f t="array" ref="BY46">IFERROR(IF(_xlfn.IFS($Z$83*$Z$85/BY45/$Z$83&gt;=1,1,$Z$83*$Z$85/BY45/$Z$83&gt;=1/2,2,$Z$83*$Z$85/BY45/$Z$83&gt;=1/3,3,$Z$83*$Z$85/BY45/$Z$83&gt;=1/4,4,$Z$83*$Z$85/BY45/$Z$83&gt;=1/5,5,$Z$83*$Z$85/BY45/$Z$83&gt;=1/6,6,$Z$83*$Z$85/BY45/$Z$83&gt;=1/7,7,$Z$83*$Z$85/BY45/$Z$83&gt;=1/8,8,$Z$83*$Z$85/BY45/$Z$83&gt;=1/9,9,$Z$83*$Z$85/BY45/$Z$83&gt;=1/10,10,$Z$83*$Z$85/BY45/$Z$83&gt;=1/11,11,$Z$83*$Z$85/BY45/$Z$83&gt;=1/12,12,$Z$83*$Z$85/BY45/$Z$83&gt;=1/13,13,$Z$83*$Z$85/BY45/$Z$83&gt;=1/14,14,$Z$83*$Z$85/BY45/$Z$83&gt;=1/15,15,$Z$83*$Z$85/BY45/$Z$83&gt;=1/16,16,$Z$83*$Z$85/BY45/$Z$83&gt;=1/17,17,$Z$83*$Z$85/BY45/$Z$83&gt;=1/18,18,$Z$83*$Z$85/BY45/$Z$83&gt;=1/19,19,$Z$83*$Z$85/BY45/$Z$83&gt;=1/20,20,$Z$83*$Z$85/BY45/$Z$83&gt;=1/21,21,$Z$83*$Z$85/BY45/$Z$83&gt;=1/22,22,$Z$83*$Z$85/BY45/$Z$83&gt;=1/23,23,$Z$83*$Z$85/BY45/$Z$83&gt;=1/24,24,$Z$83*$Z$85/BY45/$Z$83&gt;=1/25,25,$Z$83*$Z$85/BY45/$Z$83&gt;=1/26,26,$Z$83*$Z$85/BY45/$Z$83&gt;=1/27,27,$Z$83*$Z$85/BY45/$Z$83&gt;=1/28,28,$Z$83*$Z$85/BY45/$Z$83&gt;=1/29,29,$Z$83*$Z$85/BY45/$Z$83&gt;=1/30,30)&gt;$Z$83,"",_xlfn.IFS($Z$83*$Z$85/BY45/$Z$83&gt;=1,1,$Z$83*$Z$85/BY45/$Z$83&gt;=1/2,2,$Z$83*$Z$85/BY45/$Z$83&gt;=1/3,3,$Z$83*$Z$85/BY45/$Z$83&gt;=1/4,4,$Z$83*$Z$85/BY45/$Z$83&gt;=1/5,5,$Z$83*$Z$85/BY45/$Z$83&gt;=1/6,6,$Z$83*$Z$85/BY45/$Z$83&gt;=1/7,7,$Z$83*$Z$85/BY45/$Z$83&gt;=1/8,8,$Z$83*$Z$85/BY45/$Z$83&gt;=1/9,9,$Z$83*$Z$85/BY45/$Z$83&gt;=1/10,10,$Z$83*$Z$85/BY45/$Z$83&gt;=1/11,11,$Z$83*$Z$85/BY45/$Z$83&gt;=1/12,12,$Z$83*$Z$85/BY45/$Z$83&gt;=1/13,13,$Z$83*$Z$85/BY45/$Z$83&gt;=1/14,14,$Z$83*$Z$85/BY45/$Z$83&gt;=1/15,15,$Z$83*$Z$85/BY45/$Z$83&gt;=1/16,16,$Z$83*$Z$85/BY45/$Z$83&gt;=1/17,17,$Z$83*$Z$85/BY45/$Z$83&gt;=1/18,18,$Z$83*$Z$85/BY45/$Z$83&gt;=1/19,19,$Z$83*$Z$85/BY45/$Z$83&gt;=1/20,20,$Z$83*$Z$85/BY45/$Z$83&gt;=1/21,21,$Z$83*$Z$85/BY45/$Z$83&gt;=1/22,22,$Z$83*$Z$85/BY45/$Z$83&gt;=1/23,23,$Z$83*$Z$85/BY45/$Z$83&gt;=1/24,24,$Z$83*$Z$85/BY45/$Z$83&gt;=1/25,25,$Z$83*$Z$85/BY45/$Z$83&gt;=1/26,26,$Z$83*$Z$85/BY45/$Z$83&gt;=1/27,27,$Z$83*$Z$85/BY45/$Z$83&gt;=1/28,28,$Z$83*$Z$85/BY45/$Z$83&gt;=1/29,29,$Z$83*$Z$85/BY45/$Z$83&gt;=1/30,30)),"")</f>
        <v>12</v>
      </c>
      <c r="BZ46" s="27" cm="1">
        <f t="array" ref="BZ46">IFERROR(IF(_xlfn.IFS($Z$83*$Z$85/BZ45/$Z$83&gt;=1,1,$Z$83*$Z$85/BZ45/$Z$83&gt;=1/2,2,$Z$83*$Z$85/BZ45/$Z$83&gt;=1/3,3,$Z$83*$Z$85/BZ45/$Z$83&gt;=1/4,4,$Z$83*$Z$85/BZ45/$Z$83&gt;=1/5,5,$Z$83*$Z$85/BZ45/$Z$83&gt;=1/6,6,$Z$83*$Z$85/BZ45/$Z$83&gt;=1/7,7,$Z$83*$Z$85/BZ45/$Z$83&gt;=1/8,8,$Z$83*$Z$85/BZ45/$Z$83&gt;=1/9,9,$Z$83*$Z$85/BZ45/$Z$83&gt;=1/10,10,$Z$83*$Z$85/BZ45/$Z$83&gt;=1/11,11,$Z$83*$Z$85/BZ45/$Z$83&gt;=1/12,12,$Z$83*$Z$85/BZ45/$Z$83&gt;=1/13,13,$Z$83*$Z$85/BZ45/$Z$83&gt;=1/14,14,$Z$83*$Z$85/BZ45/$Z$83&gt;=1/15,15,$Z$83*$Z$85/BZ45/$Z$83&gt;=1/16,16,$Z$83*$Z$85/BZ45/$Z$83&gt;=1/17,17,$Z$83*$Z$85/BZ45/$Z$83&gt;=1/18,18,$Z$83*$Z$85/BZ45/$Z$83&gt;=1/19,19,$Z$83*$Z$85/BZ45/$Z$83&gt;=1/20,20,$Z$83*$Z$85/BZ45/$Z$83&gt;=1/21,21,$Z$83*$Z$85/BZ45/$Z$83&gt;=1/22,22,$Z$83*$Z$85/BZ45/$Z$83&gt;=1/23,23,$Z$83*$Z$85/BZ45/$Z$83&gt;=1/24,24,$Z$83*$Z$85/BZ45/$Z$83&gt;=1/25,25,$Z$83*$Z$85/BZ45/$Z$83&gt;=1/26,26,$Z$83*$Z$85/BZ45/$Z$83&gt;=1/27,27,$Z$83*$Z$85/BZ45/$Z$83&gt;=1/28,28,$Z$83*$Z$85/BZ45/$Z$83&gt;=1/29,29,$Z$83*$Z$85/BZ45/$Z$83&gt;=1/30,30)&gt;$Z$83,"",_xlfn.IFS($Z$83*$Z$85/BZ45/$Z$83&gt;=1,1,$Z$83*$Z$85/BZ45/$Z$83&gt;=1/2,2,$Z$83*$Z$85/BZ45/$Z$83&gt;=1/3,3,$Z$83*$Z$85/BZ45/$Z$83&gt;=1/4,4,$Z$83*$Z$85/BZ45/$Z$83&gt;=1/5,5,$Z$83*$Z$85/BZ45/$Z$83&gt;=1/6,6,$Z$83*$Z$85/BZ45/$Z$83&gt;=1/7,7,$Z$83*$Z$85/BZ45/$Z$83&gt;=1/8,8,$Z$83*$Z$85/BZ45/$Z$83&gt;=1/9,9,$Z$83*$Z$85/BZ45/$Z$83&gt;=1/10,10,$Z$83*$Z$85/BZ45/$Z$83&gt;=1/11,11,$Z$83*$Z$85/BZ45/$Z$83&gt;=1/12,12,$Z$83*$Z$85/BZ45/$Z$83&gt;=1/13,13,$Z$83*$Z$85/BZ45/$Z$83&gt;=1/14,14,$Z$83*$Z$85/BZ45/$Z$83&gt;=1/15,15,$Z$83*$Z$85/BZ45/$Z$83&gt;=1/16,16,$Z$83*$Z$85/BZ45/$Z$83&gt;=1/17,17,$Z$83*$Z$85/BZ45/$Z$83&gt;=1/18,18,$Z$83*$Z$85/BZ45/$Z$83&gt;=1/19,19,$Z$83*$Z$85/BZ45/$Z$83&gt;=1/20,20,$Z$83*$Z$85/BZ45/$Z$83&gt;=1/21,21,$Z$83*$Z$85/BZ45/$Z$83&gt;=1/22,22,$Z$83*$Z$85/BZ45/$Z$83&gt;=1/23,23,$Z$83*$Z$85/BZ45/$Z$83&gt;=1/24,24,$Z$83*$Z$85/BZ45/$Z$83&gt;=1/25,25,$Z$83*$Z$85/BZ45/$Z$83&gt;=1/26,26,$Z$83*$Z$85/BZ45/$Z$83&gt;=1/27,27,$Z$83*$Z$85/BZ45/$Z$83&gt;=1/28,28,$Z$83*$Z$85/BZ45/$Z$83&gt;=1/29,29,$Z$83*$Z$85/BZ45/$Z$83&gt;=1/30,30)),"")</f>
        <v>12</v>
      </c>
      <c r="CA46" s="27" cm="1">
        <f t="array" ref="CA46">IFERROR(IF(_xlfn.IFS($Z$83*$Z$85/CA45/$Z$83&gt;=1,1,$Z$83*$Z$85/CA45/$Z$83&gt;=1/2,2,$Z$83*$Z$85/CA45/$Z$83&gt;=1/3,3,$Z$83*$Z$85/CA45/$Z$83&gt;=1/4,4,$Z$83*$Z$85/CA45/$Z$83&gt;=1/5,5,$Z$83*$Z$85/CA45/$Z$83&gt;=1/6,6,$Z$83*$Z$85/CA45/$Z$83&gt;=1/7,7,$Z$83*$Z$85/CA45/$Z$83&gt;=1/8,8,$Z$83*$Z$85/CA45/$Z$83&gt;=1/9,9,$Z$83*$Z$85/CA45/$Z$83&gt;=1/10,10,$Z$83*$Z$85/CA45/$Z$83&gt;=1/11,11,$Z$83*$Z$85/CA45/$Z$83&gt;=1/12,12,$Z$83*$Z$85/CA45/$Z$83&gt;=1/13,13,$Z$83*$Z$85/CA45/$Z$83&gt;=1/14,14,$Z$83*$Z$85/CA45/$Z$83&gt;=1/15,15,$Z$83*$Z$85/CA45/$Z$83&gt;=1/16,16,$Z$83*$Z$85/CA45/$Z$83&gt;=1/17,17,$Z$83*$Z$85/CA45/$Z$83&gt;=1/18,18,$Z$83*$Z$85/CA45/$Z$83&gt;=1/19,19,$Z$83*$Z$85/CA45/$Z$83&gt;=1/20,20,$Z$83*$Z$85/CA45/$Z$83&gt;=1/21,21,$Z$83*$Z$85/CA45/$Z$83&gt;=1/22,22,$Z$83*$Z$85/CA45/$Z$83&gt;=1/23,23,$Z$83*$Z$85/CA45/$Z$83&gt;=1/24,24,$Z$83*$Z$85/CA45/$Z$83&gt;=1/25,25,$Z$83*$Z$85/CA45/$Z$83&gt;=1/26,26,$Z$83*$Z$85/CA45/$Z$83&gt;=1/27,27,$Z$83*$Z$85/CA45/$Z$83&gt;=1/28,28,$Z$83*$Z$85/CA45/$Z$83&gt;=1/29,29,$Z$83*$Z$85/CA45/$Z$83&gt;=1/30,30)&gt;$Z$83,"",_xlfn.IFS($Z$83*$Z$85/CA45/$Z$83&gt;=1,1,$Z$83*$Z$85/CA45/$Z$83&gt;=1/2,2,$Z$83*$Z$85/CA45/$Z$83&gt;=1/3,3,$Z$83*$Z$85/CA45/$Z$83&gt;=1/4,4,$Z$83*$Z$85/CA45/$Z$83&gt;=1/5,5,$Z$83*$Z$85/CA45/$Z$83&gt;=1/6,6,$Z$83*$Z$85/CA45/$Z$83&gt;=1/7,7,$Z$83*$Z$85/CA45/$Z$83&gt;=1/8,8,$Z$83*$Z$85/CA45/$Z$83&gt;=1/9,9,$Z$83*$Z$85/CA45/$Z$83&gt;=1/10,10,$Z$83*$Z$85/CA45/$Z$83&gt;=1/11,11,$Z$83*$Z$85/CA45/$Z$83&gt;=1/12,12,$Z$83*$Z$85/CA45/$Z$83&gt;=1/13,13,$Z$83*$Z$85/CA45/$Z$83&gt;=1/14,14,$Z$83*$Z$85/CA45/$Z$83&gt;=1/15,15,$Z$83*$Z$85/CA45/$Z$83&gt;=1/16,16,$Z$83*$Z$85/CA45/$Z$83&gt;=1/17,17,$Z$83*$Z$85/CA45/$Z$83&gt;=1/18,18,$Z$83*$Z$85/CA45/$Z$83&gt;=1/19,19,$Z$83*$Z$85/CA45/$Z$83&gt;=1/20,20,$Z$83*$Z$85/CA45/$Z$83&gt;=1/21,21,$Z$83*$Z$85/CA45/$Z$83&gt;=1/22,22,$Z$83*$Z$85/CA45/$Z$83&gt;=1/23,23,$Z$83*$Z$85/CA45/$Z$83&gt;=1/24,24,$Z$83*$Z$85/CA45/$Z$83&gt;=1/25,25,$Z$83*$Z$85/CA45/$Z$83&gt;=1/26,26,$Z$83*$Z$85/CA45/$Z$83&gt;=1/27,27,$Z$83*$Z$85/CA45/$Z$83&gt;=1/28,28,$Z$83*$Z$85/CA45/$Z$83&gt;=1/29,29,$Z$83*$Z$85/CA45/$Z$83&gt;=1/30,30)),"")</f>
        <v>12</v>
      </c>
      <c r="CB46" s="27" cm="1">
        <f t="array" ref="CB46">IFERROR(IF(_xlfn.IFS($Z$83*$Z$85/CB45/$Z$83&gt;=1,1,$Z$83*$Z$85/CB45/$Z$83&gt;=1/2,2,$Z$83*$Z$85/CB45/$Z$83&gt;=1/3,3,$Z$83*$Z$85/CB45/$Z$83&gt;=1/4,4,$Z$83*$Z$85/CB45/$Z$83&gt;=1/5,5,$Z$83*$Z$85/CB45/$Z$83&gt;=1/6,6,$Z$83*$Z$85/CB45/$Z$83&gt;=1/7,7,$Z$83*$Z$85/CB45/$Z$83&gt;=1/8,8,$Z$83*$Z$85/CB45/$Z$83&gt;=1/9,9,$Z$83*$Z$85/CB45/$Z$83&gt;=1/10,10,$Z$83*$Z$85/CB45/$Z$83&gt;=1/11,11,$Z$83*$Z$85/CB45/$Z$83&gt;=1/12,12,$Z$83*$Z$85/CB45/$Z$83&gt;=1/13,13,$Z$83*$Z$85/CB45/$Z$83&gt;=1/14,14,$Z$83*$Z$85/CB45/$Z$83&gt;=1/15,15,$Z$83*$Z$85/CB45/$Z$83&gt;=1/16,16,$Z$83*$Z$85/CB45/$Z$83&gt;=1/17,17,$Z$83*$Z$85/CB45/$Z$83&gt;=1/18,18,$Z$83*$Z$85/CB45/$Z$83&gt;=1/19,19,$Z$83*$Z$85/CB45/$Z$83&gt;=1/20,20,$Z$83*$Z$85/CB45/$Z$83&gt;=1/21,21,$Z$83*$Z$85/CB45/$Z$83&gt;=1/22,22,$Z$83*$Z$85/CB45/$Z$83&gt;=1/23,23,$Z$83*$Z$85/CB45/$Z$83&gt;=1/24,24,$Z$83*$Z$85/CB45/$Z$83&gt;=1/25,25,$Z$83*$Z$85/CB45/$Z$83&gt;=1/26,26,$Z$83*$Z$85/CB45/$Z$83&gt;=1/27,27,$Z$83*$Z$85/CB45/$Z$83&gt;=1/28,28,$Z$83*$Z$85/CB45/$Z$83&gt;=1/29,29,$Z$83*$Z$85/CB45/$Z$83&gt;=1/30,30)&gt;$Z$83,"",_xlfn.IFS($Z$83*$Z$85/CB45/$Z$83&gt;=1,1,$Z$83*$Z$85/CB45/$Z$83&gt;=1/2,2,$Z$83*$Z$85/CB45/$Z$83&gt;=1/3,3,$Z$83*$Z$85/CB45/$Z$83&gt;=1/4,4,$Z$83*$Z$85/CB45/$Z$83&gt;=1/5,5,$Z$83*$Z$85/CB45/$Z$83&gt;=1/6,6,$Z$83*$Z$85/CB45/$Z$83&gt;=1/7,7,$Z$83*$Z$85/CB45/$Z$83&gt;=1/8,8,$Z$83*$Z$85/CB45/$Z$83&gt;=1/9,9,$Z$83*$Z$85/CB45/$Z$83&gt;=1/10,10,$Z$83*$Z$85/CB45/$Z$83&gt;=1/11,11,$Z$83*$Z$85/CB45/$Z$83&gt;=1/12,12,$Z$83*$Z$85/CB45/$Z$83&gt;=1/13,13,$Z$83*$Z$85/CB45/$Z$83&gt;=1/14,14,$Z$83*$Z$85/CB45/$Z$83&gt;=1/15,15,$Z$83*$Z$85/CB45/$Z$83&gt;=1/16,16,$Z$83*$Z$85/CB45/$Z$83&gt;=1/17,17,$Z$83*$Z$85/CB45/$Z$83&gt;=1/18,18,$Z$83*$Z$85/CB45/$Z$83&gt;=1/19,19,$Z$83*$Z$85/CB45/$Z$83&gt;=1/20,20,$Z$83*$Z$85/CB45/$Z$83&gt;=1/21,21,$Z$83*$Z$85/CB45/$Z$83&gt;=1/22,22,$Z$83*$Z$85/CB45/$Z$83&gt;=1/23,23,$Z$83*$Z$85/CB45/$Z$83&gt;=1/24,24,$Z$83*$Z$85/CB45/$Z$83&gt;=1/25,25,$Z$83*$Z$85/CB45/$Z$83&gt;=1/26,26,$Z$83*$Z$85/CB45/$Z$83&gt;=1/27,27,$Z$83*$Z$85/CB45/$Z$83&gt;=1/28,28,$Z$83*$Z$85/CB45/$Z$83&gt;=1/29,29,$Z$83*$Z$85/CB45/$Z$83&gt;=1/30,30)),"")</f>
        <v>12</v>
      </c>
      <c r="CC46" s="27" cm="1">
        <f t="array" ref="CC46">IFERROR(IF(_xlfn.IFS($Z$83*$Z$85/CC45/$Z$83&gt;=1,1,$Z$83*$Z$85/CC45/$Z$83&gt;=1/2,2,$Z$83*$Z$85/CC45/$Z$83&gt;=1/3,3,$Z$83*$Z$85/CC45/$Z$83&gt;=1/4,4,$Z$83*$Z$85/CC45/$Z$83&gt;=1/5,5,$Z$83*$Z$85/CC45/$Z$83&gt;=1/6,6,$Z$83*$Z$85/CC45/$Z$83&gt;=1/7,7,$Z$83*$Z$85/CC45/$Z$83&gt;=1/8,8,$Z$83*$Z$85/CC45/$Z$83&gt;=1/9,9,$Z$83*$Z$85/CC45/$Z$83&gt;=1/10,10,$Z$83*$Z$85/CC45/$Z$83&gt;=1/11,11,$Z$83*$Z$85/CC45/$Z$83&gt;=1/12,12,$Z$83*$Z$85/CC45/$Z$83&gt;=1/13,13,$Z$83*$Z$85/CC45/$Z$83&gt;=1/14,14,$Z$83*$Z$85/CC45/$Z$83&gt;=1/15,15,$Z$83*$Z$85/CC45/$Z$83&gt;=1/16,16,$Z$83*$Z$85/CC45/$Z$83&gt;=1/17,17,$Z$83*$Z$85/CC45/$Z$83&gt;=1/18,18,$Z$83*$Z$85/CC45/$Z$83&gt;=1/19,19,$Z$83*$Z$85/CC45/$Z$83&gt;=1/20,20,$Z$83*$Z$85/CC45/$Z$83&gt;=1/21,21,$Z$83*$Z$85/CC45/$Z$83&gt;=1/22,22,$Z$83*$Z$85/CC45/$Z$83&gt;=1/23,23,$Z$83*$Z$85/CC45/$Z$83&gt;=1/24,24,$Z$83*$Z$85/CC45/$Z$83&gt;=1/25,25,$Z$83*$Z$85/CC45/$Z$83&gt;=1/26,26,$Z$83*$Z$85/CC45/$Z$83&gt;=1/27,27,$Z$83*$Z$85/CC45/$Z$83&gt;=1/28,28,$Z$83*$Z$85/CC45/$Z$83&gt;=1/29,29,$Z$83*$Z$85/CC45/$Z$83&gt;=1/30,30)&gt;$Z$83,"",_xlfn.IFS($Z$83*$Z$85/CC45/$Z$83&gt;=1,1,$Z$83*$Z$85/CC45/$Z$83&gt;=1/2,2,$Z$83*$Z$85/CC45/$Z$83&gt;=1/3,3,$Z$83*$Z$85/CC45/$Z$83&gt;=1/4,4,$Z$83*$Z$85/CC45/$Z$83&gt;=1/5,5,$Z$83*$Z$85/CC45/$Z$83&gt;=1/6,6,$Z$83*$Z$85/CC45/$Z$83&gt;=1/7,7,$Z$83*$Z$85/CC45/$Z$83&gt;=1/8,8,$Z$83*$Z$85/CC45/$Z$83&gt;=1/9,9,$Z$83*$Z$85/CC45/$Z$83&gt;=1/10,10,$Z$83*$Z$85/CC45/$Z$83&gt;=1/11,11,$Z$83*$Z$85/CC45/$Z$83&gt;=1/12,12,$Z$83*$Z$85/CC45/$Z$83&gt;=1/13,13,$Z$83*$Z$85/CC45/$Z$83&gt;=1/14,14,$Z$83*$Z$85/CC45/$Z$83&gt;=1/15,15,$Z$83*$Z$85/CC45/$Z$83&gt;=1/16,16,$Z$83*$Z$85/CC45/$Z$83&gt;=1/17,17,$Z$83*$Z$85/CC45/$Z$83&gt;=1/18,18,$Z$83*$Z$85/CC45/$Z$83&gt;=1/19,19,$Z$83*$Z$85/CC45/$Z$83&gt;=1/20,20,$Z$83*$Z$85/CC45/$Z$83&gt;=1/21,21,$Z$83*$Z$85/CC45/$Z$83&gt;=1/22,22,$Z$83*$Z$85/CC45/$Z$83&gt;=1/23,23,$Z$83*$Z$85/CC45/$Z$83&gt;=1/24,24,$Z$83*$Z$85/CC45/$Z$83&gt;=1/25,25,$Z$83*$Z$85/CC45/$Z$83&gt;=1/26,26,$Z$83*$Z$85/CC45/$Z$83&gt;=1/27,27,$Z$83*$Z$85/CC45/$Z$83&gt;=1/28,28,$Z$83*$Z$85/CC45/$Z$83&gt;=1/29,29,$Z$83*$Z$85/CC45/$Z$83&gt;=1/30,30)),"")</f>
        <v>12</v>
      </c>
      <c r="CD46" s="27" cm="1">
        <f t="array" ref="CD46">IFERROR(IF(_xlfn.IFS($Z$83*$Z$85/CD45/$Z$83&gt;=1,1,$Z$83*$Z$85/CD45/$Z$83&gt;=1/2,2,$Z$83*$Z$85/CD45/$Z$83&gt;=1/3,3,$Z$83*$Z$85/CD45/$Z$83&gt;=1/4,4,$Z$83*$Z$85/CD45/$Z$83&gt;=1/5,5,$Z$83*$Z$85/CD45/$Z$83&gt;=1/6,6,$Z$83*$Z$85/CD45/$Z$83&gt;=1/7,7,$Z$83*$Z$85/CD45/$Z$83&gt;=1/8,8,$Z$83*$Z$85/CD45/$Z$83&gt;=1/9,9,$Z$83*$Z$85/CD45/$Z$83&gt;=1/10,10,$Z$83*$Z$85/CD45/$Z$83&gt;=1/11,11,$Z$83*$Z$85/CD45/$Z$83&gt;=1/12,12,$Z$83*$Z$85/CD45/$Z$83&gt;=1/13,13,$Z$83*$Z$85/CD45/$Z$83&gt;=1/14,14,$Z$83*$Z$85/CD45/$Z$83&gt;=1/15,15,$Z$83*$Z$85/CD45/$Z$83&gt;=1/16,16,$Z$83*$Z$85/CD45/$Z$83&gt;=1/17,17,$Z$83*$Z$85/CD45/$Z$83&gt;=1/18,18,$Z$83*$Z$85/CD45/$Z$83&gt;=1/19,19,$Z$83*$Z$85/CD45/$Z$83&gt;=1/20,20,$Z$83*$Z$85/CD45/$Z$83&gt;=1/21,21,$Z$83*$Z$85/CD45/$Z$83&gt;=1/22,22,$Z$83*$Z$85/CD45/$Z$83&gt;=1/23,23,$Z$83*$Z$85/CD45/$Z$83&gt;=1/24,24,$Z$83*$Z$85/CD45/$Z$83&gt;=1/25,25,$Z$83*$Z$85/CD45/$Z$83&gt;=1/26,26,$Z$83*$Z$85/CD45/$Z$83&gt;=1/27,27,$Z$83*$Z$85/CD45/$Z$83&gt;=1/28,28,$Z$83*$Z$85/CD45/$Z$83&gt;=1/29,29,$Z$83*$Z$85/CD45/$Z$83&gt;=1/30,30)&gt;$Z$83,"",_xlfn.IFS($Z$83*$Z$85/CD45/$Z$83&gt;=1,1,$Z$83*$Z$85/CD45/$Z$83&gt;=1/2,2,$Z$83*$Z$85/CD45/$Z$83&gt;=1/3,3,$Z$83*$Z$85/CD45/$Z$83&gt;=1/4,4,$Z$83*$Z$85/CD45/$Z$83&gt;=1/5,5,$Z$83*$Z$85/CD45/$Z$83&gt;=1/6,6,$Z$83*$Z$85/CD45/$Z$83&gt;=1/7,7,$Z$83*$Z$85/CD45/$Z$83&gt;=1/8,8,$Z$83*$Z$85/CD45/$Z$83&gt;=1/9,9,$Z$83*$Z$85/CD45/$Z$83&gt;=1/10,10,$Z$83*$Z$85/CD45/$Z$83&gt;=1/11,11,$Z$83*$Z$85/CD45/$Z$83&gt;=1/12,12,$Z$83*$Z$85/CD45/$Z$83&gt;=1/13,13,$Z$83*$Z$85/CD45/$Z$83&gt;=1/14,14,$Z$83*$Z$85/CD45/$Z$83&gt;=1/15,15,$Z$83*$Z$85/CD45/$Z$83&gt;=1/16,16,$Z$83*$Z$85/CD45/$Z$83&gt;=1/17,17,$Z$83*$Z$85/CD45/$Z$83&gt;=1/18,18,$Z$83*$Z$85/CD45/$Z$83&gt;=1/19,19,$Z$83*$Z$85/CD45/$Z$83&gt;=1/20,20,$Z$83*$Z$85/CD45/$Z$83&gt;=1/21,21,$Z$83*$Z$85/CD45/$Z$83&gt;=1/22,22,$Z$83*$Z$85/CD45/$Z$83&gt;=1/23,23,$Z$83*$Z$85/CD45/$Z$83&gt;=1/24,24,$Z$83*$Z$85/CD45/$Z$83&gt;=1/25,25,$Z$83*$Z$85/CD45/$Z$83&gt;=1/26,26,$Z$83*$Z$85/CD45/$Z$83&gt;=1/27,27,$Z$83*$Z$85/CD45/$Z$83&gt;=1/28,28,$Z$83*$Z$85/CD45/$Z$83&gt;=1/29,29,$Z$83*$Z$85/CD45/$Z$83&gt;=1/30,30)),"")</f>
        <v>13</v>
      </c>
      <c r="CE46" s="27" cm="1">
        <f t="array" ref="CE46">IFERROR(IF(_xlfn.IFS($Z$83*$Z$85/CE45/$Z$83&gt;=1,1,$Z$83*$Z$85/CE45/$Z$83&gt;=1/2,2,$Z$83*$Z$85/CE45/$Z$83&gt;=1/3,3,$Z$83*$Z$85/CE45/$Z$83&gt;=1/4,4,$Z$83*$Z$85/CE45/$Z$83&gt;=1/5,5,$Z$83*$Z$85/CE45/$Z$83&gt;=1/6,6,$Z$83*$Z$85/CE45/$Z$83&gt;=1/7,7,$Z$83*$Z$85/CE45/$Z$83&gt;=1/8,8,$Z$83*$Z$85/CE45/$Z$83&gt;=1/9,9,$Z$83*$Z$85/CE45/$Z$83&gt;=1/10,10,$Z$83*$Z$85/CE45/$Z$83&gt;=1/11,11,$Z$83*$Z$85/CE45/$Z$83&gt;=1/12,12,$Z$83*$Z$85/CE45/$Z$83&gt;=1/13,13,$Z$83*$Z$85/CE45/$Z$83&gt;=1/14,14,$Z$83*$Z$85/CE45/$Z$83&gt;=1/15,15,$Z$83*$Z$85/CE45/$Z$83&gt;=1/16,16,$Z$83*$Z$85/CE45/$Z$83&gt;=1/17,17,$Z$83*$Z$85/CE45/$Z$83&gt;=1/18,18,$Z$83*$Z$85/CE45/$Z$83&gt;=1/19,19,$Z$83*$Z$85/CE45/$Z$83&gt;=1/20,20,$Z$83*$Z$85/CE45/$Z$83&gt;=1/21,21,$Z$83*$Z$85/CE45/$Z$83&gt;=1/22,22,$Z$83*$Z$85/CE45/$Z$83&gt;=1/23,23,$Z$83*$Z$85/CE45/$Z$83&gt;=1/24,24,$Z$83*$Z$85/CE45/$Z$83&gt;=1/25,25,$Z$83*$Z$85/CE45/$Z$83&gt;=1/26,26,$Z$83*$Z$85/CE45/$Z$83&gt;=1/27,27,$Z$83*$Z$85/CE45/$Z$83&gt;=1/28,28,$Z$83*$Z$85/CE45/$Z$83&gt;=1/29,29,$Z$83*$Z$85/CE45/$Z$83&gt;=1/30,30)&gt;$Z$83,"",_xlfn.IFS($Z$83*$Z$85/CE45/$Z$83&gt;=1,1,$Z$83*$Z$85/CE45/$Z$83&gt;=1/2,2,$Z$83*$Z$85/CE45/$Z$83&gt;=1/3,3,$Z$83*$Z$85/CE45/$Z$83&gt;=1/4,4,$Z$83*$Z$85/CE45/$Z$83&gt;=1/5,5,$Z$83*$Z$85/CE45/$Z$83&gt;=1/6,6,$Z$83*$Z$85/CE45/$Z$83&gt;=1/7,7,$Z$83*$Z$85/CE45/$Z$83&gt;=1/8,8,$Z$83*$Z$85/CE45/$Z$83&gt;=1/9,9,$Z$83*$Z$85/CE45/$Z$83&gt;=1/10,10,$Z$83*$Z$85/CE45/$Z$83&gt;=1/11,11,$Z$83*$Z$85/CE45/$Z$83&gt;=1/12,12,$Z$83*$Z$85/CE45/$Z$83&gt;=1/13,13,$Z$83*$Z$85/CE45/$Z$83&gt;=1/14,14,$Z$83*$Z$85/CE45/$Z$83&gt;=1/15,15,$Z$83*$Z$85/CE45/$Z$83&gt;=1/16,16,$Z$83*$Z$85/CE45/$Z$83&gt;=1/17,17,$Z$83*$Z$85/CE45/$Z$83&gt;=1/18,18,$Z$83*$Z$85/CE45/$Z$83&gt;=1/19,19,$Z$83*$Z$85/CE45/$Z$83&gt;=1/20,20,$Z$83*$Z$85/CE45/$Z$83&gt;=1/21,21,$Z$83*$Z$85/CE45/$Z$83&gt;=1/22,22,$Z$83*$Z$85/CE45/$Z$83&gt;=1/23,23,$Z$83*$Z$85/CE45/$Z$83&gt;=1/24,24,$Z$83*$Z$85/CE45/$Z$83&gt;=1/25,25,$Z$83*$Z$85/CE45/$Z$83&gt;=1/26,26,$Z$83*$Z$85/CE45/$Z$83&gt;=1/27,27,$Z$83*$Z$85/CE45/$Z$83&gt;=1/28,28,$Z$83*$Z$85/CE45/$Z$83&gt;=1/29,29,$Z$83*$Z$85/CE45/$Z$83&gt;=1/30,30)),"")</f>
        <v>13</v>
      </c>
      <c r="CF46" s="27" cm="1">
        <f t="array" ref="CF46">IFERROR(IF(_xlfn.IFS($Z$83*$Z$85/CF45/$Z$83&gt;=1,1,$Z$83*$Z$85/CF45/$Z$83&gt;=1/2,2,$Z$83*$Z$85/CF45/$Z$83&gt;=1/3,3,$Z$83*$Z$85/CF45/$Z$83&gt;=1/4,4,$Z$83*$Z$85/CF45/$Z$83&gt;=1/5,5,$Z$83*$Z$85/CF45/$Z$83&gt;=1/6,6,$Z$83*$Z$85/CF45/$Z$83&gt;=1/7,7,$Z$83*$Z$85/CF45/$Z$83&gt;=1/8,8,$Z$83*$Z$85/CF45/$Z$83&gt;=1/9,9,$Z$83*$Z$85/CF45/$Z$83&gt;=1/10,10,$Z$83*$Z$85/CF45/$Z$83&gt;=1/11,11,$Z$83*$Z$85/CF45/$Z$83&gt;=1/12,12,$Z$83*$Z$85/CF45/$Z$83&gt;=1/13,13,$Z$83*$Z$85/CF45/$Z$83&gt;=1/14,14,$Z$83*$Z$85/CF45/$Z$83&gt;=1/15,15,$Z$83*$Z$85/CF45/$Z$83&gt;=1/16,16,$Z$83*$Z$85/CF45/$Z$83&gt;=1/17,17,$Z$83*$Z$85/CF45/$Z$83&gt;=1/18,18,$Z$83*$Z$85/CF45/$Z$83&gt;=1/19,19,$Z$83*$Z$85/CF45/$Z$83&gt;=1/20,20,$Z$83*$Z$85/CF45/$Z$83&gt;=1/21,21,$Z$83*$Z$85/CF45/$Z$83&gt;=1/22,22,$Z$83*$Z$85/CF45/$Z$83&gt;=1/23,23,$Z$83*$Z$85/CF45/$Z$83&gt;=1/24,24,$Z$83*$Z$85/CF45/$Z$83&gt;=1/25,25,$Z$83*$Z$85/CF45/$Z$83&gt;=1/26,26,$Z$83*$Z$85/CF45/$Z$83&gt;=1/27,27,$Z$83*$Z$85/CF45/$Z$83&gt;=1/28,28,$Z$83*$Z$85/CF45/$Z$83&gt;=1/29,29,$Z$83*$Z$85/CF45/$Z$83&gt;=1/30,30)&gt;$Z$83,"",_xlfn.IFS($Z$83*$Z$85/CF45/$Z$83&gt;=1,1,$Z$83*$Z$85/CF45/$Z$83&gt;=1/2,2,$Z$83*$Z$85/CF45/$Z$83&gt;=1/3,3,$Z$83*$Z$85/CF45/$Z$83&gt;=1/4,4,$Z$83*$Z$85/CF45/$Z$83&gt;=1/5,5,$Z$83*$Z$85/CF45/$Z$83&gt;=1/6,6,$Z$83*$Z$85/CF45/$Z$83&gt;=1/7,7,$Z$83*$Z$85/CF45/$Z$83&gt;=1/8,8,$Z$83*$Z$85/CF45/$Z$83&gt;=1/9,9,$Z$83*$Z$85/CF45/$Z$83&gt;=1/10,10,$Z$83*$Z$85/CF45/$Z$83&gt;=1/11,11,$Z$83*$Z$85/CF45/$Z$83&gt;=1/12,12,$Z$83*$Z$85/CF45/$Z$83&gt;=1/13,13,$Z$83*$Z$85/CF45/$Z$83&gt;=1/14,14,$Z$83*$Z$85/CF45/$Z$83&gt;=1/15,15,$Z$83*$Z$85/CF45/$Z$83&gt;=1/16,16,$Z$83*$Z$85/CF45/$Z$83&gt;=1/17,17,$Z$83*$Z$85/CF45/$Z$83&gt;=1/18,18,$Z$83*$Z$85/CF45/$Z$83&gt;=1/19,19,$Z$83*$Z$85/CF45/$Z$83&gt;=1/20,20,$Z$83*$Z$85/CF45/$Z$83&gt;=1/21,21,$Z$83*$Z$85/CF45/$Z$83&gt;=1/22,22,$Z$83*$Z$85/CF45/$Z$83&gt;=1/23,23,$Z$83*$Z$85/CF45/$Z$83&gt;=1/24,24,$Z$83*$Z$85/CF45/$Z$83&gt;=1/25,25,$Z$83*$Z$85/CF45/$Z$83&gt;=1/26,26,$Z$83*$Z$85/CF45/$Z$83&gt;=1/27,27,$Z$83*$Z$85/CF45/$Z$83&gt;=1/28,28,$Z$83*$Z$85/CF45/$Z$83&gt;=1/29,29,$Z$83*$Z$85/CF45/$Z$83&gt;=1/30,30)),"")</f>
        <v>13</v>
      </c>
      <c r="CG46" s="27" cm="1">
        <f t="array" ref="CG46">IFERROR(IF(_xlfn.IFS($Z$83*$Z$85/CG45/$Z$83&gt;=1,1,$Z$83*$Z$85/CG45/$Z$83&gt;=1/2,2,$Z$83*$Z$85/CG45/$Z$83&gt;=1/3,3,$Z$83*$Z$85/CG45/$Z$83&gt;=1/4,4,$Z$83*$Z$85/CG45/$Z$83&gt;=1/5,5,$Z$83*$Z$85/CG45/$Z$83&gt;=1/6,6,$Z$83*$Z$85/CG45/$Z$83&gt;=1/7,7,$Z$83*$Z$85/CG45/$Z$83&gt;=1/8,8,$Z$83*$Z$85/CG45/$Z$83&gt;=1/9,9,$Z$83*$Z$85/CG45/$Z$83&gt;=1/10,10,$Z$83*$Z$85/CG45/$Z$83&gt;=1/11,11,$Z$83*$Z$85/CG45/$Z$83&gt;=1/12,12,$Z$83*$Z$85/CG45/$Z$83&gt;=1/13,13,$Z$83*$Z$85/CG45/$Z$83&gt;=1/14,14,$Z$83*$Z$85/CG45/$Z$83&gt;=1/15,15,$Z$83*$Z$85/CG45/$Z$83&gt;=1/16,16,$Z$83*$Z$85/CG45/$Z$83&gt;=1/17,17,$Z$83*$Z$85/CG45/$Z$83&gt;=1/18,18,$Z$83*$Z$85/CG45/$Z$83&gt;=1/19,19,$Z$83*$Z$85/CG45/$Z$83&gt;=1/20,20,$Z$83*$Z$85/CG45/$Z$83&gt;=1/21,21,$Z$83*$Z$85/CG45/$Z$83&gt;=1/22,22,$Z$83*$Z$85/CG45/$Z$83&gt;=1/23,23,$Z$83*$Z$85/CG45/$Z$83&gt;=1/24,24,$Z$83*$Z$85/CG45/$Z$83&gt;=1/25,25,$Z$83*$Z$85/CG45/$Z$83&gt;=1/26,26,$Z$83*$Z$85/CG45/$Z$83&gt;=1/27,27,$Z$83*$Z$85/CG45/$Z$83&gt;=1/28,28,$Z$83*$Z$85/CG45/$Z$83&gt;=1/29,29,$Z$83*$Z$85/CG45/$Z$83&gt;=1/30,30)&gt;$Z$83,"",_xlfn.IFS($Z$83*$Z$85/CG45/$Z$83&gt;=1,1,$Z$83*$Z$85/CG45/$Z$83&gt;=1/2,2,$Z$83*$Z$85/CG45/$Z$83&gt;=1/3,3,$Z$83*$Z$85/CG45/$Z$83&gt;=1/4,4,$Z$83*$Z$85/CG45/$Z$83&gt;=1/5,5,$Z$83*$Z$85/CG45/$Z$83&gt;=1/6,6,$Z$83*$Z$85/CG45/$Z$83&gt;=1/7,7,$Z$83*$Z$85/CG45/$Z$83&gt;=1/8,8,$Z$83*$Z$85/CG45/$Z$83&gt;=1/9,9,$Z$83*$Z$85/CG45/$Z$83&gt;=1/10,10,$Z$83*$Z$85/CG45/$Z$83&gt;=1/11,11,$Z$83*$Z$85/CG45/$Z$83&gt;=1/12,12,$Z$83*$Z$85/CG45/$Z$83&gt;=1/13,13,$Z$83*$Z$85/CG45/$Z$83&gt;=1/14,14,$Z$83*$Z$85/CG45/$Z$83&gt;=1/15,15,$Z$83*$Z$85/CG45/$Z$83&gt;=1/16,16,$Z$83*$Z$85/CG45/$Z$83&gt;=1/17,17,$Z$83*$Z$85/CG45/$Z$83&gt;=1/18,18,$Z$83*$Z$85/CG45/$Z$83&gt;=1/19,19,$Z$83*$Z$85/CG45/$Z$83&gt;=1/20,20,$Z$83*$Z$85/CG45/$Z$83&gt;=1/21,21,$Z$83*$Z$85/CG45/$Z$83&gt;=1/22,22,$Z$83*$Z$85/CG45/$Z$83&gt;=1/23,23,$Z$83*$Z$85/CG45/$Z$83&gt;=1/24,24,$Z$83*$Z$85/CG45/$Z$83&gt;=1/25,25,$Z$83*$Z$85/CG45/$Z$83&gt;=1/26,26,$Z$83*$Z$85/CG45/$Z$83&gt;=1/27,27,$Z$83*$Z$85/CG45/$Z$83&gt;=1/28,28,$Z$83*$Z$85/CG45/$Z$83&gt;=1/29,29,$Z$83*$Z$85/CG45/$Z$83&gt;=1/30,30)),"")</f>
        <v>13</v>
      </c>
      <c r="CH46" s="27" cm="1">
        <f t="array" ref="CH46">IFERROR(IF(_xlfn.IFS($Z$83*$Z$85/CH45/$Z$83&gt;=1,1,$Z$83*$Z$85/CH45/$Z$83&gt;=1/2,2,$Z$83*$Z$85/CH45/$Z$83&gt;=1/3,3,$Z$83*$Z$85/CH45/$Z$83&gt;=1/4,4,$Z$83*$Z$85/CH45/$Z$83&gt;=1/5,5,$Z$83*$Z$85/CH45/$Z$83&gt;=1/6,6,$Z$83*$Z$85/CH45/$Z$83&gt;=1/7,7,$Z$83*$Z$85/CH45/$Z$83&gt;=1/8,8,$Z$83*$Z$85/CH45/$Z$83&gt;=1/9,9,$Z$83*$Z$85/CH45/$Z$83&gt;=1/10,10,$Z$83*$Z$85/CH45/$Z$83&gt;=1/11,11,$Z$83*$Z$85/CH45/$Z$83&gt;=1/12,12,$Z$83*$Z$85/CH45/$Z$83&gt;=1/13,13,$Z$83*$Z$85/CH45/$Z$83&gt;=1/14,14,$Z$83*$Z$85/CH45/$Z$83&gt;=1/15,15,$Z$83*$Z$85/CH45/$Z$83&gt;=1/16,16,$Z$83*$Z$85/CH45/$Z$83&gt;=1/17,17,$Z$83*$Z$85/CH45/$Z$83&gt;=1/18,18,$Z$83*$Z$85/CH45/$Z$83&gt;=1/19,19,$Z$83*$Z$85/CH45/$Z$83&gt;=1/20,20,$Z$83*$Z$85/CH45/$Z$83&gt;=1/21,21,$Z$83*$Z$85/CH45/$Z$83&gt;=1/22,22,$Z$83*$Z$85/CH45/$Z$83&gt;=1/23,23,$Z$83*$Z$85/CH45/$Z$83&gt;=1/24,24,$Z$83*$Z$85/CH45/$Z$83&gt;=1/25,25,$Z$83*$Z$85/CH45/$Z$83&gt;=1/26,26,$Z$83*$Z$85/CH45/$Z$83&gt;=1/27,27,$Z$83*$Z$85/CH45/$Z$83&gt;=1/28,28,$Z$83*$Z$85/CH45/$Z$83&gt;=1/29,29,$Z$83*$Z$85/CH45/$Z$83&gt;=1/30,30)&gt;$Z$83,"",_xlfn.IFS($Z$83*$Z$85/CH45/$Z$83&gt;=1,1,$Z$83*$Z$85/CH45/$Z$83&gt;=1/2,2,$Z$83*$Z$85/CH45/$Z$83&gt;=1/3,3,$Z$83*$Z$85/CH45/$Z$83&gt;=1/4,4,$Z$83*$Z$85/CH45/$Z$83&gt;=1/5,5,$Z$83*$Z$85/CH45/$Z$83&gt;=1/6,6,$Z$83*$Z$85/CH45/$Z$83&gt;=1/7,7,$Z$83*$Z$85/CH45/$Z$83&gt;=1/8,8,$Z$83*$Z$85/CH45/$Z$83&gt;=1/9,9,$Z$83*$Z$85/CH45/$Z$83&gt;=1/10,10,$Z$83*$Z$85/CH45/$Z$83&gt;=1/11,11,$Z$83*$Z$85/CH45/$Z$83&gt;=1/12,12,$Z$83*$Z$85/CH45/$Z$83&gt;=1/13,13,$Z$83*$Z$85/CH45/$Z$83&gt;=1/14,14,$Z$83*$Z$85/CH45/$Z$83&gt;=1/15,15,$Z$83*$Z$85/CH45/$Z$83&gt;=1/16,16,$Z$83*$Z$85/CH45/$Z$83&gt;=1/17,17,$Z$83*$Z$85/CH45/$Z$83&gt;=1/18,18,$Z$83*$Z$85/CH45/$Z$83&gt;=1/19,19,$Z$83*$Z$85/CH45/$Z$83&gt;=1/20,20,$Z$83*$Z$85/CH45/$Z$83&gt;=1/21,21,$Z$83*$Z$85/CH45/$Z$83&gt;=1/22,22,$Z$83*$Z$85/CH45/$Z$83&gt;=1/23,23,$Z$83*$Z$85/CH45/$Z$83&gt;=1/24,24,$Z$83*$Z$85/CH45/$Z$83&gt;=1/25,25,$Z$83*$Z$85/CH45/$Z$83&gt;=1/26,26,$Z$83*$Z$85/CH45/$Z$83&gt;=1/27,27,$Z$83*$Z$85/CH45/$Z$83&gt;=1/28,28,$Z$83*$Z$85/CH45/$Z$83&gt;=1/29,29,$Z$83*$Z$85/CH45/$Z$83&gt;=1/30,30)),"")</f>
        <v>13</v>
      </c>
      <c r="CI46" s="27" cm="1">
        <f t="array" ref="CI46">IFERROR(IF(_xlfn.IFS($Z$83*$Z$85/CI45/$Z$83&gt;=1,1,$Z$83*$Z$85/CI45/$Z$83&gt;=1/2,2,$Z$83*$Z$85/CI45/$Z$83&gt;=1/3,3,$Z$83*$Z$85/CI45/$Z$83&gt;=1/4,4,$Z$83*$Z$85/CI45/$Z$83&gt;=1/5,5,$Z$83*$Z$85/CI45/$Z$83&gt;=1/6,6,$Z$83*$Z$85/CI45/$Z$83&gt;=1/7,7,$Z$83*$Z$85/CI45/$Z$83&gt;=1/8,8,$Z$83*$Z$85/CI45/$Z$83&gt;=1/9,9,$Z$83*$Z$85/CI45/$Z$83&gt;=1/10,10,$Z$83*$Z$85/CI45/$Z$83&gt;=1/11,11,$Z$83*$Z$85/CI45/$Z$83&gt;=1/12,12,$Z$83*$Z$85/CI45/$Z$83&gt;=1/13,13,$Z$83*$Z$85/CI45/$Z$83&gt;=1/14,14,$Z$83*$Z$85/CI45/$Z$83&gt;=1/15,15,$Z$83*$Z$85/CI45/$Z$83&gt;=1/16,16,$Z$83*$Z$85/CI45/$Z$83&gt;=1/17,17,$Z$83*$Z$85/CI45/$Z$83&gt;=1/18,18,$Z$83*$Z$85/CI45/$Z$83&gt;=1/19,19,$Z$83*$Z$85/CI45/$Z$83&gt;=1/20,20,$Z$83*$Z$85/CI45/$Z$83&gt;=1/21,21,$Z$83*$Z$85/CI45/$Z$83&gt;=1/22,22,$Z$83*$Z$85/CI45/$Z$83&gt;=1/23,23,$Z$83*$Z$85/CI45/$Z$83&gt;=1/24,24,$Z$83*$Z$85/CI45/$Z$83&gt;=1/25,25,$Z$83*$Z$85/CI45/$Z$83&gt;=1/26,26,$Z$83*$Z$85/CI45/$Z$83&gt;=1/27,27,$Z$83*$Z$85/CI45/$Z$83&gt;=1/28,28,$Z$83*$Z$85/CI45/$Z$83&gt;=1/29,29,$Z$83*$Z$85/CI45/$Z$83&gt;=1/30,30)&gt;$Z$83,"",_xlfn.IFS($Z$83*$Z$85/CI45/$Z$83&gt;=1,1,$Z$83*$Z$85/CI45/$Z$83&gt;=1/2,2,$Z$83*$Z$85/CI45/$Z$83&gt;=1/3,3,$Z$83*$Z$85/CI45/$Z$83&gt;=1/4,4,$Z$83*$Z$85/CI45/$Z$83&gt;=1/5,5,$Z$83*$Z$85/CI45/$Z$83&gt;=1/6,6,$Z$83*$Z$85/CI45/$Z$83&gt;=1/7,7,$Z$83*$Z$85/CI45/$Z$83&gt;=1/8,8,$Z$83*$Z$85/CI45/$Z$83&gt;=1/9,9,$Z$83*$Z$85/CI45/$Z$83&gt;=1/10,10,$Z$83*$Z$85/CI45/$Z$83&gt;=1/11,11,$Z$83*$Z$85/CI45/$Z$83&gt;=1/12,12,$Z$83*$Z$85/CI45/$Z$83&gt;=1/13,13,$Z$83*$Z$85/CI45/$Z$83&gt;=1/14,14,$Z$83*$Z$85/CI45/$Z$83&gt;=1/15,15,$Z$83*$Z$85/CI45/$Z$83&gt;=1/16,16,$Z$83*$Z$85/CI45/$Z$83&gt;=1/17,17,$Z$83*$Z$85/CI45/$Z$83&gt;=1/18,18,$Z$83*$Z$85/CI45/$Z$83&gt;=1/19,19,$Z$83*$Z$85/CI45/$Z$83&gt;=1/20,20,$Z$83*$Z$85/CI45/$Z$83&gt;=1/21,21,$Z$83*$Z$85/CI45/$Z$83&gt;=1/22,22,$Z$83*$Z$85/CI45/$Z$83&gt;=1/23,23,$Z$83*$Z$85/CI45/$Z$83&gt;=1/24,24,$Z$83*$Z$85/CI45/$Z$83&gt;=1/25,25,$Z$83*$Z$85/CI45/$Z$83&gt;=1/26,26,$Z$83*$Z$85/CI45/$Z$83&gt;=1/27,27,$Z$83*$Z$85/CI45/$Z$83&gt;=1/28,28,$Z$83*$Z$85/CI45/$Z$83&gt;=1/29,29,$Z$83*$Z$85/CI45/$Z$83&gt;=1/30,30)),"")</f>
        <v>14</v>
      </c>
      <c r="CJ46" s="27" cm="1">
        <f t="array" ref="CJ46">IFERROR(IF(_xlfn.IFS($Z$83*$Z$85/CJ45/$Z$83&gt;=1,1,$Z$83*$Z$85/CJ45/$Z$83&gt;=1/2,2,$Z$83*$Z$85/CJ45/$Z$83&gt;=1/3,3,$Z$83*$Z$85/CJ45/$Z$83&gt;=1/4,4,$Z$83*$Z$85/CJ45/$Z$83&gt;=1/5,5,$Z$83*$Z$85/CJ45/$Z$83&gt;=1/6,6,$Z$83*$Z$85/CJ45/$Z$83&gt;=1/7,7,$Z$83*$Z$85/CJ45/$Z$83&gt;=1/8,8,$Z$83*$Z$85/CJ45/$Z$83&gt;=1/9,9,$Z$83*$Z$85/CJ45/$Z$83&gt;=1/10,10,$Z$83*$Z$85/CJ45/$Z$83&gt;=1/11,11,$Z$83*$Z$85/CJ45/$Z$83&gt;=1/12,12,$Z$83*$Z$85/CJ45/$Z$83&gt;=1/13,13,$Z$83*$Z$85/CJ45/$Z$83&gt;=1/14,14,$Z$83*$Z$85/CJ45/$Z$83&gt;=1/15,15,$Z$83*$Z$85/CJ45/$Z$83&gt;=1/16,16,$Z$83*$Z$85/CJ45/$Z$83&gt;=1/17,17,$Z$83*$Z$85/CJ45/$Z$83&gt;=1/18,18,$Z$83*$Z$85/CJ45/$Z$83&gt;=1/19,19,$Z$83*$Z$85/CJ45/$Z$83&gt;=1/20,20,$Z$83*$Z$85/CJ45/$Z$83&gt;=1/21,21,$Z$83*$Z$85/CJ45/$Z$83&gt;=1/22,22,$Z$83*$Z$85/CJ45/$Z$83&gt;=1/23,23,$Z$83*$Z$85/CJ45/$Z$83&gt;=1/24,24,$Z$83*$Z$85/CJ45/$Z$83&gt;=1/25,25,$Z$83*$Z$85/CJ45/$Z$83&gt;=1/26,26,$Z$83*$Z$85/CJ45/$Z$83&gt;=1/27,27,$Z$83*$Z$85/CJ45/$Z$83&gt;=1/28,28,$Z$83*$Z$85/CJ45/$Z$83&gt;=1/29,29,$Z$83*$Z$85/CJ45/$Z$83&gt;=1/30,30)&gt;$Z$83,"",_xlfn.IFS($Z$83*$Z$85/CJ45/$Z$83&gt;=1,1,$Z$83*$Z$85/CJ45/$Z$83&gt;=1/2,2,$Z$83*$Z$85/CJ45/$Z$83&gt;=1/3,3,$Z$83*$Z$85/CJ45/$Z$83&gt;=1/4,4,$Z$83*$Z$85/CJ45/$Z$83&gt;=1/5,5,$Z$83*$Z$85/CJ45/$Z$83&gt;=1/6,6,$Z$83*$Z$85/CJ45/$Z$83&gt;=1/7,7,$Z$83*$Z$85/CJ45/$Z$83&gt;=1/8,8,$Z$83*$Z$85/CJ45/$Z$83&gt;=1/9,9,$Z$83*$Z$85/CJ45/$Z$83&gt;=1/10,10,$Z$83*$Z$85/CJ45/$Z$83&gt;=1/11,11,$Z$83*$Z$85/CJ45/$Z$83&gt;=1/12,12,$Z$83*$Z$85/CJ45/$Z$83&gt;=1/13,13,$Z$83*$Z$85/CJ45/$Z$83&gt;=1/14,14,$Z$83*$Z$85/CJ45/$Z$83&gt;=1/15,15,$Z$83*$Z$85/CJ45/$Z$83&gt;=1/16,16,$Z$83*$Z$85/CJ45/$Z$83&gt;=1/17,17,$Z$83*$Z$85/CJ45/$Z$83&gt;=1/18,18,$Z$83*$Z$85/CJ45/$Z$83&gt;=1/19,19,$Z$83*$Z$85/CJ45/$Z$83&gt;=1/20,20,$Z$83*$Z$85/CJ45/$Z$83&gt;=1/21,21,$Z$83*$Z$85/CJ45/$Z$83&gt;=1/22,22,$Z$83*$Z$85/CJ45/$Z$83&gt;=1/23,23,$Z$83*$Z$85/CJ45/$Z$83&gt;=1/24,24,$Z$83*$Z$85/CJ45/$Z$83&gt;=1/25,25,$Z$83*$Z$85/CJ45/$Z$83&gt;=1/26,26,$Z$83*$Z$85/CJ45/$Z$83&gt;=1/27,27,$Z$83*$Z$85/CJ45/$Z$83&gt;=1/28,28,$Z$83*$Z$85/CJ45/$Z$83&gt;=1/29,29,$Z$83*$Z$85/CJ45/$Z$83&gt;=1/30,30)),"")</f>
        <v>14</v>
      </c>
      <c r="CK46" s="27" cm="1">
        <f t="array" ref="CK46">IFERROR(IF(_xlfn.IFS($Z$83*$Z$85/CK45/$Z$83&gt;=1,1,$Z$83*$Z$85/CK45/$Z$83&gt;=1/2,2,$Z$83*$Z$85/CK45/$Z$83&gt;=1/3,3,$Z$83*$Z$85/CK45/$Z$83&gt;=1/4,4,$Z$83*$Z$85/CK45/$Z$83&gt;=1/5,5,$Z$83*$Z$85/CK45/$Z$83&gt;=1/6,6,$Z$83*$Z$85/CK45/$Z$83&gt;=1/7,7,$Z$83*$Z$85/CK45/$Z$83&gt;=1/8,8,$Z$83*$Z$85/CK45/$Z$83&gt;=1/9,9,$Z$83*$Z$85/CK45/$Z$83&gt;=1/10,10,$Z$83*$Z$85/CK45/$Z$83&gt;=1/11,11,$Z$83*$Z$85/CK45/$Z$83&gt;=1/12,12,$Z$83*$Z$85/CK45/$Z$83&gt;=1/13,13,$Z$83*$Z$85/CK45/$Z$83&gt;=1/14,14,$Z$83*$Z$85/CK45/$Z$83&gt;=1/15,15,$Z$83*$Z$85/CK45/$Z$83&gt;=1/16,16,$Z$83*$Z$85/CK45/$Z$83&gt;=1/17,17,$Z$83*$Z$85/CK45/$Z$83&gt;=1/18,18,$Z$83*$Z$85/CK45/$Z$83&gt;=1/19,19,$Z$83*$Z$85/CK45/$Z$83&gt;=1/20,20,$Z$83*$Z$85/CK45/$Z$83&gt;=1/21,21,$Z$83*$Z$85/CK45/$Z$83&gt;=1/22,22,$Z$83*$Z$85/CK45/$Z$83&gt;=1/23,23,$Z$83*$Z$85/CK45/$Z$83&gt;=1/24,24,$Z$83*$Z$85/CK45/$Z$83&gt;=1/25,25,$Z$83*$Z$85/CK45/$Z$83&gt;=1/26,26,$Z$83*$Z$85/CK45/$Z$83&gt;=1/27,27,$Z$83*$Z$85/CK45/$Z$83&gt;=1/28,28,$Z$83*$Z$85/CK45/$Z$83&gt;=1/29,29,$Z$83*$Z$85/CK45/$Z$83&gt;=1/30,30)&gt;$Z$83,"",_xlfn.IFS($Z$83*$Z$85/CK45/$Z$83&gt;=1,1,$Z$83*$Z$85/CK45/$Z$83&gt;=1/2,2,$Z$83*$Z$85/CK45/$Z$83&gt;=1/3,3,$Z$83*$Z$85/CK45/$Z$83&gt;=1/4,4,$Z$83*$Z$85/CK45/$Z$83&gt;=1/5,5,$Z$83*$Z$85/CK45/$Z$83&gt;=1/6,6,$Z$83*$Z$85/CK45/$Z$83&gt;=1/7,7,$Z$83*$Z$85/CK45/$Z$83&gt;=1/8,8,$Z$83*$Z$85/CK45/$Z$83&gt;=1/9,9,$Z$83*$Z$85/CK45/$Z$83&gt;=1/10,10,$Z$83*$Z$85/CK45/$Z$83&gt;=1/11,11,$Z$83*$Z$85/CK45/$Z$83&gt;=1/12,12,$Z$83*$Z$85/CK45/$Z$83&gt;=1/13,13,$Z$83*$Z$85/CK45/$Z$83&gt;=1/14,14,$Z$83*$Z$85/CK45/$Z$83&gt;=1/15,15,$Z$83*$Z$85/CK45/$Z$83&gt;=1/16,16,$Z$83*$Z$85/CK45/$Z$83&gt;=1/17,17,$Z$83*$Z$85/CK45/$Z$83&gt;=1/18,18,$Z$83*$Z$85/CK45/$Z$83&gt;=1/19,19,$Z$83*$Z$85/CK45/$Z$83&gt;=1/20,20,$Z$83*$Z$85/CK45/$Z$83&gt;=1/21,21,$Z$83*$Z$85/CK45/$Z$83&gt;=1/22,22,$Z$83*$Z$85/CK45/$Z$83&gt;=1/23,23,$Z$83*$Z$85/CK45/$Z$83&gt;=1/24,24,$Z$83*$Z$85/CK45/$Z$83&gt;=1/25,25,$Z$83*$Z$85/CK45/$Z$83&gt;=1/26,26,$Z$83*$Z$85/CK45/$Z$83&gt;=1/27,27,$Z$83*$Z$85/CK45/$Z$83&gt;=1/28,28,$Z$83*$Z$85/CK45/$Z$83&gt;=1/29,29,$Z$83*$Z$85/CK45/$Z$83&gt;=1/30,30)),"")</f>
        <v>14</v>
      </c>
      <c r="CL46" s="27" cm="1">
        <f t="array" ref="CL46">IFERROR(IF(_xlfn.IFS($Z$83*$Z$85/CL45/$Z$83&gt;=1,1,$Z$83*$Z$85/CL45/$Z$83&gt;=1/2,2,$Z$83*$Z$85/CL45/$Z$83&gt;=1/3,3,$Z$83*$Z$85/CL45/$Z$83&gt;=1/4,4,$Z$83*$Z$85/CL45/$Z$83&gt;=1/5,5,$Z$83*$Z$85/CL45/$Z$83&gt;=1/6,6,$Z$83*$Z$85/CL45/$Z$83&gt;=1/7,7,$Z$83*$Z$85/CL45/$Z$83&gt;=1/8,8,$Z$83*$Z$85/CL45/$Z$83&gt;=1/9,9,$Z$83*$Z$85/CL45/$Z$83&gt;=1/10,10,$Z$83*$Z$85/CL45/$Z$83&gt;=1/11,11,$Z$83*$Z$85/CL45/$Z$83&gt;=1/12,12,$Z$83*$Z$85/CL45/$Z$83&gt;=1/13,13,$Z$83*$Z$85/CL45/$Z$83&gt;=1/14,14,$Z$83*$Z$85/CL45/$Z$83&gt;=1/15,15,$Z$83*$Z$85/CL45/$Z$83&gt;=1/16,16,$Z$83*$Z$85/CL45/$Z$83&gt;=1/17,17,$Z$83*$Z$85/CL45/$Z$83&gt;=1/18,18,$Z$83*$Z$85/CL45/$Z$83&gt;=1/19,19,$Z$83*$Z$85/CL45/$Z$83&gt;=1/20,20,$Z$83*$Z$85/CL45/$Z$83&gt;=1/21,21,$Z$83*$Z$85/CL45/$Z$83&gt;=1/22,22,$Z$83*$Z$85/CL45/$Z$83&gt;=1/23,23,$Z$83*$Z$85/CL45/$Z$83&gt;=1/24,24,$Z$83*$Z$85/CL45/$Z$83&gt;=1/25,25,$Z$83*$Z$85/CL45/$Z$83&gt;=1/26,26,$Z$83*$Z$85/CL45/$Z$83&gt;=1/27,27,$Z$83*$Z$85/CL45/$Z$83&gt;=1/28,28,$Z$83*$Z$85/CL45/$Z$83&gt;=1/29,29,$Z$83*$Z$85/CL45/$Z$83&gt;=1/30,30)&gt;$Z$83,"",_xlfn.IFS($Z$83*$Z$85/CL45/$Z$83&gt;=1,1,$Z$83*$Z$85/CL45/$Z$83&gt;=1/2,2,$Z$83*$Z$85/CL45/$Z$83&gt;=1/3,3,$Z$83*$Z$85/CL45/$Z$83&gt;=1/4,4,$Z$83*$Z$85/CL45/$Z$83&gt;=1/5,5,$Z$83*$Z$85/CL45/$Z$83&gt;=1/6,6,$Z$83*$Z$85/CL45/$Z$83&gt;=1/7,7,$Z$83*$Z$85/CL45/$Z$83&gt;=1/8,8,$Z$83*$Z$85/CL45/$Z$83&gt;=1/9,9,$Z$83*$Z$85/CL45/$Z$83&gt;=1/10,10,$Z$83*$Z$85/CL45/$Z$83&gt;=1/11,11,$Z$83*$Z$85/CL45/$Z$83&gt;=1/12,12,$Z$83*$Z$85/CL45/$Z$83&gt;=1/13,13,$Z$83*$Z$85/CL45/$Z$83&gt;=1/14,14,$Z$83*$Z$85/CL45/$Z$83&gt;=1/15,15,$Z$83*$Z$85/CL45/$Z$83&gt;=1/16,16,$Z$83*$Z$85/CL45/$Z$83&gt;=1/17,17,$Z$83*$Z$85/CL45/$Z$83&gt;=1/18,18,$Z$83*$Z$85/CL45/$Z$83&gt;=1/19,19,$Z$83*$Z$85/CL45/$Z$83&gt;=1/20,20,$Z$83*$Z$85/CL45/$Z$83&gt;=1/21,21,$Z$83*$Z$85/CL45/$Z$83&gt;=1/22,22,$Z$83*$Z$85/CL45/$Z$83&gt;=1/23,23,$Z$83*$Z$85/CL45/$Z$83&gt;=1/24,24,$Z$83*$Z$85/CL45/$Z$83&gt;=1/25,25,$Z$83*$Z$85/CL45/$Z$83&gt;=1/26,26,$Z$83*$Z$85/CL45/$Z$83&gt;=1/27,27,$Z$83*$Z$85/CL45/$Z$83&gt;=1/28,28,$Z$83*$Z$85/CL45/$Z$83&gt;=1/29,29,$Z$83*$Z$85/CL45/$Z$83&gt;=1/30,30)),"")</f>
        <v>14</v>
      </c>
      <c r="CM46" s="27" cm="1">
        <f t="array" ref="CM46">IFERROR(IF(_xlfn.IFS($Z$83*$Z$85/CM45/$Z$83&gt;=1,1,$Z$83*$Z$85/CM45/$Z$83&gt;=1/2,2,$Z$83*$Z$85/CM45/$Z$83&gt;=1/3,3,$Z$83*$Z$85/CM45/$Z$83&gt;=1/4,4,$Z$83*$Z$85/CM45/$Z$83&gt;=1/5,5,$Z$83*$Z$85/CM45/$Z$83&gt;=1/6,6,$Z$83*$Z$85/CM45/$Z$83&gt;=1/7,7,$Z$83*$Z$85/CM45/$Z$83&gt;=1/8,8,$Z$83*$Z$85/CM45/$Z$83&gt;=1/9,9,$Z$83*$Z$85/CM45/$Z$83&gt;=1/10,10,$Z$83*$Z$85/CM45/$Z$83&gt;=1/11,11,$Z$83*$Z$85/CM45/$Z$83&gt;=1/12,12,$Z$83*$Z$85/CM45/$Z$83&gt;=1/13,13,$Z$83*$Z$85/CM45/$Z$83&gt;=1/14,14,$Z$83*$Z$85/CM45/$Z$83&gt;=1/15,15,$Z$83*$Z$85/CM45/$Z$83&gt;=1/16,16,$Z$83*$Z$85/CM45/$Z$83&gt;=1/17,17,$Z$83*$Z$85/CM45/$Z$83&gt;=1/18,18,$Z$83*$Z$85/CM45/$Z$83&gt;=1/19,19,$Z$83*$Z$85/CM45/$Z$83&gt;=1/20,20,$Z$83*$Z$85/CM45/$Z$83&gt;=1/21,21,$Z$83*$Z$85/CM45/$Z$83&gt;=1/22,22,$Z$83*$Z$85/CM45/$Z$83&gt;=1/23,23,$Z$83*$Z$85/CM45/$Z$83&gt;=1/24,24,$Z$83*$Z$85/CM45/$Z$83&gt;=1/25,25,$Z$83*$Z$85/CM45/$Z$83&gt;=1/26,26,$Z$83*$Z$85/CM45/$Z$83&gt;=1/27,27,$Z$83*$Z$85/CM45/$Z$83&gt;=1/28,28,$Z$83*$Z$85/CM45/$Z$83&gt;=1/29,29,$Z$83*$Z$85/CM45/$Z$83&gt;=1/30,30)&gt;$Z$83,"",_xlfn.IFS($Z$83*$Z$85/CM45/$Z$83&gt;=1,1,$Z$83*$Z$85/CM45/$Z$83&gt;=1/2,2,$Z$83*$Z$85/CM45/$Z$83&gt;=1/3,3,$Z$83*$Z$85/CM45/$Z$83&gt;=1/4,4,$Z$83*$Z$85/CM45/$Z$83&gt;=1/5,5,$Z$83*$Z$85/CM45/$Z$83&gt;=1/6,6,$Z$83*$Z$85/CM45/$Z$83&gt;=1/7,7,$Z$83*$Z$85/CM45/$Z$83&gt;=1/8,8,$Z$83*$Z$85/CM45/$Z$83&gt;=1/9,9,$Z$83*$Z$85/CM45/$Z$83&gt;=1/10,10,$Z$83*$Z$85/CM45/$Z$83&gt;=1/11,11,$Z$83*$Z$85/CM45/$Z$83&gt;=1/12,12,$Z$83*$Z$85/CM45/$Z$83&gt;=1/13,13,$Z$83*$Z$85/CM45/$Z$83&gt;=1/14,14,$Z$83*$Z$85/CM45/$Z$83&gt;=1/15,15,$Z$83*$Z$85/CM45/$Z$83&gt;=1/16,16,$Z$83*$Z$85/CM45/$Z$83&gt;=1/17,17,$Z$83*$Z$85/CM45/$Z$83&gt;=1/18,18,$Z$83*$Z$85/CM45/$Z$83&gt;=1/19,19,$Z$83*$Z$85/CM45/$Z$83&gt;=1/20,20,$Z$83*$Z$85/CM45/$Z$83&gt;=1/21,21,$Z$83*$Z$85/CM45/$Z$83&gt;=1/22,22,$Z$83*$Z$85/CM45/$Z$83&gt;=1/23,23,$Z$83*$Z$85/CM45/$Z$83&gt;=1/24,24,$Z$83*$Z$85/CM45/$Z$83&gt;=1/25,25,$Z$83*$Z$85/CM45/$Z$83&gt;=1/26,26,$Z$83*$Z$85/CM45/$Z$83&gt;=1/27,27,$Z$83*$Z$85/CM45/$Z$83&gt;=1/28,28,$Z$83*$Z$85/CM45/$Z$83&gt;=1/29,29,$Z$83*$Z$85/CM45/$Z$83&gt;=1/30,30)),"")</f>
        <v>14</v>
      </c>
      <c r="CN46" s="27" cm="1">
        <f t="array" ref="CN46">IFERROR(IF(_xlfn.IFS($Z$83*$Z$85/CN45/$Z$83&gt;=1,1,$Z$83*$Z$85/CN45/$Z$83&gt;=1/2,2,$Z$83*$Z$85/CN45/$Z$83&gt;=1/3,3,$Z$83*$Z$85/CN45/$Z$83&gt;=1/4,4,$Z$83*$Z$85/CN45/$Z$83&gt;=1/5,5,$Z$83*$Z$85/CN45/$Z$83&gt;=1/6,6,$Z$83*$Z$85/CN45/$Z$83&gt;=1/7,7,$Z$83*$Z$85/CN45/$Z$83&gt;=1/8,8,$Z$83*$Z$85/CN45/$Z$83&gt;=1/9,9,$Z$83*$Z$85/CN45/$Z$83&gt;=1/10,10,$Z$83*$Z$85/CN45/$Z$83&gt;=1/11,11,$Z$83*$Z$85/CN45/$Z$83&gt;=1/12,12,$Z$83*$Z$85/CN45/$Z$83&gt;=1/13,13,$Z$83*$Z$85/CN45/$Z$83&gt;=1/14,14,$Z$83*$Z$85/CN45/$Z$83&gt;=1/15,15,$Z$83*$Z$85/CN45/$Z$83&gt;=1/16,16,$Z$83*$Z$85/CN45/$Z$83&gt;=1/17,17,$Z$83*$Z$85/CN45/$Z$83&gt;=1/18,18,$Z$83*$Z$85/CN45/$Z$83&gt;=1/19,19,$Z$83*$Z$85/CN45/$Z$83&gt;=1/20,20,$Z$83*$Z$85/CN45/$Z$83&gt;=1/21,21,$Z$83*$Z$85/CN45/$Z$83&gt;=1/22,22,$Z$83*$Z$85/CN45/$Z$83&gt;=1/23,23,$Z$83*$Z$85/CN45/$Z$83&gt;=1/24,24,$Z$83*$Z$85/CN45/$Z$83&gt;=1/25,25,$Z$83*$Z$85/CN45/$Z$83&gt;=1/26,26,$Z$83*$Z$85/CN45/$Z$83&gt;=1/27,27,$Z$83*$Z$85/CN45/$Z$83&gt;=1/28,28,$Z$83*$Z$85/CN45/$Z$83&gt;=1/29,29,$Z$83*$Z$85/CN45/$Z$83&gt;=1/30,30)&gt;$Z$83,"",_xlfn.IFS($Z$83*$Z$85/CN45/$Z$83&gt;=1,1,$Z$83*$Z$85/CN45/$Z$83&gt;=1/2,2,$Z$83*$Z$85/CN45/$Z$83&gt;=1/3,3,$Z$83*$Z$85/CN45/$Z$83&gt;=1/4,4,$Z$83*$Z$85/CN45/$Z$83&gt;=1/5,5,$Z$83*$Z$85/CN45/$Z$83&gt;=1/6,6,$Z$83*$Z$85/CN45/$Z$83&gt;=1/7,7,$Z$83*$Z$85/CN45/$Z$83&gt;=1/8,8,$Z$83*$Z$85/CN45/$Z$83&gt;=1/9,9,$Z$83*$Z$85/CN45/$Z$83&gt;=1/10,10,$Z$83*$Z$85/CN45/$Z$83&gt;=1/11,11,$Z$83*$Z$85/CN45/$Z$83&gt;=1/12,12,$Z$83*$Z$85/CN45/$Z$83&gt;=1/13,13,$Z$83*$Z$85/CN45/$Z$83&gt;=1/14,14,$Z$83*$Z$85/CN45/$Z$83&gt;=1/15,15,$Z$83*$Z$85/CN45/$Z$83&gt;=1/16,16,$Z$83*$Z$85/CN45/$Z$83&gt;=1/17,17,$Z$83*$Z$85/CN45/$Z$83&gt;=1/18,18,$Z$83*$Z$85/CN45/$Z$83&gt;=1/19,19,$Z$83*$Z$85/CN45/$Z$83&gt;=1/20,20,$Z$83*$Z$85/CN45/$Z$83&gt;=1/21,21,$Z$83*$Z$85/CN45/$Z$83&gt;=1/22,22,$Z$83*$Z$85/CN45/$Z$83&gt;=1/23,23,$Z$83*$Z$85/CN45/$Z$83&gt;=1/24,24,$Z$83*$Z$85/CN45/$Z$83&gt;=1/25,25,$Z$83*$Z$85/CN45/$Z$83&gt;=1/26,26,$Z$83*$Z$85/CN45/$Z$83&gt;=1/27,27,$Z$83*$Z$85/CN45/$Z$83&gt;=1/28,28,$Z$83*$Z$85/CN45/$Z$83&gt;=1/29,29,$Z$83*$Z$85/CN45/$Z$83&gt;=1/30,30)),"")</f>
        <v>15</v>
      </c>
      <c r="CO46" s="27" cm="1">
        <f t="array" ref="CO46">IFERROR(IF(_xlfn.IFS($Z$83*$Z$85/CO45/$Z$83&gt;=1,1,$Z$83*$Z$85/CO45/$Z$83&gt;=1/2,2,$Z$83*$Z$85/CO45/$Z$83&gt;=1/3,3,$Z$83*$Z$85/CO45/$Z$83&gt;=1/4,4,$Z$83*$Z$85/CO45/$Z$83&gt;=1/5,5,$Z$83*$Z$85/CO45/$Z$83&gt;=1/6,6,$Z$83*$Z$85/CO45/$Z$83&gt;=1/7,7,$Z$83*$Z$85/CO45/$Z$83&gt;=1/8,8,$Z$83*$Z$85/CO45/$Z$83&gt;=1/9,9,$Z$83*$Z$85/CO45/$Z$83&gt;=1/10,10,$Z$83*$Z$85/CO45/$Z$83&gt;=1/11,11,$Z$83*$Z$85/CO45/$Z$83&gt;=1/12,12,$Z$83*$Z$85/CO45/$Z$83&gt;=1/13,13,$Z$83*$Z$85/CO45/$Z$83&gt;=1/14,14,$Z$83*$Z$85/CO45/$Z$83&gt;=1/15,15,$Z$83*$Z$85/CO45/$Z$83&gt;=1/16,16,$Z$83*$Z$85/CO45/$Z$83&gt;=1/17,17,$Z$83*$Z$85/CO45/$Z$83&gt;=1/18,18,$Z$83*$Z$85/CO45/$Z$83&gt;=1/19,19,$Z$83*$Z$85/CO45/$Z$83&gt;=1/20,20,$Z$83*$Z$85/CO45/$Z$83&gt;=1/21,21,$Z$83*$Z$85/CO45/$Z$83&gt;=1/22,22,$Z$83*$Z$85/CO45/$Z$83&gt;=1/23,23,$Z$83*$Z$85/CO45/$Z$83&gt;=1/24,24,$Z$83*$Z$85/CO45/$Z$83&gt;=1/25,25,$Z$83*$Z$85/CO45/$Z$83&gt;=1/26,26,$Z$83*$Z$85/CO45/$Z$83&gt;=1/27,27,$Z$83*$Z$85/CO45/$Z$83&gt;=1/28,28,$Z$83*$Z$85/CO45/$Z$83&gt;=1/29,29,$Z$83*$Z$85/CO45/$Z$83&gt;=1/30,30)&gt;$Z$83,"",_xlfn.IFS($Z$83*$Z$85/CO45/$Z$83&gt;=1,1,$Z$83*$Z$85/CO45/$Z$83&gt;=1/2,2,$Z$83*$Z$85/CO45/$Z$83&gt;=1/3,3,$Z$83*$Z$85/CO45/$Z$83&gt;=1/4,4,$Z$83*$Z$85/CO45/$Z$83&gt;=1/5,5,$Z$83*$Z$85/CO45/$Z$83&gt;=1/6,6,$Z$83*$Z$85/CO45/$Z$83&gt;=1/7,7,$Z$83*$Z$85/CO45/$Z$83&gt;=1/8,8,$Z$83*$Z$85/CO45/$Z$83&gt;=1/9,9,$Z$83*$Z$85/CO45/$Z$83&gt;=1/10,10,$Z$83*$Z$85/CO45/$Z$83&gt;=1/11,11,$Z$83*$Z$85/CO45/$Z$83&gt;=1/12,12,$Z$83*$Z$85/CO45/$Z$83&gt;=1/13,13,$Z$83*$Z$85/CO45/$Z$83&gt;=1/14,14,$Z$83*$Z$85/CO45/$Z$83&gt;=1/15,15,$Z$83*$Z$85/CO45/$Z$83&gt;=1/16,16,$Z$83*$Z$85/CO45/$Z$83&gt;=1/17,17,$Z$83*$Z$85/CO45/$Z$83&gt;=1/18,18,$Z$83*$Z$85/CO45/$Z$83&gt;=1/19,19,$Z$83*$Z$85/CO45/$Z$83&gt;=1/20,20,$Z$83*$Z$85/CO45/$Z$83&gt;=1/21,21,$Z$83*$Z$85/CO45/$Z$83&gt;=1/22,22,$Z$83*$Z$85/CO45/$Z$83&gt;=1/23,23,$Z$83*$Z$85/CO45/$Z$83&gt;=1/24,24,$Z$83*$Z$85/CO45/$Z$83&gt;=1/25,25,$Z$83*$Z$85/CO45/$Z$83&gt;=1/26,26,$Z$83*$Z$85/CO45/$Z$83&gt;=1/27,27,$Z$83*$Z$85/CO45/$Z$83&gt;=1/28,28,$Z$83*$Z$85/CO45/$Z$83&gt;=1/29,29,$Z$83*$Z$85/CO45/$Z$83&gt;=1/30,30)),"")</f>
        <v>15</v>
      </c>
      <c r="CP46" s="27" cm="1">
        <f t="array" ref="CP46">IFERROR(IF(_xlfn.IFS($Z$83*$Z$85/CP45/$Z$83&gt;=1,1,$Z$83*$Z$85/CP45/$Z$83&gt;=1/2,2,$Z$83*$Z$85/CP45/$Z$83&gt;=1/3,3,$Z$83*$Z$85/CP45/$Z$83&gt;=1/4,4,$Z$83*$Z$85/CP45/$Z$83&gt;=1/5,5,$Z$83*$Z$85/CP45/$Z$83&gt;=1/6,6,$Z$83*$Z$85/CP45/$Z$83&gt;=1/7,7,$Z$83*$Z$85/CP45/$Z$83&gt;=1/8,8,$Z$83*$Z$85/CP45/$Z$83&gt;=1/9,9,$Z$83*$Z$85/CP45/$Z$83&gt;=1/10,10,$Z$83*$Z$85/CP45/$Z$83&gt;=1/11,11,$Z$83*$Z$85/CP45/$Z$83&gt;=1/12,12,$Z$83*$Z$85/CP45/$Z$83&gt;=1/13,13,$Z$83*$Z$85/CP45/$Z$83&gt;=1/14,14,$Z$83*$Z$85/CP45/$Z$83&gt;=1/15,15,$Z$83*$Z$85/CP45/$Z$83&gt;=1/16,16,$Z$83*$Z$85/CP45/$Z$83&gt;=1/17,17,$Z$83*$Z$85/CP45/$Z$83&gt;=1/18,18,$Z$83*$Z$85/CP45/$Z$83&gt;=1/19,19,$Z$83*$Z$85/CP45/$Z$83&gt;=1/20,20,$Z$83*$Z$85/CP45/$Z$83&gt;=1/21,21,$Z$83*$Z$85/CP45/$Z$83&gt;=1/22,22,$Z$83*$Z$85/CP45/$Z$83&gt;=1/23,23,$Z$83*$Z$85/CP45/$Z$83&gt;=1/24,24,$Z$83*$Z$85/CP45/$Z$83&gt;=1/25,25,$Z$83*$Z$85/CP45/$Z$83&gt;=1/26,26,$Z$83*$Z$85/CP45/$Z$83&gt;=1/27,27,$Z$83*$Z$85/CP45/$Z$83&gt;=1/28,28,$Z$83*$Z$85/CP45/$Z$83&gt;=1/29,29,$Z$83*$Z$85/CP45/$Z$83&gt;=1/30,30)&gt;$Z$83,"",_xlfn.IFS($Z$83*$Z$85/CP45/$Z$83&gt;=1,1,$Z$83*$Z$85/CP45/$Z$83&gt;=1/2,2,$Z$83*$Z$85/CP45/$Z$83&gt;=1/3,3,$Z$83*$Z$85/CP45/$Z$83&gt;=1/4,4,$Z$83*$Z$85/CP45/$Z$83&gt;=1/5,5,$Z$83*$Z$85/CP45/$Z$83&gt;=1/6,6,$Z$83*$Z$85/CP45/$Z$83&gt;=1/7,7,$Z$83*$Z$85/CP45/$Z$83&gt;=1/8,8,$Z$83*$Z$85/CP45/$Z$83&gt;=1/9,9,$Z$83*$Z$85/CP45/$Z$83&gt;=1/10,10,$Z$83*$Z$85/CP45/$Z$83&gt;=1/11,11,$Z$83*$Z$85/CP45/$Z$83&gt;=1/12,12,$Z$83*$Z$85/CP45/$Z$83&gt;=1/13,13,$Z$83*$Z$85/CP45/$Z$83&gt;=1/14,14,$Z$83*$Z$85/CP45/$Z$83&gt;=1/15,15,$Z$83*$Z$85/CP45/$Z$83&gt;=1/16,16,$Z$83*$Z$85/CP45/$Z$83&gt;=1/17,17,$Z$83*$Z$85/CP45/$Z$83&gt;=1/18,18,$Z$83*$Z$85/CP45/$Z$83&gt;=1/19,19,$Z$83*$Z$85/CP45/$Z$83&gt;=1/20,20,$Z$83*$Z$85/CP45/$Z$83&gt;=1/21,21,$Z$83*$Z$85/CP45/$Z$83&gt;=1/22,22,$Z$83*$Z$85/CP45/$Z$83&gt;=1/23,23,$Z$83*$Z$85/CP45/$Z$83&gt;=1/24,24,$Z$83*$Z$85/CP45/$Z$83&gt;=1/25,25,$Z$83*$Z$85/CP45/$Z$83&gt;=1/26,26,$Z$83*$Z$85/CP45/$Z$83&gt;=1/27,27,$Z$83*$Z$85/CP45/$Z$83&gt;=1/28,28,$Z$83*$Z$85/CP45/$Z$83&gt;=1/29,29,$Z$83*$Z$85/CP45/$Z$83&gt;=1/30,30)),"")</f>
        <v>15</v>
      </c>
      <c r="CQ46" s="27" cm="1">
        <f t="array" ref="CQ46">IFERROR(IF(_xlfn.IFS($Z$83*$Z$85/CQ45/$Z$83&gt;=1,1,$Z$83*$Z$85/CQ45/$Z$83&gt;=1/2,2,$Z$83*$Z$85/CQ45/$Z$83&gt;=1/3,3,$Z$83*$Z$85/CQ45/$Z$83&gt;=1/4,4,$Z$83*$Z$85/CQ45/$Z$83&gt;=1/5,5,$Z$83*$Z$85/CQ45/$Z$83&gt;=1/6,6,$Z$83*$Z$85/CQ45/$Z$83&gt;=1/7,7,$Z$83*$Z$85/CQ45/$Z$83&gt;=1/8,8,$Z$83*$Z$85/CQ45/$Z$83&gt;=1/9,9,$Z$83*$Z$85/CQ45/$Z$83&gt;=1/10,10,$Z$83*$Z$85/CQ45/$Z$83&gt;=1/11,11,$Z$83*$Z$85/CQ45/$Z$83&gt;=1/12,12,$Z$83*$Z$85/CQ45/$Z$83&gt;=1/13,13,$Z$83*$Z$85/CQ45/$Z$83&gt;=1/14,14,$Z$83*$Z$85/CQ45/$Z$83&gt;=1/15,15,$Z$83*$Z$85/CQ45/$Z$83&gt;=1/16,16,$Z$83*$Z$85/CQ45/$Z$83&gt;=1/17,17,$Z$83*$Z$85/CQ45/$Z$83&gt;=1/18,18,$Z$83*$Z$85/CQ45/$Z$83&gt;=1/19,19,$Z$83*$Z$85/CQ45/$Z$83&gt;=1/20,20,$Z$83*$Z$85/CQ45/$Z$83&gt;=1/21,21,$Z$83*$Z$85/CQ45/$Z$83&gt;=1/22,22,$Z$83*$Z$85/CQ45/$Z$83&gt;=1/23,23,$Z$83*$Z$85/CQ45/$Z$83&gt;=1/24,24,$Z$83*$Z$85/CQ45/$Z$83&gt;=1/25,25,$Z$83*$Z$85/CQ45/$Z$83&gt;=1/26,26,$Z$83*$Z$85/CQ45/$Z$83&gt;=1/27,27,$Z$83*$Z$85/CQ45/$Z$83&gt;=1/28,28,$Z$83*$Z$85/CQ45/$Z$83&gt;=1/29,29,$Z$83*$Z$85/CQ45/$Z$83&gt;=1/30,30)&gt;$Z$83,"",_xlfn.IFS($Z$83*$Z$85/CQ45/$Z$83&gt;=1,1,$Z$83*$Z$85/CQ45/$Z$83&gt;=1/2,2,$Z$83*$Z$85/CQ45/$Z$83&gt;=1/3,3,$Z$83*$Z$85/CQ45/$Z$83&gt;=1/4,4,$Z$83*$Z$85/CQ45/$Z$83&gt;=1/5,5,$Z$83*$Z$85/CQ45/$Z$83&gt;=1/6,6,$Z$83*$Z$85/CQ45/$Z$83&gt;=1/7,7,$Z$83*$Z$85/CQ45/$Z$83&gt;=1/8,8,$Z$83*$Z$85/CQ45/$Z$83&gt;=1/9,9,$Z$83*$Z$85/CQ45/$Z$83&gt;=1/10,10,$Z$83*$Z$85/CQ45/$Z$83&gt;=1/11,11,$Z$83*$Z$85/CQ45/$Z$83&gt;=1/12,12,$Z$83*$Z$85/CQ45/$Z$83&gt;=1/13,13,$Z$83*$Z$85/CQ45/$Z$83&gt;=1/14,14,$Z$83*$Z$85/CQ45/$Z$83&gt;=1/15,15,$Z$83*$Z$85/CQ45/$Z$83&gt;=1/16,16,$Z$83*$Z$85/CQ45/$Z$83&gt;=1/17,17,$Z$83*$Z$85/CQ45/$Z$83&gt;=1/18,18,$Z$83*$Z$85/CQ45/$Z$83&gt;=1/19,19,$Z$83*$Z$85/CQ45/$Z$83&gt;=1/20,20,$Z$83*$Z$85/CQ45/$Z$83&gt;=1/21,21,$Z$83*$Z$85/CQ45/$Z$83&gt;=1/22,22,$Z$83*$Z$85/CQ45/$Z$83&gt;=1/23,23,$Z$83*$Z$85/CQ45/$Z$83&gt;=1/24,24,$Z$83*$Z$85/CQ45/$Z$83&gt;=1/25,25,$Z$83*$Z$85/CQ45/$Z$83&gt;=1/26,26,$Z$83*$Z$85/CQ45/$Z$83&gt;=1/27,27,$Z$83*$Z$85/CQ45/$Z$83&gt;=1/28,28,$Z$83*$Z$85/CQ45/$Z$83&gt;=1/29,29,$Z$83*$Z$85/CQ45/$Z$83&gt;=1/30,30)),"")</f>
        <v>15</v>
      </c>
      <c r="CR46" s="27" cm="1">
        <f t="array" ref="CR46">IFERROR(IF(_xlfn.IFS($Z$83*$Z$85/CR45/$Z$83&gt;=1,1,$Z$83*$Z$85/CR45/$Z$83&gt;=1/2,2,$Z$83*$Z$85/CR45/$Z$83&gt;=1/3,3,$Z$83*$Z$85/CR45/$Z$83&gt;=1/4,4,$Z$83*$Z$85/CR45/$Z$83&gt;=1/5,5,$Z$83*$Z$85/CR45/$Z$83&gt;=1/6,6,$Z$83*$Z$85/CR45/$Z$83&gt;=1/7,7,$Z$83*$Z$85/CR45/$Z$83&gt;=1/8,8,$Z$83*$Z$85/CR45/$Z$83&gt;=1/9,9,$Z$83*$Z$85/CR45/$Z$83&gt;=1/10,10,$Z$83*$Z$85/CR45/$Z$83&gt;=1/11,11,$Z$83*$Z$85/CR45/$Z$83&gt;=1/12,12,$Z$83*$Z$85/CR45/$Z$83&gt;=1/13,13,$Z$83*$Z$85/CR45/$Z$83&gt;=1/14,14,$Z$83*$Z$85/CR45/$Z$83&gt;=1/15,15,$Z$83*$Z$85/CR45/$Z$83&gt;=1/16,16,$Z$83*$Z$85/CR45/$Z$83&gt;=1/17,17,$Z$83*$Z$85/CR45/$Z$83&gt;=1/18,18,$Z$83*$Z$85/CR45/$Z$83&gt;=1/19,19,$Z$83*$Z$85/CR45/$Z$83&gt;=1/20,20,$Z$83*$Z$85/CR45/$Z$83&gt;=1/21,21,$Z$83*$Z$85/CR45/$Z$83&gt;=1/22,22,$Z$83*$Z$85/CR45/$Z$83&gt;=1/23,23,$Z$83*$Z$85/CR45/$Z$83&gt;=1/24,24,$Z$83*$Z$85/CR45/$Z$83&gt;=1/25,25,$Z$83*$Z$85/CR45/$Z$83&gt;=1/26,26,$Z$83*$Z$85/CR45/$Z$83&gt;=1/27,27,$Z$83*$Z$85/CR45/$Z$83&gt;=1/28,28,$Z$83*$Z$85/CR45/$Z$83&gt;=1/29,29,$Z$83*$Z$85/CR45/$Z$83&gt;=1/30,30)&gt;$Z$83,"",_xlfn.IFS($Z$83*$Z$85/CR45/$Z$83&gt;=1,1,$Z$83*$Z$85/CR45/$Z$83&gt;=1/2,2,$Z$83*$Z$85/CR45/$Z$83&gt;=1/3,3,$Z$83*$Z$85/CR45/$Z$83&gt;=1/4,4,$Z$83*$Z$85/CR45/$Z$83&gt;=1/5,5,$Z$83*$Z$85/CR45/$Z$83&gt;=1/6,6,$Z$83*$Z$85/CR45/$Z$83&gt;=1/7,7,$Z$83*$Z$85/CR45/$Z$83&gt;=1/8,8,$Z$83*$Z$85/CR45/$Z$83&gt;=1/9,9,$Z$83*$Z$85/CR45/$Z$83&gt;=1/10,10,$Z$83*$Z$85/CR45/$Z$83&gt;=1/11,11,$Z$83*$Z$85/CR45/$Z$83&gt;=1/12,12,$Z$83*$Z$85/CR45/$Z$83&gt;=1/13,13,$Z$83*$Z$85/CR45/$Z$83&gt;=1/14,14,$Z$83*$Z$85/CR45/$Z$83&gt;=1/15,15,$Z$83*$Z$85/CR45/$Z$83&gt;=1/16,16,$Z$83*$Z$85/CR45/$Z$83&gt;=1/17,17,$Z$83*$Z$85/CR45/$Z$83&gt;=1/18,18,$Z$83*$Z$85/CR45/$Z$83&gt;=1/19,19,$Z$83*$Z$85/CR45/$Z$83&gt;=1/20,20,$Z$83*$Z$85/CR45/$Z$83&gt;=1/21,21,$Z$83*$Z$85/CR45/$Z$83&gt;=1/22,22,$Z$83*$Z$85/CR45/$Z$83&gt;=1/23,23,$Z$83*$Z$85/CR45/$Z$83&gt;=1/24,24,$Z$83*$Z$85/CR45/$Z$83&gt;=1/25,25,$Z$83*$Z$85/CR45/$Z$83&gt;=1/26,26,$Z$83*$Z$85/CR45/$Z$83&gt;=1/27,27,$Z$83*$Z$85/CR45/$Z$83&gt;=1/28,28,$Z$83*$Z$85/CR45/$Z$83&gt;=1/29,29,$Z$83*$Z$85/CR45/$Z$83&gt;=1/30,30)),"")</f>
        <v>15</v>
      </c>
      <c r="CS46" s="27" t="str" cm="1">
        <f t="array" ref="CS46">IFERROR(IF(_xlfn.IFS($Z$83*$Z$85/CS45/$Z$83&gt;=1,1,$Z$83*$Z$85/CS45/$Z$83&gt;=1/2,2,$Z$83*$Z$85/CS45/$Z$83&gt;=1/3,3,$Z$83*$Z$85/CS45/$Z$83&gt;=1/4,4,$Z$83*$Z$85/CS45/$Z$83&gt;=1/5,5,$Z$83*$Z$85/CS45/$Z$83&gt;=1/6,6,$Z$83*$Z$85/CS45/$Z$83&gt;=1/7,7,$Z$83*$Z$85/CS45/$Z$83&gt;=1/8,8,$Z$83*$Z$85/CS45/$Z$83&gt;=1/9,9,$Z$83*$Z$85/CS45/$Z$83&gt;=1/10,10,$Z$83*$Z$85/CS45/$Z$83&gt;=1/11,11,$Z$83*$Z$85/CS45/$Z$83&gt;=1/12,12,$Z$83*$Z$85/CS45/$Z$83&gt;=1/13,13,$Z$83*$Z$85/CS45/$Z$83&gt;=1/14,14,$Z$83*$Z$85/CS45/$Z$83&gt;=1/15,15,$Z$83*$Z$85/CS45/$Z$83&gt;=1/16,16,$Z$83*$Z$85/CS45/$Z$83&gt;=1/17,17,$Z$83*$Z$85/CS45/$Z$83&gt;=1/18,18,$Z$83*$Z$85/CS45/$Z$83&gt;=1/19,19,$Z$83*$Z$85/CS45/$Z$83&gt;=1/20,20,$Z$83*$Z$85/CS45/$Z$83&gt;=1/21,21,$Z$83*$Z$85/CS45/$Z$83&gt;=1/22,22,$Z$83*$Z$85/CS45/$Z$83&gt;=1/23,23,$Z$83*$Z$85/CS45/$Z$83&gt;=1/24,24,$Z$83*$Z$85/CS45/$Z$83&gt;=1/25,25,$Z$83*$Z$85/CS45/$Z$83&gt;=1/26,26,$Z$83*$Z$85/CS45/$Z$83&gt;=1/27,27,$Z$83*$Z$85/CS45/$Z$83&gt;=1/28,28,$Z$83*$Z$85/CS45/$Z$83&gt;=1/29,29,$Z$83*$Z$85/CS45/$Z$83&gt;=1/30,30)&gt;$Z$83,"",_xlfn.IFS($Z$83*$Z$85/CS45/$Z$83&gt;=1,1,$Z$83*$Z$85/CS45/$Z$83&gt;=1/2,2,$Z$83*$Z$85/CS45/$Z$83&gt;=1/3,3,$Z$83*$Z$85/CS45/$Z$83&gt;=1/4,4,$Z$83*$Z$85/CS45/$Z$83&gt;=1/5,5,$Z$83*$Z$85/CS45/$Z$83&gt;=1/6,6,$Z$83*$Z$85/CS45/$Z$83&gt;=1/7,7,$Z$83*$Z$85/CS45/$Z$83&gt;=1/8,8,$Z$83*$Z$85/CS45/$Z$83&gt;=1/9,9,$Z$83*$Z$85/CS45/$Z$83&gt;=1/10,10,$Z$83*$Z$85/CS45/$Z$83&gt;=1/11,11,$Z$83*$Z$85/CS45/$Z$83&gt;=1/12,12,$Z$83*$Z$85/CS45/$Z$83&gt;=1/13,13,$Z$83*$Z$85/CS45/$Z$83&gt;=1/14,14,$Z$83*$Z$85/CS45/$Z$83&gt;=1/15,15,$Z$83*$Z$85/CS45/$Z$83&gt;=1/16,16,$Z$83*$Z$85/CS45/$Z$83&gt;=1/17,17,$Z$83*$Z$85/CS45/$Z$83&gt;=1/18,18,$Z$83*$Z$85/CS45/$Z$83&gt;=1/19,19,$Z$83*$Z$85/CS45/$Z$83&gt;=1/20,20,$Z$83*$Z$85/CS45/$Z$83&gt;=1/21,21,$Z$83*$Z$85/CS45/$Z$83&gt;=1/22,22,$Z$83*$Z$85/CS45/$Z$83&gt;=1/23,23,$Z$83*$Z$85/CS45/$Z$83&gt;=1/24,24,$Z$83*$Z$85/CS45/$Z$83&gt;=1/25,25,$Z$83*$Z$85/CS45/$Z$83&gt;=1/26,26,$Z$83*$Z$85/CS45/$Z$83&gt;=1/27,27,$Z$83*$Z$85/CS45/$Z$83&gt;=1/28,28,$Z$83*$Z$85/CS45/$Z$83&gt;=1/29,29,$Z$83*$Z$85/CS45/$Z$83&gt;=1/30,30)),"")</f>
        <v/>
      </c>
      <c r="CT46" s="27" t="str" cm="1">
        <f t="array" ref="CT46">IFERROR(IF(_xlfn.IFS($Z$83*$Z$85/CT45/$Z$83&gt;=1,1,$Z$83*$Z$85/CT45/$Z$83&gt;=1/2,2,$Z$83*$Z$85/CT45/$Z$83&gt;=1/3,3,$Z$83*$Z$85/CT45/$Z$83&gt;=1/4,4,$Z$83*$Z$85/CT45/$Z$83&gt;=1/5,5,$Z$83*$Z$85/CT45/$Z$83&gt;=1/6,6,$Z$83*$Z$85/CT45/$Z$83&gt;=1/7,7,$Z$83*$Z$85/CT45/$Z$83&gt;=1/8,8,$Z$83*$Z$85/CT45/$Z$83&gt;=1/9,9,$Z$83*$Z$85/CT45/$Z$83&gt;=1/10,10,$Z$83*$Z$85/CT45/$Z$83&gt;=1/11,11,$Z$83*$Z$85/CT45/$Z$83&gt;=1/12,12,$Z$83*$Z$85/CT45/$Z$83&gt;=1/13,13,$Z$83*$Z$85/CT45/$Z$83&gt;=1/14,14,$Z$83*$Z$85/CT45/$Z$83&gt;=1/15,15,$Z$83*$Z$85/CT45/$Z$83&gt;=1/16,16,$Z$83*$Z$85/CT45/$Z$83&gt;=1/17,17,$Z$83*$Z$85/CT45/$Z$83&gt;=1/18,18,$Z$83*$Z$85/CT45/$Z$83&gt;=1/19,19,$Z$83*$Z$85/CT45/$Z$83&gt;=1/20,20,$Z$83*$Z$85/CT45/$Z$83&gt;=1/21,21,$Z$83*$Z$85/CT45/$Z$83&gt;=1/22,22,$Z$83*$Z$85/CT45/$Z$83&gt;=1/23,23,$Z$83*$Z$85/CT45/$Z$83&gt;=1/24,24,$Z$83*$Z$85/CT45/$Z$83&gt;=1/25,25,$Z$83*$Z$85/CT45/$Z$83&gt;=1/26,26,$Z$83*$Z$85/CT45/$Z$83&gt;=1/27,27,$Z$83*$Z$85/CT45/$Z$83&gt;=1/28,28,$Z$83*$Z$85/CT45/$Z$83&gt;=1/29,29,$Z$83*$Z$85/CT45/$Z$83&gt;=1/30,30)&gt;$Z$83,"",_xlfn.IFS($Z$83*$Z$85/CT45/$Z$83&gt;=1,1,$Z$83*$Z$85/CT45/$Z$83&gt;=1/2,2,$Z$83*$Z$85/CT45/$Z$83&gt;=1/3,3,$Z$83*$Z$85/CT45/$Z$83&gt;=1/4,4,$Z$83*$Z$85/CT45/$Z$83&gt;=1/5,5,$Z$83*$Z$85/CT45/$Z$83&gt;=1/6,6,$Z$83*$Z$85/CT45/$Z$83&gt;=1/7,7,$Z$83*$Z$85/CT45/$Z$83&gt;=1/8,8,$Z$83*$Z$85/CT45/$Z$83&gt;=1/9,9,$Z$83*$Z$85/CT45/$Z$83&gt;=1/10,10,$Z$83*$Z$85/CT45/$Z$83&gt;=1/11,11,$Z$83*$Z$85/CT45/$Z$83&gt;=1/12,12,$Z$83*$Z$85/CT45/$Z$83&gt;=1/13,13,$Z$83*$Z$85/CT45/$Z$83&gt;=1/14,14,$Z$83*$Z$85/CT45/$Z$83&gt;=1/15,15,$Z$83*$Z$85/CT45/$Z$83&gt;=1/16,16,$Z$83*$Z$85/CT45/$Z$83&gt;=1/17,17,$Z$83*$Z$85/CT45/$Z$83&gt;=1/18,18,$Z$83*$Z$85/CT45/$Z$83&gt;=1/19,19,$Z$83*$Z$85/CT45/$Z$83&gt;=1/20,20,$Z$83*$Z$85/CT45/$Z$83&gt;=1/21,21,$Z$83*$Z$85/CT45/$Z$83&gt;=1/22,22,$Z$83*$Z$85/CT45/$Z$83&gt;=1/23,23,$Z$83*$Z$85/CT45/$Z$83&gt;=1/24,24,$Z$83*$Z$85/CT45/$Z$83&gt;=1/25,25,$Z$83*$Z$85/CT45/$Z$83&gt;=1/26,26,$Z$83*$Z$85/CT45/$Z$83&gt;=1/27,27,$Z$83*$Z$85/CT45/$Z$83&gt;=1/28,28,$Z$83*$Z$85/CT45/$Z$83&gt;=1/29,29,$Z$83*$Z$85/CT45/$Z$83&gt;=1/30,30)),"")</f>
        <v/>
      </c>
      <c r="CU46" s="27" t="str" cm="1">
        <f t="array" ref="CU46">IFERROR(IF(_xlfn.IFS($Z$83*$Z$85/CU45/$Z$83&gt;=1,1,$Z$83*$Z$85/CU45/$Z$83&gt;=1/2,2,$Z$83*$Z$85/CU45/$Z$83&gt;=1/3,3,$Z$83*$Z$85/CU45/$Z$83&gt;=1/4,4,$Z$83*$Z$85/CU45/$Z$83&gt;=1/5,5,$Z$83*$Z$85/CU45/$Z$83&gt;=1/6,6,$Z$83*$Z$85/CU45/$Z$83&gt;=1/7,7,$Z$83*$Z$85/CU45/$Z$83&gt;=1/8,8,$Z$83*$Z$85/CU45/$Z$83&gt;=1/9,9,$Z$83*$Z$85/CU45/$Z$83&gt;=1/10,10,$Z$83*$Z$85/CU45/$Z$83&gt;=1/11,11,$Z$83*$Z$85/CU45/$Z$83&gt;=1/12,12,$Z$83*$Z$85/CU45/$Z$83&gt;=1/13,13,$Z$83*$Z$85/CU45/$Z$83&gt;=1/14,14,$Z$83*$Z$85/CU45/$Z$83&gt;=1/15,15,$Z$83*$Z$85/CU45/$Z$83&gt;=1/16,16,$Z$83*$Z$85/CU45/$Z$83&gt;=1/17,17,$Z$83*$Z$85/CU45/$Z$83&gt;=1/18,18,$Z$83*$Z$85/CU45/$Z$83&gt;=1/19,19,$Z$83*$Z$85/CU45/$Z$83&gt;=1/20,20,$Z$83*$Z$85/CU45/$Z$83&gt;=1/21,21,$Z$83*$Z$85/CU45/$Z$83&gt;=1/22,22,$Z$83*$Z$85/CU45/$Z$83&gt;=1/23,23,$Z$83*$Z$85/CU45/$Z$83&gt;=1/24,24,$Z$83*$Z$85/CU45/$Z$83&gt;=1/25,25,$Z$83*$Z$85/CU45/$Z$83&gt;=1/26,26,$Z$83*$Z$85/CU45/$Z$83&gt;=1/27,27,$Z$83*$Z$85/CU45/$Z$83&gt;=1/28,28,$Z$83*$Z$85/CU45/$Z$83&gt;=1/29,29,$Z$83*$Z$85/CU45/$Z$83&gt;=1/30,30)&gt;$Z$83,"",_xlfn.IFS($Z$83*$Z$85/CU45/$Z$83&gt;=1,1,$Z$83*$Z$85/CU45/$Z$83&gt;=1/2,2,$Z$83*$Z$85/CU45/$Z$83&gt;=1/3,3,$Z$83*$Z$85/CU45/$Z$83&gt;=1/4,4,$Z$83*$Z$85/CU45/$Z$83&gt;=1/5,5,$Z$83*$Z$85/CU45/$Z$83&gt;=1/6,6,$Z$83*$Z$85/CU45/$Z$83&gt;=1/7,7,$Z$83*$Z$85/CU45/$Z$83&gt;=1/8,8,$Z$83*$Z$85/CU45/$Z$83&gt;=1/9,9,$Z$83*$Z$85/CU45/$Z$83&gt;=1/10,10,$Z$83*$Z$85/CU45/$Z$83&gt;=1/11,11,$Z$83*$Z$85/CU45/$Z$83&gt;=1/12,12,$Z$83*$Z$85/CU45/$Z$83&gt;=1/13,13,$Z$83*$Z$85/CU45/$Z$83&gt;=1/14,14,$Z$83*$Z$85/CU45/$Z$83&gt;=1/15,15,$Z$83*$Z$85/CU45/$Z$83&gt;=1/16,16,$Z$83*$Z$85/CU45/$Z$83&gt;=1/17,17,$Z$83*$Z$85/CU45/$Z$83&gt;=1/18,18,$Z$83*$Z$85/CU45/$Z$83&gt;=1/19,19,$Z$83*$Z$85/CU45/$Z$83&gt;=1/20,20,$Z$83*$Z$85/CU45/$Z$83&gt;=1/21,21,$Z$83*$Z$85/CU45/$Z$83&gt;=1/22,22,$Z$83*$Z$85/CU45/$Z$83&gt;=1/23,23,$Z$83*$Z$85/CU45/$Z$83&gt;=1/24,24,$Z$83*$Z$85/CU45/$Z$83&gt;=1/25,25,$Z$83*$Z$85/CU45/$Z$83&gt;=1/26,26,$Z$83*$Z$85/CU45/$Z$83&gt;=1/27,27,$Z$83*$Z$85/CU45/$Z$83&gt;=1/28,28,$Z$83*$Z$85/CU45/$Z$83&gt;=1/29,29,$Z$83*$Z$85/CU45/$Z$83&gt;=1/30,30)),"")</f>
        <v/>
      </c>
      <c r="CV46" s="27" t="str" cm="1">
        <f t="array" ref="CV46">IFERROR(IF(_xlfn.IFS($Z$83*$Z$85/CV45/$Z$83&gt;=1,1,$Z$83*$Z$85/CV45/$Z$83&gt;=1/2,2,$Z$83*$Z$85/CV45/$Z$83&gt;=1/3,3,$Z$83*$Z$85/CV45/$Z$83&gt;=1/4,4,$Z$83*$Z$85/CV45/$Z$83&gt;=1/5,5,$Z$83*$Z$85/CV45/$Z$83&gt;=1/6,6,$Z$83*$Z$85/CV45/$Z$83&gt;=1/7,7,$Z$83*$Z$85/CV45/$Z$83&gt;=1/8,8,$Z$83*$Z$85/CV45/$Z$83&gt;=1/9,9,$Z$83*$Z$85/CV45/$Z$83&gt;=1/10,10,$Z$83*$Z$85/CV45/$Z$83&gt;=1/11,11,$Z$83*$Z$85/CV45/$Z$83&gt;=1/12,12,$Z$83*$Z$85/CV45/$Z$83&gt;=1/13,13,$Z$83*$Z$85/CV45/$Z$83&gt;=1/14,14,$Z$83*$Z$85/CV45/$Z$83&gt;=1/15,15,$Z$83*$Z$85/CV45/$Z$83&gt;=1/16,16,$Z$83*$Z$85/CV45/$Z$83&gt;=1/17,17,$Z$83*$Z$85/CV45/$Z$83&gt;=1/18,18,$Z$83*$Z$85/CV45/$Z$83&gt;=1/19,19,$Z$83*$Z$85/CV45/$Z$83&gt;=1/20,20,$Z$83*$Z$85/CV45/$Z$83&gt;=1/21,21,$Z$83*$Z$85/CV45/$Z$83&gt;=1/22,22,$Z$83*$Z$85/CV45/$Z$83&gt;=1/23,23,$Z$83*$Z$85/CV45/$Z$83&gt;=1/24,24,$Z$83*$Z$85/CV45/$Z$83&gt;=1/25,25,$Z$83*$Z$85/CV45/$Z$83&gt;=1/26,26,$Z$83*$Z$85/CV45/$Z$83&gt;=1/27,27,$Z$83*$Z$85/CV45/$Z$83&gt;=1/28,28,$Z$83*$Z$85/CV45/$Z$83&gt;=1/29,29,$Z$83*$Z$85/CV45/$Z$83&gt;=1/30,30)&gt;$Z$83,"",_xlfn.IFS($Z$83*$Z$85/CV45/$Z$83&gt;=1,1,$Z$83*$Z$85/CV45/$Z$83&gt;=1/2,2,$Z$83*$Z$85/CV45/$Z$83&gt;=1/3,3,$Z$83*$Z$85/CV45/$Z$83&gt;=1/4,4,$Z$83*$Z$85/CV45/$Z$83&gt;=1/5,5,$Z$83*$Z$85/CV45/$Z$83&gt;=1/6,6,$Z$83*$Z$85/CV45/$Z$83&gt;=1/7,7,$Z$83*$Z$85/CV45/$Z$83&gt;=1/8,8,$Z$83*$Z$85/CV45/$Z$83&gt;=1/9,9,$Z$83*$Z$85/CV45/$Z$83&gt;=1/10,10,$Z$83*$Z$85/CV45/$Z$83&gt;=1/11,11,$Z$83*$Z$85/CV45/$Z$83&gt;=1/12,12,$Z$83*$Z$85/CV45/$Z$83&gt;=1/13,13,$Z$83*$Z$85/CV45/$Z$83&gt;=1/14,14,$Z$83*$Z$85/CV45/$Z$83&gt;=1/15,15,$Z$83*$Z$85/CV45/$Z$83&gt;=1/16,16,$Z$83*$Z$85/CV45/$Z$83&gt;=1/17,17,$Z$83*$Z$85/CV45/$Z$83&gt;=1/18,18,$Z$83*$Z$85/CV45/$Z$83&gt;=1/19,19,$Z$83*$Z$85/CV45/$Z$83&gt;=1/20,20,$Z$83*$Z$85/CV45/$Z$83&gt;=1/21,21,$Z$83*$Z$85/CV45/$Z$83&gt;=1/22,22,$Z$83*$Z$85/CV45/$Z$83&gt;=1/23,23,$Z$83*$Z$85/CV45/$Z$83&gt;=1/24,24,$Z$83*$Z$85/CV45/$Z$83&gt;=1/25,25,$Z$83*$Z$85/CV45/$Z$83&gt;=1/26,26,$Z$83*$Z$85/CV45/$Z$83&gt;=1/27,27,$Z$83*$Z$85/CV45/$Z$83&gt;=1/28,28,$Z$83*$Z$85/CV45/$Z$83&gt;=1/29,29,$Z$83*$Z$85/CV45/$Z$83&gt;=1/30,30)),"")</f>
        <v/>
      </c>
      <c r="CW46" s="27" t="str" cm="1">
        <f t="array" ref="CW46">IFERROR(IF(_xlfn.IFS($Z$83*$Z$85/CW45/$Z$83&gt;=1,1,$Z$83*$Z$85/CW45/$Z$83&gt;=1/2,2,$Z$83*$Z$85/CW45/$Z$83&gt;=1/3,3,$Z$83*$Z$85/CW45/$Z$83&gt;=1/4,4,$Z$83*$Z$85/CW45/$Z$83&gt;=1/5,5,$Z$83*$Z$85/CW45/$Z$83&gt;=1/6,6,$Z$83*$Z$85/CW45/$Z$83&gt;=1/7,7,$Z$83*$Z$85/CW45/$Z$83&gt;=1/8,8,$Z$83*$Z$85/CW45/$Z$83&gt;=1/9,9,$Z$83*$Z$85/CW45/$Z$83&gt;=1/10,10,$Z$83*$Z$85/CW45/$Z$83&gt;=1/11,11,$Z$83*$Z$85/CW45/$Z$83&gt;=1/12,12,$Z$83*$Z$85/CW45/$Z$83&gt;=1/13,13,$Z$83*$Z$85/CW45/$Z$83&gt;=1/14,14,$Z$83*$Z$85/CW45/$Z$83&gt;=1/15,15,$Z$83*$Z$85/CW45/$Z$83&gt;=1/16,16,$Z$83*$Z$85/CW45/$Z$83&gt;=1/17,17,$Z$83*$Z$85/CW45/$Z$83&gt;=1/18,18,$Z$83*$Z$85/CW45/$Z$83&gt;=1/19,19,$Z$83*$Z$85/CW45/$Z$83&gt;=1/20,20,$Z$83*$Z$85/CW45/$Z$83&gt;=1/21,21,$Z$83*$Z$85/CW45/$Z$83&gt;=1/22,22,$Z$83*$Z$85/CW45/$Z$83&gt;=1/23,23,$Z$83*$Z$85/CW45/$Z$83&gt;=1/24,24,$Z$83*$Z$85/CW45/$Z$83&gt;=1/25,25,$Z$83*$Z$85/CW45/$Z$83&gt;=1/26,26,$Z$83*$Z$85/CW45/$Z$83&gt;=1/27,27,$Z$83*$Z$85/CW45/$Z$83&gt;=1/28,28,$Z$83*$Z$85/CW45/$Z$83&gt;=1/29,29,$Z$83*$Z$85/CW45/$Z$83&gt;=1/30,30)&gt;$Z$83,"",_xlfn.IFS($Z$83*$Z$85/CW45/$Z$83&gt;=1,1,$Z$83*$Z$85/CW45/$Z$83&gt;=1/2,2,$Z$83*$Z$85/CW45/$Z$83&gt;=1/3,3,$Z$83*$Z$85/CW45/$Z$83&gt;=1/4,4,$Z$83*$Z$85/CW45/$Z$83&gt;=1/5,5,$Z$83*$Z$85/CW45/$Z$83&gt;=1/6,6,$Z$83*$Z$85/CW45/$Z$83&gt;=1/7,7,$Z$83*$Z$85/CW45/$Z$83&gt;=1/8,8,$Z$83*$Z$85/CW45/$Z$83&gt;=1/9,9,$Z$83*$Z$85/CW45/$Z$83&gt;=1/10,10,$Z$83*$Z$85/CW45/$Z$83&gt;=1/11,11,$Z$83*$Z$85/CW45/$Z$83&gt;=1/12,12,$Z$83*$Z$85/CW45/$Z$83&gt;=1/13,13,$Z$83*$Z$85/CW45/$Z$83&gt;=1/14,14,$Z$83*$Z$85/CW45/$Z$83&gt;=1/15,15,$Z$83*$Z$85/CW45/$Z$83&gt;=1/16,16,$Z$83*$Z$85/CW45/$Z$83&gt;=1/17,17,$Z$83*$Z$85/CW45/$Z$83&gt;=1/18,18,$Z$83*$Z$85/CW45/$Z$83&gt;=1/19,19,$Z$83*$Z$85/CW45/$Z$83&gt;=1/20,20,$Z$83*$Z$85/CW45/$Z$83&gt;=1/21,21,$Z$83*$Z$85/CW45/$Z$83&gt;=1/22,22,$Z$83*$Z$85/CW45/$Z$83&gt;=1/23,23,$Z$83*$Z$85/CW45/$Z$83&gt;=1/24,24,$Z$83*$Z$85/CW45/$Z$83&gt;=1/25,25,$Z$83*$Z$85/CW45/$Z$83&gt;=1/26,26,$Z$83*$Z$85/CW45/$Z$83&gt;=1/27,27,$Z$83*$Z$85/CW45/$Z$83&gt;=1/28,28,$Z$83*$Z$85/CW45/$Z$83&gt;=1/29,29,$Z$83*$Z$85/CW45/$Z$83&gt;=1/30,30)),"")</f>
        <v/>
      </c>
      <c r="CX46" s="27" t="str" cm="1">
        <f t="array" ref="CX46">IFERROR(IF(_xlfn.IFS($Z$83*$Z$85/CX45/$Z$83&gt;=1,1,$Z$83*$Z$85/CX45/$Z$83&gt;=1/2,2,$Z$83*$Z$85/CX45/$Z$83&gt;=1/3,3,$Z$83*$Z$85/CX45/$Z$83&gt;=1/4,4,$Z$83*$Z$85/CX45/$Z$83&gt;=1/5,5,$Z$83*$Z$85/CX45/$Z$83&gt;=1/6,6,$Z$83*$Z$85/CX45/$Z$83&gt;=1/7,7,$Z$83*$Z$85/CX45/$Z$83&gt;=1/8,8,$Z$83*$Z$85/CX45/$Z$83&gt;=1/9,9,$Z$83*$Z$85/CX45/$Z$83&gt;=1/10,10,$Z$83*$Z$85/CX45/$Z$83&gt;=1/11,11,$Z$83*$Z$85/CX45/$Z$83&gt;=1/12,12,$Z$83*$Z$85/CX45/$Z$83&gt;=1/13,13,$Z$83*$Z$85/CX45/$Z$83&gt;=1/14,14,$Z$83*$Z$85/CX45/$Z$83&gt;=1/15,15,$Z$83*$Z$85/CX45/$Z$83&gt;=1/16,16,$Z$83*$Z$85/CX45/$Z$83&gt;=1/17,17,$Z$83*$Z$85/CX45/$Z$83&gt;=1/18,18,$Z$83*$Z$85/CX45/$Z$83&gt;=1/19,19,$Z$83*$Z$85/CX45/$Z$83&gt;=1/20,20,$Z$83*$Z$85/CX45/$Z$83&gt;=1/21,21,$Z$83*$Z$85/CX45/$Z$83&gt;=1/22,22,$Z$83*$Z$85/CX45/$Z$83&gt;=1/23,23,$Z$83*$Z$85/CX45/$Z$83&gt;=1/24,24,$Z$83*$Z$85/CX45/$Z$83&gt;=1/25,25,$Z$83*$Z$85/CX45/$Z$83&gt;=1/26,26,$Z$83*$Z$85/CX45/$Z$83&gt;=1/27,27,$Z$83*$Z$85/CX45/$Z$83&gt;=1/28,28,$Z$83*$Z$85/CX45/$Z$83&gt;=1/29,29,$Z$83*$Z$85/CX45/$Z$83&gt;=1/30,30)&gt;$Z$83,"",_xlfn.IFS($Z$83*$Z$85/CX45/$Z$83&gt;=1,1,$Z$83*$Z$85/CX45/$Z$83&gt;=1/2,2,$Z$83*$Z$85/CX45/$Z$83&gt;=1/3,3,$Z$83*$Z$85/CX45/$Z$83&gt;=1/4,4,$Z$83*$Z$85/CX45/$Z$83&gt;=1/5,5,$Z$83*$Z$85/CX45/$Z$83&gt;=1/6,6,$Z$83*$Z$85/CX45/$Z$83&gt;=1/7,7,$Z$83*$Z$85/CX45/$Z$83&gt;=1/8,8,$Z$83*$Z$85/CX45/$Z$83&gt;=1/9,9,$Z$83*$Z$85/CX45/$Z$83&gt;=1/10,10,$Z$83*$Z$85/CX45/$Z$83&gt;=1/11,11,$Z$83*$Z$85/CX45/$Z$83&gt;=1/12,12,$Z$83*$Z$85/CX45/$Z$83&gt;=1/13,13,$Z$83*$Z$85/CX45/$Z$83&gt;=1/14,14,$Z$83*$Z$85/CX45/$Z$83&gt;=1/15,15,$Z$83*$Z$85/CX45/$Z$83&gt;=1/16,16,$Z$83*$Z$85/CX45/$Z$83&gt;=1/17,17,$Z$83*$Z$85/CX45/$Z$83&gt;=1/18,18,$Z$83*$Z$85/CX45/$Z$83&gt;=1/19,19,$Z$83*$Z$85/CX45/$Z$83&gt;=1/20,20,$Z$83*$Z$85/CX45/$Z$83&gt;=1/21,21,$Z$83*$Z$85/CX45/$Z$83&gt;=1/22,22,$Z$83*$Z$85/CX45/$Z$83&gt;=1/23,23,$Z$83*$Z$85/CX45/$Z$83&gt;=1/24,24,$Z$83*$Z$85/CX45/$Z$83&gt;=1/25,25,$Z$83*$Z$85/CX45/$Z$83&gt;=1/26,26,$Z$83*$Z$85/CX45/$Z$83&gt;=1/27,27,$Z$83*$Z$85/CX45/$Z$83&gt;=1/28,28,$Z$83*$Z$85/CX45/$Z$83&gt;=1/29,29,$Z$83*$Z$85/CX45/$Z$83&gt;=1/30,30)),"")</f>
        <v/>
      </c>
      <c r="CY46" s="27" t="str" cm="1">
        <f t="array" ref="CY46">IFERROR(IF(_xlfn.IFS($Z$83*$Z$85/CY45/$Z$83&gt;=1,1,$Z$83*$Z$85/CY45/$Z$83&gt;=1/2,2,$Z$83*$Z$85/CY45/$Z$83&gt;=1/3,3,$Z$83*$Z$85/CY45/$Z$83&gt;=1/4,4,$Z$83*$Z$85/CY45/$Z$83&gt;=1/5,5,$Z$83*$Z$85/CY45/$Z$83&gt;=1/6,6,$Z$83*$Z$85/CY45/$Z$83&gt;=1/7,7,$Z$83*$Z$85/CY45/$Z$83&gt;=1/8,8,$Z$83*$Z$85/CY45/$Z$83&gt;=1/9,9,$Z$83*$Z$85/CY45/$Z$83&gt;=1/10,10,$Z$83*$Z$85/CY45/$Z$83&gt;=1/11,11,$Z$83*$Z$85/CY45/$Z$83&gt;=1/12,12,$Z$83*$Z$85/CY45/$Z$83&gt;=1/13,13,$Z$83*$Z$85/CY45/$Z$83&gt;=1/14,14,$Z$83*$Z$85/CY45/$Z$83&gt;=1/15,15,$Z$83*$Z$85/CY45/$Z$83&gt;=1/16,16,$Z$83*$Z$85/CY45/$Z$83&gt;=1/17,17,$Z$83*$Z$85/CY45/$Z$83&gt;=1/18,18,$Z$83*$Z$85/CY45/$Z$83&gt;=1/19,19,$Z$83*$Z$85/CY45/$Z$83&gt;=1/20,20,$Z$83*$Z$85/CY45/$Z$83&gt;=1/21,21,$Z$83*$Z$85/CY45/$Z$83&gt;=1/22,22,$Z$83*$Z$85/CY45/$Z$83&gt;=1/23,23,$Z$83*$Z$85/CY45/$Z$83&gt;=1/24,24,$Z$83*$Z$85/CY45/$Z$83&gt;=1/25,25,$Z$83*$Z$85/CY45/$Z$83&gt;=1/26,26,$Z$83*$Z$85/CY45/$Z$83&gt;=1/27,27,$Z$83*$Z$85/CY45/$Z$83&gt;=1/28,28,$Z$83*$Z$85/CY45/$Z$83&gt;=1/29,29,$Z$83*$Z$85/CY45/$Z$83&gt;=1/30,30)&gt;$Z$83,"",_xlfn.IFS($Z$83*$Z$85/CY45/$Z$83&gt;=1,1,$Z$83*$Z$85/CY45/$Z$83&gt;=1/2,2,$Z$83*$Z$85/CY45/$Z$83&gt;=1/3,3,$Z$83*$Z$85/CY45/$Z$83&gt;=1/4,4,$Z$83*$Z$85/CY45/$Z$83&gt;=1/5,5,$Z$83*$Z$85/CY45/$Z$83&gt;=1/6,6,$Z$83*$Z$85/CY45/$Z$83&gt;=1/7,7,$Z$83*$Z$85/CY45/$Z$83&gt;=1/8,8,$Z$83*$Z$85/CY45/$Z$83&gt;=1/9,9,$Z$83*$Z$85/CY45/$Z$83&gt;=1/10,10,$Z$83*$Z$85/CY45/$Z$83&gt;=1/11,11,$Z$83*$Z$85/CY45/$Z$83&gt;=1/12,12,$Z$83*$Z$85/CY45/$Z$83&gt;=1/13,13,$Z$83*$Z$85/CY45/$Z$83&gt;=1/14,14,$Z$83*$Z$85/CY45/$Z$83&gt;=1/15,15,$Z$83*$Z$85/CY45/$Z$83&gt;=1/16,16,$Z$83*$Z$85/CY45/$Z$83&gt;=1/17,17,$Z$83*$Z$85/CY45/$Z$83&gt;=1/18,18,$Z$83*$Z$85/CY45/$Z$83&gt;=1/19,19,$Z$83*$Z$85/CY45/$Z$83&gt;=1/20,20,$Z$83*$Z$85/CY45/$Z$83&gt;=1/21,21,$Z$83*$Z$85/CY45/$Z$83&gt;=1/22,22,$Z$83*$Z$85/CY45/$Z$83&gt;=1/23,23,$Z$83*$Z$85/CY45/$Z$83&gt;=1/24,24,$Z$83*$Z$85/CY45/$Z$83&gt;=1/25,25,$Z$83*$Z$85/CY45/$Z$83&gt;=1/26,26,$Z$83*$Z$85/CY45/$Z$83&gt;=1/27,27,$Z$83*$Z$85/CY45/$Z$83&gt;=1/28,28,$Z$83*$Z$85/CY45/$Z$83&gt;=1/29,29,$Z$83*$Z$85/CY45/$Z$83&gt;=1/30,30)),"")</f>
        <v/>
      </c>
      <c r="CZ46" s="27" t="str" cm="1">
        <f t="array" ref="CZ46">IFERROR(IF(_xlfn.IFS($Z$83*$Z$85/CZ45/$Z$83&gt;=1,1,$Z$83*$Z$85/CZ45/$Z$83&gt;=1/2,2,$Z$83*$Z$85/CZ45/$Z$83&gt;=1/3,3,$Z$83*$Z$85/CZ45/$Z$83&gt;=1/4,4,$Z$83*$Z$85/CZ45/$Z$83&gt;=1/5,5,$Z$83*$Z$85/CZ45/$Z$83&gt;=1/6,6,$Z$83*$Z$85/CZ45/$Z$83&gt;=1/7,7,$Z$83*$Z$85/CZ45/$Z$83&gt;=1/8,8,$Z$83*$Z$85/CZ45/$Z$83&gt;=1/9,9,$Z$83*$Z$85/CZ45/$Z$83&gt;=1/10,10,$Z$83*$Z$85/CZ45/$Z$83&gt;=1/11,11,$Z$83*$Z$85/CZ45/$Z$83&gt;=1/12,12,$Z$83*$Z$85/CZ45/$Z$83&gt;=1/13,13,$Z$83*$Z$85/CZ45/$Z$83&gt;=1/14,14,$Z$83*$Z$85/CZ45/$Z$83&gt;=1/15,15,$Z$83*$Z$85/CZ45/$Z$83&gt;=1/16,16,$Z$83*$Z$85/CZ45/$Z$83&gt;=1/17,17,$Z$83*$Z$85/CZ45/$Z$83&gt;=1/18,18,$Z$83*$Z$85/CZ45/$Z$83&gt;=1/19,19,$Z$83*$Z$85/CZ45/$Z$83&gt;=1/20,20,$Z$83*$Z$85/CZ45/$Z$83&gt;=1/21,21,$Z$83*$Z$85/CZ45/$Z$83&gt;=1/22,22,$Z$83*$Z$85/CZ45/$Z$83&gt;=1/23,23,$Z$83*$Z$85/CZ45/$Z$83&gt;=1/24,24,$Z$83*$Z$85/CZ45/$Z$83&gt;=1/25,25,$Z$83*$Z$85/CZ45/$Z$83&gt;=1/26,26,$Z$83*$Z$85/CZ45/$Z$83&gt;=1/27,27,$Z$83*$Z$85/CZ45/$Z$83&gt;=1/28,28,$Z$83*$Z$85/CZ45/$Z$83&gt;=1/29,29,$Z$83*$Z$85/CZ45/$Z$83&gt;=1/30,30)&gt;$Z$83,"",_xlfn.IFS($Z$83*$Z$85/CZ45/$Z$83&gt;=1,1,$Z$83*$Z$85/CZ45/$Z$83&gt;=1/2,2,$Z$83*$Z$85/CZ45/$Z$83&gt;=1/3,3,$Z$83*$Z$85/CZ45/$Z$83&gt;=1/4,4,$Z$83*$Z$85/CZ45/$Z$83&gt;=1/5,5,$Z$83*$Z$85/CZ45/$Z$83&gt;=1/6,6,$Z$83*$Z$85/CZ45/$Z$83&gt;=1/7,7,$Z$83*$Z$85/CZ45/$Z$83&gt;=1/8,8,$Z$83*$Z$85/CZ45/$Z$83&gt;=1/9,9,$Z$83*$Z$85/CZ45/$Z$83&gt;=1/10,10,$Z$83*$Z$85/CZ45/$Z$83&gt;=1/11,11,$Z$83*$Z$85/CZ45/$Z$83&gt;=1/12,12,$Z$83*$Z$85/CZ45/$Z$83&gt;=1/13,13,$Z$83*$Z$85/CZ45/$Z$83&gt;=1/14,14,$Z$83*$Z$85/CZ45/$Z$83&gt;=1/15,15,$Z$83*$Z$85/CZ45/$Z$83&gt;=1/16,16,$Z$83*$Z$85/CZ45/$Z$83&gt;=1/17,17,$Z$83*$Z$85/CZ45/$Z$83&gt;=1/18,18,$Z$83*$Z$85/CZ45/$Z$83&gt;=1/19,19,$Z$83*$Z$85/CZ45/$Z$83&gt;=1/20,20,$Z$83*$Z$85/CZ45/$Z$83&gt;=1/21,21,$Z$83*$Z$85/CZ45/$Z$83&gt;=1/22,22,$Z$83*$Z$85/CZ45/$Z$83&gt;=1/23,23,$Z$83*$Z$85/CZ45/$Z$83&gt;=1/24,24,$Z$83*$Z$85/CZ45/$Z$83&gt;=1/25,25,$Z$83*$Z$85/CZ45/$Z$83&gt;=1/26,26,$Z$83*$Z$85/CZ45/$Z$83&gt;=1/27,27,$Z$83*$Z$85/CZ45/$Z$83&gt;=1/28,28,$Z$83*$Z$85/CZ45/$Z$83&gt;=1/29,29,$Z$83*$Z$85/CZ45/$Z$83&gt;=1/30,30)),"")</f>
        <v/>
      </c>
      <c r="DA46" s="27" t="str" cm="1">
        <f t="array" ref="DA46">IFERROR(IF(_xlfn.IFS($Z$83*$Z$85/DA45/$Z$83&gt;=1,1,$Z$83*$Z$85/DA45/$Z$83&gt;=1/2,2,$Z$83*$Z$85/DA45/$Z$83&gt;=1/3,3,$Z$83*$Z$85/DA45/$Z$83&gt;=1/4,4,$Z$83*$Z$85/DA45/$Z$83&gt;=1/5,5,$Z$83*$Z$85/DA45/$Z$83&gt;=1/6,6,$Z$83*$Z$85/DA45/$Z$83&gt;=1/7,7,$Z$83*$Z$85/DA45/$Z$83&gt;=1/8,8,$Z$83*$Z$85/DA45/$Z$83&gt;=1/9,9,$Z$83*$Z$85/DA45/$Z$83&gt;=1/10,10,$Z$83*$Z$85/DA45/$Z$83&gt;=1/11,11,$Z$83*$Z$85/DA45/$Z$83&gt;=1/12,12,$Z$83*$Z$85/DA45/$Z$83&gt;=1/13,13,$Z$83*$Z$85/DA45/$Z$83&gt;=1/14,14,$Z$83*$Z$85/DA45/$Z$83&gt;=1/15,15,$Z$83*$Z$85/DA45/$Z$83&gt;=1/16,16,$Z$83*$Z$85/DA45/$Z$83&gt;=1/17,17,$Z$83*$Z$85/DA45/$Z$83&gt;=1/18,18,$Z$83*$Z$85/DA45/$Z$83&gt;=1/19,19,$Z$83*$Z$85/DA45/$Z$83&gt;=1/20,20,$Z$83*$Z$85/DA45/$Z$83&gt;=1/21,21,$Z$83*$Z$85/DA45/$Z$83&gt;=1/22,22,$Z$83*$Z$85/DA45/$Z$83&gt;=1/23,23,$Z$83*$Z$85/DA45/$Z$83&gt;=1/24,24,$Z$83*$Z$85/DA45/$Z$83&gt;=1/25,25,$Z$83*$Z$85/DA45/$Z$83&gt;=1/26,26,$Z$83*$Z$85/DA45/$Z$83&gt;=1/27,27,$Z$83*$Z$85/DA45/$Z$83&gt;=1/28,28,$Z$83*$Z$85/DA45/$Z$83&gt;=1/29,29,$Z$83*$Z$85/DA45/$Z$83&gt;=1/30,30)&gt;$Z$83,"",_xlfn.IFS($Z$83*$Z$85/DA45/$Z$83&gt;=1,1,$Z$83*$Z$85/DA45/$Z$83&gt;=1/2,2,$Z$83*$Z$85/DA45/$Z$83&gt;=1/3,3,$Z$83*$Z$85/DA45/$Z$83&gt;=1/4,4,$Z$83*$Z$85/DA45/$Z$83&gt;=1/5,5,$Z$83*$Z$85/DA45/$Z$83&gt;=1/6,6,$Z$83*$Z$85/DA45/$Z$83&gt;=1/7,7,$Z$83*$Z$85/DA45/$Z$83&gt;=1/8,8,$Z$83*$Z$85/DA45/$Z$83&gt;=1/9,9,$Z$83*$Z$85/DA45/$Z$83&gt;=1/10,10,$Z$83*$Z$85/DA45/$Z$83&gt;=1/11,11,$Z$83*$Z$85/DA45/$Z$83&gt;=1/12,12,$Z$83*$Z$85/DA45/$Z$83&gt;=1/13,13,$Z$83*$Z$85/DA45/$Z$83&gt;=1/14,14,$Z$83*$Z$85/DA45/$Z$83&gt;=1/15,15,$Z$83*$Z$85/DA45/$Z$83&gt;=1/16,16,$Z$83*$Z$85/DA45/$Z$83&gt;=1/17,17,$Z$83*$Z$85/DA45/$Z$83&gt;=1/18,18,$Z$83*$Z$85/DA45/$Z$83&gt;=1/19,19,$Z$83*$Z$85/DA45/$Z$83&gt;=1/20,20,$Z$83*$Z$85/DA45/$Z$83&gt;=1/21,21,$Z$83*$Z$85/DA45/$Z$83&gt;=1/22,22,$Z$83*$Z$85/DA45/$Z$83&gt;=1/23,23,$Z$83*$Z$85/DA45/$Z$83&gt;=1/24,24,$Z$83*$Z$85/DA45/$Z$83&gt;=1/25,25,$Z$83*$Z$85/DA45/$Z$83&gt;=1/26,26,$Z$83*$Z$85/DA45/$Z$83&gt;=1/27,27,$Z$83*$Z$85/DA45/$Z$83&gt;=1/28,28,$Z$83*$Z$85/DA45/$Z$83&gt;=1/29,29,$Z$83*$Z$85/DA45/$Z$83&gt;=1/30,30)),"")</f>
        <v/>
      </c>
      <c r="DB46" s="27" t="str" cm="1">
        <f t="array" ref="DB46">IFERROR(IF(_xlfn.IFS($Z$83*$Z$85/DB45/$Z$83&gt;=1,1,$Z$83*$Z$85/DB45/$Z$83&gt;=1/2,2,$Z$83*$Z$85/DB45/$Z$83&gt;=1/3,3,$Z$83*$Z$85/DB45/$Z$83&gt;=1/4,4,$Z$83*$Z$85/DB45/$Z$83&gt;=1/5,5,$Z$83*$Z$85/DB45/$Z$83&gt;=1/6,6,$Z$83*$Z$85/DB45/$Z$83&gt;=1/7,7,$Z$83*$Z$85/DB45/$Z$83&gt;=1/8,8,$Z$83*$Z$85/DB45/$Z$83&gt;=1/9,9,$Z$83*$Z$85/DB45/$Z$83&gt;=1/10,10,$Z$83*$Z$85/DB45/$Z$83&gt;=1/11,11,$Z$83*$Z$85/DB45/$Z$83&gt;=1/12,12,$Z$83*$Z$85/DB45/$Z$83&gt;=1/13,13,$Z$83*$Z$85/DB45/$Z$83&gt;=1/14,14,$Z$83*$Z$85/DB45/$Z$83&gt;=1/15,15,$Z$83*$Z$85/DB45/$Z$83&gt;=1/16,16,$Z$83*$Z$85/DB45/$Z$83&gt;=1/17,17,$Z$83*$Z$85/DB45/$Z$83&gt;=1/18,18,$Z$83*$Z$85/DB45/$Z$83&gt;=1/19,19,$Z$83*$Z$85/DB45/$Z$83&gt;=1/20,20,$Z$83*$Z$85/DB45/$Z$83&gt;=1/21,21,$Z$83*$Z$85/DB45/$Z$83&gt;=1/22,22,$Z$83*$Z$85/DB45/$Z$83&gt;=1/23,23,$Z$83*$Z$85/DB45/$Z$83&gt;=1/24,24,$Z$83*$Z$85/DB45/$Z$83&gt;=1/25,25,$Z$83*$Z$85/DB45/$Z$83&gt;=1/26,26,$Z$83*$Z$85/DB45/$Z$83&gt;=1/27,27,$Z$83*$Z$85/DB45/$Z$83&gt;=1/28,28,$Z$83*$Z$85/DB45/$Z$83&gt;=1/29,29,$Z$83*$Z$85/DB45/$Z$83&gt;=1/30,30)&gt;$Z$83,"",_xlfn.IFS($Z$83*$Z$85/DB45/$Z$83&gt;=1,1,$Z$83*$Z$85/DB45/$Z$83&gt;=1/2,2,$Z$83*$Z$85/DB45/$Z$83&gt;=1/3,3,$Z$83*$Z$85/DB45/$Z$83&gt;=1/4,4,$Z$83*$Z$85/DB45/$Z$83&gt;=1/5,5,$Z$83*$Z$85/DB45/$Z$83&gt;=1/6,6,$Z$83*$Z$85/DB45/$Z$83&gt;=1/7,7,$Z$83*$Z$85/DB45/$Z$83&gt;=1/8,8,$Z$83*$Z$85/DB45/$Z$83&gt;=1/9,9,$Z$83*$Z$85/DB45/$Z$83&gt;=1/10,10,$Z$83*$Z$85/DB45/$Z$83&gt;=1/11,11,$Z$83*$Z$85/DB45/$Z$83&gt;=1/12,12,$Z$83*$Z$85/DB45/$Z$83&gt;=1/13,13,$Z$83*$Z$85/DB45/$Z$83&gt;=1/14,14,$Z$83*$Z$85/DB45/$Z$83&gt;=1/15,15,$Z$83*$Z$85/DB45/$Z$83&gt;=1/16,16,$Z$83*$Z$85/DB45/$Z$83&gt;=1/17,17,$Z$83*$Z$85/DB45/$Z$83&gt;=1/18,18,$Z$83*$Z$85/DB45/$Z$83&gt;=1/19,19,$Z$83*$Z$85/DB45/$Z$83&gt;=1/20,20,$Z$83*$Z$85/DB45/$Z$83&gt;=1/21,21,$Z$83*$Z$85/DB45/$Z$83&gt;=1/22,22,$Z$83*$Z$85/DB45/$Z$83&gt;=1/23,23,$Z$83*$Z$85/DB45/$Z$83&gt;=1/24,24,$Z$83*$Z$85/DB45/$Z$83&gt;=1/25,25,$Z$83*$Z$85/DB45/$Z$83&gt;=1/26,26,$Z$83*$Z$85/DB45/$Z$83&gt;=1/27,27,$Z$83*$Z$85/DB45/$Z$83&gt;=1/28,28,$Z$83*$Z$85/DB45/$Z$83&gt;=1/29,29,$Z$83*$Z$85/DB45/$Z$83&gt;=1/30,30)),"")</f>
        <v/>
      </c>
      <c r="DC46" s="27" t="str" cm="1">
        <f t="array" ref="DC46">IFERROR(IF(_xlfn.IFS($Z$83*$Z$85/DC45/$Z$83&gt;=1,1,$Z$83*$Z$85/DC45/$Z$83&gt;=1/2,2,$Z$83*$Z$85/DC45/$Z$83&gt;=1/3,3,$Z$83*$Z$85/DC45/$Z$83&gt;=1/4,4,$Z$83*$Z$85/DC45/$Z$83&gt;=1/5,5,$Z$83*$Z$85/DC45/$Z$83&gt;=1/6,6,$Z$83*$Z$85/DC45/$Z$83&gt;=1/7,7,$Z$83*$Z$85/DC45/$Z$83&gt;=1/8,8,$Z$83*$Z$85/DC45/$Z$83&gt;=1/9,9,$Z$83*$Z$85/DC45/$Z$83&gt;=1/10,10,$Z$83*$Z$85/DC45/$Z$83&gt;=1/11,11,$Z$83*$Z$85/DC45/$Z$83&gt;=1/12,12,$Z$83*$Z$85/DC45/$Z$83&gt;=1/13,13,$Z$83*$Z$85/DC45/$Z$83&gt;=1/14,14,$Z$83*$Z$85/DC45/$Z$83&gt;=1/15,15,$Z$83*$Z$85/DC45/$Z$83&gt;=1/16,16,$Z$83*$Z$85/DC45/$Z$83&gt;=1/17,17,$Z$83*$Z$85/DC45/$Z$83&gt;=1/18,18,$Z$83*$Z$85/DC45/$Z$83&gt;=1/19,19,$Z$83*$Z$85/DC45/$Z$83&gt;=1/20,20,$Z$83*$Z$85/DC45/$Z$83&gt;=1/21,21,$Z$83*$Z$85/DC45/$Z$83&gt;=1/22,22,$Z$83*$Z$85/DC45/$Z$83&gt;=1/23,23,$Z$83*$Z$85/DC45/$Z$83&gt;=1/24,24,$Z$83*$Z$85/DC45/$Z$83&gt;=1/25,25,$Z$83*$Z$85/DC45/$Z$83&gt;=1/26,26,$Z$83*$Z$85/DC45/$Z$83&gt;=1/27,27,$Z$83*$Z$85/DC45/$Z$83&gt;=1/28,28,$Z$83*$Z$85/DC45/$Z$83&gt;=1/29,29,$Z$83*$Z$85/DC45/$Z$83&gt;=1/30,30)&gt;$Z$83,"",_xlfn.IFS($Z$83*$Z$85/DC45/$Z$83&gt;=1,1,$Z$83*$Z$85/DC45/$Z$83&gt;=1/2,2,$Z$83*$Z$85/DC45/$Z$83&gt;=1/3,3,$Z$83*$Z$85/DC45/$Z$83&gt;=1/4,4,$Z$83*$Z$85/DC45/$Z$83&gt;=1/5,5,$Z$83*$Z$85/DC45/$Z$83&gt;=1/6,6,$Z$83*$Z$85/DC45/$Z$83&gt;=1/7,7,$Z$83*$Z$85/DC45/$Z$83&gt;=1/8,8,$Z$83*$Z$85/DC45/$Z$83&gt;=1/9,9,$Z$83*$Z$85/DC45/$Z$83&gt;=1/10,10,$Z$83*$Z$85/DC45/$Z$83&gt;=1/11,11,$Z$83*$Z$85/DC45/$Z$83&gt;=1/12,12,$Z$83*$Z$85/DC45/$Z$83&gt;=1/13,13,$Z$83*$Z$85/DC45/$Z$83&gt;=1/14,14,$Z$83*$Z$85/DC45/$Z$83&gt;=1/15,15,$Z$83*$Z$85/DC45/$Z$83&gt;=1/16,16,$Z$83*$Z$85/DC45/$Z$83&gt;=1/17,17,$Z$83*$Z$85/DC45/$Z$83&gt;=1/18,18,$Z$83*$Z$85/DC45/$Z$83&gt;=1/19,19,$Z$83*$Z$85/DC45/$Z$83&gt;=1/20,20,$Z$83*$Z$85/DC45/$Z$83&gt;=1/21,21,$Z$83*$Z$85/DC45/$Z$83&gt;=1/22,22,$Z$83*$Z$85/DC45/$Z$83&gt;=1/23,23,$Z$83*$Z$85/DC45/$Z$83&gt;=1/24,24,$Z$83*$Z$85/DC45/$Z$83&gt;=1/25,25,$Z$83*$Z$85/DC45/$Z$83&gt;=1/26,26,$Z$83*$Z$85/DC45/$Z$83&gt;=1/27,27,$Z$83*$Z$85/DC45/$Z$83&gt;=1/28,28,$Z$83*$Z$85/DC45/$Z$83&gt;=1/29,29,$Z$83*$Z$85/DC45/$Z$83&gt;=1/30,30)),"")</f>
        <v/>
      </c>
      <c r="DD46" s="27" t="str" cm="1">
        <f t="array" ref="DD46">IFERROR(IF(_xlfn.IFS($Z$83*$Z$85/DD45/$Z$83&gt;=1,1,$Z$83*$Z$85/DD45/$Z$83&gt;=1/2,2,$Z$83*$Z$85/DD45/$Z$83&gt;=1/3,3,$Z$83*$Z$85/DD45/$Z$83&gt;=1/4,4,$Z$83*$Z$85/DD45/$Z$83&gt;=1/5,5,$Z$83*$Z$85/DD45/$Z$83&gt;=1/6,6,$Z$83*$Z$85/DD45/$Z$83&gt;=1/7,7,$Z$83*$Z$85/DD45/$Z$83&gt;=1/8,8,$Z$83*$Z$85/DD45/$Z$83&gt;=1/9,9,$Z$83*$Z$85/DD45/$Z$83&gt;=1/10,10,$Z$83*$Z$85/DD45/$Z$83&gt;=1/11,11,$Z$83*$Z$85/DD45/$Z$83&gt;=1/12,12,$Z$83*$Z$85/DD45/$Z$83&gt;=1/13,13,$Z$83*$Z$85/DD45/$Z$83&gt;=1/14,14,$Z$83*$Z$85/DD45/$Z$83&gt;=1/15,15,$Z$83*$Z$85/DD45/$Z$83&gt;=1/16,16,$Z$83*$Z$85/DD45/$Z$83&gt;=1/17,17,$Z$83*$Z$85/DD45/$Z$83&gt;=1/18,18,$Z$83*$Z$85/DD45/$Z$83&gt;=1/19,19,$Z$83*$Z$85/DD45/$Z$83&gt;=1/20,20,$Z$83*$Z$85/DD45/$Z$83&gt;=1/21,21,$Z$83*$Z$85/DD45/$Z$83&gt;=1/22,22,$Z$83*$Z$85/DD45/$Z$83&gt;=1/23,23,$Z$83*$Z$85/DD45/$Z$83&gt;=1/24,24,$Z$83*$Z$85/DD45/$Z$83&gt;=1/25,25,$Z$83*$Z$85/DD45/$Z$83&gt;=1/26,26,$Z$83*$Z$85/DD45/$Z$83&gt;=1/27,27,$Z$83*$Z$85/DD45/$Z$83&gt;=1/28,28,$Z$83*$Z$85/DD45/$Z$83&gt;=1/29,29,$Z$83*$Z$85/DD45/$Z$83&gt;=1/30,30)&gt;$Z$83,"",_xlfn.IFS($Z$83*$Z$85/DD45/$Z$83&gt;=1,1,$Z$83*$Z$85/DD45/$Z$83&gt;=1/2,2,$Z$83*$Z$85/DD45/$Z$83&gt;=1/3,3,$Z$83*$Z$85/DD45/$Z$83&gt;=1/4,4,$Z$83*$Z$85/DD45/$Z$83&gt;=1/5,5,$Z$83*$Z$85/DD45/$Z$83&gt;=1/6,6,$Z$83*$Z$85/DD45/$Z$83&gt;=1/7,7,$Z$83*$Z$85/DD45/$Z$83&gt;=1/8,8,$Z$83*$Z$85/DD45/$Z$83&gt;=1/9,9,$Z$83*$Z$85/DD45/$Z$83&gt;=1/10,10,$Z$83*$Z$85/DD45/$Z$83&gt;=1/11,11,$Z$83*$Z$85/DD45/$Z$83&gt;=1/12,12,$Z$83*$Z$85/DD45/$Z$83&gt;=1/13,13,$Z$83*$Z$85/DD45/$Z$83&gt;=1/14,14,$Z$83*$Z$85/DD45/$Z$83&gt;=1/15,15,$Z$83*$Z$85/DD45/$Z$83&gt;=1/16,16,$Z$83*$Z$85/DD45/$Z$83&gt;=1/17,17,$Z$83*$Z$85/DD45/$Z$83&gt;=1/18,18,$Z$83*$Z$85/DD45/$Z$83&gt;=1/19,19,$Z$83*$Z$85/DD45/$Z$83&gt;=1/20,20,$Z$83*$Z$85/DD45/$Z$83&gt;=1/21,21,$Z$83*$Z$85/DD45/$Z$83&gt;=1/22,22,$Z$83*$Z$85/DD45/$Z$83&gt;=1/23,23,$Z$83*$Z$85/DD45/$Z$83&gt;=1/24,24,$Z$83*$Z$85/DD45/$Z$83&gt;=1/25,25,$Z$83*$Z$85/DD45/$Z$83&gt;=1/26,26,$Z$83*$Z$85/DD45/$Z$83&gt;=1/27,27,$Z$83*$Z$85/DD45/$Z$83&gt;=1/28,28,$Z$83*$Z$85/DD45/$Z$83&gt;=1/29,29,$Z$83*$Z$85/DD45/$Z$83&gt;=1/30,30)),"")</f>
        <v/>
      </c>
      <c r="DE46" s="27" t="str" cm="1">
        <f t="array" ref="DE46">IFERROR(IF(_xlfn.IFS($Z$83*$Z$85/DE45/$Z$83&gt;=1,1,$Z$83*$Z$85/DE45/$Z$83&gt;=1/2,2,$Z$83*$Z$85/DE45/$Z$83&gt;=1/3,3,$Z$83*$Z$85/DE45/$Z$83&gt;=1/4,4,$Z$83*$Z$85/DE45/$Z$83&gt;=1/5,5,$Z$83*$Z$85/DE45/$Z$83&gt;=1/6,6,$Z$83*$Z$85/DE45/$Z$83&gt;=1/7,7,$Z$83*$Z$85/DE45/$Z$83&gt;=1/8,8,$Z$83*$Z$85/DE45/$Z$83&gt;=1/9,9,$Z$83*$Z$85/DE45/$Z$83&gt;=1/10,10,$Z$83*$Z$85/DE45/$Z$83&gt;=1/11,11,$Z$83*$Z$85/DE45/$Z$83&gt;=1/12,12,$Z$83*$Z$85/DE45/$Z$83&gt;=1/13,13,$Z$83*$Z$85/DE45/$Z$83&gt;=1/14,14,$Z$83*$Z$85/DE45/$Z$83&gt;=1/15,15,$Z$83*$Z$85/DE45/$Z$83&gt;=1/16,16,$Z$83*$Z$85/DE45/$Z$83&gt;=1/17,17,$Z$83*$Z$85/DE45/$Z$83&gt;=1/18,18,$Z$83*$Z$85/DE45/$Z$83&gt;=1/19,19,$Z$83*$Z$85/DE45/$Z$83&gt;=1/20,20,$Z$83*$Z$85/DE45/$Z$83&gt;=1/21,21,$Z$83*$Z$85/DE45/$Z$83&gt;=1/22,22,$Z$83*$Z$85/DE45/$Z$83&gt;=1/23,23,$Z$83*$Z$85/DE45/$Z$83&gt;=1/24,24,$Z$83*$Z$85/DE45/$Z$83&gt;=1/25,25,$Z$83*$Z$85/DE45/$Z$83&gt;=1/26,26,$Z$83*$Z$85/DE45/$Z$83&gt;=1/27,27,$Z$83*$Z$85/DE45/$Z$83&gt;=1/28,28,$Z$83*$Z$85/DE45/$Z$83&gt;=1/29,29,$Z$83*$Z$85/DE45/$Z$83&gt;=1/30,30)&gt;$Z$83,"",_xlfn.IFS($Z$83*$Z$85/DE45/$Z$83&gt;=1,1,$Z$83*$Z$85/DE45/$Z$83&gt;=1/2,2,$Z$83*$Z$85/DE45/$Z$83&gt;=1/3,3,$Z$83*$Z$85/DE45/$Z$83&gt;=1/4,4,$Z$83*$Z$85/DE45/$Z$83&gt;=1/5,5,$Z$83*$Z$85/DE45/$Z$83&gt;=1/6,6,$Z$83*$Z$85/DE45/$Z$83&gt;=1/7,7,$Z$83*$Z$85/DE45/$Z$83&gt;=1/8,8,$Z$83*$Z$85/DE45/$Z$83&gt;=1/9,9,$Z$83*$Z$85/DE45/$Z$83&gt;=1/10,10,$Z$83*$Z$85/DE45/$Z$83&gt;=1/11,11,$Z$83*$Z$85/DE45/$Z$83&gt;=1/12,12,$Z$83*$Z$85/DE45/$Z$83&gt;=1/13,13,$Z$83*$Z$85/DE45/$Z$83&gt;=1/14,14,$Z$83*$Z$85/DE45/$Z$83&gt;=1/15,15,$Z$83*$Z$85/DE45/$Z$83&gt;=1/16,16,$Z$83*$Z$85/DE45/$Z$83&gt;=1/17,17,$Z$83*$Z$85/DE45/$Z$83&gt;=1/18,18,$Z$83*$Z$85/DE45/$Z$83&gt;=1/19,19,$Z$83*$Z$85/DE45/$Z$83&gt;=1/20,20,$Z$83*$Z$85/DE45/$Z$83&gt;=1/21,21,$Z$83*$Z$85/DE45/$Z$83&gt;=1/22,22,$Z$83*$Z$85/DE45/$Z$83&gt;=1/23,23,$Z$83*$Z$85/DE45/$Z$83&gt;=1/24,24,$Z$83*$Z$85/DE45/$Z$83&gt;=1/25,25,$Z$83*$Z$85/DE45/$Z$83&gt;=1/26,26,$Z$83*$Z$85/DE45/$Z$83&gt;=1/27,27,$Z$83*$Z$85/DE45/$Z$83&gt;=1/28,28,$Z$83*$Z$85/DE45/$Z$83&gt;=1/29,29,$Z$83*$Z$85/DE45/$Z$83&gt;=1/30,30)),"")</f>
        <v/>
      </c>
      <c r="DF46" s="27" t="str" cm="1">
        <f t="array" ref="DF46">IFERROR(IF(_xlfn.IFS($Z$83*$Z$85/DF45/$Z$83&gt;=1,1,$Z$83*$Z$85/DF45/$Z$83&gt;=1/2,2,$Z$83*$Z$85/DF45/$Z$83&gt;=1/3,3,$Z$83*$Z$85/DF45/$Z$83&gt;=1/4,4,$Z$83*$Z$85/DF45/$Z$83&gt;=1/5,5,$Z$83*$Z$85/DF45/$Z$83&gt;=1/6,6,$Z$83*$Z$85/DF45/$Z$83&gt;=1/7,7,$Z$83*$Z$85/DF45/$Z$83&gt;=1/8,8,$Z$83*$Z$85/DF45/$Z$83&gt;=1/9,9,$Z$83*$Z$85/DF45/$Z$83&gt;=1/10,10,$Z$83*$Z$85/DF45/$Z$83&gt;=1/11,11,$Z$83*$Z$85/DF45/$Z$83&gt;=1/12,12,$Z$83*$Z$85/DF45/$Z$83&gt;=1/13,13,$Z$83*$Z$85/DF45/$Z$83&gt;=1/14,14,$Z$83*$Z$85/DF45/$Z$83&gt;=1/15,15,$Z$83*$Z$85/DF45/$Z$83&gt;=1/16,16,$Z$83*$Z$85/DF45/$Z$83&gt;=1/17,17,$Z$83*$Z$85/DF45/$Z$83&gt;=1/18,18,$Z$83*$Z$85/DF45/$Z$83&gt;=1/19,19,$Z$83*$Z$85/DF45/$Z$83&gt;=1/20,20,$Z$83*$Z$85/DF45/$Z$83&gt;=1/21,21,$Z$83*$Z$85/DF45/$Z$83&gt;=1/22,22,$Z$83*$Z$85/DF45/$Z$83&gt;=1/23,23,$Z$83*$Z$85/DF45/$Z$83&gt;=1/24,24,$Z$83*$Z$85/DF45/$Z$83&gt;=1/25,25,$Z$83*$Z$85/DF45/$Z$83&gt;=1/26,26,$Z$83*$Z$85/DF45/$Z$83&gt;=1/27,27,$Z$83*$Z$85/DF45/$Z$83&gt;=1/28,28,$Z$83*$Z$85/DF45/$Z$83&gt;=1/29,29,$Z$83*$Z$85/DF45/$Z$83&gt;=1/30,30)&gt;$Z$83,"",_xlfn.IFS($Z$83*$Z$85/DF45/$Z$83&gt;=1,1,$Z$83*$Z$85/DF45/$Z$83&gt;=1/2,2,$Z$83*$Z$85/DF45/$Z$83&gt;=1/3,3,$Z$83*$Z$85/DF45/$Z$83&gt;=1/4,4,$Z$83*$Z$85/DF45/$Z$83&gt;=1/5,5,$Z$83*$Z$85/DF45/$Z$83&gt;=1/6,6,$Z$83*$Z$85/DF45/$Z$83&gt;=1/7,7,$Z$83*$Z$85/DF45/$Z$83&gt;=1/8,8,$Z$83*$Z$85/DF45/$Z$83&gt;=1/9,9,$Z$83*$Z$85/DF45/$Z$83&gt;=1/10,10,$Z$83*$Z$85/DF45/$Z$83&gt;=1/11,11,$Z$83*$Z$85/DF45/$Z$83&gt;=1/12,12,$Z$83*$Z$85/DF45/$Z$83&gt;=1/13,13,$Z$83*$Z$85/DF45/$Z$83&gt;=1/14,14,$Z$83*$Z$85/DF45/$Z$83&gt;=1/15,15,$Z$83*$Z$85/DF45/$Z$83&gt;=1/16,16,$Z$83*$Z$85/DF45/$Z$83&gt;=1/17,17,$Z$83*$Z$85/DF45/$Z$83&gt;=1/18,18,$Z$83*$Z$85/DF45/$Z$83&gt;=1/19,19,$Z$83*$Z$85/DF45/$Z$83&gt;=1/20,20,$Z$83*$Z$85/DF45/$Z$83&gt;=1/21,21,$Z$83*$Z$85/DF45/$Z$83&gt;=1/22,22,$Z$83*$Z$85/DF45/$Z$83&gt;=1/23,23,$Z$83*$Z$85/DF45/$Z$83&gt;=1/24,24,$Z$83*$Z$85/DF45/$Z$83&gt;=1/25,25,$Z$83*$Z$85/DF45/$Z$83&gt;=1/26,26,$Z$83*$Z$85/DF45/$Z$83&gt;=1/27,27,$Z$83*$Z$85/DF45/$Z$83&gt;=1/28,28,$Z$83*$Z$85/DF45/$Z$83&gt;=1/29,29,$Z$83*$Z$85/DF45/$Z$83&gt;=1/30,30)),"")</f>
        <v/>
      </c>
      <c r="DG46" s="27" t="str" cm="1">
        <f t="array" ref="DG46">IFERROR(IF(_xlfn.IFS($Z$83*$Z$85/DG45/$Z$83&gt;=1,1,$Z$83*$Z$85/DG45/$Z$83&gt;=1/2,2,$Z$83*$Z$85/DG45/$Z$83&gt;=1/3,3,$Z$83*$Z$85/DG45/$Z$83&gt;=1/4,4,$Z$83*$Z$85/DG45/$Z$83&gt;=1/5,5,$Z$83*$Z$85/DG45/$Z$83&gt;=1/6,6,$Z$83*$Z$85/DG45/$Z$83&gt;=1/7,7,$Z$83*$Z$85/DG45/$Z$83&gt;=1/8,8,$Z$83*$Z$85/DG45/$Z$83&gt;=1/9,9,$Z$83*$Z$85/DG45/$Z$83&gt;=1/10,10,$Z$83*$Z$85/DG45/$Z$83&gt;=1/11,11,$Z$83*$Z$85/DG45/$Z$83&gt;=1/12,12,$Z$83*$Z$85/DG45/$Z$83&gt;=1/13,13,$Z$83*$Z$85/DG45/$Z$83&gt;=1/14,14,$Z$83*$Z$85/DG45/$Z$83&gt;=1/15,15,$Z$83*$Z$85/DG45/$Z$83&gt;=1/16,16,$Z$83*$Z$85/DG45/$Z$83&gt;=1/17,17,$Z$83*$Z$85/DG45/$Z$83&gt;=1/18,18,$Z$83*$Z$85/DG45/$Z$83&gt;=1/19,19,$Z$83*$Z$85/DG45/$Z$83&gt;=1/20,20,$Z$83*$Z$85/DG45/$Z$83&gt;=1/21,21,$Z$83*$Z$85/DG45/$Z$83&gt;=1/22,22,$Z$83*$Z$85/DG45/$Z$83&gt;=1/23,23,$Z$83*$Z$85/DG45/$Z$83&gt;=1/24,24,$Z$83*$Z$85/DG45/$Z$83&gt;=1/25,25,$Z$83*$Z$85/DG45/$Z$83&gt;=1/26,26,$Z$83*$Z$85/DG45/$Z$83&gt;=1/27,27,$Z$83*$Z$85/DG45/$Z$83&gt;=1/28,28,$Z$83*$Z$85/DG45/$Z$83&gt;=1/29,29,$Z$83*$Z$85/DG45/$Z$83&gt;=1/30,30)&gt;$Z$83,"",_xlfn.IFS($Z$83*$Z$85/DG45/$Z$83&gt;=1,1,$Z$83*$Z$85/DG45/$Z$83&gt;=1/2,2,$Z$83*$Z$85/DG45/$Z$83&gt;=1/3,3,$Z$83*$Z$85/DG45/$Z$83&gt;=1/4,4,$Z$83*$Z$85/DG45/$Z$83&gt;=1/5,5,$Z$83*$Z$85/DG45/$Z$83&gt;=1/6,6,$Z$83*$Z$85/DG45/$Z$83&gt;=1/7,7,$Z$83*$Z$85/DG45/$Z$83&gt;=1/8,8,$Z$83*$Z$85/DG45/$Z$83&gt;=1/9,9,$Z$83*$Z$85/DG45/$Z$83&gt;=1/10,10,$Z$83*$Z$85/DG45/$Z$83&gt;=1/11,11,$Z$83*$Z$85/DG45/$Z$83&gt;=1/12,12,$Z$83*$Z$85/DG45/$Z$83&gt;=1/13,13,$Z$83*$Z$85/DG45/$Z$83&gt;=1/14,14,$Z$83*$Z$85/DG45/$Z$83&gt;=1/15,15,$Z$83*$Z$85/DG45/$Z$83&gt;=1/16,16,$Z$83*$Z$85/DG45/$Z$83&gt;=1/17,17,$Z$83*$Z$85/DG45/$Z$83&gt;=1/18,18,$Z$83*$Z$85/DG45/$Z$83&gt;=1/19,19,$Z$83*$Z$85/DG45/$Z$83&gt;=1/20,20,$Z$83*$Z$85/DG45/$Z$83&gt;=1/21,21,$Z$83*$Z$85/DG45/$Z$83&gt;=1/22,22,$Z$83*$Z$85/DG45/$Z$83&gt;=1/23,23,$Z$83*$Z$85/DG45/$Z$83&gt;=1/24,24,$Z$83*$Z$85/DG45/$Z$83&gt;=1/25,25,$Z$83*$Z$85/DG45/$Z$83&gt;=1/26,26,$Z$83*$Z$85/DG45/$Z$83&gt;=1/27,27,$Z$83*$Z$85/DG45/$Z$83&gt;=1/28,28,$Z$83*$Z$85/DG45/$Z$83&gt;=1/29,29,$Z$83*$Z$85/DG45/$Z$83&gt;=1/30,30)),"")</f>
        <v/>
      </c>
      <c r="DH46" s="27" t="str" cm="1">
        <f t="array" ref="DH46">IFERROR(IF(_xlfn.IFS($Z$83*$Z$85/DH45/$Z$83&gt;=1,1,$Z$83*$Z$85/DH45/$Z$83&gt;=1/2,2,$Z$83*$Z$85/DH45/$Z$83&gt;=1/3,3,$Z$83*$Z$85/DH45/$Z$83&gt;=1/4,4,$Z$83*$Z$85/DH45/$Z$83&gt;=1/5,5,$Z$83*$Z$85/DH45/$Z$83&gt;=1/6,6,$Z$83*$Z$85/DH45/$Z$83&gt;=1/7,7,$Z$83*$Z$85/DH45/$Z$83&gt;=1/8,8,$Z$83*$Z$85/DH45/$Z$83&gt;=1/9,9,$Z$83*$Z$85/DH45/$Z$83&gt;=1/10,10,$Z$83*$Z$85/DH45/$Z$83&gt;=1/11,11,$Z$83*$Z$85/DH45/$Z$83&gt;=1/12,12,$Z$83*$Z$85/DH45/$Z$83&gt;=1/13,13,$Z$83*$Z$85/DH45/$Z$83&gt;=1/14,14,$Z$83*$Z$85/DH45/$Z$83&gt;=1/15,15,$Z$83*$Z$85/DH45/$Z$83&gt;=1/16,16,$Z$83*$Z$85/DH45/$Z$83&gt;=1/17,17,$Z$83*$Z$85/DH45/$Z$83&gt;=1/18,18,$Z$83*$Z$85/DH45/$Z$83&gt;=1/19,19,$Z$83*$Z$85/DH45/$Z$83&gt;=1/20,20,$Z$83*$Z$85/DH45/$Z$83&gt;=1/21,21,$Z$83*$Z$85/DH45/$Z$83&gt;=1/22,22,$Z$83*$Z$85/DH45/$Z$83&gt;=1/23,23,$Z$83*$Z$85/DH45/$Z$83&gt;=1/24,24,$Z$83*$Z$85/DH45/$Z$83&gt;=1/25,25,$Z$83*$Z$85/DH45/$Z$83&gt;=1/26,26,$Z$83*$Z$85/DH45/$Z$83&gt;=1/27,27,$Z$83*$Z$85/DH45/$Z$83&gt;=1/28,28,$Z$83*$Z$85/DH45/$Z$83&gt;=1/29,29,$Z$83*$Z$85/DH45/$Z$83&gt;=1/30,30)&gt;$Z$83,"",_xlfn.IFS($Z$83*$Z$85/DH45/$Z$83&gt;=1,1,$Z$83*$Z$85/DH45/$Z$83&gt;=1/2,2,$Z$83*$Z$85/DH45/$Z$83&gt;=1/3,3,$Z$83*$Z$85/DH45/$Z$83&gt;=1/4,4,$Z$83*$Z$85/DH45/$Z$83&gt;=1/5,5,$Z$83*$Z$85/DH45/$Z$83&gt;=1/6,6,$Z$83*$Z$85/DH45/$Z$83&gt;=1/7,7,$Z$83*$Z$85/DH45/$Z$83&gt;=1/8,8,$Z$83*$Z$85/DH45/$Z$83&gt;=1/9,9,$Z$83*$Z$85/DH45/$Z$83&gt;=1/10,10,$Z$83*$Z$85/DH45/$Z$83&gt;=1/11,11,$Z$83*$Z$85/DH45/$Z$83&gt;=1/12,12,$Z$83*$Z$85/DH45/$Z$83&gt;=1/13,13,$Z$83*$Z$85/DH45/$Z$83&gt;=1/14,14,$Z$83*$Z$85/DH45/$Z$83&gt;=1/15,15,$Z$83*$Z$85/DH45/$Z$83&gt;=1/16,16,$Z$83*$Z$85/DH45/$Z$83&gt;=1/17,17,$Z$83*$Z$85/DH45/$Z$83&gt;=1/18,18,$Z$83*$Z$85/DH45/$Z$83&gt;=1/19,19,$Z$83*$Z$85/DH45/$Z$83&gt;=1/20,20,$Z$83*$Z$85/DH45/$Z$83&gt;=1/21,21,$Z$83*$Z$85/DH45/$Z$83&gt;=1/22,22,$Z$83*$Z$85/DH45/$Z$83&gt;=1/23,23,$Z$83*$Z$85/DH45/$Z$83&gt;=1/24,24,$Z$83*$Z$85/DH45/$Z$83&gt;=1/25,25,$Z$83*$Z$85/DH45/$Z$83&gt;=1/26,26,$Z$83*$Z$85/DH45/$Z$83&gt;=1/27,27,$Z$83*$Z$85/DH45/$Z$83&gt;=1/28,28,$Z$83*$Z$85/DH45/$Z$83&gt;=1/29,29,$Z$83*$Z$85/DH45/$Z$83&gt;=1/30,30)),"")</f>
        <v/>
      </c>
      <c r="DI46" s="27" t="str" cm="1">
        <f t="array" ref="DI46">IFERROR(IF(_xlfn.IFS($Z$83*$Z$85/DI45/$Z$83&gt;=1,1,$Z$83*$Z$85/DI45/$Z$83&gt;=1/2,2,$Z$83*$Z$85/DI45/$Z$83&gt;=1/3,3,$Z$83*$Z$85/DI45/$Z$83&gt;=1/4,4,$Z$83*$Z$85/DI45/$Z$83&gt;=1/5,5,$Z$83*$Z$85/DI45/$Z$83&gt;=1/6,6,$Z$83*$Z$85/DI45/$Z$83&gt;=1/7,7,$Z$83*$Z$85/DI45/$Z$83&gt;=1/8,8,$Z$83*$Z$85/DI45/$Z$83&gt;=1/9,9,$Z$83*$Z$85/DI45/$Z$83&gt;=1/10,10,$Z$83*$Z$85/DI45/$Z$83&gt;=1/11,11,$Z$83*$Z$85/DI45/$Z$83&gt;=1/12,12,$Z$83*$Z$85/DI45/$Z$83&gt;=1/13,13,$Z$83*$Z$85/DI45/$Z$83&gt;=1/14,14,$Z$83*$Z$85/DI45/$Z$83&gt;=1/15,15,$Z$83*$Z$85/DI45/$Z$83&gt;=1/16,16,$Z$83*$Z$85/DI45/$Z$83&gt;=1/17,17,$Z$83*$Z$85/DI45/$Z$83&gt;=1/18,18,$Z$83*$Z$85/DI45/$Z$83&gt;=1/19,19,$Z$83*$Z$85/DI45/$Z$83&gt;=1/20,20,$Z$83*$Z$85/DI45/$Z$83&gt;=1/21,21,$Z$83*$Z$85/DI45/$Z$83&gt;=1/22,22,$Z$83*$Z$85/DI45/$Z$83&gt;=1/23,23,$Z$83*$Z$85/DI45/$Z$83&gt;=1/24,24,$Z$83*$Z$85/DI45/$Z$83&gt;=1/25,25,$Z$83*$Z$85/DI45/$Z$83&gt;=1/26,26,$Z$83*$Z$85/DI45/$Z$83&gt;=1/27,27,$Z$83*$Z$85/DI45/$Z$83&gt;=1/28,28,$Z$83*$Z$85/DI45/$Z$83&gt;=1/29,29,$Z$83*$Z$85/DI45/$Z$83&gt;=1/30,30)&gt;$Z$83,"",_xlfn.IFS($Z$83*$Z$85/DI45/$Z$83&gt;=1,1,$Z$83*$Z$85/DI45/$Z$83&gt;=1/2,2,$Z$83*$Z$85/DI45/$Z$83&gt;=1/3,3,$Z$83*$Z$85/DI45/$Z$83&gt;=1/4,4,$Z$83*$Z$85/DI45/$Z$83&gt;=1/5,5,$Z$83*$Z$85/DI45/$Z$83&gt;=1/6,6,$Z$83*$Z$85/DI45/$Z$83&gt;=1/7,7,$Z$83*$Z$85/DI45/$Z$83&gt;=1/8,8,$Z$83*$Z$85/DI45/$Z$83&gt;=1/9,9,$Z$83*$Z$85/DI45/$Z$83&gt;=1/10,10,$Z$83*$Z$85/DI45/$Z$83&gt;=1/11,11,$Z$83*$Z$85/DI45/$Z$83&gt;=1/12,12,$Z$83*$Z$85/DI45/$Z$83&gt;=1/13,13,$Z$83*$Z$85/DI45/$Z$83&gt;=1/14,14,$Z$83*$Z$85/DI45/$Z$83&gt;=1/15,15,$Z$83*$Z$85/DI45/$Z$83&gt;=1/16,16,$Z$83*$Z$85/DI45/$Z$83&gt;=1/17,17,$Z$83*$Z$85/DI45/$Z$83&gt;=1/18,18,$Z$83*$Z$85/DI45/$Z$83&gt;=1/19,19,$Z$83*$Z$85/DI45/$Z$83&gt;=1/20,20,$Z$83*$Z$85/DI45/$Z$83&gt;=1/21,21,$Z$83*$Z$85/DI45/$Z$83&gt;=1/22,22,$Z$83*$Z$85/DI45/$Z$83&gt;=1/23,23,$Z$83*$Z$85/DI45/$Z$83&gt;=1/24,24,$Z$83*$Z$85/DI45/$Z$83&gt;=1/25,25,$Z$83*$Z$85/DI45/$Z$83&gt;=1/26,26,$Z$83*$Z$85/DI45/$Z$83&gt;=1/27,27,$Z$83*$Z$85/DI45/$Z$83&gt;=1/28,28,$Z$83*$Z$85/DI45/$Z$83&gt;=1/29,29,$Z$83*$Z$85/DI45/$Z$83&gt;=1/30,30)),"")</f>
        <v/>
      </c>
      <c r="DJ46" s="27" t="str" cm="1">
        <f t="array" ref="DJ46">IFERROR(IF(_xlfn.IFS($Z$83*$Z$85/DJ45/$Z$83&gt;=1,1,$Z$83*$Z$85/DJ45/$Z$83&gt;=1/2,2,$Z$83*$Z$85/DJ45/$Z$83&gt;=1/3,3,$Z$83*$Z$85/DJ45/$Z$83&gt;=1/4,4,$Z$83*$Z$85/DJ45/$Z$83&gt;=1/5,5,$Z$83*$Z$85/DJ45/$Z$83&gt;=1/6,6,$Z$83*$Z$85/DJ45/$Z$83&gt;=1/7,7,$Z$83*$Z$85/DJ45/$Z$83&gt;=1/8,8,$Z$83*$Z$85/DJ45/$Z$83&gt;=1/9,9,$Z$83*$Z$85/DJ45/$Z$83&gt;=1/10,10,$Z$83*$Z$85/DJ45/$Z$83&gt;=1/11,11,$Z$83*$Z$85/DJ45/$Z$83&gt;=1/12,12,$Z$83*$Z$85/DJ45/$Z$83&gt;=1/13,13,$Z$83*$Z$85/DJ45/$Z$83&gt;=1/14,14,$Z$83*$Z$85/DJ45/$Z$83&gt;=1/15,15,$Z$83*$Z$85/DJ45/$Z$83&gt;=1/16,16,$Z$83*$Z$85/DJ45/$Z$83&gt;=1/17,17,$Z$83*$Z$85/DJ45/$Z$83&gt;=1/18,18,$Z$83*$Z$85/DJ45/$Z$83&gt;=1/19,19,$Z$83*$Z$85/DJ45/$Z$83&gt;=1/20,20,$Z$83*$Z$85/DJ45/$Z$83&gt;=1/21,21,$Z$83*$Z$85/DJ45/$Z$83&gt;=1/22,22,$Z$83*$Z$85/DJ45/$Z$83&gt;=1/23,23,$Z$83*$Z$85/DJ45/$Z$83&gt;=1/24,24,$Z$83*$Z$85/DJ45/$Z$83&gt;=1/25,25,$Z$83*$Z$85/DJ45/$Z$83&gt;=1/26,26,$Z$83*$Z$85/DJ45/$Z$83&gt;=1/27,27,$Z$83*$Z$85/DJ45/$Z$83&gt;=1/28,28,$Z$83*$Z$85/DJ45/$Z$83&gt;=1/29,29,$Z$83*$Z$85/DJ45/$Z$83&gt;=1/30,30)&gt;$Z$83,"",_xlfn.IFS($Z$83*$Z$85/DJ45/$Z$83&gt;=1,1,$Z$83*$Z$85/DJ45/$Z$83&gt;=1/2,2,$Z$83*$Z$85/DJ45/$Z$83&gt;=1/3,3,$Z$83*$Z$85/DJ45/$Z$83&gt;=1/4,4,$Z$83*$Z$85/DJ45/$Z$83&gt;=1/5,5,$Z$83*$Z$85/DJ45/$Z$83&gt;=1/6,6,$Z$83*$Z$85/DJ45/$Z$83&gt;=1/7,7,$Z$83*$Z$85/DJ45/$Z$83&gt;=1/8,8,$Z$83*$Z$85/DJ45/$Z$83&gt;=1/9,9,$Z$83*$Z$85/DJ45/$Z$83&gt;=1/10,10,$Z$83*$Z$85/DJ45/$Z$83&gt;=1/11,11,$Z$83*$Z$85/DJ45/$Z$83&gt;=1/12,12,$Z$83*$Z$85/DJ45/$Z$83&gt;=1/13,13,$Z$83*$Z$85/DJ45/$Z$83&gt;=1/14,14,$Z$83*$Z$85/DJ45/$Z$83&gt;=1/15,15,$Z$83*$Z$85/DJ45/$Z$83&gt;=1/16,16,$Z$83*$Z$85/DJ45/$Z$83&gt;=1/17,17,$Z$83*$Z$85/DJ45/$Z$83&gt;=1/18,18,$Z$83*$Z$85/DJ45/$Z$83&gt;=1/19,19,$Z$83*$Z$85/DJ45/$Z$83&gt;=1/20,20,$Z$83*$Z$85/DJ45/$Z$83&gt;=1/21,21,$Z$83*$Z$85/DJ45/$Z$83&gt;=1/22,22,$Z$83*$Z$85/DJ45/$Z$83&gt;=1/23,23,$Z$83*$Z$85/DJ45/$Z$83&gt;=1/24,24,$Z$83*$Z$85/DJ45/$Z$83&gt;=1/25,25,$Z$83*$Z$85/DJ45/$Z$83&gt;=1/26,26,$Z$83*$Z$85/DJ45/$Z$83&gt;=1/27,27,$Z$83*$Z$85/DJ45/$Z$83&gt;=1/28,28,$Z$83*$Z$85/DJ45/$Z$83&gt;=1/29,29,$Z$83*$Z$85/DJ45/$Z$83&gt;=1/30,30)),"")</f>
        <v/>
      </c>
      <c r="DK46" s="27" t="str" cm="1">
        <f t="array" ref="DK46">IFERROR(IF(_xlfn.IFS($Z$83*$Z$85/DK45/$Z$83&gt;=1,1,$Z$83*$Z$85/DK45/$Z$83&gt;=1/2,2,$Z$83*$Z$85/DK45/$Z$83&gt;=1/3,3,$Z$83*$Z$85/DK45/$Z$83&gt;=1/4,4,$Z$83*$Z$85/DK45/$Z$83&gt;=1/5,5,$Z$83*$Z$85/DK45/$Z$83&gt;=1/6,6,$Z$83*$Z$85/DK45/$Z$83&gt;=1/7,7,$Z$83*$Z$85/DK45/$Z$83&gt;=1/8,8,$Z$83*$Z$85/DK45/$Z$83&gt;=1/9,9,$Z$83*$Z$85/DK45/$Z$83&gt;=1/10,10,$Z$83*$Z$85/DK45/$Z$83&gt;=1/11,11,$Z$83*$Z$85/DK45/$Z$83&gt;=1/12,12,$Z$83*$Z$85/DK45/$Z$83&gt;=1/13,13,$Z$83*$Z$85/DK45/$Z$83&gt;=1/14,14,$Z$83*$Z$85/DK45/$Z$83&gt;=1/15,15,$Z$83*$Z$85/DK45/$Z$83&gt;=1/16,16,$Z$83*$Z$85/DK45/$Z$83&gt;=1/17,17,$Z$83*$Z$85/DK45/$Z$83&gt;=1/18,18,$Z$83*$Z$85/DK45/$Z$83&gt;=1/19,19,$Z$83*$Z$85/DK45/$Z$83&gt;=1/20,20,$Z$83*$Z$85/DK45/$Z$83&gt;=1/21,21,$Z$83*$Z$85/DK45/$Z$83&gt;=1/22,22,$Z$83*$Z$85/DK45/$Z$83&gt;=1/23,23,$Z$83*$Z$85/DK45/$Z$83&gt;=1/24,24,$Z$83*$Z$85/DK45/$Z$83&gt;=1/25,25,$Z$83*$Z$85/DK45/$Z$83&gt;=1/26,26,$Z$83*$Z$85/DK45/$Z$83&gt;=1/27,27,$Z$83*$Z$85/DK45/$Z$83&gt;=1/28,28,$Z$83*$Z$85/DK45/$Z$83&gt;=1/29,29,$Z$83*$Z$85/DK45/$Z$83&gt;=1/30,30)&gt;$Z$83,"",_xlfn.IFS($Z$83*$Z$85/DK45/$Z$83&gt;=1,1,$Z$83*$Z$85/DK45/$Z$83&gt;=1/2,2,$Z$83*$Z$85/DK45/$Z$83&gt;=1/3,3,$Z$83*$Z$85/DK45/$Z$83&gt;=1/4,4,$Z$83*$Z$85/DK45/$Z$83&gt;=1/5,5,$Z$83*$Z$85/DK45/$Z$83&gt;=1/6,6,$Z$83*$Z$85/DK45/$Z$83&gt;=1/7,7,$Z$83*$Z$85/DK45/$Z$83&gt;=1/8,8,$Z$83*$Z$85/DK45/$Z$83&gt;=1/9,9,$Z$83*$Z$85/DK45/$Z$83&gt;=1/10,10,$Z$83*$Z$85/DK45/$Z$83&gt;=1/11,11,$Z$83*$Z$85/DK45/$Z$83&gt;=1/12,12,$Z$83*$Z$85/DK45/$Z$83&gt;=1/13,13,$Z$83*$Z$85/DK45/$Z$83&gt;=1/14,14,$Z$83*$Z$85/DK45/$Z$83&gt;=1/15,15,$Z$83*$Z$85/DK45/$Z$83&gt;=1/16,16,$Z$83*$Z$85/DK45/$Z$83&gt;=1/17,17,$Z$83*$Z$85/DK45/$Z$83&gt;=1/18,18,$Z$83*$Z$85/DK45/$Z$83&gt;=1/19,19,$Z$83*$Z$85/DK45/$Z$83&gt;=1/20,20,$Z$83*$Z$85/DK45/$Z$83&gt;=1/21,21,$Z$83*$Z$85/DK45/$Z$83&gt;=1/22,22,$Z$83*$Z$85/DK45/$Z$83&gt;=1/23,23,$Z$83*$Z$85/DK45/$Z$83&gt;=1/24,24,$Z$83*$Z$85/DK45/$Z$83&gt;=1/25,25,$Z$83*$Z$85/DK45/$Z$83&gt;=1/26,26,$Z$83*$Z$85/DK45/$Z$83&gt;=1/27,27,$Z$83*$Z$85/DK45/$Z$83&gt;=1/28,28,$Z$83*$Z$85/DK45/$Z$83&gt;=1/29,29,$Z$83*$Z$85/DK45/$Z$83&gt;=1/30,30)),"")</f>
        <v/>
      </c>
      <c r="DL46" s="27" t="str" cm="1">
        <f t="array" ref="DL46">IFERROR(IF(_xlfn.IFS($Z$83*$Z$85/DL45/$Z$83&gt;=1,1,$Z$83*$Z$85/DL45/$Z$83&gt;=1/2,2,$Z$83*$Z$85/DL45/$Z$83&gt;=1/3,3,$Z$83*$Z$85/DL45/$Z$83&gt;=1/4,4,$Z$83*$Z$85/DL45/$Z$83&gt;=1/5,5,$Z$83*$Z$85/DL45/$Z$83&gt;=1/6,6,$Z$83*$Z$85/DL45/$Z$83&gt;=1/7,7,$Z$83*$Z$85/DL45/$Z$83&gt;=1/8,8,$Z$83*$Z$85/DL45/$Z$83&gt;=1/9,9,$Z$83*$Z$85/DL45/$Z$83&gt;=1/10,10,$Z$83*$Z$85/DL45/$Z$83&gt;=1/11,11,$Z$83*$Z$85/DL45/$Z$83&gt;=1/12,12,$Z$83*$Z$85/DL45/$Z$83&gt;=1/13,13,$Z$83*$Z$85/DL45/$Z$83&gt;=1/14,14,$Z$83*$Z$85/DL45/$Z$83&gt;=1/15,15,$Z$83*$Z$85/DL45/$Z$83&gt;=1/16,16,$Z$83*$Z$85/DL45/$Z$83&gt;=1/17,17,$Z$83*$Z$85/DL45/$Z$83&gt;=1/18,18,$Z$83*$Z$85/DL45/$Z$83&gt;=1/19,19,$Z$83*$Z$85/DL45/$Z$83&gt;=1/20,20,$Z$83*$Z$85/DL45/$Z$83&gt;=1/21,21,$Z$83*$Z$85/DL45/$Z$83&gt;=1/22,22,$Z$83*$Z$85/DL45/$Z$83&gt;=1/23,23,$Z$83*$Z$85/DL45/$Z$83&gt;=1/24,24,$Z$83*$Z$85/DL45/$Z$83&gt;=1/25,25,$Z$83*$Z$85/DL45/$Z$83&gt;=1/26,26,$Z$83*$Z$85/DL45/$Z$83&gt;=1/27,27,$Z$83*$Z$85/DL45/$Z$83&gt;=1/28,28,$Z$83*$Z$85/DL45/$Z$83&gt;=1/29,29,$Z$83*$Z$85/DL45/$Z$83&gt;=1/30,30)&gt;$Z$83,"",_xlfn.IFS($Z$83*$Z$85/DL45/$Z$83&gt;=1,1,$Z$83*$Z$85/DL45/$Z$83&gt;=1/2,2,$Z$83*$Z$85/DL45/$Z$83&gt;=1/3,3,$Z$83*$Z$85/DL45/$Z$83&gt;=1/4,4,$Z$83*$Z$85/DL45/$Z$83&gt;=1/5,5,$Z$83*$Z$85/DL45/$Z$83&gt;=1/6,6,$Z$83*$Z$85/DL45/$Z$83&gt;=1/7,7,$Z$83*$Z$85/DL45/$Z$83&gt;=1/8,8,$Z$83*$Z$85/DL45/$Z$83&gt;=1/9,9,$Z$83*$Z$85/DL45/$Z$83&gt;=1/10,10,$Z$83*$Z$85/DL45/$Z$83&gt;=1/11,11,$Z$83*$Z$85/DL45/$Z$83&gt;=1/12,12,$Z$83*$Z$85/DL45/$Z$83&gt;=1/13,13,$Z$83*$Z$85/DL45/$Z$83&gt;=1/14,14,$Z$83*$Z$85/DL45/$Z$83&gt;=1/15,15,$Z$83*$Z$85/DL45/$Z$83&gt;=1/16,16,$Z$83*$Z$85/DL45/$Z$83&gt;=1/17,17,$Z$83*$Z$85/DL45/$Z$83&gt;=1/18,18,$Z$83*$Z$85/DL45/$Z$83&gt;=1/19,19,$Z$83*$Z$85/DL45/$Z$83&gt;=1/20,20,$Z$83*$Z$85/DL45/$Z$83&gt;=1/21,21,$Z$83*$Z$85/DL45/$Z$83&gt;=1/22,22,$Z$83*$Z$85/DL45/$Z$83&gt;=1/23,23,$Z$83*$Z$85/DL45/$Z$83&gt;=1/24,24,$Z$83*$Z$85/DL45/$Z$83&gt;=1/25,25,$Z$83*$Z$85/DL45/$Z$83&gt;=1/26,26,$Z$83*$Z$85/DL45/$Z$83&gt;=1/27,27,$Z$83*$Z$85/DL45/$Z$83&gt;=1/28,28,$Z$83*$Z$85/DL45/$Z$83&gt;=1/29,29,$Z$83*$Z$85/DL45/$Z$83&gt;=1/30,30)),"")</f>
        <v/>
      </c>
      <c r="DM46" s="27" t="str" cm="1">
        <f t="array" ref="DM46">IFERROR(IF(_xlfn.IFS($Z$83*$Z$85/DM45/$Z$83&gt;=1,1,$Z$83*$Z$85/DM45/$Z$83&gt;=1/2,2,$Z$83*$Z$85/DM45/$Z$83&gt;=1/3,3,$Z$83*$Z$85/DM45/$Z$83&gt;=1/4,4,$Z$83*$Z$85/DM45/$Z$83&gt;=1/5,5,$Z$83*$Z$85/DM45/$Z$83&gt;=1/6,6,$Z$83*$Z$85/DM45/$Z$83&gt;=1/7,7,$Z$83*$Z$85/DM45/$Z$83&gt;=1/8,8,$Z$83*$Z$85/DM45/$Z$83&gt;=1/9,9,$Z$83*$Z$85/DM45/$Z$83&gt;=1/10,10,$Z$83*$Z$85/DM45/$Z$83&gt;=1/11,11,$Z$83*$Z$85/DM45/$Z$83&gt;=1/12,12,$Z$83*$Z$85/DM45/$Z$83&gt;=1/13,13,$Z$83*$Z$85/DM45/$Z$83&gt;=1/14,14,$Z$83*$Z$85/DM45/$Z$83&gt;=1/15,15,$Z$83*$Z$85/DM45/$Z$83&gt;=1/16,16,$Z$83*$Z$85/DM45/$Z$83&gt;=1/17,17,$Z$83*$Z$85/DM45/$Z$83&gt;=1/18,18,$Z$83*$Z$85/DM45/$Z$83&gt;=1/19,19,$Z$83*$Z$85/DM45/$Z$83&gt;=1/20,20,$Z$83*$Z$85/DM45/$Z$83&gt;=1/21,21,$Z$83*$Z$85/DM45/$Z$83&gt;=1/22,22,$Z$83*$Z$85/DM45/$Z$83&gt;=1/23,23,$Z$83*$Z$85/DM45/$Z$83&gt;=1/24,24,$Z$83*$Z$85/DM45/$Z$83&gt;=1/25,25,$Z$83*$Z$85/DM45/$Z$83&gt;=1/26,26,$Z$83*$Z$85/DM45/$Z$83&gt;=1/27,27,$Z$83*$Z$85/DM45/$Z$83&gt;=1/28,28,$Z$83*$Z$85/DM45/$Z$83&gt;=1/29,29,$Z$83*$Z$85/DM45/$Z$83&gt;=1/30,30)&gt;$Z$83,"",_xlfn.IFS($Z$83*$Z$85/DM45/$Z$83&gt;=1,1,$Z$83*$Z$85/DM45/$Z$83&gt;=1/2,2,$Z$83*$Z$85/DM45/$Z$83&gt;=1/3,3,$Z$83*$Z$85/DM45/$Z$83&gt;=1/4,4,$Z$83*$Z$85/DM45/$Z$83&gt;=1/5,5,$Z$83*$Z$85/DM45/$Z$83&gt;=1/6,6,$Z$83*$Z$85/DM45/$Z$83&gt;=1/7,7,$Z$83*$Z$85/DM45/$Z$83&gt;=1/8,8,$Z$83*$Z$85/DM45/$Z$83&gt;=1/9,9,$Z$83*$Z$85/DM45/$Z$83&gt;=1/10,10,$Z$83*$Z$85/DM45/$Z$83&gt;=1/11,11,$Z$83*$Z$85/DM45/$Z$83&gt;=1/12,12,$Z$83*$Z$85/DM45/$Z$83&gt;=1/13,13,$Z$83*$Z$85/DM45/$Z$83&gt;=1/14,14,$Z$83*$Z$85/DM45/$Z$83&gt;=1/15,15,$Z$83*$Z$85/DM45/$Z$83&gt;=1/16,16,$Z$83*$Z$85/DM45/$Z$83&gt;=1/17,17,$Z$83*$Z$85/DM45/$Z$83&gt;=1/18,18,$Z$83*$Z$85/DM45/$Z$83&gt;=1/19,19,$Z$83*$Z$85/DM45/$Z$83&gt;=1/20,20,$Z$83*$Z$85/DM45/$Z$83&gt;=1/21,21,$Z$83*$Z$85/DM45/$Z$83&gt;=1/22,22,$Z$83*$Z$85/DM45/$Z$83&gt;=1/23,23,$Z$83*$Z$85/DM45/$Z$83&gt;=1/24,24,$Z$83*$Z$85/DM45/$Z$83&gt;=1/25,25,$Z$83*$Z$85/DM45/$Z$83&gt;=1/26,26,$Z$83*$Z$85/DM45/$Z$83&gt;=1/27,27,$Z$83*$Z$85/DM45/$Z$83&gt;=1/28,28,$Z$83*$Z$85/DM45/$Z$83&gt;=1/29,29,$Z$83*$Z$85/DM45/$Z$83&gt;=1/30,30)),"")</f>
        <v/>
      </c>
      <c r="DN46" s="27" t="str" cm="1">
        <f t="array" ref="DN46">IFERROR(IF(_xlfn.IFS($Z$83*$Z$85/DN45/$Z$83&gt;=1,1,$Z$83*$Z$85/DN45/$Z$83&gt;=1/2,2,$Z$83*$Z$85/DN45/$Z$83&gt;=1/3,3,$Z$83*$Z$85/DN45/$Z$83&gt;=1/4,4,$Z$83*$Z$85/DN45/$Z$83&gt;=1/5,5,$Z$83*$Z$85/DN45/$Z$83&gt;=1/6,6,$Z$83*$Z$85/DN45/$Z$83&gt;=1/7,7,$Z$83*$Z$85/DN45/$Z$83&gt;=1/8,8,$Z$83*$Z$85/DN45/$Z$83&gt;=1/9,9,$Z$83*$Z$85/DN45/$Z$83&gt;=1/10,10,$Z$83*$Z$85/DN45/$Z$83&gt;=1/11,11,$Z$83*$Z$85/DN45/$Z$83&gt;=1/12,12,$Z$83*$Z$85/DN45/$Z$83&gt;=1/13,13,$Z$83*$Z$85/DN45/$Z$83&gt;=1/14,14,$Z$83*$Z$85/DN45/$Z$83&gt;=1/15,15,$Z$83*$Z$85/DN45/$Z$83&gt;=1/16,16,$Z$83*$Z$85/DN45/$Z$83&gt;=1/17,17,$Z$83*$Z$85/DN45/$Z$83&gt;=1/18,18,$Z$83*$Z$85/DN45/$Z$83&gt;=1/19,19,$Z$83*$Z$85/DN45/$Z$83&gt;=1/20,20,$Z$83*$Z$85/DN45/$Z$83&gt;=1/21,21,$Z$83*$Z$85/DN45/$Z$83&gt;=1/22,22,$Z$83*$Z$85/DN45/$Z$83&gt;=1/23,23,$Z$83*$Z$85/DN45/$Z$83&gt;=1/24,24,$Z$83*$Z$85/DN45/$Z$83&gt;=1/25,25,$Z$83*$Z$85/DN45/$Z$83&gt;=1/26,26,$Z$83*$Z$85/DN45/$Z$83&gt;=1/27,27,$Z$83*$Z$85/DN45/$Z$83&gt;=1/28,28,$Z$83*$Z$85/DN45/$Z$83&gt;=1/29,29,$Z$83*$Z$85/DN45/$Z$83&gt;=1/30,30)&gt;$Z$83,"",_xlfn.IFS($Z$83*$Z$85/DN45/$Z$83&gt;=1,1,$Z$83*$Z$85/DN45/$Z$83&gt;=1/2,2,$Z$83*$Z$85/DN45/$Z$83&gt;=1/3,3,$Z$83*$Z$85/DN45/$Z$83&gt;=1/4,4,$Z$83*$Z$85/DN45/$Z$83&gt;=1/5,5,$Z$83*$Z$85/DN45/$Z$83&gt;=1/6,6,$Z$83*$Z$85/DN45/$Z$83&gt;=1/7,7,$Z$83*$Z$85/DN45/$Z$83&gt;=1/8,8,$Z$83*$Z$85/DN45/$Z$83&gt;=1/9,9,$Z$83*$Z$85/DN45/$Z$83&gt;=1/10,10,$Z$83*$Z$85/DN45/$Z$83&gt;=1/11,11,$Z$83*$Z$85/DN45/$Z$83&gt;=1/12,12,$Z$83*$Z$85/DN45/$Z$83&gt;=1/13,13,$Z$83*$Z$85/DN45/$Z$83&gt;=1/14,14,$Z$83*$Z$85/DN45/$Z$83&gt;=1/15,15,$Z$83*$Z$85/DN45/$Z$83&gt;=1/16,16,$Z$83*$Z$85/DN45/$Z$83&gt;=1/17,17,$Z$83*$Z$85/DN45/$Z$83&gt;=1/18,18,$Z$83*$Z$85/DN45/$Z$83&gt;=1/19,19,$Z$83*$Z$85/DN45/$Z$83&gt;=1/20,20,$Z$83*$Z$85/DN45/$Z$83&gt;=1/21,21,$Z$83*$Z$85/DN45/$Z$83&gt;=1/22,22,$Z$83*$Z$85/DN45/$Z$83&gt;=1/23,23,$Z$83*$Z$85/DN45/$Z$83&gt;=1/24,24,$Z$83*$Z$85/DN45/$Z$83&gt;=1/25,25,$Z$83*$Z$85/DN45/$Z$83&gt;=1/26,26,$Z$83*$Z$85/DN45/$Z$83&gt;=1/27,27,$Z$83*$Z$85/DN45/$Z$83&gt;=1/28,28,$Z$83*$Z$85/DN45/$Z$83&gt;=1/29,29,$Z$83*$Z$85/DN45/$Z$83&gt;=1/30,30)),"")</f>
        <v/>
      </c>
      <c r="DO46" s="27" t="str" cm="1">
        <f t="array" ref="DO46">IFERROR(IF(_xlfn.IFS($Z$83*$Z$85/DO45/$Z$83&gt;=1,1,$Z$83*$Z$85/DO45/$Z$83&gt;=1/2,2,$Z$83*$Z$85/DO45/$Z$83&gt;=1/3,3,$Z$83*$Z$85/DO45/$Z$83&gt;=1/4,4,$Z$83*$Z$85/DO45/$Z$83&gt;=1/5,5,$Z$83*$Z$85/DO45/$Z$83&gt;=1/6,6,$Z$83*$Z$85/DO45/$Z$83&gt;=1/7,7,$Z$83*$Z$85/DO45/$Z$83&gt;=1/8,8,$Z$83*$Z$85/DO45/$Z$83&gt;=1/9,9,$Z$83*$Z$85/DO45/$Z$83&gt;=1/10,10,$Z$83*$Z$85/DO45/$Z$83&gt;=1/11,11,$Z$83*$Z$85/DO45/$Z$83&gt;=1/12,12,$Z$83*$Z$85/DO45/$Z$83&gt;=1/13,13,$Z$83*$Z$85/DO45/$Z$83&gt;=1/14,14,$Z$83*$Z$85/DO45/$Z$83&gt;=1/15,15,$Z$83*$Z$85/DO45/$Z$83&gt;=1/16,16,$Z$83*$Z$85/DO45/$Z$83&gt;=1/17,17,$Z$83*$Z$85/DO45/$Z$83&gt;=1/18,18,$Z$83*$Z$85/DO45/$Z$83&gt;=1/19,19,$Z$83*$Z$85/DO45/$Z$83&gt;=1/20,20,$Z$83*$Z$85/DO45/$Z$83&gt;=1/21,21,$Z$83*$Z$85/DO45/$Z$83&gt;=1/22,22,$Z$83*$Z$85/DO45/$Z$83&gt;=1/23,23,$Z$83*$Z$85/DO45/$Z$83&gt;=1/24,24,$Z$83*$Z$85/DO45/$Z$83&gt;=1/25,25,$Z$83*$Z$85/DO45/$Z$83&gt;=1/26,26,$Z$83*$Z$85/DO45/$Z$83&gt;=1/27,27,$Z$83*$Z$85/DO45/$Z$83&gt;=1/28,28,$Z$83*$Z$85/DO45/$Z$83&gt;=1/29,29,$Z$83*$Z$85/DO45/$Z$83&gt;=1/30,30)&gt;$Z$83,"",_xlfn.IFS($Z$83*$Z$85/DO45/$Z$83&gt;=1,1,$Z$83*$Z$85/DO45/$Z$83&gt;=1/2,2,$Z$83*$Z$85/DO45/$Z$83&gt;=1/3,3,$Z$83*$Z$85/DO45/$Z$83&gt;=1/4,4,$Z$83*$Z$85/DO45/$Z$83&gt;=1/5,5,$Z$83*$Z$85/DO45/$Z$83&gt;=1/6,6,$Z$83*$Z$85/DO45/$Z$83&gt;=1/7,7,$Z$83*$Z$85/DO45/$Z$83&gt;=1/8,8,$Z$83*$Z$85/DO45/$Z$83&gt;=1/9,9,$Z$83*$Z$85/DO45/$Z$83&gt;=1/10,10,$Z$83*$Z$85/DO45/$Z$83&gt;=1/11,11,$Z$83*$Z$85/DO45/$Z$83&gt;=1/12,12,$Z$83*$Z$85/DO45/$Z$83&gt;=1/13,13,$Z$83*$Z$85/DO45/$Z$83&gt;=1/14,14,$Z$83*$Z$85/DO45/$Z$83&gt;=1/15,15,$Z$83*$Z$85/DO45/$Z$83&gt;=1/16,16,$Z$83*$Z$85/DO45/$Z$83&gt;=1/17,17,$Z$83*$Z$85/DO45/$Z$83&gt;=1/18,18,$Z$83*$Z$85/DO45/$Z$83&gt;=1/19,19,$Z$83*$Z$85/DO45/$Z$83&gt;=1/20,20,$Z$83*$Z$85/DO45/$Z$83&gt;=1/21,21,$Z$83*$Z$85/DO45/$Z$83&gt;=1/22,22,$Z$83*$Z$85/DO45/$Z$83&gt;=1/23,23,$Z$83*$Z$85/DO45/$Z$83&gt;=1/24,24,$Z$83*$Z$85/DO45/$Z$83&gt;=1/25,25,$Z$83*$Z$85/DO45/$Z$83&gt;=1/26,26,$Z$83*$Z$85/DO45/$Z$83&gt;=1/27,27,$Z$83*$Z$85/DO45/$Z$83&gt;=1/28,28,$Z$83*$Z$85/DO45/$Z$83&gt;=1/29,29,$Z$83*$Z$85/DO45/$Z$83&gt;=1/30,30)),"")</f>
        <v/>
      </c>
      <c r="DP46" s="27" t="str" cm="1">
        <f t="array" ref="DP46">IFERROR(IF(_xlfn.IFS($Z$83*$Z$85/DP45/$Z$83&gt;=1,1,$Z$83*$Z$85/DP45/$Z$83&gt;=1/2,2,$Z$83*$Z$85/DP45/$Z$83&gt;=1/3,3,$Z$83*$Z$85/DP45/$Z$83&gt;=1/4,4,$Z$83*$Z$85/DP45/$Z$83&gt;=1/5,5,$Z$83*$Z$85/DP45/$Z$83&gt;=1/6,6,$Z$83*$Z$85/DP45/$Z$83&gt;=1/7,7,$Z$83*$Z$85/DP45/$Z$83&gt;=1/8,8,$Z$83*$Z$85/DP45/$Z$83&gt;=1/9,9,$Z$83*$Z$85/DP45/$Z$83&gt;=1/10,10,$Z$83*$Z$85/DP45/$Z$83&gt;=1/11,11,$Z$83*$Z$85/DP45/$Z$83&gt;=1/12,12,$Z$83*$Z$85/DP45/$Z$83&gt;=1/13,13,$Z$83*$Z$85/DP45/$Z$83&gt;=1/14,14,$Z$83*$Z$85/DP45/$Z$83&gt;=1/15,15,$Z$83*$Z$85/DP45/$Z$83&gt;=1/16,16,$Z$83*$Z$85/DP45/$Z$83&gt;=1/17,17,$Z$83*$Z$85/DP45/$Z$83&gt;=1/18,18,$Z$83*$Z$85/DP45/$Z$83&gt;=1/19,19,$Z$83*$Z$85/DP45/$Z$83&gt;=1/20,20,$Z$83*$Z$85/DP45/$Z$83&gt;=1/21,21,$Z$83*$Z$85/DP45/$Z$83&gt;=1/22,22,$Z$83*$Z$85/DP45/$Z$83&gt;=1/23,23,$Z$83*$Z$85/DP45/$Z$83&gt;=1/24,24,$Z$83*$Z$85/DP45/$Z$83&gt;=1/25,25,$Z$83*$Z$85/DP45/$Z$83&gt;=1/26,26,$Z$83*$Z$85/DP45/$Z$83&gt;=1/27,27,$Z$83*$Z$85/DP45/$Z$83&gt;=1/28,28,$Z$83*$Z$85/DP45/$Z$83&gt;=1/29,29,$Z$83*$Z$85/DP45/$Z$83&gt;=1/30,30)&gt;$Z$83,"",_xlfn.IFS($Z$83*$Z$85/DP45/$Z$83&gt;=1,1,$Z$83*$Z$85/DP45/$Z$83&gt;=1/2,2,$Z$83*$Z$85/DP45/$Z$83&gt;=1/3,3,$Z$83*$Z$85/DP45/$Z$83&gt;=1/4,4,$Z$83*$Z$85/DP45/$Z$83&gt;=1/5,5,$Z$83*$Z$85/DP45/$Z$83&gt;=1/6,6,$Z$83*$Z$85/DP45/$Z$83&gt;=1/7,7,$Z$83*$Z$85/DP45/$Z$83&gt;=1/8,8,$Z$83*$Z$85/DP45/$Z$83&gt;=1/9,9,$Z$83*$Z$85/DP45/$Z$83&gt;=1/10,10,$Z$83*$Z$85/DP45/$Z$83&gt;=1/11,11,$Z$83*$Z$85/DP45/$Z$83&gt;=1/12,12,$Z$83*$Z$85/DP45/$Z$83&gt;=1/13,13,$Z$83*$Z$85/DP45/$Z$83&gt;=1/14,14,$Z$83*$Z$85/DP45/$Z$83&gt;=1/15,15,$Z$83*$Z$85/DP45/$Z$83&gt;=1/16,16,$Z$83*$Z$85/DP45/$Z$83&gt;=1/17,17,$Z$83*$Z$85/DP45/$Z$83&gt;=1/18,18,$Z$83*$Z$85/DP45/$Z$83&gt;=1/19,19,$Z$83*$Z$85/DP45/$Z$83&gt;=1/20,20,$Z$83*$Z$85/DP45/$Z$83&gt;=1/21,21,$Z$83*$Z$85/DP45/$Z$83&gt;=1/22,22,$Z$83*$Z$85/DP45/$Z$83&gt;=1/23,23,$Z$83*$Z$85/DP45/$Z$83&gt;=1/24,24,$Z$83*$Z$85/DP45/$Z$83&gt;=1/25,25,$Z$83*$Z$85/DP45/$Z$83&gt;=1/26,26,$Z$83*$Z$85/DP45/$Z$83&gt;=1/27,27,$Z$83*$Z$85/DP45/$Z$83&gt;=1/28,28,$Z$83*$Z$85/DP45/$Z$83&gt;=1/29,29,$Z$83*$Z$85/DP45/$Z$83&gt;=1/30,30)),"")</f>
        <v/>
      </c>
      <c r="DQ46" s="27" t="str" cm="1">
        <f t="array" ref="DQ46">IFERROR(IF(_xlfn.IFS($Z$83*$Z$85/DQ45/$Z$83&gt;=1,1,$Z$83*$Z$85/DQ45/$Z$83&gt;=1/2,2,$Z$83*$Z$85/DQ45/$Z$83&gt;=1/3,3,$Z$83*$Z$85/DQ45/$Z$83&gt;=1/4,4,$Z$83*$Z$85/DQ45/$Z$83&gt;=1/5,5,$Z$83*$Z$85/DQ45/$Z$83&gt;=1/6,6,$Z$83*$Z$85/DQ45/$Z$83&gt;=1/7,7,$Z$83*$Z$85/DQ45/$Z$83&gt;=1/8,8,$Z$83*$Z$85/DQ45/$Z$83&gt;=1/9,9,$Z$83*$Z$85/DQ45/$Z$83&gt;=1/10,10,$Z$83*$Z$85/DQ45/$Z$83&gt;=1/11,11,$Z$83*$Z$85/DQ45/$Z$83&gt;=1/12,12,$Z$83*$Z$85/DQ45/$Z$83&gt;=1/13,13,$Z$83*$Z$85/DQ45/$Z$83&gt;=1/14,14,$Z$83*$Z$85/DQ45/$Z$83&gt;=1/15,15,$Z$83*$Z$85/DQ45/$Z$83&gt;=1/16,16,$Z$83*$Z$85/DQ45/$Z$83&gt;=1/17,17,$Z$83*$Z$85/DQ45/$Z$83&gt;=1/18,18,$Z$83*$Z$85/DQ45/$Z$83&gt;=1/19,19,$Z$83*$Z$85/DQ45/$Z$83&gt;=1/20,20,$Z$83*$Z$85/DQ45/$Z$83&gt;=1/21,21,$Z$83*$Z$85/DQ45/$Z$83&gt;=1/22,22,$Z$83*$Z$85/DQ45/$Z$83&gt;=1/23,23,$Z$83*$Z$85/DQ45/$Z$83&gt;=1/24,24,$Z$83*$Z$85/DQ45/$Z$83&gt;=1/25,25,$Z$83*$Z$85/DQ45/$Z$83&gt;=1/26,26,$Z$83*$Z$85/DQ45/$Z$83&gt;=1/27,27,$Z$83*$Z$85/DQ45/$Z$83&gt;=1/28,28,$Z$83*$Z$85/DQ45/$Z$83&gt;=1/29,29,$Z$83*$Z$85/DQ45/$Z$83&gt;=1/30,30)&gt;$Z$83,"",_xlfn.IFS($Z$83*$Z$85/DQ45/$Z$83&gt;=1,1,$Z$83*$Z$85/DQ45/$Z$83&gt;=1/2,2,$Z$83*$Z$85/DQ45/$Z$83&gt;=1/3,3,$Z$83*$Z$85/DQ45/$Z$83&gt;=1/4,4,$Z$83*$Z$85/DQ45/$Z$83&gt;=1/5,5,$Z$83*$Z$85/DQ45/$Z$83&gt;=1/6,6,$Z$83*$Z$85/DQ45/$Z$83&gt;=1/7,7,$Z$83*$Z$85/DQ45/$Z$83&gt;=1/8,8,$Z$83*$Z$85/DQ45/$Z$83&gt;=1/9,9,$Z$83*$Z$85/DQ45/$Z$83&gt;=1/10,10,$Z$83*$Z$85/DQ45/$Z$83&gt;=1/11,11,$Z$83*$Z$85/DQ45/$Z$83&gt;=1/12,12,$Z$83*$Z$85/DQ45/$Z$83&gt;=1/13,13,$Z$83*$Z$85/DQ45/$Z$83&gt;=1/14,14,$Z$83*$Z$85/DQ45/$Z$83&gt;=1/15,15,$Z$83*$Z$85/DQ45/$Z$83&gt;=1/16,16,$Z$83*$Z$85/DQ45/$Z$83&gt;=1/17,17,$Z$83*$Z$85/DQ45/$Z$83&gt;=1/18,18,$Z$83*$Z$85/DQ45/$Z$83&gt;=1/19,19,$Z$83*$Z$85/DQ45/$Z$83&gt;=1/20,20,$Z$83*$Z$85/DQ45/$Z$83&gt;=1/21,21,$Z$83*$Z$85/DQ45/$Z$83&gt;=1/22,22,$Z$83*$Z$85/DQ45/$Z$83&gt;=1/23,23,$Z$83*$Z$85/DQ45/$Z$83&gt;=1/24,24,$Z$83*$Z$85/DQ45/$Z$83&gt;=1/25,25,$Z$83*$Z$85/DQ45/$Z$83&gt;=1/26,26,$Z$83*$Z$85/DQ45/$Z$83&gt;=1/27,27,$Z$83*$Z$85/DQ45/$Z$83&gt;=1/28,28,$Z$83*$Z$85/DQ45/$Z$83&gt;=1/29,29,$Z$83*$Z$85/DQ45/$Z$83&gt;=1/30,30)),"")</f>
        <v/>
      </c>
      <c r="DR46" s="27" t="str" cm="1">
        <f t="array" ref="DR46">IFERROR(IF(_xlfn.IFS($Z$83*$Z$85/DR45/$Z$83&gt;=1,1,$Z$83*$Z$85/DR45/$Z$83&gt;=1/2,2,$Z$83*$Z$85/DR45/$Z$83&gt;=1/3,3,$Z$83*$Z$85/DR45/$Z$83&gt;=1/4,4,$Z$83*$Z$85/DR45/$Z$83&gt;=1/5,5,$Z$83*$Z$85/DR45/$Z$83&gt;=1/6,6,$Z$83*$Z$85/DR45/$Z$83&gt;=1/7,7,$Z$83*$Z$85/DR45/$Z$83&gt;=1/8,8,$Z$83*$Z$85/DR45/$Z$83&gt;=1/9,9,$Z$83*$Z$85/DR45/$Z$83&gt;=1/10,10,$Z$83*$Z$85/DR45/$Z$83&gt;=1/11,11,$Z$83*$Z$85/DR45/$Z$83&gt;=1/12,12,$Z$83*$Z$85/DR45/$Z$83&gt;=1/13,13,$Z$83*$Z$85/DR45/$Z$83&gt;=1/14,14,$Z$83*$Z$85/DR45/$Z$83&gt;=1/15,15,$Z$83*$Z$85/DR45/$Z$83&gt;=1/16,16,$Z$83*$Z$85/DR45/$Z$83&gt;=1/17,17,$Z$83*$Z$85/DR45/$Z$83&gt;=1/18,18,$Z$83*$Z$85/DR45/$Z$83&gt;=1/19,19,$Z$83*$Z$85/DR45/$Z$83&gt;=1/20,20,$Z$83*$Z$85/DR45/$Z$83&gt;=1/21,21,$Z$83*$Z$85/DR45/$Z$83&gt;=1/22,22,$Z$83*$Z$85/DR45/$Z$83&gt;=1/23,23,$Z$83*$Z$85/DR45/$Z$83&gt;=1/24,24,$Z$83*$Z$85/DR45/$Z$83&gt;=1/25,25,$Z$83*$Z$85/DR45/$Z$83&gt;=1/26,26,$Z$83*$Z$85/DR45/$Z$83&gt;=1/27,27,$Z$83*$Z$85/DR45/$Z$83&gt;=1/28,28,$Z$83*$Z$85/DR45/$Z$83&gt;=1/29,29,$Z$83*$Z$85/DR45/$Z$83&gt;=1/30,30)&gt;$Z$83,"",_xlfn.IFS($Z$83*$Z$85/DR45/$Z$83&gt;=1,1,$Z$83*$Z$85/DR45/$Z$83&gt;=1/2,2,$Z$83*$Z$85/DR45/$Z$83&gt;=1/3,3,$Z$83*$Z$85/DR45/$Z$83&gt;=1/4,4,$Z$83*$Z$85/DR45/$Z$83&gt;=1/5,5,$Z$83*$Z$85/DR45/$Z$83&gt;=1/6,6,$Z$83*$Z$85/DR45/$Z$83&gt;=1/7,7,$Z$83*$Z$85/DR45/$Z$83&gt;=1/8,8,$Z$83*$Z$85/DR45/$Z$83&gt;=1/9,9,$Z$83*$Z$85/DR45/$Z$83&gt;=1/10,10,$Z$83*$Z$85/DR45/$Z$83&gt;=1/11,11,$Z$83*$Z$85/DR45/$Z$83&gt;=1/12,12,$Z$83*$Z$85/DR45/$Z$83&gt;=1/13,13,$Z$83*$Z$85/DR45/$Z$83&gt;=1/14,14,$Z$83*$Z$85/DR45/$Z$83&gt;=1/15,15,$Z$83*$Z$85/DR45/$Z$83&gt;=1/16,16,$Z$83*$Z$85/DR45/$Z$83&gt;=1/17,17,$Z$83*$Z$85/DR45/$Z$83&gt;=1/18,18,$Z$83*$Z$85/DR45/$Z$83&gt;=1/19,19,$Z$83*$Z$85/DR45/$Z$83&gt;=1/20,20,$Z$83*$Z$85/DR45/$Z$83&gt;=1/21,21,$Z$83*$Z$85/DR45/$Z$83&gt;=1/22,22,$Z$83*$Z$85/DR45/$Z$83&gt;=1/23,23,$Z$83*$Z$85/DR45/$Z$83&gt;=1/24,24,$Z$83*$Z$85/DR45/$Z$83&gt;=1/25,25,$Z$83*$Z$85/DR45/$Z$83&gt;=1/26,26,$Z$83*$Z$85/DR45/$Z$83&gt;=1/27,27,$Z$83*$Z$85/DR45/$Z$83&gt;=1/28,28,$Z$83*$Z$85/DR45/$Z$83&gt;=1/29,29,$Z$83*$Z$85/DR45/$Z$83&gt;=1/30,30)),"")</f>
        <v/>
      </c>
      <c r="DS46" s="27" t="str" cm="1">
        <f t="array" ref="DS46">IFERROR(IF(_xlfn.IFS($Z$83*$Z$85/DS45/$Z$83&gt;=1,1,$Z$83*$Z$85/DS45/$Z$83&gt;=1/2,2,$Z$83*$Z$85/DS45/$Z$83&gt;=1/3,3,$Z$83*$Z$85/DS45/$Z$83&gt;=1/4,4,$Z$83*$Z$85/DS45/$Z$83&gt;=1/5,5,$Z$83*$Z$85/DS45/$Z$83&gt;=1/6,6,$Z$83*$Z$85/DS45/$Z$83&gt;=1/7,7,$Z$83*$Z$85/DS45/$Z$83&gt;=1/8,8,$Z$83*$Z$85/DS45/$Z$83&gt;=1/9,9,$Z$83*$Z$85/DS45/$Z$83&gt;=1/10,10,$Z$83*$Z$85/DS45/$Z$83&gt;=1/11,11,$Z$83*$Z$85/DS45/$Z$83&gt;=1/12,12,$Z$83*$Z$85/DS45/$Z$83&gt;=1/13,13,$Z$83*$Z$85/DS45/$Z$83&gt;=1/14,14,$Z$83*$Z$85/DS45/$Z$83&gt;=1/15,15,$Z$83*$Z$85/DS45/$Z$83&gt;=1/16,16,$Z$83*$Z$85/DS45/$Z$83&gt;=1/17,17,$Z$83*$Z$85/DS45/$Z$83&gt;=1/18,18,$Z$83*$Z$85/DS45/$Z$83&gt;=1/19,19,$Z$83*$Z$85/DS45/$Z$83&gt;=1/20,20,$Z$83*$Z$85/DS45/$Z$83&gt;=1/21,21,$Z$83*$Z$85/DS45/$Z$83&gt;=1/22,22,$Z$83*$Z$85/DS45/$Z$83&gt;=1/23,23,$Z$83*$Z$85/DS45/$Z$83&gt;=1/24,24,$Z$83*$Z$85/DS45/$Z$83&gt;=1/25,25,$Z$83*$Z$85/DS45/$Z$83&gt;=1/26,26,$Z$83*$Z$85/DS45/$Z$83&gt;=1/27,27,$Z$83*$Z$85/DS45/$Z$83&gt;=1/28,28,$Z$83*$Z$85/DS45/$Z$83&gt;=1/29,29,$Z$83*$Z$85/DS45/$Z$83&gt;=1/30,30)&gt;$Z$83,"",_xlfn.IFS($Z$83*$Z$85/DS45/$Z$83&gt;=1,1,$Z$83*$Z$85/DS45/$Z$83&gt;=1/2,2,$Z$83*$Z$85/DS45/$Z$83&gt;=1/3,3,$Z$83*$Z$85/DS45/$Z$83&gt;=1/4,4,$Z$83*$Z$85/DS45/$Z$83&gt;=1/5,5,$Z$83*$Z$85/DS45/$Z$83&gt;=1/6,6,$Z$83*$Z$85/DS45/$Z$83&gt;=1/7,7,$Z$83*$Z$85/DS45/$Z$83&gt;=1/8,8,$Z$83*$Z$85/DS45/$Z$83&gt;=1/9,9,$Z$83*$Z$85/DS45/$Z$83&gt;=1/10,10,$Z$83*$Z$85/DS45/$Z$83&gt;=1/11,11,$Z$83*$Z$85/DS45/$Z$83&gt;=1/12,12,$Z$83*$Z$85/DS45/$Z$83&gt;=1/13,13,$Z$83*$Z$85/DS45/$Z$83&gt;=1/14,14,$Z$83*$Z$85/DS45/$Z$83&gt;=1/15,15,$Z$83*$Z$85/DS45/$Z$83&gt;=1/16,16,$Z$83*$Z$85/DS45/$Z$83&gt;=1/17,17,$Z$83*$Z$85/DS45/$Z$83&gt;=1/18,18,$Z$83*$Z$85/DS45/$Z$83&gt;=1/19,19,$Z$83*$Z$85/DS45/$Z$83&gt;=1/20,20,$Z$83*$Z$85/DS45/$Z$83&gt;=1/21,21,$Z$83*$Z$85/DS45/$Z$83&gt;=1/22,22,$Z$83*$Z$85/DS45/$Z$83&gt;=1/23,23,$Z$83*$Z$85/DS45/$Z$83&gt;=1/24,24,$Z$83*$Z$85/DS45/$Z$83&gt;=1/25,25,$Z$83*$Z$85/DS45/$Z$83&gt;=1/26,26,$Z$83*$Z$85/DS45/$Z$83&gt;=1/27,27,$Z$83*$Z$85/DS45/$Z$83&gt;=1/28,28,$Z$83*$Z$85/DS45/$Z$83&gt;=1/29,29,$Z$83*$Z$85/DS45/$Z$83&gt;=1/30,30)),"")</f>
        <v/>
      </c>
      <c r="DT46" s="27" t="str" cm="1">
        <f t="array" ref="DT46">IFERROR(IF(_xlfn.IFS($Z$83*$Z$85/DT45/$Z$83&gt;=1,1,$Z$83*$Z$85/DT45/$Z$83&gt;=1/2,2,$Z$83*$Z$85/DT45/$Z$83&gt;=1/3,3,$Z$83*$Z$85/DT45/$Z$83&gt;=1/4,4,$Z$83*$Z$85/DT45/$Z$83&gt;=1/5,5,$Z$83*$Z$85/DT45/$Z$83&gt;=1/6,6,$Z$83*$Z$85/DT45/$Z$83&gt;=1/7,7,$Z$83*$Z$85/DT45/$Z$83&gt;=1/8,8,$Z$83*$Z$85/DT45/$Z$83&gt;=1/9,9,$Z$83*$Z$85/DT45/$Z$83&gt;=1/10,10,$Z$83*$Z$85/DT45/$Z$83&gt;=1/11,11,$Z$83*$Z$85/DT45/$Z$83&gt;=1/12,12,$Z$83*$Z$85/DT45/$Z$83&gt;=1/13,13,$Z$83*$Z$85/DT45/$Z$83&gt;=1/14,14,$Z$83*$Z$85/DT45/$Z$83&gt;=1/15,15,$Z$83*$Z$85/DT45/$Z$83&gt;=1/16,16,$Z$83*$Z$85/DT45/$Z$83&gt;=1/17,17,$Z$83*$Z$85/DT45/$Z$83&gt;=1/18,18,$Z$83*$Z$85/DT45/$Z$83&gt;=1/19,19,$Z$83*$Z$85/DT45/$Z$83&gt;=1/20,20,$Z$83*$Z$85/DT45/$Z$83&gt;=1/21,21,$Z$83*$Z$85/DT45/$Z$83&gt;=1/22,22,$Z$83*$Z$85/DT45/$Z$83&gt;=1/23,23,$Z$83*$Z$85/DT45/$Z$83&gt;=1/24,24,$Z$83*$Z$85/DT45/$Z$83&gt;=1/25,25,$Z$83*$Z$85/DT45/$Z$83&gt;=1/26,26,$Z$83*$Z$85/DT45/$Z$83&gt;=1/27,27,$Z$83*$Z$85/DT45/$Z$83&gt;=1/28,28,$Z$83*$Z$85/DT45/$Z$83&gt;=1/29,29,$Z$83*$Z$85/DT45/$Z$83&gt;=1/30,30)&gt;$Z$83,"",_xlfn.IFS($Z$83*$Z$85/DT45/$Z$83&gt;=1,1,$Z$83*$Z$85/DT45/$Z$83&gt;=1/2,2,$Z$83*$Z$85/DT45/$Z$83&gt;=1/3,3,$Z$83*$Z$85/DT45/$Z$83&gt;=1/4,4,$Z$83*$Z$85/DT45/$Z$83&gt;=1/5,5,$Z$83*$Z$85/DT45/$Z$83&gt;=1/6,6,$Z$83*$Z$85/DT45/$Z$83&gt;=1/7,7,$Z$83*$Z$85/DT45/$Z$83&gt;=1/8,8,$Z$83*$Z$85/DT45/$Z$83&gt;=1/9,9,$Z$83*$Z$85/DT45/$Z$83&gt;=1/10,10,$Z$83*$Z$85/DT45/$Z$83&gt;=1/11,11,$Z$83*$Z$85/DT45/$Z$83&gt;=1/12,12,$Z$83*$Z$85/DT45/$Z$83&gt;=1/13,13,$Z$83*$Z$85/DT45/$Z$83&gt;=1/14,14,$Z$83*$Z$85/DT45/$Z$83&gt;=1/15,15,$Z$83*$Z$85/DT45/$Z$83&gt;=1/16,16,$Z$83*$Z$85/DT45/$Z$83&gt;=1/17,17,$Z$83*$Z$85/DT45/$Z$83&gt;=1/18,18,$Z$83*$Z$85/DT45/$Z$83&gt;=1/19,19,$Z$83*$Z$85/DT45/$Z$83&gt;=1/20,20,$Z$83*$Z$85/DT45/$Z$83&gt;=1/21,21,$Z$83*$Z$85/DT45/$Z$83&gt;=1/22,22,$Z$83*$Z$85/DT45/$Z$83&gt;=1/23,23,$Z$83*$Z$85/DT45/$Z$83&gt;=1/24,24,$Z$83*$Z$85/DT45/$Z$83&gt;=1/25,25,$Z$83*$Z$85/DT45/$Z$83&gt;=1/26,26,$Z$83*$Z$85/DT45/$Z$83&gt;=1/27,27,$Z$83*$Z$85/DT45/$Z$83&gt;=1/28,28,$Z$83*$Z$85/DT45/$Z$83&gt;=1/29,29,$Z$83*$Z$85/DT45/$Z$83&gt;=1/30,30)),"")</f>
        <v/>
      </c>
      <c r="DU46" s="27" t="str" cm="1">
        <f t="array" ref="DU46">IFERROR(IF(_xlfn.IFS($Z$83*$Z$85/DU45/$Z$83&gt;=1,1,$Z$83*$Z$85/DU45/$Z$83&gt;=1/2,2,$Z$83*$Z$85/DU45/$Z$83&gt;=1/3,3,$Z$83*$Z$85/DU45/$Z$83&gt;=1/4,4,$Z$83*$Z$85/DU45/$Z$83&gt;=1/5,5,$Z$83*$Z$85/DU45/$Z$83&gt;=1/6,6,$Z$83*$Z$85/DU45/$Z$83&gt;=1/7,7,$Z$83*$Z$85/DU45/$Z$83&gt;=1/8,8,$Z$83*$Z$85/DU45/$Z$83&gt;=1/9,9,$Z$83*$Z$85/DU45/$Z$83&gt;=1/10,10,$Z$83*$Z$85/DU45/$Z$83&gt;=1/11,11,$Z$83*$Z$85/DU45/$Z$83&gt;=1/12,12,$Z$83*$Z$85/DU45/$Z$83&gt;=1/13,13,$Z$83*$Z$85/DU45/$Z$83&gt;=1/14,14,$Z$83*$Z$85/DU45/$Z$83&gt;=1/15,15,$Z$83*$Z$85/DU45/$Z$83&gt;=1/16,16,$Z$83*$Z$85/DU45/$Z$83&gt;=1/17,17,$Z$83*$Z$85/DU45/$Z$83&gt;=1/18,18,$Z$83*$Z$85/DU45/$Z$83&gt;=1/19,19,$Z$83*$Z$85/DU45/$Z$83&gt;=1/20,20,$Z$83*$Z$85/DU45/$Z$83&gt;=1/21,21,$Z$83*$Z$85/DU45/$Z$83&gt;=1/22,22,$Z$83*$Z$85/DU45/$Z$83&gt;=1/23,23,$Z$83*$Z$85/DU45/$Z$83&gt;=1/24,24,$Z$83*$Z$85/DU45/$Z$83&gt;=1/25,25,$Z$83*$Z$85/DU45/$Z$83&gt;=1/26,26,$Z$83*$Z$85/DU45/$Z$83&gt;=1/27,27,$Z$83*$Z$85/DU45/$Z$83&gt;=1/28,28,$Z$83*$Z$85/DU45/$Z$83&gt;=1/29,29,$Z$83*$Z$85/DU45/$Z$83&gt;=1/30,30)&gt;$Z$83,"",_xlfn.IFS($Z$83*$Z$85/DU45/$Z$83&gt;=1,1,$Z$83*$Z$85/DU45/$Z$83&gt;=1/2,2,$Z$83*$Z$85/DU45/$Z$83&gt;=1/3,3,$Z$83*$Z$85/DU45/$Z$83&gt;=1/4,4,$Z$83*$Z$85/DU45/$Z$83&gt;=1/5,5,$Z$83*$Z$85/DU45/$Z$83&gt;=1/6,6,$Z$83*$Z$85/DU45/$Z$83&gt;=1/7,7,$Z$83*$Z$85/DU45/$Z$83&gt;=1/8,8,$Z$83*$Z$85/DU45/$Z$83&gt;=1/9,9,$Z$83*$Z$85/DU45/$Z$83&gt;=1/10,10,$Z$83*$Z$85/DU45/$Z$83&gt;=1/11,11,$Z$83*$Z$85/DU45/$Z$83&gt;=1/12,12,$Z$83*$Z$85/DU45/$Z$83&gt;=1/13,13,$Z$83*$Z$85/DU45/$Z$83&gt;=1/14,14,$Z$83*$Z$85/DU45/$Z$83&gt;=1/15,15,$Z$83*$Z$85/DU45/$Z$83&gt;=1/16,16,$Z$83*$Z$85/DU45/$Z$83&gt;=1/17,17,$Z$83*$Z$85/DU45/$Z$83&gt;=1/18,18,$Z$83*$Z$85/DU45/$Z$83&gt;=1/19,19,$Z$83*$Z$85/DU45/$Z$83&gt;=1/20,20,$Z$83*$Z$85/DU45/$Z$83&gt;=1/21,21,$Z$83*$Z$85/DU45/$Z$83&gt;=1/22,22,$Z$83*$Z$85/DU45/$Z$83&gt;=1/23,23,$Z$83*$Z$85/DU45/$Z$83&gt;=1/24,24,$Z$83*$Z$85/DU45/$Z$83&gt;=1/25,25,$Z$83*$Z$85/DU45/$Z$83&gt;=1/26,26,$Z$83*$Z$85/DU45/$Z$83&gt;=1/27,27,$Z$83*$Z$85/DU45/$Z$83&gt;=1/28,28,$Z$83*$Z$85/DU45/$Z$83&gt;=1/29,29,$Z$83*$Z$85/DU45/$Z$83&gt;=1/30,30)),"")</f>
        <v/>
      </c>
      <c r="DV46" s="27" t="str" cm="1">
        <f t="array" ref="DV46">IFERROR(IF(_xlfn.IFS($Z$83*$Z$85/DV45/$Z$83&gt;=1,1,$Z$83*$Z$85/DV45/$Z$83&gt;=1/2,2,$Z$83*$Z$85/DV45/$Z$83&gt;=1/3,3,$Z$83*$Z$85/DV45/$Z$83&gt;=1/4,4,$Z$83*$Z$85/DV45/$Z$83&gt;=1/5,5,$Z$83*$Z$85/DV45/$Z$83&gt;=1/6,6,$Z$83*$Z$85/DV45/$Z$83&gt;=1/7,7,$Z$83*$Z$85/DV45/$Z$83&gt;=1/8,8,$Z$83*$Z$85/DV45/$Z$83&gt;=1/9,9,$Z$83*$Z$85/DV45/$Z$83&gt;=1/10,10,$Z$83*$Z$85/DV45/$Z$83&gt;=1/11,11,$Z$83*$Z$85/DV45/$Z$83&gt;=1/12,12,$Z$83*$Z$85/DV45/$Z$83&gt;=1/13,13,$Z$83*$Z$85/DV45/$Z$83&gt;=1/14,14,$Z$83*$Z$85/DV45/$Z$83&gt;=1/15,15,$Z$83*$Z$85/DV45/$Z$83&gt;=1/16,16,$Z$83*$Z$85/DV45/$Z$83&gt;=1/17,17,$Z$83*$Z$85/DV45/$Z$83&gt;=1/18,18,$Z$83*$Z$85/DV45/$Z$83&gt;=1/19,19,$Z$83*$Z$85/DV45/$Z$83&gt;=1/20,20,$Z$83*$Z$85/DV45/$Z$83&gt;=1/21,21,$Z$83*$Z$85/DV45/$Z$83&gt;=1/22,22,$Z$83*$Z$85/DV45/$Z$83&gt;=1/23,23,$Z$83*$Z$85/DV45/$Z$83&gt;=1/24,24,$Z$83*$Z$85/DV45/$Z$83&gt;=1/25,25,$Z$83*$Z$85/DV45/$Z$83&gt;=1/26,26,$Z$83*$Z$85/DV45/$Z$83&gt;=1/27,27,$Z$83*$Z$85/DV45/$Z$83&gt;=1/28,28,$Z$83*$Z$85/DV45/$Z$83&gt;=1/29,29,$Z$83*$Z$85/DV45/$Z$83&gt;=1/30,30)&gt;$Z$83,"",_xlfn.IFS($Z$83*$Z$85/DV45/$Z$83&gt;=1,1,$Z$83*$Z$85/DV45/$Z$83&gt;=1/2,2,$Z$83*$Z$85/DV45/$Z$83&gt;=1/3,3,$Z$83*$Z$85/DV45/$Z$83&gt;=1/4,4,$Z$83*$Z$85/DV45/$Z$83&gt;=1/5,5,$Z$83*$Z$85/DV45/$Z$83&gt;=1/6,6,$Z$83*$Z$85/DV45/$Z$83&gt;=1/7,7,$Z$83*$Z$85/DV45/$Z$83&gt;=1/8,8,$Z$83*$Z$85/DV45/$Z$83&gt;=1/9,9,$Z$83*$Z$85/DV45/$Z$83&gt;=1/10,10,$Z$83*$Z$85/DV45/$Z$83&gt;=1/11,11,$Z$83*$Z$85/DV45/$Z$83&gt;=1/12,12,$Z$83*$Z$85/DV45/$Z$83&gt;=1/13,13,$Z$83*$Z$85/DV45/$Z$83&gt;=1/14,14,$Z$83*$Z$85/DV45/$Z$83&gt;=1/15,15,$Z$83*$Z$85/DV45/$Z$83&gt;=1/16,16,$Z$83*$Z$85/DV45/$Z$83&gt;=1/17,17,$Z$83*$Z$85/DV45/$Z$83&gt;=1/18,18,$Z$83*$Z$85/DV45/$Z$83&gt;=1/19,19,$Z$83*$Z$85/DV45/$Z$83&gt;=1/20,20,$Z$83*$Z$85/DV45/$Z$83&gt;=1/21,21,$Z$83*$Z$85/DV45/$Z$83&gt;=1/22,22,$Z$83*$Z$85/DV45/$Z$83&gt;=1/23,23,$Z$83*$Z$85/DV45/$Z$83&gt;=1/24,24,$Z$83*$Z$85/DV45/$Z$83&gt;=1/25,25,$Z$83*$Z$85/DV45/$Z$83&gt;=1/26,26,$Z$83*$Z$85/DV45/$Z$83&gt;=1/27,27,$Z$83*$Z$85/DV45/$Z$83&gt;=1/28,28,$Z$83*$Z$85/DV45/$Z$83&gt;=1/29,29,$Z$83*$Z$85/DV45/$Z$83&gt;=1/30,30)),"")</f>
        <v/>
      </c>
      <c r="DW46" s="27" t="str" cm="1">
        <f t="array" ref="DW46">IFERROR(IF(_xlfn.IFS($Z$83*$Z$85/DW45/$Z$83&gt;=1,1,$Z$83*$Z$85/DW45/$Z$83&gt;=1/2,2,$Z$83*$Z$85/DW45/$Z$83&gt;=1/3,3,$Z$83*$Z$85/DW45/$Z$83&gt;=1/4,4,$Z$83*$Z$85/DW45/$Z$83&gt;=1/5,5,$Z$83*$Z$85/DW45/$Z$83&gt;=1/6,6,$Z$83*$Z$85/DW45/$Z$83&gt;=1/7,7,$Z$83*$Z$85/DW45/$Z$83&gt;=1/8,8,$Z$83*$Z$85/DW45/$Z$83&gt;=1/9,9,$Z$83*$Z$85/DW45/$Z$83&gt;=1/10,10,$Z$83*$Z$85/DW45/$Z$83&gt;=1/11,11,$Z$83*$Z$85/DW45/$Z$83&gt;=1/12,12,$Z$83*$Z$85/DW45/$Z$83&gt;=1/13,13,$Z$83*$Z$85/DW45/$Z$83&gt;=1/14,14,$Z$83*$Z$85/DW45/$Z$83&gt;=1/15,15,$Z$83*$Z$85/DW45/$Z$83&gt;=1/16,16,$Z$83*$Z$85/DW45/$Z$83&gt;=1/17,17,$Z$83*$Z$85/DW45/$Z$83&gt;=1/18,18,$Z$83*$Z$85/DW45/$Z$83&gt;=1/19,19,$Z$83*$Z$85/DW45/$Z$83&gt;=1/20,20,$Z$83*$Z$85/DW45/$Z$83&gt;=1/21,21,$Z$83*$Z$85/DW45/$Z$83&gt;=1/22,22,$Z$83*$Z$85/DW45/$Z$83&gt;=1/23,23,$Z$83*$Z$85/DW45/$Z$83&gt;=1/24,24,$Z$83*$Z$85/DW45/$Z$83&gt;=1/25,25,$Z$83*$Z$85/DW45/$Z$83&gt;=1/26,26,$Z$83*$Z$85/DW45/$Z$83&gt;=1/27,27,$Z$83*$Z$85/DW45/$Z$83&gt;=1/28,28,$Z$83*$Z$85/DW45/$Z$83&gt;=1/29,29,$Z$83*$Z$85/DW45/$Z$83&gt;=1/30,30)&gt;$Z$83,"",_xlfn.IFS($Z$83*$Z$85/DW45/$Z$83&gt;=1,1,$Z$83*$Z$85/DW45/$Z$83&gt;=1/2,2,$Z$83*$Z$85/DW45/$Z$83&gt;=1/3,3,$Z$83*$Z$85/DW45/$Z$83&gt;=1/4,4,$Z$83*$Z$85/DW45/$Z$83&gt;=1/5,5,$Z$83*$Z$85/DW45/$Z$83&gt;=1/6,6,$Z$83*$Z$85/DW45/$Z$83&gt;=1/7,7,$Z$83*$Z$85/DW45/$Z$83&gt;=1/8,8,$Z$83*$Z$85/DW45/$Z$83&gt;=1/9,9,$Z$83*$Z$85/DW45/$Z$83&gt;=1/10,10,$Z$83*$Z$85/DW45/$Z$83&gt;=1/11,11,$Z$83*$Z$85/DW45/$Z$83&gt;=1/12,12,$Z$83*$Z$85/DW45/$Z$83&gt;=1/13,13,$Z$83*$Z$85/DW45/$Z$83&gt;=1/14,14,$Z$83*$Z$85/DW45/$Z$83&gt;=1/15,15,$Z$83*$Z$85/DW45/$Z$83&gt;=1/16,16,$Z$83*$Z$85/DW45/$Z$83&gt;=1/17,17,$Z$83*$Z$85/DW45/$Z$83&gt;=1/18,18,$Z$83*$Z$85/DW45/$Z$83&gt;=1/19,19,$Z$83*$Z$85/DW45/$Z$83&gt;=1/20,20,$Z$83*$Z$85/DW45/$Z$83&gt;=1/21,21,$Z$83*$Z$85/DW45/$Z$83&gt;=1/22,22,$Z$83*$Z$85/DW45/$Z$83&gt;=1/23,23,$Z$83*$Z$85/DW45/$Z$83&gt;=1/24,24,$Z$83*$Z$85/DW45/$Z$83&gt;=1/25,25,$Z$83*$Z$85/DW45/$Z$83&gt;=1/26,26,$Z$83*$Z$85/DW45/$Z$83&gt;=1/27,27,$Z$83*$Z$85/DW45/$Z$83&gt;=1/28,28,$Z$83*$Z$85/DW45/$Z$83&gt;=1/29,29,$Z$83*$Z$85/DW45/$Z$83&gt;=1/30,30)),"")</f>
        <v/>
      </c>
      <c r="DX46" s="27" t="str" cm="1">
        <f t="array" ref="DX46">IFERROR(IF(_xlfn.IFS($Z$83*$Z$85/DX45/$Z$83&gt;=1,1,$Z$83*$Z$85/DX45/$Z$83&gt;=1/2,2,$Z$83*$Z$85/DX45/$Z$83&gt;=1/3,3,$Z$83*$Z$85/DX45/$Z$83&gt;=1/4,4,$Z$83*$Z$85/DX45/$Z$83&gt;=1/5,5,$Z$83*$Z$85/DX45/$Z$83&gt;=1/6,6,$Z$83*$Z$85/DX45/$Z$83&gt;=1/7,7,$Z$83*$Z$85/DX45/$Z$83&gt;=1/8,8,$Z$83*$Z$85/DX45/$Z$83&gt;=1/9,9,$Z$83*$Z$85/DX45/$Z$83&gt;=1/10,10,$Z$83*$Z$85/DX45/$Z$83&gt;=1/11,11,$Z$83*$Z$85/DX45/$Z$83&gt;=1/12,12,$Z$83*$Z$85/DX45/$Z$83&gt;=1/13,13,$Z$83*$Z$85/DX45/$Z$83&gt;=1/14,14,$Z$83*$Z$85/DX45/$Z$83&gt;=1/15,15,$Z$83*$Z$85/DX45/$Z$83&gt;=1/16,16,$Z$83*$Z$85/DX45/$Z$83&gt;=1/17,17,$Z$83*$Z$85/DX45/$Z$83&gt;=1/18,18,$Z$83*$Z$85/DX45/$Z$83&gt;=1/19,19,$Z$83*$Z$85/DX45/$Z$83&gt;=1/20,20,$Z$83*$Z$85/DX45/$Z$83&gt;=1/21,21,$Z$83*$Z$85/DX45/$Z$83&gt;=1/22,22,$Z$83*$Z$85/DX45/$Z$83&gt;=1/23,23,$Z$83*$Z$85/DX45/$Z$83&gt;=1/24,24,$Z$83*$Z$85/DX45/$Z$83&gt;=1/25,25,$Z$83*$Z$85/DX45/$Z$83&gt;=1/26,26,$Z$83*$Z$85/DX45/$Z$83&gt;=1/27,27,$Z$83*$Z$85/DX45/$Z$83&gt;=1/28,28,$Z$83*$Z$85/DX45/$Z$83&gt;=1/29,29,$Z$83*$Z$85/DX45/$Z$83&gt;=1/30,30)&gt;$Z$83,"",_xlfn.IFS($Z$83*$Z$85/DX45/$Z$83&gt;=1,1,$Z$83*$Z$85/DX45/$Z$83&gt;=1/2,2,$Z$83*$Z$85/DX45/$Z$83&gt;=1/3,3,$Z$83*$Z$85/DX45/$Z$83&gt;=1/4,4,$Z$83*$Z$85/DX45/$Z$83&gt;=1/5,5,$Z$83*$Z$85/DX45/$Z$83&gt;=1/6,6,$Z$83*$Z$85/DX45/$Z$83&gt;=1/7,7,$Z$83*$Z$85/DX45/$Z$83&gt;=1/8,8,$Z$83*$Z$85/DX45/$Z$83&gt;=1/9,9,$Z$83*$Z$85/DX45/$Z$83&gt;=1/10,10,$Z$83*$Z$85/DX45/$Z$83&gt;=1/11,11,$Z$83*$Z$85/DX45/$Z$83&gt;=1/12,12,$Z$83*$Z$85/DX45/$Z$83&gt;=1/13,13,$Z$83*$Z$85/DX45/$Z$83&gt;=1/14,14,$Z$83*$Z$85/DX45/$Z$83&gt;=1/15,15,$Z$83*$Z$85/DX45/$Z$83&gt;=1/16,16,$Z$83*$Z$85/DX45/$Z$83&gt;=1/17,17,$Z$83*$Z$85/DX45/$Z$83&gt;=1/18,18,$Z$83*$Z$85/DX45/$Z$83&gt;=1/19,19,$Z$83*$Z$85/DX45/$Z$83&gt;=1/20,20,$Z$83*$Z$85/DX45/$Z$83&gt;=1/21,21,$Z$83*$Z$85/DX45/$Z$83&gt;=1/22,22,$Z$83*$Z$85/DX45/$Z$83&gt;=1/23,23,$Z$83*$Z$85/DX45/$Z$83&gt;=1/24,24,$Z$83*$Z$85/DX45/$Z$83&gt;=1/25,25,$Z$83*$Z$85/DX45/$Z$83&gt;=1/26,26,$Z$83*$Z$85/DX45/$Z$83&gt;=1/27,27,$Z$83*$Z$85/DX45/$Z$83&gt;=1/28,28,$Z$83*$Z$85/DX45/$Z$83&gt;=1/29,29,$Z$83*$Z$85/DX45/$Z$83&gt;=1/30,30)),"")</f>
        <v/>
      </c>
      <c r="DY46" s="27" t="str" cm="1">
        <f t="array" ref="DY46">IFERROR(IF(_xlfn.IFS($Z$83*$Z$85/DY45/$Z$83&gt;=1,1,$Z$83*$Z$85/DY45/$Z$83&gt;=1/2,2,$Z$83*$Z$85/DY45/$Z$83&gt;=1/3,3,$Z$83*$Z$85/DY45/$Z$83&gt;=1/4,4,$Z$83*$Z$85/DY45/$Z$83&gt;=1/5,5,$Z$83*$Z$85/DY45/$Z$83&gt;=1/6,6,$Z$83*$Z$85/DY45/$Z$83&gt;=1/7,7,$Z$83*$Z$85/DY45/$Z$83&gt;=1/8,8,$Z$83*$Z$85/DY45/$Z$83&gt;=1/9,9,$Z$83*$Z$85/DY45/$Z$83&gt;=1/10,10,$Z$83*$Z$85/DY45/$Z$83&gt;=1/11,11,$Z$83*$Z$85/DY45/$Z$83&gt;=1/12,12,$Z$83*$Z$85/DY45/$Z$83&gt;=1/13,13,$Z$83*$Z$85/DY45/$Z$83&gt;=1/14,14,$Z$83*$Z$85/DY45/$Z$83&gt;=1/15,15,$Z$83*$Z$85/DY45/$Z$83&gt;=1/16,16,$Z$83*$Z$85/DY45/$Z$83&gt;=1/17,17,$Z$83*$Z$85/DY45/$Z$83&gt;=1/18,18,$Z$83*$Z$85/DY45/$Z$83&gt;=1/19,19,$Z$83*$Z$85/DY45/$Z$83&gt;=1/20,20,$Z$83*$Z$85/DY45/$Z$83&gt;=1/21,21,$Z$83*$Z$85/DY45/$Z$83&gt;=1/22,22,$Z$83*$Z$85/DY45/$Z$83&gt;=1/23,23,$Z$83*$Z$85/DY45/$Z$83&gt;=1/24,24,$Z$83*$Z$85/DY45/$Z$83&gt;=1/25,25,$Z$83*$Z$85/DY45/$Z$83&gt;=1/26,26,$Z$83*$Z$85/DY45/$Z$83&gt;=1/27,27,$Z$83*$Z$85/DY45/$Z$83&gt;=1/28,28,$Z$83*$Z$85/DY45/$Z$83&gt;=1/29,29,$Z$83*$Z$85/DY45/$Z$83&gt;=1/30,30)&gt;$Z$83,"",_xlfn.IFS($Z$83*$Z$85/DY45/$Z$83&gt;=1,1,$Z$83*$Z$85/DY45/$Z$83&gt;=1/2,2,$Z$83*$Z$85/DY45/$Z$83&gt;=1/3,3,$Z$83*$Z$85/DY45/$Z$83&gt;=1/4,4,$Z$83*$Z$85/DY45/$Z$83&gt;=1/5,5,$Z$83*$Z$85/DY45/$Z$83&gt;=1/6,6,$Z$83*$Z$85/DY45/$Z$83&gt;=1/7,7,$Z$83*$Z$85/DY45/$Z$83&gt;=1/8,8,$Z$83*$Z$85/DY45/$Z$83&gt;=1/9,9,$Z$83*$Z$85/DY45/$Z$83&gt;=1/10,10,$Z$83*$Z$85/DY45/$Z$83&gt;=1/11,11,$Z$83*$Z$85/DY45/$Z$83&gt;=1/12,12,$Z$83*$Z$85/DY45/$Z$83&gt;=1/13,13,$Z$83*$Z$85/DY45/$Z$83&gt;=1/14,14,$Z$83*$Z$85/DY45/$Z$83&gt;=1/15,15,$Z$83*$Z$85/DY45/$Z$83&gt;=1/16,16,$Z$83*$Z$85/DY45/$Z$83&gt;=1/17,17,$Z$83*$Z$85/DY45/$Z$83&gt;=1/18,18,$Z$83*$Z$85/DY45/$Z$83&gt;=1/19,19,$Z$83*$Z$85/DY45/$Z$83&gt;=1/20,20,$Z$83*$Z$85/DY45/$Z$83&gt;=1/21,21,$Z$83*$Z$85/DY45/$Z$83&gt;=1/22,22,$Z$83*$Z$85/DY45/$Z$83&gt;=1/23,23,$Z$83*$Z$85/DY45/$Z$83&gt;=1/24,24,$Z$83*$Z$85/DY45/$Z$83&gt;=1/25,25,$Z$83*$Z$85/DY45/$Z$83&gt;=1/26,26,$Z$83*$Z$85/DY45/$Z$83&gt;=1/27,27,$Z$83*$Z$85/DY45/$Z$83&gt;=1/28,28,$Z$83*$Z$85/DY45/$Z$83&gt;=1/29,29,$Z$83*$Z$85/DY45/$Z$83&gt;=1/30,30)),"")</f>
        <v/>
      </c>
      <c r="DZ46" s="27" t="str" cm="1">
        <f t="array" ref="DZ46">IFERROR(IF(_xlfn.IFS($Z$83*$Z$85/DZ45/$Z$83&gt;=1,1,$Z$83*$Z$85/DZ45/$Z$83&gt;=1/2,2,$Z$83*$Z$85/DZ45/$Z$83&gt;=1/3,3,$Z$83*$Z$85/DZ45/$Z$83&gt;=1/4,4,$Z$83*$Z$85/DZ45/$Z$83&gt;=1/5,5,$Z$83*$Z$85/DZ45/$Z$83&gt;=1/6,6,$Z$83*$Z$85/DZ45/$Z$83&gt;=1/7,7,$Z$83*$Z$85/DZ45/$Z$83&gt;=1/8,8,$Z$83*$Z$85/DZ45/$Z$83&gt;=1/9,9,$Z$83*$Z$85/DZ45/$Z$83&gt;=1/10,10,$Z$83*$Z$85/DZ45/$Z$83&gt;=1/11,11,$Z$83*$Z$85/DZ45/$Z$83&gt;=1/12,12,$Z$83*$Z$85/DZ45/$Z$83&gt;=1/13,13,$Z$83*$Z$85/DZ45/$Z$83&gt;=1/14,14,$Z$83*$Z$85/DZ45/$Z$83&gt;=1/15,15,$Z$83*$Z$85/DZ45/$Z$83&gt;=1/16,16,$Z$83*$Z$85/DZ45/$Z$83&gt;=1/17,17,$Z$83*$Z$85/DZ45/$Z$83&gt;=1/18,18,$Z$83*$Z$85/DZ45/$Z$83&gt;=1/19,19,$Z$83*$Z$85/DZ45/$Z$83&gt;=1/20,20,$Z$83*$Z$85/DZ45/$Z$83&gt;=1/21,21,$Z$83*$Z$85/DZ45/$Z$83&gt;=1/22,22,$Z$83*$Z$85/DZ45/$Z$83&gt;=1/23,23,$Z$83*$Z$85/DZ45/$Z$83&gt;=1/24,24,$Z$83*$Z$85/DZ45/$Z$83&gt;=1/25,25,$Z$83*$Z$85/DZ45/$Z$83&gt;=1/26,26,$Z$83*$Z$85/DZ45/$Z$83&gt;=1/27,27,$Z$83*$Z$85/DZ45/$Z$83&gt;=1/28,28,$Z$83*$Z$85/DZ45/$Z$83&gt;=1/29,29,$Z$83*$Z$85/DZ45/$Z$83&gt;=1/30,30)&gt;$Z$83,"",_xlfn.IFS($Z$83*$Z$85/DZ45/$Z$83&gt;=1,1,$Z$83*$Z$85/DZ45/$Z$83&gt;=1/2,2,$Z$83*$Z$85/DZ45/$Z$83&gt;=1/3,3,$Z$83*$Z$85/DZ45/$Z$83&gt;=1/4,4,$Z$83*$Z$85/DZ45/$Z$83&gt;=1/5,5,$Z$83*$Z$85/DZ45/$Z$83&gt;=1/6,6,$Z$83*$Z$85/DZ45/$Z$83&gt;=1/7,7,$Z$83*$Z$85/DZ45/$Z$83&gt;=1/8,8,$Z$83*$Z$85/DZ45/$Z$83&gt;=1/9,9,$Z$83*$Z$85/DZ45/$Z$83&gt;=1/10,10,$Z$83*$Z$85/DZ45/$Z$83&gt;=1/11,11,$Z$83*$Z$85/DZ45/$Z$83&gt;=1/12,12,$Z$83*$Z$85/DZ45/$Z$83&gt;=1/13,13,$Z$83*$Z$85/DZ45/$Z$83&gt;=1/14,14,$Z$83*$Z$85/DZ45/$Z$83&gt;=1/15,15,$Z$83*$Z$85/DZ45/$Z$83&gt;=1/16,16,$Z$83*$Z$85/DZ45/$Z$83&gt;=1/17,17,$Z$83*$Z$85/DZ45/$Z$83&gt;=1/18,18,$Z$83*$Z$85/DZ45/$Z$83&gt;=1/19,19,$Z$83*$Z$85/DZ45/$Z$83&gt;=1/20,20,$Z$83*$Z$85/DZ45/$Z$83&gt;=1/21,21,$Z$83*$Z$85/DZ45/$Z$83&gt;=1/22,22,$Z$83*$Z$85/DZ45/$Z$83&gt;=1/23,23,$Z$83*$Z$85/DZ45/$Z$83&gt;=1/24,24,$Z$83*$Z$85/DZ45/$Z$83&gt;=1/25,25,$Z$83*$Z$85/DZ45/$Z$83&gt;=1/26,26,$Z$83*$Z$85/DZ45/$Z$83&gt;=1/27,27,$Z$83*$Z$85/DZ45/$Z$83&gt;=1/28,28,$Z$83*$Z$85/DZ45/$Z$83&gt;=1/29,29,$Z$83*$Z$85/DZ45/$Z$83&gt;=1/30,30)),"")</f>
        <v/>
      </c>
      <c r="EA46" s="27" t="str" cm="1">
        <f t="array" ref="EA46">IFERROR(IF(_xlfn.IFS($Z$83*$Z$85/EA45/$Z$83&gt;=1,1,$Z$83*$Z$85/EA45/$Z$83&gt;=1/2,2,$Z$83*$Z$85/EA45/$Z$83&gt;=1/3,3,$Z$83*$Z$85/EA45/$Z$83&gt;=1/4,4,$Z$83*$Z$85/EA45/$Z$83&gt;=1/5,5,$Z$83*$Z$85/EA45/$Z$83&gt;=1/6,6,$Z$83*$Z$85/EA45/$Z$83&gt;=1/7,7,$Z$83*$Z$85/EA45/$Z$83&gt;=1/8,8,$Z$83*$Z$85/EA45/$Z$83&gt;=1/9,9,$Z$83*$Z$85/EA45/$Z$83&gt;=1/10,10,$Z$83*$Z$85/EA45/$Z$83&gt;=1/11,11,$Z$83*$Z$85/EA45/$Z$83&gt;=1/12,12,$Z$83*$Z$85/EA45/$Z$83&gt;=1/13,13,$Z$83*$Z$85/EA45/$Z$83&gt;=1/14,14,$Z$83*$Z$85/EA45/$Z$83&gt;=1/15,15,$Z$83*$Z$85/EA45/$Z$83&gt;=1/16,16,$Z$83*$Z$85/EA45/$Z$83&gt;=1/17,17,$Z$83*$Z$85/EA45/$Z$83&gt;=1/18,18,$Z$83*$Z$85/EA45/$Z$83&gt;=1/19,19,$Z$83*$Z$85/EA45/$Z$83&gt;=1/20,20,$Z$83*$Z$85/EA45/$Z$83&gt;=1/21,21,$Z$83*$Z$85/EA45/$Z$83&gt;=1/22,22,$Z$83*$Z$85/EA45/$Z$83&gt;=1/23,23,$Z$83*$Z$85/EA45/$Z$83&gt;=1/24,24,$Z$83*$Z$85/EA45/$Z$83&gt;=1/25,25,$Z$83*$Z$85/EA45/$Z$83&gt;=1/26,26,$Z$83*$Z$85/EA45/$Z$83&gt;=1/27,27,$Z$83*$Z$85/EA45/$Z$83&gt;=1/28,28,$Z$83*$Z$85/EA45/$Z$83&gt;=1/29,29,$Z$83*$Z$85/EA45/$Z$83&gt;=1/30,30)&gt;$Z$83,"",_xlfn.IFS($Z$83*$Z$85/EA45/$Z$83&gt;=1,1,$Z$83*$Z$85/EA45/$Z$83&gt;=1/2,2,$Z$83*$Z$85/EA45/$Z$83&gt;=1/3,3,$Z$83*$Z$85/EA45/$Z$83&gt;=1/4,4,$Z$83*$Z$85/EA45/$Z$83&gt;=1/5,5,$Z$83*$Z$85/EA45/$Z$83&gt;=1/6,6,$Z$83*$Z$85/EA45/$Z$83&gt;=1/7,7,$Z$83*$Z$85/EA45/$Z$83&gt;=1/8,8,$Z$83*$Z$85/EA45/$Z$83&gt;=1/9,9,$Z$83*$Z$85/EA45/$Z$83&gt;=1/10,10,$Z$83*$Z$85/EA45/$Z$83&gt;=1/11,11,$Z$83*$Z$85/EA45/$Z$83&gt;=1/12,12,$Z$83*$Z$85/EA45/$Z$83&gt;=1/13,13,$Z$83*$Z$85/EA45/$Z$83&gt;=1/14,14,$Z$83*$Z$85/EA45/$Z$83&gt;=1/15,15,$Z$83*$Z$85/EA45/$Z$83&gt;=1/16,16,$Z$83*$Z$85/EA45/$Z$83&gt;=1/17,17,$Z$83*$Z$85/EA45/$Z$83&gt;=1/18,18,$Z$83*$Z$85/EA45/$Z$83&gt;=1/19,19,$Z$83*$Z$85/EA45/$Z$83&gt;=1/20,20,$Z$83*$Z$85/EA45/$Z$83&gt;=1/21,21,$Z$83*$Z$85/EA45/$Z$83&gt;=1/22,22,$Z$83*$Z$85/EA45/$Z$83&gt;=1/23,23,$Z$83*$Z$85/EA45/$Z$83&gt;=1/24,24,$Z$83*$Z$85/EA45/$Z$83&gt;=1/25,25,$Z$83*$Z$85/EA45/$Z$83&gt;=1/26,26,$Z$83*$Z$85/EA45/$Z$83&gt;=1/27,27,$Z$83*$Z$85/EA45/$Z$83&gt;=1/28,28,$Z$83*$Z$85/EA45/$Z$83&gt;=1/29,29,$Z$83*$Z$85/EA45/$Z$83&gt;=1/30,30)),"")</f>
        <v/>
      </c>
      <c r="EB46" s="27" t="str" cm="1">
        <f t="array" ref="EB46">IFERROR(IF(_xlfn.IFS($Z$83*$Z$85/EB45/$Z$83&gt;=1,1,$Z$83*$Z$85/EB45/$Z$83&gt;=1/2,2,$Z$83*$Z$85/EB45/$Z$83&gt;=1/3,3,$Z$83*$Z$85/EB45/$Z$83&gt;=1/4,4,$Z$83*$Z$85/EB45/$Z$83&gt;=1/5,5,$Z$83*$Z$85/EB45/$Z$83&gt;=1/6,6,$Z$83*$Z$85/EB45/$Z$83&gt;=1/7,7,$Z$83*$Z$85/EB45/$Z$83&gt;=1/8,8,$Z$83*$Z$85/EB45/$Z$83&gt;=1/9,9,$Z$83*$Z$85/EB45/$Z$83&gt;=1/10,10,$Z$83*$Z$85/EB45/$Z$83&gt;=1/11,11,$Z$83*$Z$85/EB45/$Z$83&gt;=1/12,12,$Z$83*$Z$85/EB45/$Z$83&gt;=1/13,13,$Z$83*$Z$85/EB45/$Z$83&gt;=1/14,14,$Z$83*$Z$85/EB45/$Z$83&gt;=1/15,15,$Z$83*$Z$85/EB45/$Z$83&gt;=1/16,16,$Z$83*$Z$85/EB45/$Z$83&gt;=1/17,17,$Z$83*$Z$85/EB45/$Z$83&gt;=1/18,18,$Z$83*$Z$85/EB45/$Z$83&gt;=1/19,19,$Z$83*$Z$85/EB45/$Z$83&gt;=1/20,20,$Z$83*$Z$85/EB45/$Z$83&gt;=1/21,21,$Z$83*$Z$85/EB45/$Z$83&gt;=1/22,22,$Z$83*$Z$85/EB45/$Z$83&gt;=1/23,23,$Z$83*$Z$85/EB45/$Z$83&gt;=1/24,24,$Z$83*$Z$85/EB45/$Z$83&gt;=1/25,25,$Z$83*$Z$85/EB45/$Z$83&gt;=1/26,26,$Z$83*$Z$85/EB45/$Z$83&gt;=1/27,27,$Z$83*$Z$85/EB45/$Z$83&gt;=1/28,28,$Z$83*$Z$85/EB45/$Z$83&gt;=1/29,29,$Z$83*$Z$85/EB45/$Z$83&gt;=1/30,30)&gt;$Z$83,"",_xlfn.IFS($Z$83*$Z$85/EB45/$Z$83&gt;=1,1,$Z$83*$Z$85/EB45/$Z$83&gt;=1/2,2,$Z$83*$Z$85/EB45/$Z$83&gt;=1/3,3,$Z$83*$Z$85/EB45/$Z$83&gt;=1/4,4,$Z$83*$Z$85/EB45/$Z$83&gt;=1/5,5,$Z$83*$Z$85/EB45/$Z$83&gt;=1/6,6,$Z$83*$Z$85/EB45/$Z$83&gt;=1/7,7,$Z$83*$Z$85/EB45/$Z$83&gt;=1/8,8,$Z$83*$Z$85/EB45/$Z$83&gt;=1/9,9,$Z$83*$Z$85/EB45/$Z$83&gt;=1/10,10,$Z$83*$Z$85/EB45/$Z$83&gt;=1/11,11,$Z$83*$Z$85/EB45/$Z$83&gt;=1/12,12,$Z$83*$Z$85/EB45/$Z$83&gt;=1/13,13,$Z$83*$Z$85/EB45/$Z$83&gt;=1/14,14,$Z$83*$Z$85/EB45/$Z$83&gt;=1/15,15,$Z$83*$Z$85/EB45/$Z$83&gt;=1/16,16,$Z$83*$Z$85/EB45/$Z$83&gt;=1/17,17,$Z$83*$Z$85/EB45/$Z$83&gt;=1/18,18,$Z$83*$Z$85/EB45/$Z$83&gt;=1/19,19,$Z$83*$Z$85/EB45/$Z$83&gt;=1/20,20,$Z$83*$Z$85/EB45/$Z$83&gt;=1/21,21,$Z$83*$Z$85/EB45/$Z$83&gt;=1/22,22,$Z$83*$Z$85/EB45/$Z$83&gt;=1/23,23,$Z$83*$Z$85/EB45/$Z$83&gt;=1/24,24,$Z$83*$Z$85/EB45/$Z$83&gt;=1/25,25,$Z$83*$Z$85/EB45/$Z$83&gt;=1/26,26,$Z$83*$Z$85/EB45/$Z$83&gt;=1/27,27,$Z$83*$Z$85/EB45/$Z$83&gt;=1/28,28,$Z$83*$Z$85/EB45/$Z$83&gt;=1/29,29,$Z$83*$Z$85/EB45/$Z$83&gt;=1/30,30)),"")</f>
        <v/>
      </c>
      <c r="EC46" s="27" t="str" cm="1">
        <f t="array" ref="EC46">IFERROR(IF(_xlfn.IFS($Z$83*$Z$85/EC45/$Z$83&gt;=1,1,$Z$83*$Z$85/EC45/$Z$83&gt;=1/2,2,$Z$83*$Z$85/EC45/$Z$83&gt;=1/3,3,$Z$83*$Z$85/EC45/$Z$83&gt;=1/4,4,$Z$83*$Z$85/EC45/$Z$83&gt;=1/5,5,$Z$83*$Z$85/EC45/$Z$83&gt;=1/6,6,$Z$83*$Z$85/EC45/$Z$83&gt;=1/7,7,$Z$83*$Z$85/EC45/$Z$83&gt;=1/8,8,$Z$83*$Z$85/EC45/$Z$83&gt;=1/9,9,$Z$83*$Z$85/EC45/$Z$83&gt;=1/10,10,$Z$83*$Z$85/EC45/$Z$83&gt;=1/11,11,$Z$83*$Z$85/EC45/$Z$83&gt;=1/12,12,$Z$83*$Z$85/EC45/$Z$83&gt;=1/13,13,$Z$83*$Z$85/EC45/$Z$83&gt;=1/14,14,$Z$83*$Z$85/EC45/$Z$83&gt;=1/15,15,$Z$83*$Z$85/EC45/$Z$83&gt;=1/16,16,$Z$83*$Z$85/EC45/$Z$83&gt;=1/17,17,$Z$83*$Z$85/EC45/$Z$83&gt;=1/18,18,$Z$83*$Z$85/EC45/$Z$83&gt;=1/19,19,$Z$83*$Z$85/EC45/$Z$83&gt;=1/20,20,$Z$83*$Z$85/EC45/$Z$83&gt;=1/21,21,$Z$83*$Z$85/EC45/$Z$83&gt;=1/22,22,$Z$83*$Z$85/EC45/$Z$83&gt;=1/23,23,$Z$83*$Z$85/EC45/$Z$83&gt;=1/24,24,$Z$83*$Z$85/EC45/$Z$83&gt;=1/25,25,$Z$83*$Z$85/EC45/$Z$83&gt;=1/26,26,$Z$83*$Z$85/EC45/$Z$83&gt;=1/27,27,$Z$83*$Z$85/EC45/$Z$83&gt;=1/28,28,$Z$83*$Z$85/EC45/$Z$83&gt;=1/29,29,$Z$83*$Z$85/EC45/$Z$83&gt;=1/30,30)&gt;$Z$83,"",_xlfn.IFS($Z$83*$Z$85/EC45/$Z$83&gt;=1,1,$Z$83*$Z$85/EC45/$Z$83&gt;=1/2,2,$Z$83*$Z$85/EC45/$Z$83&gt;=1/3,3,$Z$83*$Z$85/EC45/$Z$83&gt;=1/4,4,$Z$83*$Z$85/EC45/$Z$83&gt;=1/5,5,$Z$83*$Z$85/EC45/$Z$83&gt;=1/6,6,$Z$83*$Z$85/EC45/$Z$83&gt;=1/7,7,$Z$83*$Z$85/EC45/$Z$83&gt;=1/8,8,$Z$83*$Z$85/EC45/$Z$83&gt;=1/9,9,$Z$83*$Z$85/EC45/$Z$83&gt;=1/10,10,$Z$83*$Z$85/EC45/$Z$83&gt;=1/11,11,$Z$83*$Z$85/EC45/$Z$83&gt;=1/12,12,$Z$83*$Z$85/EC45/$Z$83&gt;=1/13,13,$Z$83*$Z$85/EC45/$Z$83&gt;=1/14,14,$Z$83*$Z$85/EC45/$Z$83&gt;=1/15,15,$Z$83*$Z$85/EC45/$Z$83&gt;=1/16,16,$Z$83*$Z$85/EC45/$Z$83&gt;=1/17,17,$Z$83*$Z$85/EC45/$Z$83&gt;=1/18,18,$Z$83*$Z$85/EC45/$Z$83&gt;=1/19,19,$Z$83*$Z$85/EC45/$Z$83&gt;=1/20,20,$Z$83*$Z$85/EC45/$Z$83&gt;=1/21,21,$Z$83*$Z$85/EC45/$Z$83&gt;=1/22,22,$Z$83*$Z$85/EC45/$Z$83&gt;=1/23,23,$Z$83*$Z$85/EC45/$Z$83&gt;=1/24,24,$Z$83*$Z$85/EC45/$Z$83&gt;=1/25,25,$Z$83*$Z$85/EC45/$Z$83&gt;=1/26,26,$Z$83*$Z$85/EC45/$Z$83&gt;=1/27,27,$Z$83*$Z$85/EC45/$Z$83&gt;=1/28,28,$Z$83*$Z$85/EC45/$Z$83&gt;=1/29,29,$Z$83*$Z$85/EC45/$Z$83&gt;=1/30,30)),"")</f>
        <v/>
      </c>
      <c r="ED46" s="27" t="str" cm="1">
        <f t="array" ref="ED46">IFERROR(IF(_xlfn.IFS($Z$83*$Z$85/ED45/$Z$83&gt;=1,1,$Z$83*$Z$85/ED45/$Z$83&gt;=1/2,2,$Z$83*$Z$85/ED45/$Z$83&gt;=1/3,3,$Z$83*$Z$85/ED45/$Z$83&gt;=1/4,4,$Z$83*$Z$85/ED45/$Z$83&gt;=1/5,5,$Z$83*$Z$85/ED45/$Z$83&gt;=1/6,6,$Z$83*$Z$85/ED45/$Z$83&gt;=1/7,7,$Z$83*$Z$85/ED45/$Z$83&gt;=1/8,8,$Z$83*$Z$85/ED45/$Z$83&gt;=1/9,9,$Z$83*$Z$85/ED45/$Z$83&gt;=1/10,10,$Z$83*$Z$85/ED45/$Z$83&gt;=1/11,11,$Z$83*$Z$85/ED45/$Z$83&gt;=1/12,12,$Z$83*$Z$85/ED45/$Z$83&gt;=1/13,13,$Z$83*$Z$85/ED45/$Z$83&gt;=1/14,14,$Z$83*$Z$85/ED45/$Z$83&gt;=1/15,15,$Z$83*$Z$85/ED45/$Z$83&gt;=1/16,16,$Z$83*$Z$85/ED45/$Z$83&gt;=1/17,17,$Z$83*$Z$85/ED45/$Z$83&gt;=1/18,18,$Z$83*$Z$85/ED45/$Z$83&gt;=1/19,19,$Z$83*$Z$85/ED45/$Z$83&gt;=1/20,20,$Z$83*$Z$85/ED45/$Z$83&gt;=1/21,21,$Z$83*$Z$85/ED45/$Z$83&gt;=1/22,22,$Z$83*$Z$85/ED45/$Z$83&gt;=1/23,23,$Z$83*$Z$85/ED45/$Z$83&gt;=1/24,24,$Z$83*$Z$85/ED45/$Z$83&gt;=1/25,25,$Z$83*$Z$85/ED45/$Z$83&gt;=1/26,26,$Z$83*$Z$85/ED45/$Z$83&gt;=1/27,27,$Z$83*$Z$85/ED45/$Z$83&gt;=1/28,28,$Z$83*$Z$85/ED45/$Z$83&gt;=1/29,29,$Z$83*$Z$85/ED45/$Z$83&gt;=1/30,30)&gt;$Z$83,"",_xlfn.IFS($Z$83*$Z$85/ED45/$Z$83&gt;=1,1,$Z$83*$Z$85/ED45/$Z$83&gt;=1/2,2,$Z$83*$Z$85/ED45/$Z$83&gt;=1/3,3,$Z$83*$Z$85/ED45/$Z$83&gt;=1/4,4,$Z$83*$Z$85/ED45/$Z$83&gt;=1/5,5,$Z$83*$Z$85/ED45/$Z$83&gt;=1/6,6,$Z$83*$Z$85/ED45/$Z$83&gt;=1/7,7,$Z$83*$Z$85/ED45/$Z$83&gt;=1/8,8,$Z$83*$Z$85/ED45/$Z$83&gt;=1/9,9,$Z$83*$Z$85/ED45/$Z$83&gt;=1/10,10,$Z$83*$Z$85/ED45/$Z$83&gt;=1/11,11,$Z$83*$Z$85/ED45/$Z$83&gt;=1/12,12,$Z$83*$Z$85/ED45/$Z$83&gt;=1/13,13,$Z$83*$Z$85/ED45/$Z$83&gt;=1/14,14,$Z$83*$Z$85/ED45/$Z$83&gt;=1/15,15,$Z$83*$Z$85/ED45/$Z$83&gt;=1/16,16,$Z$83*$Z$85/ED45/$Z$83&gt;=1/17,17,$Z$83*$Z$85/ED45/$Z$83&gt;=1/18,18,$Z$83*$Z$85/ED45/$Z$83&gt;=1/19,19,$Z$83*$Z$85/ED45/$Z$83&gt;=1/20,20,$Z$83*$Z$85/ED45/$Z$83&gt;=1/21,21,$Z$83*$Z$85/ED45/$Z$83&gt;=1/22,22,$Z$83*$Z$85/ED45/$Z$83&gt;=1/23,23,$Z$83*$Z$85/ED45/$Z$83&gt;=1/24,24,$Z$83*$Z$85/ED45/$Z$83&gt;=1/25,25,$Z$83*$Z$85/ED45/$Z$83&gt;=1/26,26,$Z$83*$Z$85/ED45/$Z$83&gt;=1/27,27,$Z$83*$Z$85/ED45/$Z$83&gt;=1/28,28,$Z$83*$Z$85/ED45/$Z$83&gt;=1/29,29,$Z$83*$Z$85/ED45/$Z$83&gt;=1/30,30)),"")</f>
        <v/>
      </c>
      <c r="EE46" s="27" t="str" cm="1">
        <f t="array" ref="EE46">IFERROR(IF(_xlfn.IFS($Z$83*$Z$85/EE45/$Z$83&gt;=1,1,$Z$83*$Z$85/EE45/$Z$83&gt;=1/2,2,$Z$83*$Z$85/EE45/$Z$83&gt;=1/3,3,$Z$83*$Z$85/EE45/$Z$83&gt;=1/4,4,$Z$83*$Z$85/EE45/$Z$83&gt;=1/5,5,$Z$83*$Z$85/EE45/$Z$83&gt;=1/6,6,$Z$83*$Z$85/EE45/$Z$83&gt;=1/7,7,$Z$83*$Z$85/EE45/$Z$83&gt;=1/8,8,$Z$83*$Z$85/EE45/$Z$83&gt;=1/9,9,$Z$83*$Z$85/EE45/$Z$83&gt;=1/10,10,$Z$83*$Z$85/EE45/$Z$83&gt;=1/11,11,$Z$83*$Z$85/EE45/$Z$83&gt;=1/12,12,$Z$83*$Z$85/EE45/$Z$83&gt;=1/13,13,$Z$83*$Z$85/EE45/$Z$83&gt;=1/14,14,$Z$83*$Z$85/EE45/$Z$83&gt;=1/15,15,$Z$83*$Z$85/EE45/$Z$83&gt;=1/16,16,$Z$83*$Z$85/EE45/$Z$83&gt;=1/17,17,$Z$83*$Z$85/EE45/$Z$83&gt;=1/18,18,$Z$83*$Z$85/EE45/$Z$83&gt;=1/19,19,$Z$83*$Z$85/EE45/$Z$83&gt;=1/20,20,$Z$83*$Z$85/EE45/$Z$83&gt;=1/21,21,$Z$83*$Z$85/EE45/$Z$83&gt;=1/22,22,$Z$83*$Z$85/EE45/$Z$83&gt;=1/23,23,$Z$83*$Z$85/EE45/$Z$83&gt;=1/24,24,$Z$83*$Z$85/EE45/$Z$83&gt;=1/25,25,$Z$83*$Z$85/EE45/$Z$83&gt;=1/26,26,$Z$83*$Z$85/EE45/$Z$83&gt;=1/27,27,$Z$83*$Z$85/EE45/$Z$83&gt;=1/28,28,$Z$83*$Z$85/EE45/$Z$83&gt;=1/29,29,$Z$83*$Z$85/EE45/$Z$83&gt;=1/30,30)&gt;$Z$83,"",_xlfn.IFS($Z$83*$Z$85/EE45/$Z$83&gt;=1,1,$Z$83*$Z$85/EE45/$Z$83&gt;=1/2,2,$Z$83*$Z$85/EE45/$Z$83&gt;=1/3,3,$Z$83*$Z$85/EE45/$Z$83&gt;=1/4,4,$Z$83*$Z$85/EE45/$Z$83&gt;=1/5,5,$Z$83*$Z$85/EE45/$Z$83&gt;=1/6,6,$Z$83*$Z$85/EE45/$Z$83&gt;=1/7,7,$Z$83*$Z$85/EE45/$Z$83&gt;=1/8,8,$Z$83*$Z$85/EE45/$Z$83&gt;=1/9,9,$Z$83*$Z$85/EE45/$Z$83&gt;=1/10,10,$Z$83*$Z$85/EE45/$Z$83&gt;=1/11,11,$Z$83*$Z$85/EE45/$Z$83&gt;=1/12,12,$Z$83*$Z$85/EE45/$Z$83&gt;=1/13,13,$Z$83*$Z$85/EE45/$Z$83&gt;=1/14,14,$Z$83*$Z$85/EE45/$Z$83&gt;=1/15,15,$Z$83*$Z$85/EE45/$Z$83&gt;=1/16,16,$Z$83*$Z$85/EE45/$Z$83&gt;=1/17,17,$Z$83*$Z$85/EE45/$Z$83&gt;=1/18,18,$Z$83*$Z$85/EE45/$Z$83&gt;=1/19,19,$Z$83*$Z$85/EE45/$Z$83&gt;=1/20,20,$Z$83*$Z$85/EE45/$Z$83&gt;=1/21,21,$Z$83*$Z$85/EE45/$Z$83&gt;=1/22,22,$Z$83*$Z$85/EE45/$Z$83&gt;=1/23,23,$Z$83*$Z$85/EE45/$Z$83&gt;=1/24,24,$Z$83*$Z$85/EE45/$Z$83&gt;=1/25,25,$Z$83*$Z$85/EE45/$Z$83&gt;=1/26,26,$Z$83*$Z$85/EE45/$Z$83&gt;=1/27,27,$Z$83*$Z$85/EE45/$Z$83&gt;=1/28,28,$Z$83*$Z$85/EE45/$Z$83&gt;=1/29,29,$Z$83*$Z$85/EE45/$Z$83&gt;=1/30,30)),"")</f>
        <v/>
      </c>
      <c r="EF46" s="27" t="str" cm="1">
        <f t="array" ref="EF46">IFERROR(IF(_xlfn.IFS($Z$83*$Z$85/EF45/$Z$83&gt;=1,1,$Z$83*$Z$85/EF45/$Z$83&gt;=1/2,2,$Z$83*$Z$85/EF45/$Z$83&gt;=1/3,3,$Z$83*$Z$85/EF45/$Z$83&gt;=1/4,4,$Z$83*$Z$85/EF45/$Z$83&gt;=1/5,5,$Z$83*$Z$85/EF45/$Z$83&gt;=1/6,6,$Z$83*$Z$85/EF45/$Z$83&gt;=1/7,7,$Z$83*$Z$85/EF45/$Z$83&gt;=1/8,8,$Z$83*$Z$85/EF45/$Z$83&gt;=1/9,9,$Z$83*$Z$85/EF45/$Z$83&gt;=1/10,10,$Z$83*$Z$85/EF45/$Z$83&gt;=1/11,11,$Z$83*$Z$85/EF45/$Z$83&gt;=1/12,12,$Z$83*$Z$85/EF45/$Z$83&gt;=1/13,13,$Z$83*$Z$85/EF45/$Z$83&gt;=1/14,14,$Z$83*$Z$85/EF45/$Z$83&gt;=1/15,15,$Z$83*$Z$85/EF45/$Z$83&gt;=1/16,16,$Z$83*$Z$85/EF45/$Z$83&gt;=1/17,17,$Z$83*$Z$85/EF45/$Z$83&gt;=1/18,18,$Z$83*$Z$85/EF45/$Z$83&gt;=1/19,19,$Z$83*$Z$85/EF45/$Z$83&gt;=1/20,20,$Z$83*$Z$85/EF45/$Z$83&gt;=1/21,21,$Z$83*$Z$85/EF45/$Z$83&gt;=1/22,22,$Z$83*$Z$85/EF45/$Z$83&gt;=1/23,23,$Z$83*$Z$85/EF45/$Z$83&gt;=1/24,24,$Z$83*$Z$85/EF45/$Z$83&gt;=1/25,25,$Z$83*$Z$85/EF45/$Z$83&gt;=1/26,26,$Z$83*$Z$85/EF45/$Z$83&gt;=1/27,27,$Z$83*$Z$85/EF45/$Z$83&gt;=1/28,28,$Z$83*$Z$85/EF45/$Z$83&gt;=1/29,29,$Z$83*$Z$85/EF45/$Z$83&gt;=1/30,30)&gt;$Z$83,"",_xlfn.IFS($Z$83*$Z$85/EF45/$Z$83&gt;=1,1,$Z$83*$Z$85/EF45/$Z$83&gt;=1/2,2,$Z$83*$Z$85/EF45/$Z$83&gt;=1/3,3,$Z$83*$Z$85/EF45/$Z$83&gt;=1/4,4,$Z$83*$Z$85/EF45/$Z$83&gt;=1/5,5,$Z$83*$Z$85/EF45/$Z$83&gt;=1/6,6,$Z$83*$Z$85/EF45/$Z$83&gt;=1/7,7,$Z$83*$Z$85/EF45/$Z$83&gt;=1/8,8,$Z$83*$Z$85/EF45/$Z$83&gt;=1/9,9,$Z$83*$Z$85/EF45/$Z$83&gt;=1/10,10,$Z$83*$Z$85/EF45/$Z$83&gt;=1/11,11,$Z$83*$Z$85/EF45/$Z$83&gt;=1/12,12,$Z$83*$Z$85/EF45/$Z$83&gt;=1/13,13,$Z$83*$Z$85/EF45/$Z$83&gt;=1/14,14,$Z$83*$Z$85/EF45/$Z$83&gt;=1/15,15,$Z$83*$Z$85/EF45/$Z$83&gt;=1/16,16,$Z$83*$Z$85/EF45/$Z$83&gt;=1/17,17,$Z$83*$Z$85/EF45/$Z$83&gt;=1/18,18,$Z$83*$Z$85/EF45/$Z$83&gt;=1/19,19,$Z$83*$Z$85/EF45/$Z$83&gt;=1/20,20,$Z$83*$Z$85/EF45/$Z$83&gt;=1/21,21,$Z$83*$Z$85/EF45/$Z$83&gt;=1/22,22,$Z$83*$Z$85/EF45/$Z$83&gt;=1/23,23,$Z$83*$Z$85/EF45/$Z$83&gt;=1/24,24,$Z$83*$Z$85/EF45/$Z$83&gt;=1/25,25,$Z$83*$Z$85/EF45/$Z$83&gt;=1/26,26,$Z$83*$Z$85/EF45/$Z$83&gt;=1/27,27,$Z$83*$Z$85/EF45/$Z$83&gt;=1/28,28,$Z$83*$Z$85/EF45/$Z$83&gt;=1/29,29,$Z$83*$Z$85/EF45/$Z$83&gt;=1/30,30)),"")</f>
        <v/>
      </c>
      <c r="EG46" s="27" t="str" cm="1">
        <f t="array" ref="EG46">IFERROR(IF(_xlfn.IFS($Z$83*$Z$85/EG45/$Z$83&gt;=1,1,$Z$83*$Z$85/EG45/$Z$83&gt;=1/2,2,$Z$83*$Z$85/EG45/$Z$83&gt;=1/3,3,$Z$83*$Z$85/EG45/$Z$83&gt;=1/4,4,$Z$83*$Z$85/EG45/$Z$83&gt;=1/5,5,$Z$83*$Z$85/EG45/$Z$83&gt;=1/6,6,$Z$83*$Z$85/EG45/$Z$83&gt;=1/7,7,$Z$83*$Z$85/EG45/$Z$83&gt;=1/8,8,$Z$83*$Z$85/EG45/$Z$83&gt;=1/9,9,$Z$83*$Z$85/EG45/$Z$83&gt;=1/10,10,$Z$83*$Z$85/EG45/$Z$83&gt;=1/11,11,$Z$83*$Z$85/EG45/$Z$83&gt;=1/12,12,$Z$83*$Z$85/EG45/$Z$83&gt;=1/13,13,$Z$83*$Z$85/EG45/$Z$83&gt;=1/14,14,$Z$83*$Z$85/EG45/$Z$83&gt;=1/15,15,$Z$83*$Z$85/EG45/$Z$83&gt;=1/16,16,$Z$83*$Z$85/EG45/$Z$83&gt;=1/17,17,$Z$83*$Z$85/EG45/$Z$83&gt;=1/18,18,$Z$83*$Z$85/EG45/$Z$83&gt;=1/19,19,$Z$83*$Z$85/EG45/$Z$83&gt;=1/20,20,$Z$83*$Z$85/EG45/$Z$83&gt;=1/21,21,$Z$83*$Z$85/EG45/$Z$83&gt;=1/22,22,$Z$83*$Z$85/EG45/$Z$83&gt;=1/23,23,$Z$83*$Z$85/EG45/$Z$83&gt;=1/24,24,$Z$83*$Z$85/EG45/$Z$83&gt;=1/25,25,$Z$83*$Z$85/EG45/$Z$83&gt;=1/26,26,$Z$83*$Z$85/EG45/$Z$83&gt;=1/27,27,$Z$83*$Z$85/EG45/$Z$83&gt;=1/28,28,$Z$83*$Z$85/EG45/$Z$83&gt;=1/29,29,$Z$83*$Z$85/EG45/$Z$83&gt;=1/30,30)&gt;$Z$83,"",_xlfn.IFS($Z$83*$Z$85/EG45/$Z$83&gt;=1,1,$Z$83*$Z$85/EG45/$Z$83&gt;=1/2,2,$Z$83*$Z$85/EG45/$Z$83&gt;=1/3,3,$Z$83*$Z$85/EG45/$Z$83&gt;=1/4,4,$Z$83*$Z$85/EG45/$Z$83&gt;=1/5,5,$Z$83*$Z$85/EG45/$Z$83&gt;=1/6,6,$Z$83*$Z$85/EG45/$Z$83&gt;=1/7,7,$Z$83*$Z$85/EG45/$Z$83&gt;=1/8,8,$Z$83*$Z$85/EG45/$Z$83&gt;=1/9,9,$Z$83*$Z$85/EG45/$Z$83&gt;=1/10,10,$Z$83*$Z$85/EG45/$Z$83&gt;=1/11,11,$Z$83*$Z$85/EG45/$Z$83&gt;=1/12,12,$Z$83*$Z$85/EG45/$Z$83&gt;=1/13,13,$Z$83*$Z$85/EG45/$Z$83&gt;=1/14,14,$Z$83*$Z$85/EG45/$Z$83&gt;=1/15,15,$Z$83*$Z$85/EG45/$Z$83&gt;=1/16,16,$Z$83*$Z$85/EG45/$Z$83&gt;=1/17,17,$Z$83*$Z$85/EG45/$Z$83&gt;=1/18,18,$Z$83*$Z$85/EG45/$Z$83&gt;=1/19,19,$Z$83*$Z$85/EG45/$Z$83&gt;=1/20,20,$Z$83*$Z$85/EG45/$Z$83&gt;=1/21,21,$Z$83*$Z$85/EG45/$Z$83&gt;=1/22,22,$Z$83*$Z$85/EG45/$Z$83&gt;=1/23,23,$Z$83*$Z$85/EG45/$Z$83&gt;=1/24,24,$Z$83*$Z$85/EG45/$Z$83&gt;=1/25,25,$Z$83*$Z$85/EG45/$Z$83&gt;=1/26,26,$Z$83*$Z$85/EG45/$Z$83&gt;=1/27,27,$Z$83*$Z$85/EG45/$Z$83&gt;=1/28,28,$Z$83*$Z$85/EG45/$Z$83&gt;=1/29,29,$Z$83*$Z$85/EG45/$Z$83&gt;=1/30,30)),"")</f>
        <v/>
      </c>
      <c r="EH46" s="27" t="str" cm="1">
        <f t="array" ref="EH46">IFERROR(IF(_xlfn.IFS($Z$83*$Z$85/EH45/$Z$83&gt;=1,1,$Z$83*$Z$85/EH45/$Z$83&gt;=1/2,2,$Z$83*$Z$85/EH45/$Z$83&gt;=1/3,3,$Z$83*$Z$85/EH45/$Z$83&gt;=1/4,4,$Z$83*$Z$85/EH45/$Z$83&gt;=1/5,5,$Z$83*$Z$85/EH45/$Z$83&gt;=1/6,6,$Z$83*$Z$85/EH45/$Z$83&gt;=1/7,7,$Z$83*$Z$85/EH45/$Z$83&gt;=1/8,8,$Z$83*$Z$85/EH45/$Z$83&gt;=1/9,9,$Z$83*$Z$85/EH45/$Z$83&gt;=1/10,10,$Z$83*$Z$85/EH45/$Z$83&gt;=1/11,11,$Z$83*$Z$85/EH45/$Z$83&gt;=1/12,12,$Z$83*$Z$85/EH45/$Z$83&gt;=1/13,13,$Z$83*$Z$85/EH45/$Z$83&gt;=1/14,14,$Z$83*$Z$85/EH45/$Z$83&gt;=1/15,15,$Z$83*$Z$85/EH45/$Z$83&gt;=1/16,16,$Z$83*$Z$85/EH45/$Z$83&gt;=1/17,17,$Z$83*$Z$85/EH45/$Z$83&gt;=1/18,18,$Z$83*$Z$85/EH45/$Z$83&gt;=1/19,19,$Z$83*$Z$85/EH45/$Z$83&gt;=1/20,20,$Z$83*$Z$85/EH45/$Z$83&gt;=1/21,21,$Z$83*$Z$85/EH45/$Z$83&gt;=1/22,22,$Z$83*$Z$85/EH45/$Z$83&gt;=1/23,23,$Z$83*$Z$85/EH45/$Z$83&gt;=1/24,24,$Z$83*$Z$85/EH45/$Z$83&gt;=1/25,25,$Z$83*$Z$85/EH45/$Z$83&gt;=1/26,26,$Z$83*$Z$85/EH45/$Z$83&gt;=1/27,27,$Z$83*$Z$85/EH45/$Z$83&gt;=1/28,28,$Z$83*$Z$85/EH45/$Z$83&gt;=1/29,29,$Z$83*$Z$85/EH45/$Z$83&gt;=1/30,30)&gt;$Z$83,"",_xlfn.IFS($Z$83*$Z$85/EH45/$Z$83&gt;=1,1,$Z$83*$Z$85/EH45/$Z$83&gt;=1/2,2,$Z$83*$Z$85/EH45/$Z$83&gt;=1/3,3,$Z$83*$Z$85/EH45/$Z$83&gt;=1/4,4,$Z$83*$Z$85/EH45/$Z$83&gt;=1/5,5,$Z$83*$Z$85/EH45/$Z$83&gt;=1/6,6,$Z$83*$Z$85/EH45/$Z$83&gt;=1/7,7,$Z$83*$Z$85/EH45/$Z$83&gt;=1/8,8,$Z$83*$Z$85/EH45/$Z$83&gt;=1/9,9,$Z$83*$Z$85/EH45/$Z$83&gt;=1/10,10,$Z$83*$Z$85/EH45/$Z$83&gt;=1/11,11,$Z$83*$Z$85/EH45/$Z$83&gt;=1/12,12,$Z$83*$Z$85/EH45/$Z$83&gt;=1/13,13,$Z$83*$Z$85/EH45/$Z$83&gt;=1/14,14,$Z$83*$Z$85/EH45/$Z$83&gt;=1/15,15,$Z$83*$Z$85/EH45/$Z$83&gt;=1/16,16,$Z$83*$Z$85/EH45/$Z$83&gt;=1/17,17,$Z$83*$Z$85/EH45/$Z$83&gt;=1/18,18,$Z$83*$Z$85/EH45/$Z$83&gt;=1/19,19,$Z$83*$Z$85/EH45/$Z$83&gt;=1/20,20,$Z$83*$Z$85/EH45/$Z$83&gt;=1/21,21,$Z$83*$Z$85/EH45/$Z$83&gt;=1/22,22,$Z$83*$Z$85/EH45/$Z$83&gt;=1/23,23,$Z$83*$Z$85/EH45/$Z$83&gt;=1/24,24,$Z$83*$Z$85/EH45/$Z$83&gt;=1/25,25,$Z$83*$Z$85/EH45/$Z$83&gt;=1/26,26,$Z$83*$Z$85/EH45/$Z$83&gt;=1/27,27,$Z$83*$Z$85/EH45/$Z$83&gt;=1/28,28,$Z$83*$Z$85/EH45/$Z$83&gt;=1/29,29,$Z$83*$Z$85/EH45/$Z$83&gt;=1/30,30)),"")</f>
        <v/>
      </c>
      <c r="EI46" s="27" t="str" cm="1">
        <f t="array" ref="EI46">IFERROR(IF(_xlfn.IFS($Z$83*$Z$85/EI45/$Z$83&gt;=1,1,$Z$83*$Z$85/EI45/$Z$83&gt;=1/2,2,$Z$83*$Z$85/EI45/$Z$83&gt;=1/3,3,$Z$83*$Z$85/EI45/$Z$83&gt;=1/4,4,$Z$83*$Z$85/EI45/$Z$83&gt;=1/5,5,$Z$83*$Z$85/EI45/$Z$83&gt;=1/6,6,$Z$83*$Z$85/EI45/$Z$83&gt;=1/7,7,$Z$83*$Z$85/EI45/$Z$83&gt;=1/8,8,$Z$83*$Z$85/EI45/$Z$83&gt;=1/9,9,$Z$83*$Z$85/EI45/$Z$83&gt;=1/10,10,$Z$83*$Z$85/EI45/$Z$83&gt;=1/11,11,$Z$83*$Z$85/EI45/$Z$83&gt;=1/12,12,$Z$83*$Z$85/EI45/$Z$83&gt;=1/13,13,$Z$83*$Z$85/EI45/$Z$83&gt;=1/14,14,$Z$83*$Z$85/EI45/$Z$83&gt;=1/15,15,$Z$83*$Z$85/EI45/$Z$83&gt;=1/16,16,$Z$83*$Z$85/EI45/$Z$83&gt;=1/17,17,$Z$83*$Z$85/EI45/$Z$83&gt;=1/18,18,$Z$83*$Z$85/EI45/$Z$83&gt;=1/19,19,$Z$83*$Z$85/EI45/$Z$83&gt;=1/20,20,$Z$83*$Z$85/EI45/$Z$83&gt;=1/21,21,$Z$83*$Z$85/EI45/$Z$83&gt;=1/22,22,$Z$83*$Z$85/EI45/$Z$83&gt;=1/23,23,$Z$83*$Z$85/EI45/$Z$83&gt;=1/24,24,$Z$83*$Z$85/EI45/$Z$83&gt;=1/25,25,$Z$83*$Z$85/EI45/$Z$83&gt;=1/26,26,$Z$83*$Z$85/EI45/$Z$83&gt;=1/27,27,$Z$83*$Z$85/EI45/$Z$83&gt;=1/28,28,$Z$83*$Z$85/EI45/$Z$83&gt;=1/29,29,$Z$83*$Z$85/EI45/$Z$83&gt;=1/30,30)&gt;$Z$83,"",_xlfn.IFS($Z$83*$Z$85/EI45/$Z$83&gt;=1,1,$Z$83*$Z$85/EI45/$Z$83&gt;=1/2,2,$Z$83*$Z$85/EI45/$Z$83&gt;=1/3,3,$Z$83*$Z$85/EI45/$Z$83&gt;=1/4,4,$Z$83*$Z$85/EI45/$Z$83&gt;=1/5,5,$Z$83*$Z$85/EI45/$Z$83&gt;=1/6,6,$Z$83*$Z$85/EI45/$Z$83&gt;=1/7,7,$Z$83*$Z$85/EI45/$Z$83&gt;=1/8,8,$Z$83*$Z$85/EI45/$Z$83&gt;=1/9,9,$Z$83*$Z$85/EI45/$Z$83&gt;=1/10,10,$Z$83*$Z$85/EI45/$Z$83&gt;=1/11,11,$Z$83*$Z$85/EI45/$Z$83&gt;=1/12,12,$Z$83*$Z$85/EI45/$Z$83&gt;=1/13,13,$Z$83*$Z$85/EI45/$Z$83&gt;=1/14,14,$Z$83*$Z$85/EI45/$Z$83&gt;=1/15,15,$Z$83*$Z$85/EI45/$Z$83&gt;=1/16,16,$Z$83*$Z$85/EI45/$Z$83&gt;=1/17,17,$Z$83*$Z$85/EI45/$Z$83&gt;=1/18,18,$Z$83*$Z$85/EI45/$Z$83&gt;=1/19,19,$Z$83*$Z$85/EI45/$Z$83&gt;=1/20,20,$Z$83*$Z$85/EI45/$Z$83&gt;=1/21,21,$Z$83*$Z$85/EI45/$Z$83&gt;=1/22,22,$Z$83*$Z$85/EI45/$Z$83&gt;=1/23,23,$Z$83*$Z$85/EI45/$Z$83&gt;=1/24,24,$Z$83*$Z$85/EI45/$Z$83&gt;=1/25,25,$Z$83*$Z$85/EI45/$Z$83&gt;=1/26,26,$Z$83*$Z$85/EI45/$Z$83&gt;=1/27,27,$Z$83*$Z$85/EI45/$Z$83&gt;=1/28,28,$Z$83*$Z$85/EI45/$Z$83&gt;=1/29,29,$Z$83*$Z$85/EI45/$Z$83&gt;=1/30,30)),"")</f>
        <v/>
      </c>
      <c r="EJ46" s="27" t="str" cm="1">
        <f t="array" ref="EJ46">IFERROR(IF(_xlfn.IFS($Z$83*$Z$85/EJ45/$Z$83&gt;=1,1,$Z$83*$Z$85/EJ45/$Z$83&gt;=1/2,2,$Z$83*$Z$85/EJ45/$Z$83&gt;=1/3,3,$Z$83*$Z$85/EJ45/$Z$83&gt;=1/4,4,$Z$83*$Z$85/EJ45/$Z$83&gt;=1/5,5,$Z$83*$Z$85/EJ45/$Z$83&gt;=1/6,6,$Z$83*$Z$85/EJ45/$Z$83&gt;=1/7,7,$Z$83*$Z$85/EJ45/$Z$83&gt;=1/8,8,$Z$83*$Z$85/EJ45/$Z$83&gt;=1/9,9,$Z$83*$Z$85/EJ45/$Z$83&gt;=1/10,10,$Z$83*$Z$85/EJ45/$Z$83&gt;=1/11,11,$Z$83*$Z$85/EJ45/$Z$83&gt;=1/12,12,$Z$83*$Z$85/EJ45/$Z$83&gt;=1/13,13,$Z$83*$Z$85/EJ45/$Z$83&gt;=1/14,14,$Z$83*$Z$85/EJ45/$Z$83&gt;=1/15,15,$Z$83*$Z$85/EJ45/$Z$83&gt;=1/16,16,$Z$83*$Z$85/EJ45/$Z$83&gt;=1/17,17,$Z$83*$Z$85/EJ45/$Z$83&gt;=1/18,18,$Z$83*$Z$85/EJ45/$Z$83&gt;=1/19,19,$Z$83*$Z$85/EJ45/$Z$83&gt;=1/20,20,$Z$83*$Z$85/EJ45/$Z$83&gt;=1/21,21,$Z$83*$Z$85/EJ45/$Z$83&gt;=1/22,22,$Z$83*$Z$85/EJ45/$Z$83&gt;=1/23,23,$Z$83*$Z$85/EJ45/$Z$83&gt;=1/24,24,$Z$83*$Z$85/EJ45/$Z$83&gt;=1/25,25,$Z$83*$Z$85/EJ45/$Z$83&gt;=1/26,26,$Z$83*$Z$85/EJ45/$Z$83&gt;=1/27,27,$Z$83*$Z$85/EJ45/$Z$83&gt;=1/28,28,$Z$83*$Z$85/EJ45/$Z$83&gt;=1/29,29,$Z$83*$Z$85/EJ45/$Z$83&gt;=1/30,30)&gt;$Z$83,"",_xlfn.IFS($Z$83*$Z$85/EJ45/$Z$83&gt;=1,1,$Z$83*$Z$85/EJ45/$Z$83&gt;=1/2,2,$Z$83*$Z$85/EJ45/$Z$83&gt;=1/3,3,$Z$83*$Z$85/EJ45/$Z$83&gt;=1/4,4,$Z$83*$Z$85/EJ45/$Z$83&gt;=1/5,5,$Z$83*$Z$85/EJ45/$Z$83&gt;=1/6,6,$Z$83*$Z$85/EJ45/$Z$83&gt;=1/7,7,$Z$83*$Z$85/EJ45/$Z$83&gt;=1/8,8,$Z$83*$Z$85/EJ45/$Z$83&gt;=1/9,9,$Z$83*$Z$85/EJ45/$Z$83&gt;=1/10,10,$Z$83*$Z$85/EJ45/$Z$83&gt;=1/11,11,$Z$83*$Z$85/EJ45/$Z$83&gt;=1/12,12,$Z$83*$Z$85/EJ45/$Z$83&gt;=1/13,13,$Z$83*$Z$85/EJ45/$Z$83&gt;=1/14,14,$Z$83*$Z$85/EJ45/$Z$83&gt;=1/15,15,$Z$83*$Z$85/EJ45/$Z$83&gt;=1/16,16,$Z$83*$Z$85/EJ45/$Z$83&gt;=1/17,17,$Z$83*$Z$85/EJ45/$Z$83&gt;=1/18,18,$Z$83*$Z$85/EJ45/$Z$83&gt;=1/19,19,$Z$83*$Z$85/EJ45/$Z$83&gt;=1/20,20,$Z$83*$Z$85/EJ45/$Z$83&gt;=1/21,21,$Z$83*$Z$85/EJ45/$Z$83&gt;=1/22,22,$Z$83*$Z$85/EJ45/$Z$83&gt;=1/23,23,$Z$83*$Z$85/EJ45/$Z$83&gt;=1/24,24,$Z$83*$Z$85/EJ45/$Z$83&gt;=1/25,25,$Z$83*$Z$85/EJ45/$Z$83&gt;=1/26,26,$Z$83*$Z$85/EJ45/$Z$83&gt;=1/27,27,$Z$83*$Z$85/EJ45/$Z$83&gt;=1/28,28,$Z$83*$Z$85/EJ45/$Z$83&gt;=1/29,29,$Z$83*$Z$85/EJ45/$Z$83&gt;=1/30,30)),"")</f>
        <v/>
      </c>
      <c r="EK46" s="27" t="str" cm="1">
        <f t="array" ref="EK46">IFERROR(IF(_xlfn.IFS($Z$83*$Z$85/EK45/$Z$83&gt;=1,1,$Z$83*$Z$85/EK45/$Z$83&gt;=1/2,2,$Z$83*$Z$85/EK45/$Z$83&gt;=1/3,3,$Z$83*$Z$85/EK45/$Z$83&gt;=1/4,4,$Z$83*$Z$85/EK45/$Z$83&gt;=1/5,5,$Z$83*$Z$85/EK45/$Z$83&gt;=1/6,6,$Z$83*$Z$85/EK45/$Z$83&gt;=1/7,7,$Z$83*$Z$85/EK45/$Z$83&gt;=1/8,8,$Z$83*$Z$85/EK45/$Z$83&gt;=1/9,9,$Z$83*$Z$85/EK45/$Z$83&gt;=1/10,10,$Z$83*$Z$85/EK45/$Z$83&gt;=1/11,11,$Z$83*$Z$85/EK45/$Z$83&gt;=1/12,12,$Z$83*$Z$85/EK45/$Z$83&gt;=1/13,13,$Z$83*$Z$85/EK45/$Z$83&gt;=1/14,14,$Z$83*$Z$85/EK45/$Z$83&gt;=1/15,15,$Z$83*$Z$85/EK45/$Z$83&gt;=1/16,16,$Z$83*$Z$85/EK45/$Z$83&gt;=1/17,17,$Z$83*$Z$85/EK45/$Z$83&gt;=1/18,18,$Z$83*$Z$85/EK45/$Z$83&gt;=1/19,19,$Z$83*$Z$85/EK45/$Z$83&gt;=1/20,20,$Z$83*$Z$85/EK45/$Z$83&gt;=1/21,21,$Z$83*$Z$85/EK45/$Z$83&gt;=1/22,22,$Z$83*$Z$85/EK45/$Z$83&gt;=1/23,23,$Z$83*$Z$85/EK45/$Z$83&gt;=1/24,24,$Z$83*$Z$85/EK45/$Z$83&gt;=1/25,25,$Z$83*$Z$85/EK45/$Z$83&gt;=1/26,26,$Z$83*$Z$85/EK45/$Z$83&gt;=1/27,27,$Z$83*$Z$85/EK45/$Z$83&gt;=1/28,28,$Z$83*$Z$85/EK45/$Z$83&gt;=1/29,29,$Z$83*$Z$85/EK45/$Z$83&gt;=1/30,30)&gt;$Z$83,"",_xlfn.IFS($Z$83*$Z$85/EK45/$Z$83&gt;=1,1,$Z$83*$Z$85/EK45/$Z$83&gt;=1/2,2,$Z$83*$Z$85/EK45/$Z$83&gt;=1/3,3,$Z$83*$Z$85/EK45/$Z$83&gt;=1/4,4,$Z$83*$Z$85/EK45/$Z$83&gt;=1/5,5,$Z$83*$Z$85/EK45/$Z$83&gt;=1/6,6,$Z$83*$Z$85/EK45/$Z$83&gt;=1/7,7,$Z$83*$Z$85/EK45/$Z$83&gt;=1/8,8,$Z$83*$Z$85/EK45/$Z$83&gt;=1/9,9,$Z$83*$Z$85/EK45/$Z$83&gt;=1/10,10,$Z$83*$Z$85/EK45/$Z$83&gt;=1/11,11,$Z$83*$Z$85/EK45/$Z$83&gt;=1/12,12,$Z$83*$Z$85/EK45/$Z$83&gt;=1/13,13,$Z$83*$Z$85/EK45/$Z$83&gt;=1/14,14,$Z$83*$Z$85/EK45/$Z$83&gt;=1/15,15,$Z$83*$Z$85/EK45/$Z$83&gt;=1/16,16,$Z$83*$Z$85/EK45/$Z$83&gt;=1/17,17,$Z$83*$Z$85/EK45/$Z$83&gt;=1/18,18,$Z$83*$Z$85/EK45/$Z$83&gt;=1/19,19,$Z$83*$Z$85/EK45/$Z$83&gt;=1/20,20,$Z$83*$Z$85/EK45/$Z$83&gt;=1/21,21,$Z$83*$Z$85/EK45/$Z$83&gt;=1/22,22,$Z$83*$Z$85/EK45/$Z$83&gt;=1/23,23,$Z$83*$Z$85/EK45/$Z$83&gt;=1/24,24,$Z$83*$Z$85/EK45/$Z$83&gt;=1/25,25,$Z$83*$Z$85/EK45/$Z$83&gt;=1/26,26,$Z$83*$Z$85/EK45/$Z$83&gt;=1/27,27,$Z$83*$Z$85/EK45/$Z$83&gt;=1/28,28,$Z$83*$Z$85/EK45/$Z$83&gt;=1/29,29,$Z$83*$Z$85/EK45/$Z$83&gt;=1/30,30)),"")</f>
        <v/>
      </c>
      <c r="EL46" s="27" t="str" cm="1">
        <f t="array" ref="EL46">IFERROR(IF(_xlfn.IFS($Z$83*$Z$85/EL45/$Z$83&gt;=1,1,$Z$83*$Z$85/EL45/$Z$83&gt;=1/2,2,$Z$83*$Z$85/EL45/$Z$83&gt;=1/3,3,$Z$83*$Z$85/EL45/$Z$83&gt;=1/4,4,$Z$83*$Z$85/EL45/$Z$83&gt;=1/5,5,$Z$83*$Z$85/EL45/$Z$83&gt;=1/6,6,$Z$83*$Z$85/EL45/$Z$83&gt;=1/7,7,$Z$83*$Z$85/EL45/$Z$83&gt;=1/8,8,$Z$83*$Z$85/EL45/$Z$83&gt;=1/9,9,$Z$83*$Z$85/EL45/$Z$83&gt;=1/10,10,$Z$83*$Z$85/EL45/$Z$83&gt;=1/11,11,$Z$83*$Z$85/EL45/$Z$83&gt;=1/12,12,$Z$83*$Z$85/EL45/$Z$83&gt;=1/13,13,$Z$83*$Z$85/EL45/$Z$83&gt;=1/14,14,$Z$83*$Z$85/EL45/$Z$83&gt;=1/15,15,$Z$83*$Z$85/EL45/$Z$83&gt;=1/16,16,$Z$83*$Z$85/EL45/$Z$83&gt;=1/17,17,$Z$83*$Z$85/EL45/$Z$83&gt;=1/18,18,$Z$83*$Z$85/EL45/$Z$83&gt;=1/19,19,$Z$83*$Z$85/EL45/$Z$83&gt;=1/20,20,$Z$83*$Z$85/EL45/$Z$83&gt;=1/21,21,$Z$83*$Z$85/EL45/$Z$83&gt;=1/22,22,$Z$83*$Z$85/EL45/$Z$83&gt;=1/23,23,$Z$83*$Z$85/EL45/$Z$83&gt;=1/24,24,$Z$83*$Z$85/EL45/$Z$83&gt;=1/25,25,$Z$83*$Z$85/EL45/$Z$83&gt;=1/26,26,$Z$83*$Z$85/EL45/$Z$83&gt;=1/27,27,$Z$83*$Z$85/EL45/$Z$83&gt;=1/28,28,$Z$83*$Z$85/EL45/$Z$83&gt;=1/29,29,$Z$83*$Z$85/EL45/$Z$83&gt;=1/30,30)&gt;$Z$83,"",_xlfn.IFS($Z$83*$Z$85/EL45/$Z$83&gt;=1,1,$Z$83*$Z$85/EL45/$Z$83&gt;=1/2,2,$Z$83*$Z$85/EL45/$Z$83&gt;=1/3,3,$Z$83*$Z$85/EL45/$Z$83&gt;=1/4,4,$Z$83*$Z$85/EL45/$Z$83&gt;=1/5,5,$Z$83*$Z$85/EL45/$Z$83&gt;=1/6,6,$Z$83*$Z$85/EL45/$Z$83&gt;=1/7,7,$Z$83*$Z$85/EL45/$Z$83&gt;=1/8,8,$Z$83*$Z$85/EL45/$Z$83&gt;=1/9,9,$Z$83*$Z$85/EL45/$Z$83&gt;=1/10,10,$Z$83*$Z$85/EL45/$Z$83&gt;=1/11,11,$Z$83*$Z$85/EL45/$Z$83&gt;=1/12,12,$Z$83*$Z$85/EL45/$Z$83&gt;=1/13,13,$Z$83*$Z$85/EL45/$Z$83&gt;=1/14,14,$Z$83*$Z$85/EL45/$Z$83&gt;=1/15,15,$Z$83*$Z$85/EL45/$Z$83&gt;=1/16,16,$Z$83*$Z$85/EL45/$Z$83&gt;=1/17,17,$Z$83*$Z$85/EL45/$Z$83&gt;=1/18,18,$Z$83*$Z$85/EL45/$Z$83&gt;=1/19,19,$Z$83*$Z$85/EL45/$Z$83&gt;=1/20,20,$Z$83*$Z$85/EL45/$Z$83&gt;=1/21,21,$Z$83*$Z$85/EL45/$Z$83&gt;=1/22,22,$Z$83*$Z$85/EL45/$Z$83&gt;=1/23,23,$Z$83*$Z$85/EL45/$Z$83&gt;=1/24,24,$Z$83*$Z$85/EL45/$Z$83&gt;=1/25,25,$Z$83*$Z$85/EL45/$Z$83&gt;=1/26,26,$Z$83*$Z$85/EL45/$Z$83&gt;=1/27,27,$Z$83*$Z$85/EL45/$Z$83&gt;=1/28,28,$Z$83*$Z$85/EL45/$Z$83&gt;=1/29,29,$Z$83*$Z$85/EL45/$Z$83&gt;=1/30,30)),"")</f>
        <v/>
      </c>
      <c r="EM46" s="27" t="str" cm="1">
        <f t="array" ref="EM46">IFERROR(IF(_xlfn.IFS($Z$83*$Z$85/EM45/$Z$83&gt;=1,1,$Z$83*$Z$85/EM45/$Z$83&gt;=1/2,2,$Z$83*$Z$85/EM45/$Z$83&gt;=1/3,3,$Z$83*$Z$85/EM45/$Z$83&gt;=1/4,4,$Z$83*$Z$85/EM45/$Z$83&gt;=1/5,5,$Z$83*$Z$85/EM45/$Z$83&gt;=1/6,6,$Z$83*$Z$85/EM45/$Z$83&gt;=1/7,7,$Z$83*$Z$85/EM45/$Z$83&gt;=1/8,8,$Z$83*$Z$85/EM45/$Z$83&gt;=1/9,9,$Z$83*$Z$85/EM45/$Z$83&gt;=1/10,10,$Z$83*$Z$85/EM45/$Z$83&gt;=1/11,11,$Z$83*$Z$85/EM45/$Z$83&gt;=1/12,12,$Z$83*$Z$85/EM45/$Z$83&gt;=1/13,13,$Z$83*$Z$85/EM45/$Z$83&gt;=1/14,14,$Z$83*$Z$85/EM45/$Z$83&gt;=1/15,15,$Z$83*$Z$85/EM45/$Z$83&gt;=1/16,16,$Z$83*$Z$85/EM45/$Z$83&gt;=1/17,17,$Z$83*$Z$85/EM45/$Z$83&gt;=1/18,18,$Z$83*$Z$85/EM45/$Z$83&gt;=1/19,19,$Z$83*$Z$85/EM45/$Z$83&gt;=1/20,20,$Z$83*$Z$85/EM45/$Z$83&gt;=1/21,21,$Z$83*$Z$85/EM45/$Z$83&gt;=1/22,22,$Z$83*$Z$85/EM45/$Z$83&gt;=1/23,23,$Z$83*$Z$85/EM45/$Z$83&gt;=1/24,24,$Z$83*$Z$85/EM45/$Z$83&gt;=1/25,25,$Z$83*$Z$85/EM45/$Z$83&gt;=1/26,26,$Z$83*$Z$85/EM45/$Z$83&gt;=1/27,27,$Z$83*$Z$85/EM45/$Z$83&gt;=1/28,28,$Z$83*$Z$85/EM45/$Z$83&gt;=1/29,29,$Z$83*$Z$85/EM45/$Z$83&gt;=1/30,30)&gt;$Z$83,"",_xlfn.IFS($Z$83*$Z$85/EM45/$Z$83&gt;=1,1,$Z$83*$Z$85/EM45/$Z$83&gt;=1/2,2,$Z$83*$Z$85/EM45/$Z$83&gt;=1/3,3,$Z$83*$Z$85/EM45/$Z$83&gt;=1/4,4,$Z$83*$Z$85/EM45/$Z$83&gt;=1/5,5,$Z$83*$Z$85/EM45/$Z$83&gt;=1/6,6,$Z$83*$Z$85/EM45/$Z$83&gt;=1/7,7,$Z$83*$Z$85/EM45/$Z$83&gt;=1/8,8,$Z$83*$Z$85/EM45/$Z$83&gt;=1/9,9,$Z$83*$Z$85/EM45/$Z$83&gt;=1/10,10,$Z$83*$Z$85/EM45/$Z$83&gt;=1/11,11,$Z$83*$Z$85/EM45/$Z$83&gt;=1/12,12,$Z$83*$Z$85/EM45/$Z$83&gt;=1/13,13,$Z$83*$Z$85/EM45/$Z$83&gt;=1/14,14,$Z$83*$Z$85/EM45/$Z$83&gt;=1/15,15,$Z$83*$Z$85/EM45/$Z$83&gt;=1/16,16,$Z$83*$Z$85/EM45/$Z$83&gt;=1/17,17,$Z$83*$Z$85/EM45/$Z$83&gt;=1/18,18,$Z$83*$Z$85/EM45/$Z$83&gt;=1/19,19,$Z$83*$Z$85/EM45/$Z$83&gt;=1/20,20,$Z$83*$Z$85/EM45/$Z$83&gt;=1/21,21,$Z$83*$Z$85/EM45/$Z$83&gt;=1/22,22,$Z$83*$Z$85/EM45/$Z$83&gt;=1/23,23,$Z$83*$Z$85/EM45/$Z$83&gt;=1/24,24,$Z$83*$Z$85/EM45/$Z$83&gt;=1/25,25,$Z$83*$Z$85/EM45/$Z$83&gt;=1/26,26,$Z$83*$Z$85/EM45/$Z$83&gt;=1/27,27,$Z$83*$Z$85/EM45/$Z$83&gt;=1/28,28,$Z$83*$Z$85/EM45/$Z$83&gt;=1/29,29,$Z$83*$Z$85/EM45/$Z$83&gt;=1/30,30)),"")</f>
        <v/>
      </c>
      <c r="EN46" s="27" t="str" cm="1">
        <f t="array" ref="EN46">IFERROR(IF(_xlfn.IFS($Z$83*$Z$85/EN45/$Z$83&gt;=1,1,$Z$83*$Z$85/EN45/$Z$83&gt;=1/2,2,$Z$83*$Z$85/EN45/$Z$83&gt;=1/3,3,$Z$83*$Z$85/EN45/$Z$83&gt;=1/4,4,$Z$83*$Z$85/EN45/$Z$83&gt;=1/5,5,$Z$83*$Z$85/EN45/$Z$83&gt;=1/6,6,$Z$83*$Z$85/EN45/$Z$83&gt;=1/7,7,$Z$83*$Z$85/EN45/$Z$83&gt;=1/8,8,$Z$83*$Z$85/EN45/$Z$83&gt;=1/9,9,$Z$83*$Z$85/EN45/$Z$83&gt;=1/10,10,$Z$83*$Z$85/EN45/$Z$83&gt;=1/11,11,$Z$83*$Z$85/EN45/$Z$83&gt;=1/12,12,$Z$83*$Z$85/EN45/$Z$83&gt;=1/13,13,$Z$83*$Z$85/EN45/$Z$83&gt;=1/14,14,$Z$83*$Z$85/EN45/$Z$83&gt;=1/15,15,$Z$83*$Z$85/EN45/$Z$83&gt;=1/16,16,$Z$83*$Z$85/EN45/$Z$83&gt;=1/17,17,$Z$83*$Z$85/EN45/$Z$83&gt;=1/18,18,$Z$83*$Z$85/EN45/$Z$83&gt;=1/19,19,$Z$83*$Z$85/EN45/$Z$83&gt;=1/20,20,$Z$83*$Z$85/EN45/$Z$83&gt;=1/21,21,$Z$83*$Z$85/EN45/$Z$83&gt;=1/22,22,$Z$83*$Z$85/EN45/$Z$83&gt;=1/23,23,$Z$83*$Z$85/EN45/$Z$83&gt;=1/24,24,$Z$83*$Z$85/EN45/$Z$83&gt;=1/25,25,$Z$83*$Z$85/EN45/$Z$83&gt;=1/26,26,$Z$83*$Z$85/EN45/$Z$83&gt;=1/27,27,$Z$83*$Z$85/EN45/$Z$83&gt;=1/28,28,$Z$83*$Z$85/EN45/$Z$83&gt;=1/29,29,$Z$83*$Z$85/EN45/$Z$83&gt;=1/30,30)&gt;$Z$83,"",_xlfn.IFS($Z$83*$Z$85/EN45/$Z$83&gt;=1,1,$Z$83*$Z$85/EN45/$Z$83&gt;=1/2,2,$Z$83*$Z$85/EN45/$Z$83&gt;=1/3,3,$Z$83*$Z$85/EN45/$Z$83&gt;=1/4,4,$Z$83*$Z$85/EN45/$Z$83&gt;=1/5,5,$Z$83*$Z$85/EN45/$Z$83&gt;=1/6,6,$Z$83*$Z$85/EN45/$Z$83&gt;=1/7,7,$Z$83*$Z$85/EN45/$Z$83&gt;=1/8,8,$Z$83*$Z$85/EN45/$Z$83&gt;=1/9,9,$Z$83*$Z$85/EN45/$Z$83&gt;=1/10,10,$Z$83*$Z$85/EN45/$Z$83&gt;=1/11,11,$Z$83*$Z$85/EN45/$Z$83&gt;=1/12,12,$Z$83*$Z$85/EN45/$Z$83&gt;=1/13,13,$Z$83*$Z$85/EN45/$Z$83&gt;=1/14,14,$Z$83*$Z$85/EN45/$Z$83&gt;=1/15,15,$Z$83*$Z$85/EN45/$Z$83&gt;=1/16,16,$Z$83*$Z$85/EN45/$Z$83&gt;=1/17,17,$Z$83*$Z$85/EN45/$Z$83&gt;=1/18,18,$Z$83*$Z$85/EN45/$Z$83&gt;=1/19,19,$Z$83*$Z$85/EN45/$Z$83&gt;=1/20,20,$Z$83*$Z$85/EN45/$Z$83&gt;=1/21,21,$Z$83*$Z$85/EN45/$Z$83&gt;=1/22,22,$Z$83*$Z$85/EN45/$Z$83&gt;=1/23,23,$Z$83*$Z$85/EN45/$Z$83&gt;=1/24,24,$Z$83*$Z$85/EN45/$Z$83&gt;=1/25,25,$Z$83*$Z$85/EN45/$Z$83&gt;=1/26,26,$Z$83*$Z$85/EN45/$Z$83&gt;=1/27,27,$Z$83*$Z$85/EN45/$Z$83&gt;=1/28,28,$Z$83*$Z$85/EN45/$Z$83&gt;=1/29,29,$Z$83*$Z$85/EN45/$Z$83&gt;=1/30,30)),"")</f>
        <v/>
      </c>
      <c r="EO46" s="27" t="str" cm="1">
        <f t="array" ref="EO46">IFERROR(IF(_xlfn.IFS($Z$83*$Z$85/EO45/$Z$83&gt;=1,1,$Z$83*$Z$85/EO45/$Z$83&gt;=1/2,2,$Z$83*$Z$85/EO45/$Z$83&gt;=1/3,3,$Z$83*$Z$85/EO45/$Z$83&gt;=1/4,4,$Z$83*$Z$85/EO45/$Z$83&gt;=1/5,5,$Z$83*$Z$85/EO45/$Z$83&gt;=1/6,6,$Z$83*$Z$85/EO45/$Z$83&gt;=1/7,7,$Z$83*$Z$85/EO45/$Z$83&gt;=1/8,8,$Z$83*$Z$85/EO45/$Z$83&gt;=1/9,9,$Z$83*$Z$85/EO45/$Z$83&gt;=1/10,10,$Z$83*$Z$85/EO45/$Z$83&gt;=1/11,11,$Z$83*$Z$85/EO45/$Z$83&gt;=1/12,12,$Z$83*$Z$85/EO45/$Z$83&gt;=1/13,13,$Z$83*$Z$85/EO45/$Z$83&gt;=1/14,14,$Z$83*$Z$85/EO45/$Z$83&gt;=1/15,15,$Z$83*$Z$85/EO45/$Z$83&gt;=1/16,16,$Z$83*$Z$85/EO45/$Z$83&gt;=1/17,17,$Z$83*$Z$85/EO45/$Z$83&gt;=1/18,18,$Z$83*$Z$85/EO45/$Z$83&gt;=1/19,19,$Z$83*$Z$85/EO45/$Z$83&gt;=1/20,20,$Z$83*$Z$85/EO45/$Z$83&gt;=1/21,21,$Z$83*$Z$85/EO45/$Z$83&gt;=1/22,22,$Z$83*$Z$85/EO45/$Z$83&gt;=1/23,23,$Z$83*$Z$85/EO45/$Z$83&gt;=1/24,24,$Z$83*$Z$85/EO45/$Z$83&gt;=1/25,25,$Z$83*$Z$85/EO45/$Z$83&gt;=1/26,26,$Z$83*$Z$85/EO45/$Z$83&gt;=1/27,27,$Z$83*$Z$85/EO45/$Z$83&gt;=1/28,28,$Z$83*$Z$85/EO45/$Z$83&gt;=1/29,29,$Z$83*$Z$85/EO45/$Z$83&gt;=1/30,30)&gt;$Z$83,"",_xlfn.IFS($Z$83*$Z$85/EO45/$Z$83&gt;=1,1,$Z$83*$Z$85/EO45/$Z$83&gt;=1/2,2,$Z$83*$Z$85/EO45/$Z$83&gt;=1/3,3,$Z$83*$Z$85/EO45/$Z$83&gt;=1/4,4,$Z$83*$Z$85/EO45/$Z$83&gt;=1/5,5,$Z$83*$Z$85/EO45/$Z$83&gt;=1/6,6,$Z$83*$Z$85/EO45/$Z$83&gt;=1/7,7,$Z$83*$Z$85/EO45/$Z$83&gt;=1/8,8,$Z$83*$Z$85/EO45/$Z$83&gt;=1/9,9,$Z$83*$Z$85/EO45/$Z$83&gt;=1/10,10,$Z$83*$Z$85/EO45/$Z$83&gt;=1/11,11,$Z$83*$Z$85/EO45/$Z$83&gt;=1/12,12,$Z$83*$Z$85/EO45/$Z$83&gt;=1/13,13,$Z$83*$Z$85/EO45/$Z$83&gt;=1/14,14,$Z$83*$Z$85/EO45/$Z$83&gt;=1/15,15,$Z$83*$Z$85/EO45/$Z$83&gt;=1/16,16,$Z$83*$Z$85/EO45/$Z$83&gt;=1/17,17,$Z$83*$Z$85/EO45/$Z$83&gt;=1/18,18,$Z$83*$Z$85/EO45/$Z$83&gt;=1/19,19,$Z$83*$Z$85/EO45/$Z$83&gt;=1/20,20,$Z$83*$Z$85/EO45/$Z$83&gt;=1/21,21,$Z$83*$Z$85/EO45/$Z$83&gt;=1/22,22,$Z$83*$Z$85/EO45/$Z$83&gt;=1/23,23,$Z$83*$Z$85/EO45/$Z$83&gt;=1/24,24,$Z$83*$Z$85/EO45/$Z$83&gt;=1/25,25,$Z$83*$Z$85/EO45/$Z$83&gt;=1/26,26,$Z$83*$Z$85/EO45/$Z$83&gt;=1/27,27,$Z$83*$Z$85/EO45/$Z$83&gt;=1/28,28,$Z$83*$Z$85/EO45/$Z$83&gt;=1/29,29,$Z$83*$Z$85/EO45/$Z$83&gt;=1/30,30)),"")</f>
        <v/>
      </c>
      <c r="EP46" s="27" t="str" cm="1">
        <f t="array" ref="EP46">IFERROR(IF(_xlfn.IFS($Z$83*$Z$85/EP45/$Z$83&gt;=1,1,$Z$83*$Z$85/EP45/$Z$83&gt;=1/2,2,$Z$83*$Z$85/EP45/$Z$83&gt;=1/3,3,$Z$83*$Z$85/EP45/$Z$83&gt;=1/4,4,$Z$83*$Z$85/EP45/$Z$83&gt;=1/5,5,$Z$83*$Z$85/EP45/$Z$83&gt;=1/6,6,$Z$83*$Z$85/EP45/$Z$83&gt;=1/7,7,$Z$83*$Z$85/EP45/$Z$83&gt;=1/8,8,$Z$83*$Z$85/EP45/$Z$83&gt;=1/9,9,$Z$83*$Z$85/EP45/$Z$83&gt;=1/10,10,$Z$83*$Z$85/EP45/$Z$83&gt;=1/11,11,$Z$83*$Z$85/EP45/$Z$83&gt;=1/12,12,$Z$83*$Z$85/EP45/$Z$83&gt;=1/13,13,$Z$83*$Z$85/EP45/$Z$83&gt;=1/14,14,$Z$83*$Z$85/EP45/$Z$83&gt;=1/15,15,$Z$83*$Z$85/EP45/$Z$83&gt;=1/16,16,$Z$83*$Z$85/EP45/$Z$83&gt;=1/17,17,$Z$83*$Z$85/EP45/$Z$83&gt;=1/18,18,$Z$83*$Z$85/EP45/$Z$83&gt;=1/19,19,$Z$83*$Z$85/EP45/$Z$83&gt;=1/20,20,$Z$83*$Z$85/EP45/$Z$83&gt;=1/21,21,$Z$83*$Z$85/EP45/$Z$83&gt;=1/22,22,$Z$83*$Z$85/EP45/$Z$83&gt;=1/23,23,$Z$83*$Z$85/EP45/$Z$83&gt;=1/24,24,$Z$83*$Z$85/EP45/$Z$83&gt;=1/25,25,$Z$83*$Z$85/EP45/$Z$83&gt;=1/26,26,$Z$83*$Z$85/EP45/$Z$83&gt;=1/27,27,$Z$83*$Z$85/EP45/$Z$83&gt;=1/28,28,$Z$83*$Z$85/EP45/$Z$83&gt;=1/29,29,$Z$83*$Z$85/EP45/$Z$83&gt;=1/30,30)&gt;$Z$83,"",_xlfn.IFS($Z$83*$Z$85/EP45/$Z$83&gt;=1,1,$Z$83*$Z$85/EP45/$Z$83&gt;=1/2,2,$Z$83*$Z$85/EP45/$Z$83&gt;=1/3,3,$Z$83*$Z$85/EP45/$Z$83&gt;=1/4,4,$Z$83*$Z$85/EP45/$Z$83&gt;=1/5,5,$Z$83*$Z$85/EP45/$Z$83&gt;=1/6,6,$Z$83*$Z$85/EP45/$Z$83&gt;=1/7,7,$Z$83*$Z$85/EP45/$Z$83&gt;=1/8,8,$Z$83*$Z$85/EP45/$Z$83&gt;=1/9,9,$Z$83*$Z$85/EP45/$Z$83&gt;=1/10,10,$Z$83*$Z$85/EP45/$Z$83&gt;=1/11,11,$Z$83*$Z$85/EP45/$Z$83&gt;=1/12,12,$Z$83*$Z$85/EP45/$Z$83&gt;=1/13,13,$Z$83*$Z$85/EP45/$Z$83&gt;=1/14,14,$Z$83*$Z$85/EP45/$Z$83&gt;=1/15,15,$Z$83*$Z$85/EP45/$Z$83&gt;=1/16,16,$Z$83*$Z$85/EP45/$Z$83&gt;=1/17,17,$Z$83*$Z$85/EP45/$Z$83&gt;=1/18,18,$Z$83*$Z$85/EP45/$Z$83&gt;=1/19,19,$Z$83*$Z$85/EP45/$Z$83&gt;=1/20,20,$Z$83*$Z$85/EP45/$Z$83&gt;=1/21,21,$Z$83*$Z$85/EP45/$Z$83&gt;=1/22,22,$Z$83*$Z$85/EP45/$Z$83&gt;=1/23,23,$Z$83*$Z$85/EP45/$Z$83&gt;=1/24,24,$Z$83*$Z$85/EP45/$Z$83&gt;=1/25,25,$Z$83*$Z$85/EP45/$Z$83&gt;=1/26,26,$Z$83*$Z$85/EP45/$Z$83&gt;=1/27,27,$Z$83*$Z$85/EP45/$Z$83&gt;=1/28,28,$Z$83*$Z$85/EP45/$Z$83&gt;=1/29,29,$Z$83*$Z$85/EP45/$Z$83&gt;=1/30,30)),"")</f>
        <v/>
      </c>
      <c r="EQ46" s="27" t="str" cm="1">
        <f t="array" ref="EQ46">IFERROR(IF(_xlfn.IFS($Z$83*$Z$85/EQ45/$Z$83&gt;=1,1,$Z$83*$Z$85/EQ45/$Z$83&gt;=1/2,2,$Z$83*$Z$85/EQ45/$Z$83&gt;=1/3,3,$Z$83*$Z$85/EQ45/$Z$83&gt;=1/4,4,$Z$83*$Z$85/EQ45/$Z$83&gt;=1/5,5,$Z$83*$Z$85/EQ45/$Z$83&gt;=1/6,6,$Z$83*$Z$85/EQ45/$Z$83&gt;=1/7,7,$Z$83*$Z$85/EQ45/$Z$83&gt;=1/8,8,$Z$83*$Z$85/EQ45/$Z$83&gt;=1/9,9,$Z$83*$Z$85/EQ45/$Z$83&gt;=1/10,10,$Z$83*$Z$85/EQ45/$Z$83&gt;=1/11,11,$Z$83*$Z$85/EQ45/$Z$83&gt;=1/12,12,$Z$83*$Z$85/EQ45/$Z$83&gt;=1/13,13,$Z$83*$Z$85/EQ45/$Z$83&gt;=1/14,14,$Z$83*$Z$85/EQ45/$Z$83&gt;=1/15,15,$Z$83*$Z$85/EQ45/$Z$83&gt;=1/16,16,$Z$83*$Z$85/EQ45/$Z$83&gt;=1/17,17,$Z$83*$Z$85/EQ45/$Z$83&gt;=1/18,18,$Z$83*$Z$85/EQ45/$Z$83&gt;=1/19,19,$Z$83*$Z$85/EQ45/$Z$83&gt;=1/20,20,$Z$83*$Z$85/EQ45/$Z$83&gt;=1/21,21,$Z$83*$Z$85/EQ45/$Z$83&gt;=1/22,22,$Z$83*$Z$85/EQ45/$Z$83&gt;=1/23,23,$Z$83*$Z$85/EQ45/$Z$83&gt;=1/24,24,$Z$83*$Z$85/EQ45/$Z$83&gt;=1/25,25,$Z$83*$Z$85/EQ45/$Z$83&gt;=1/26,26,$Z$83*$Z$85/EQ45/$Z$83&gt;=1/27,27,$Z$83*$Z$85/EQ45/$Z$83&gt;=1/28,28,$Z$83*$Z$85/EQ45/$Z$83&gt;=1/29,29,$Z$83*$Z$85/EQ45/$Z$83&gt;=1/30,30)&gt;$Z$83,"",_xlfn.IFS($Z$83*$Z$85/EQ45/$Z$83&gt;=1,1,$Z$83*$Z$85/EQ45/$Z$83&gt;=1/2,2,$Z$83*$Z$85/EQ45/$Z$83&gt;=1/3,3,$Z$83*$Z$85/EQ45/$Z$83&gt;=1/4,4,$Z$83*$Z$85/EQ45/$Z$83&gt;=1/5,5,$Z$83*$Z$85/EQ45/$Z$83&gt;=1/6,6,$Z$83*$Z$85/EQ45/$Z$83&gt;=1/7,7,$Z$83*$Z$85/EQ45/$Z$83&gt;=1/8,8,$Z$83*$Z$85/EQ45/$Z$83&gt;=1/9,9,$Z$83*$Z$85/EQ45/$Z$83&gt;=1/10,10,$Z$83*$Z$85/EQ45/$Z$83&gt;=1/11,11,$Z$83*$Z$85/EQ45/$Z$83&gt;=1/12,12,$Z$83*$Z$85/EQ45/$Z$83&gt;=1/13,13,$Z$83*$Z$85/EQ45/$Z$83&gt;=1/14,14,$Z$83*$Z$85/EQ45/$Z$83&gt;=1/15,15,$Z$83*$Z$85/EQ45/$Z$83&gt;=1/16,16,$Z$83*$Z$85/EQ45/$Z$83&gt;=1/17,17,$Z$83*$Z$85/EQ45/$Z$83&gt;=1/18,18,$Z$83*$Z$85/EQ45/$Z$83&gt;=1/19,19,$Z$83*$Z$85/EQ45/$Z$83&gt;=1/20,20,$Z$83*$Z$85/EQ45/$Z$83&gt;=1/21,21,$Z$83*$Z$85/EQ45/$Z$83&gt;=1/22,22,$Z$83*$Z$85/EQ45/$Z$83&gt;=1/23,23,$Z$83*$Z$85/EQ45/$Z$83&gt;=1/24,24,$Z$83*$Z$85/EQ45/$Z$83&gt;=1/25,25,$Z$83*$Z$85/EQ45/$Z$83&gt;=1/26,26,$Z$83*$Z$85/EQ45/$Z$83&gt;=1/27,27,$Z$83*$Z$85/EQ45/$Z$83&gt;=1/28,28,$Z$83*$Z$85/EQ45/$Z$83&gt;=1/29,29,$Z$83*$Z$85/EQ45/$Z$83&gt;=1/30,30)),"")</f>
        <v/>
      </c>
      <c r="ER46" s="27" t="str" cm="1">
        <f t="array" ref="ER46">IFERROR(IF(_xlfn.IFS($Z$83*$Z$85/ER45/$Z$83&gt;=1,1,$Z$83*$Z$85/ER45/$Z$83&gt;=1/2,2,$Z$83*$Z$85/ER45/$Z$83&gt;=1/3,3,$Z$83*$Z$85/ER45/$Z$83&gt;=1/4,4,$Z$83*$Z$85/ER45/$Z$83&gt;=1/5,5,$Z$83*$Z$85/ER45/$Z$83&gt;=1/6,6,$Z$83*$Z$85/ER45/$Z$83&gt;=1/7,7,$Z$83*$Z$85/ER45/$Z$83&gt;=1/8,8,$Z$83*$Z$85/ER45/$Z$83&gt;=1/9,9,$Z$83*$Z$85/ER45/$Z$83&gt;=1/10,10,$Z$83*$Z$85/ER45/$Z$83&gt;=1/11,11,$Z$83*$Z$85/ER45/$Z$83&gt;=1/12,12,$Z$83*$Z$85/ER45/$Z$83&gt;=1/13,13,$Z$83*$Z$85/ER45/$Z$83&gt;=1/14,14,$Z$83*$Z$85/ER45/$Z$83&gt;=1/15,15,$Z$83*$Z$85/ER45/$Z$83&gt;=1/16,16,$Z$83*$Z$85/ER45/$Z$83&gt;=1/17,17,$Z$83*$Z$85/ER45/$Z$83&gt;=1/18,18,$Z$83*$Z$85/ER45/$Z$83&gt;=1/19,19,$Z$83*$Z$85/ER45/$Z$83&gt;=1/20,20,$Z$83*$Z$85/ER45/$Z$83&gt;=1/21,21,$Z$83*$Z$85/ER45/$Z$83&gt;=1/22,22,$Z$83*$Z$85/ER45/$Z$83&gt;=1/23,23,$Z$83*$Z$85/ER45/$Z$83&gt;=1/24,24,$Z$83*$Z$85/ER45/$Z$83&gt;=1/25,25,$Z$83*$Z$85/ER45/$Z$83&gt;=1/26,26,$Z$83*$Z$85/ER45/$Z$83&gt;=1/27,27,$Z$83*$Z$85/ER45/$Z$83&gt;=1/28,28,$Z$83*$Z$85/ER45/$Z$83&gt;=1/29,29,$Z$83*$Z$85/ER45/$Z$83&gt;=1/30,30)&gt;$Z$83,"",_xlfn.IFS($Z$83*$Z$85/ER45/$Z$83&gt;=1,1,$Z$83*$Z$85/ER45/$Z$83&gt;=1/2,2,$Z$83*$Z$85/ER45/$Z$83&gt;=1/3,3,$Z$83*$Z$85/ER45/$Z$83&gt;=1/4,4,$Z$83*$Z$85/ER45/$Z$83&gt;=1/5,5,$Z$83*$Z$85/ER45/$Z$83&gt;=1/6,6,$Z$83*$Z$85/ER45/$Z$83&gt;=1/7,7,$Z$83*$Z$85/ER45/$Z$83&gt;=1/8,8,$Z$83*$Z$85/ER45/$Z$83&gt;=1/9,9,$Z$83*$Z$85/ER45/$Z$83&gt;=1/10,10,$Z$83*$Z$85/ER45/$Z$83&gt;=1/11,11,$Z$83*$Z$85/ER45/$Z$83&gt;=1/12,12,$Z$83*$Z$85/ER45/$Z$83&gt;=1/13,13,$Z$83*$Z$85/ER45/$Z$83&gt;=1/14,14,$Z$83*$Z$85/ER45/$Z$83&gt;=1/15,15,$Z$83*$Z$85/ER45/$Z$83&gt;=1/16,16,$Z$83*$Z$85/ER45/$Z$83&gt;=1/17,17,$Z$83*$Z$85/ER45/$Z$83&gt;=1/18,18,$Z$83*$Z$85/ER45/$Z$83&gt;=1/19,19,$Z$83*$Z$85/ER45/$Z$83&gt;=1/20,20,$Z$83*$Z$85/ER45/$Z$83&gt;=1/21,21,$Z$83*$Z$85/ER45/$Z$83&gt;=1/22,22,$Z$83*$Z$85/ER45/$Z$83&gt;=1/23,23,$Z$83*$Z$85/ER45/$Z$83&gt;=1/24,24,$Z$83*$Z$85/ER45/$Z$83&gt;=1/25,25,$Z$83*$Z$85/ER45/$Z$83&gt;=1/26,26,$Z$83*$Z$85/ER45/$Z$83&gt;=1/27,27,$Z$83*$Z$85/ER45/$Z$83&gt;=1/28,28,$Z$83*$Z$85/ER45/$Z$83&gt;=1/29,29,$Z$83*$Z$85/ER45/$Z$83&gt;=1/30,30)),"")</f>
        <v/>
      </c>
      <c r="ES46" s="27" t="str" cm="1">
        <f t="array" ref="ES46">IFERROR(IF(_xlfn.IFS($Z$83*$Z$85/ES45/$Z$83&gt;=1,1,$Z$83*$Z$85/ES45/$Z$83&gt;=1/2,2,$Z$83*$Z$85/ES45/$Z$83&gt;=1/3,3,$Z$83*$Z$85/ES45/$Z$83&gt;=1/4,4,$Z$83*$Z$85/ES45/$Z$83&gt;=1/5,5,$Z$83*$Z$85/ES45/$Z$83&gt;=1/6,6,$Z$83*$Z$85/ES45/$Z$83&gt;=1/7,7,$Z$83*$Z$85/ES45/$Z$83&gt;=1/8,8,$Z$83*$Z$85/ES45/$Z$83&gt;=1/9,9,$Z$83*$Z$85/ES45/$Z$83&gt;=1/10,10,$Z$83*$Z$85/ES45/$Z$83&gt;=1/11,11,$Z$83*$Z$85/ES45/$Z$83&gt;=1/12,12,$Z$83*$Z$85/ES45/$Z$83&gt;=1/13,13,$Z$83*$Z$85/ES45/$Z$83&gt;=1/14,14,$Z$83*$Z$85/ES45/$Z$83&gt;=1/15,15,$Z$83*$Z$85/ES45/$Z$83&gt;=1/16,16,$Z$83*$Z$85/ES45/$Z$83&gt;=1/17,17,$Z$83*$Z$85/ES45/$Z$83&gt;=1/18,18,$Z$83*$Z$85/ES45/$Z$83&gt;=1/19,19,$Z$83*$Z$85/ES45/$Z$83&gt;=1/20,20,$Z$83*$Z$85/ES45/$Z$83&gt;=1/21,21,$Z$83*$Z$85/ES45/$Z$83&gt;=1/22,22,$Z$83*$Z$85/ES45/$Z$83&gt;=1/23,23,$Z$83*$Z$85/ES45/$Z$83&gt;=1/24,24,$Z$83*$Z$85/ES45/$Z$83&gt;=1/25,25,$Z$83*$Z$85/ES45/$Z$83&gt;=1/26,26,$Z$83*$Z$85/ES45/$Z$83&gt;=1/27,27,$Z$83*$Z$85/ES45/$Z$83&gt;=1/28,28,$Z$83*$Z$85/ES45/$Z$83&gt;=1/29,29,$Z$83*$Z$85/ES45/$Z$83&gt;=1/30,30)&gt;$Z$83,"",_xlfn.IFS($Z$83*$Z$85/ES45/$Z$83&gt;=1,1,$Z$83*$Z$85/ES45/$Z$83&gt;=1/2,2,$Z$83*$Z$85/ES45/$Z$83&gt;=1/3,3,$Z$83*$Z$85/ES45/$Z$83&gt;=1/4,4,$Z$83*$Z$85/ES45/$Z$83&gt;=1/5,5,$Z$83*$Z$85/ES45/$Z$83&gt;=1/6,6,$Z$83*$Z$85/ES45/$Z$83&gt;=1/7,7,$Z$83*$Z$85/ES45/$Z$83&gt;=1/8,8,$Z$83*$Z$85/ES45/$Z$83&gt;=1/9,9,$Z$83*$Z$85/ES45/$Z$83&gt;=1/10,10,$Z$83*$Z$85/ES45/$Z$83&gt;=1/11,11,$Z$83*$Z$85/ES45/$Z$83&gt;=1/12,12,$Z$83*$Z$85/ES45/$Z$83&gt;=1/13,13,$Z$83*$Z$85/ES45/$Z$83&gt;=1/14,14,$Z$83*$Z$85/ES45/$Z$83&gt;=1/15,15,$Z$83*$Z$85/ES45/$Z$83&gt;=1/16,16,$Z$83*$Z$85/ES45/$Z$83&gt;=1/17,17,$Z$83*$Z$85/ES45/$Z$83&gt;=1/18,18,$Z$83*$Z$85/ES45/$Z$83&gt;=1/19,19,$Z$83*$Z$85/ES45/$Z$83&gt;=1/20,20,$Z$83*$Z$85/ES45/$Z$83&gt;=1/21,21,$Z$83*$Z$85/ES45/$Z$83&gt;=1/22,22,$Z$83*$Z$85/ES45/$Z$83&gt;=1/23,23,$Z$83*$Z$85/ES45/$Z$83&gt;=1/24,24,$Z$83*$Z$85/ES45/$Z$83&gt;=1/25,25,$Z$83*$Z$85/ES45/$Z$83&gt;=1/26,26,$Z$83*$Z$85/ES45/$Z$83&gt;=1/27,27,$Z$83*$Z$85/ES45/$Z$83&gt;=1/28,28,$Z$83*$Z$85/ES45/$Z$83&gt;=1/29,29,$Z$83*$Z$85/ES45/$Z$83&gt;=1/30,30)),"")</f>
        <v/>
      </c>
      <c r="ET46" s="27" t="str" cm="1">
        <f t="array" ref="ET46">IFERROR(IF(_xlfn.IFS($Z$83*$Z$85/ET45/$Z$83&gt;=1,1,$Z$83*$Z$85/ET45/$Z$83&gt;=1/2,2,$Z$83*$Z$85/ET45/$Z$83&gt;=1/3,3,$Z$83*$Z$85/ET45/$Z$83&gt;=1/4,4,$Z$83*$Z$85/ET45/$Z$83&gt;=1/5,5,$Z$83*$Z$85/ET45/$Z$83&gt;=1/6,6,$Z$83*$Z$85/ET45/$Z$83&gt;=1/7,7,$Z$83*$Z$85/ET45/$Z$83&gt;=1/8,8,$Z$83*$Z$85/ET45/$Z$83&gt;=1/9,9,$Z$83*$Z$85/ET45/$Z$83&gt;=1/10,10,$Z$83*$Z$85/ET45/$Z$83&gt;=1/11,11,$Z$83*$Z$85/ET45/$Z$83&gt;=1/12,12,$Z$83*$Z$85/ET45/$Z$83&gt;=1/13,13,$Z$83*$Z$85/ET45/$Z$83&gt;=1/14,14,$Z$83*$Z$85/ET45/$Z$83&gt;=1/15,15,$Z$83*$Z$85/ET45/$Z$83&gt;=1/16,16,$Z$83*$Z$85/ET45/$Z$83&gt;=1/17,17,$Z$83*$Z$85/ET45/$Z$83&gt;=1/18,18,$Z$83*$Z$85/ET45/$Z$83&gt;=1/19,19,$Z$83*$Z$85/ET45/$Z$83&gt;=1/20,20,$Z$83*$Z$85/ET45/$Z$83&gt;=1/21,21,$Z$83*$Z$85/ET45/$Z$83&gt;=1/22,22,$Z$83*$Z$85/ET45/$Z$83&gt;=1/23,23,$Z$83*$Z$85/ET45/$Z$83&gt;=1/24,24,$Z$83*$Z$85/ET45/$Z$83&gt;=1/25,25,$Z$83*$Z$85/ET45/$Z$83&gt;=1/26,26,$Z$83*$Z$85/ET45/$Z$83&gt;=1/27,27,$Z$83*$Z$85/ET45/$Z$83&gt;=1/28,28,$Z$83*$Z$85/ET45/$Z$83&gt;=1/29,29,$Z$83*$Z$85/ET45/$Z$83&gt;=1/30,30)&gt;$Z$83,"",_xlfn.IFS($Z$83*$Z$85/ET45/$Z$83&gt;=1,1,$Z$83*$Z$85/ET45/$Z$83&gt;=1/2,2,$Z$83*$Z$85/ET45/$Z$83&gt;=1/3,3,$Z$83*$Z$85/ET45/$Z$83&gt;=1/4,4,$Z$83*$Z$85/ET45/$Z$83&gt;=1/5,5,$Z$83*$Z$85/ET45/$Z$83&gt;=1/6,6,$Z$83*$Z$85/ET45/$Z$83&gt;=1/7,7,$Z$83*$Z$85/ET45/$Z$83&gt;=1/8,8,$Z$83*$Z$85/ET45/$Z$83&gt;=1/9,9,$Z$83*$Z$85/ET45/$Z$83&gt;=1/10,10,$Z$83*$Z$85/ET45/$Z$83&gt;=1/11,11,$Z$83*$Z$85/ET45/$Z$83&gt;=1/12,12,$Z$83*$Z$85/ET45/$Z$83&gt;=1/13,13,$Z$83*$Z$85/ET45/$Z$83&gt;=1/14,14,$Z$83*$Z$85/ET45/$Z$83&gt;=1/15,15,$Z$83*$Z$85/ET45/$Z$83&gt;=1/16,16,$Z$83*$Z$85/ET45/$Z$83&gt;=1/17,17,$Z$83*$Z$85/ET45/$Z$83&gt;=1/18,18,$Z$83*$Z$85/ET45/$Z$83&gt;=1/19,19,$Z$83*$Z$85/ET45/$Z$83&gt;=1/20,20,$Z$83*$Z$85/ET45/$Z$83&gt;=1/21,21,$Z$83*$Z$85/ET45/$Z$83&gt;=1/22,22,$Z$83*$Z$85/ET45/$Z$83&gt;=1/23,23,$Z$83*$Z$85/ET45/$Z$83&gt;=1/24,24,$Z$83*$Z$85/ET45/$Z$83&gt;=1/25,25,$Z$83*$Z$85/ET45/$Z$83&gt;=1/26,26,$Z$83*$Z$85/ET45/$Z$83&gt;=1/27,27,$Z$83*$Z$85/ET45/$Z$83&gt;=1/28,28,$Z$83*$Z$85/ET45/$Z$83&gt;=1/29,29,$Z$83*$Z$85/ET45/$Z$83&gt;=1/30,30)),"")</f>
        <v/>
      </c>
      <c r="EU46" s="27" t="str" cm="1">
        <f t="array" ref="EU46">IFERROR(IF(_xlfn.IFS($Z$83*$Z$85/EU45/$Z$83&gt;=1,1,$Z$83*$Z$85/EU45/$Z$83&gt;=1/2,2,$Z$83*$Z$85/EU45/$Z$83&gt;=1/3,3,$Z$83*$Z$85/EU45/$Z$83&gt;=1/4,4,$Z$83*$Z$85/EU45/$Z$83&gt;=1/5,5,$Z$83*$Z$85/EU45/$Z$83&gt;=1/6,6,$Z$83*$Z$85/EU45/$Z$83&gt;=1/7,7,$Z$83*$Z$85/EU45/$Z$83&gt;=1/8,8,$Z$83*$Z$85/EU45/$Z$83&gt;=1/9,9,$Z$83*$Z$85/EU45/$Z$83&gt;=1/10,10,$Z$83*$Z$85/EU45/$Z$83&gt;=1/11,11,$Z$83*$Z$85/EU45/$Z$83&gt;=1/12,12,$Z$83*$Z$85/EU45/$Z$83&gt;=1/13,13,$Z$83*$Z$85/EU45/$Z$83&gt;=1/14,14,$Z$83*$Z$85/EU45/$Z$83&gt;=1/15,15,$Z$83*$Z$85/EU45/$Z$83&gt;=1/16,16,$Z$83*$Z$85/EU45/$Z$83&gt;=1/17,17,$Z$83*$Z$85/EU45/$Z$83&gt;=1/18,18,$Z$83*$Z$85/EU45/$Z$83&gt;=1/19,19,$Z$83*$Z$85/EU45/$Z$83&gt;=1/20,20,$Z$83*$Z$85/EU45/$Z$83&gt;=1/21,21,$Z$83*$Z$85/EU45/$Z$83&gt;=1/22,22,$Z$83*$Z$85/EU45/$Z$83&gt;=1/23,23,$Z$83*$Z$85/EU45/$Z$83&gt;=1/24,24,$Z$83*$Z$85/EU45/$Z$83&gt;=1/25,25,$Z$83*$Z$85/EU45/$Z$83&gt;=1/26,26,$Z$83*$Z$85/EU45/$Z$83&gt;=1/27,27,$Z$83*$Z$85/EU45/$Z$83&gt;=1/28,28,$Z$83*$Z$85/EU45/$Z$83&gt;=1/29,29,$Z$83*$Z$85/EU45/$Z$83&gt;=1/30,30)&gt;$Z$83,"",_xlfn.IFS($Z$83*$Z$85/EU45/$Z$83&gt;=1,1,$Z$83*$Z$85/EU45/$Z$83&gt;=1/2,2,$Z$83*$Z$85/EU45/$Z$83&gt;=1/3,3,$Z$83*$Z$85/EU45/$Z$83&gt;=1/4,4,$Z$83*$Z$85/EU45/$Z$83&gt;=1/5,5,$Z$83*$Z$85/EU45/$Z$83&gt;=1/6,6,$Z$83*$Z$85/EU45/$Z$83&gt;=1/7,7,$Z$83*$Z$85/EU45/$Z$83&gt;=1/8,8,$Z$83*$Z$85/EU45/$Z$83&gt;=1/9,9,$Z$83*$Z$85/EU45/$Z$83&gt;=1/10,10,$Z$83*$Z$85/EU45/$Z$83&gt;=1/11,11,$Z$83*$Z$85/EU45/$Z$83&gt;=1/12,12,$Z$83*$Z$85/EU45/$Z$83&gt;=1/13,13,$Z$83*$Z$85/EU45/$Z$83&gt;=1/14,14,$Z$83*$Z$85/EU45/$Z$83&gt;=1/15,15,$Z$83*$Z$85/EU45/$Z$83&gt;=1/16,16,$Z$83*$Z$85/EU45/$Z$83&gt;=1/17,17,$Z$83*$Z$85/EU45/$Z$83&gt;=1/18,18,$Z$83*$Z$85/EU45/$Z$83&gt;=1/19,19,$Z$83*$Z$85/EU45/$Z$83&gt;=1/20,20,$Z$83*$Z$85/EU45/$Z$83&gt;=1/21,21,$Z$83*$Z$85/EU45/$Z$83&gt;=1/22,22,$Z$83*$Z$85/EU45/$Z$83&gt;=1/23,23,$Z$83*$Z$85/EU45/$Z$83&gt;=1/24,24,$Z$83*$Z$85/EU45/$Z$83&gt;=1/25,25,$Z$83*$Z$85/EU45/$Z$83&gt;=1/26,26,$Z$83*$Z$85/EU45/$Z$83&gt;=1/27,27,$Z$83*$Z$85/EU45/$Z$83&gt;=1/28,28,$Z$83*$Z$85/EU45/$Z$83&gt;=1/29,29,$Z$83*$Z$85/EU45/$Z$83&gt;=1/30,30)),"")</f>
        <v/>
      </c>
      <c r="EV46" s="27" t="str" cm="1">
        <f t="array" ref="EV46">IFERROR(IF(_xlfn.IFS($Z$83*$Z$85/EV45/$Z$83&gt;=1,1,$Z$83*$Z$85/EV45/$Z$83&gt;=1/2,2,$Z$83*$Z$85/EV45/$Z$83&gt;=1/3,3,$Z$83*$Z$85/EV45/$Z$83&gt;=1/4,4,$Z$83*$Z$85/EV45/$Z$83&gt;=1/5,5,$Z$83*$Z$85/EV45/$Z$83&gt;=1/6,6,$Z$83*$Z$85/EV45/$Z$83&gt;=1/7,7,$Z$83*$Z$85/EV45/$Z$83&gt;=1/8,8,$Z$83*$Z$85/EV45/$Z$83&gt;=1/9,9,$Z$83*$Z$85/EV45/$Z$83&gt;=1/10,10,$Z$83*$Z$85/EV45/$Z$83&gt;=1/11,11,$Z$83*$Z$85/EV45/$Z$83&gt;=1/12,12,$Z$83*$Z$85/EV45/$Z$83&gt;=1/13,13,$Z$83*$Z$85/EV45/$Z$83&gt;=1/14,14,$Z$83*$Z$85/EV45/$Z$83&gt;=1/15,15,$Z$83*$Z$85/EV45/$Z$83&gt;=1/16,16,$Z$83*$Z$85/EV45/$Z$83&gt;=1/17,17,$Z$83*$Z$85/EV45/$Z$83&gt;=1/18,18,$Z$83*$Z$85/EV45/$Z$83&gt;=1/19,19,$Z$83*$Z$85/EV45/$Z$83&gt;=1/20,20,$Z$83*$Z$85/EV45/$Z$83&gt;=1/21,21,$Z$83*$Z$85/EV45/$Z$83&gt;=1/22,22,$Z$83*$Z$85/EV45/$Z$83&gt;=1/23,23,$Z$83*$Z$85/EV45/$Z$83&gt;=1/24,24,$Z$83*$Z$85/EV45/$Z$83&gt;=1/25,25,$Z$83*$Z$85/EV45/$Z$83&gt;=1/26,26,$Z$83*$Z$85/EV45/$Z$83&gt;=1/27,27,$Z$83*$Z$85/EV45/$Z$83&gt;=1/28,28,$Z$83*$Z$85/EV45/$Z$83&gt;=1/29,29,$Z$83*$Z$85/EV45/$Z$83&gt;=1/30,30)&gt;$Z$83,"",_xlfn.IFS($Z$83*$Z$85/EV45/$Z$83&gt;=1,1,$Z$83*$Z$85/EV45/$Z$83&gt;=1/2,2,$Z$83*$Z$85/EV45/$Z$83&gt;=1/3,3,$Z$83*$Z$85/EV45/$Z$83&gt;=1/4,4,$Z$83*$Z$85/EV45/$Z$83&gt;=1/5,5,$Z$83*$Z$85/EV45/$Z$83&gt;=1/6,6,$Z$83*$Z$85/EV45/$Z$83&gt;=1/7,7,$Z$83*$Z$85/EV45/$Z$83&gt;=1/8,8,$Z$83*$Z$85/EV45/$Z$83&gt;=1/9,9,$Z$83*$Z$85/EV45/$Z$83&gt;=1/10,10,$Z$83*$Z$85/EV45/$Z$83&gt;=1/11,11,$Z$83*$Z$85/EV45/$Z$83&gt;=1/12,12,$Z$83*$Z$85/EV45/$Z$83&gt;=1/13,13,$Z$83*$Z$85/EV45/$Z$83&gt;=1/14,14,$Z$83*$Z$85/EV45/$Z$83&gt;=1/15,15,$Z$83*$Z$85/EV45/$Z$83&gt;=1/16,16,$Z$83*$Z$85/EV45/$Z$83&gt;=1/17,17,$Z$83*$Z$85/EV45/$Z$83&gt;=1/18,18,$Z$83*$Z$85/EV45/$Z$83&gt;=1/19,19,$Z$83*$Z$85/EV45/$Z$83&gt;=1/20,20,$Z$83*$Z$85/EV45/$Z$83&gt;=1/21,21,$Z$83*$Z$85/EV45/$Z$83&gt;=1/22,22,$Z$83*$Z$85/EV45/$Z$83&gt;=1/23,23,$Z$83*$Z$85/EV45/$Z$83&gt;=1/24,24,$Z$83*$Z$85/EV45/$Z$83&gt;=1/25,25,$Z$83*$Z$85/EV45/$Z$83&gt;=1/26,26,$Z$83*$Z$85/EV45/$Z$83&gt;=1/27,27,$Z$83*$Z$85/EV45/$Z$83&gt;=1/28,28,$Z$83*$Z$85/EV45/$Z$83&gt;=1/29,29,$Z$83*$Z$85/EV45/$Z$83&gt;=1/30,30)),"")</f>
        <v/>
      </c>
      <c r="EW46" s="27" t="str" cm="1">
        <f t="array" ref="EW46">IFERROR(IF(_xlfn.IFS($Z$83*$Z$85/EW45/$Z$83&gt;=1,1,$Z$83*$Z$85/EW45/$Z$83&gt;=1/2,2,$Z$83*$Z$85/EW45/$Z$83&gt;=1/3,3,$Z$83*$Z$85/EW45/$Z$83&gt;=1/4,4,$Z$83*$Z$85/EW45/$Z$83&gt;=1/5,5,$Z$83*$Z$85/EW45/$Z$83&gt;=1/6,6,$Z$83*$Z$85/EW45/$Z$83&gt;=1/7,7,$Z$83*$Z$85/EW45/$Z$83&gt;=1/8,8,$Z$83*$Z$85/EW45/$Z$83&gt;=1/9,9,$Z$83*$Z$85/EW45/$Z$83&gt;=1/10,10,$Z$83*$Z$85/EW45/$Z$83&gt;=1/11,11,$Z$83*$Z$85/EW45/$Z$83&gt;=1/12,12,$Z$83*$Z$85/EW45/$Z$83&gt;=1/13,13,$Z$83*$Z$85/EW45/$Z$83&gt;=1/14,14,$Z$83*$Z$85/EW45/$Z$83&gt;=1/15,15,$Z$83*$Z$85/EW45/$Z$83&gt;=1/16,16,$Z$83*$Z$85/EW45/$Z$83&gt;=1/17,17,$Z$83*$Z$85/EW45/$Z$83&gt;=1/18,18,$Z$83*$Z$85/EW45/$Z$83&gt;=1/19,19,$Z$83*$Z$85/EW45/$Z$83&gt;=1/20,20,$Z$83*$Z$85/EW45/$Z$83&gt;=1/21,21,$Z$83*$Z$85/EW45/$Z$83&gt;=1/22,22,$Z$83*$Z$85/EW45/$Z$83&gt;=1/23,23,$Z$83*$Z$85/EW45/$Z$83&gt;=1/24,24,$Z$83*$Z$85/EW45/$Z$83&gt;=1/25,25,$Z$83*$Z$85/EW45/$Z$83&gt;=1/26,26,$Z$83*$Z$85/EW45/$Z$83&gt;=1/27,27,$Z$83*$Z$85/EW45/$Z$83&gt;=1/28,28,$Z$83*$Z$85/EW45/$Z$83&gt;=1/29,29,$Z$83*$Z$85/EW45/$Z$83&gt;=1/30,30)&gt;$Z$83,"",_xlfn.IFS($Z$83*$Z$85/EW45/$Z$83&gt;=1,1,$Z$83*$Z$85/EW45/$Z$83&gt;=1/2,2,$Z$83*$Z$85/EW45/$Z$83&gt;=1/3,3,$Z$83*$Z$85/EW45/$Z$83&gt;=1/4,4,$Z$83*$Z$85/EW45/$Z$83&gt;=1/5,5,$Z$83*$Z$85/EW45/$Z$83&gt;=1/6,6,$Z$83*$Z$85/EW45/$Z$83&gt;=1/7,7,$Z$83*$Z$85/EW45/$Z$83&gt;=1/8,8,$Z$83*$Z$85/EW45/$Z$83&gt;=1/9,9,$Z$83*$Z$85/EW45/$Z$83&gt;=1/10,10,$Z$83*$Z$85/EW45/$Z$83&gt;=1/11,11,$Z$83*$Z$85/EW45/$Z$83&gt;=1/12,12,$Z$83*$Z$85/EW45/$Z$83&gt;=1/13,13,$Z$83*$Z$85/EW45/$Z$83&gt;=1/14,14,$Z$83*$Z$85/EW45/$Z$83&gt;=1/15,15,$Z$83*$Z$85/EW45/$Z$83&gt;=1/16,16,$Z$83*$Z$85/EW45/$Z$83&gt;=1/17,17,$Z$83*$Z$85/EW45/$Z$83&gt;=1/18,18,$Z$83*$Z$85/EW45/$Z$83&gt;=1/19,19,$Z$83*$Z$85/EW45/$Z$83&gt;=1/20,20,$Z$83*$Z$85/EW45/$Z$83&gt;=1/21,21,$Z$83*$Z$85/EW45/$Z$83&gt;=1/22,22,$Z$83*$Z$85/EW45/$Z$83&gt;=1/23,23,$Z$83*$Z$85/EW45/$Z$83&gt;=1/24,24,$Z$83*$Z$85/EW45/$Z$83&gt;=1/25,25,$Z$83*$Z$85/EW45/$Z$83&gt;=1/26,26,$Z$83*$Z$85/EW45/$Z$83&gt;=1/27,27,$Z$83*$Z$85/EW45/$Z$83&gt;=1/28,28,$Z$83*$Z$85/EW45/$Z$83&gt;=1/29,29,$Z$83*$Z$85/EW45/$Z$83&gt;=1/30,30)),"")</f>
        <v/>
      </c>
      <c r="EX46" s="27" t="str" cm="1">
        <f t="array" ref="EX46">IFERROR(IF(_xlfn.IFS($Z$83*$Z$85/EX45/$Z$83&gt;=1,1,$Z$83*$Z$85/EX45/$Z$83&gt;=1/2,2,$Z$83*$Z$85/EX45/$Z$83&gt;=1/3,3,$Z$83*$Z$85/EX45/$Z$83&gt;=1/4,4,$Z$83*$Z$85/EX45/$Z$83&gt;=1/5,5,$Z$83*$Z$85/EX45/$Z$83&gt;=1/6,6,$Z$83*$Z$85/EX45/$Z$83&gt;=1/7,7,$Z$83*$Z$85/EX45/$Z$83&gt;=1/8,8,$Z$83*$Z$85/EX45/$Z$83&gt;=1/9,9,$Z$83*$Z$85/EX45/$Z$83&gt;=1/10,10,$Z$83*$Z$85/EX45/$Z$83&gt;=1/11,11,$Z$83*$Z$85/EX45/$Z$83&gt;=1/12,12,$Z$83*$Z$85/EX45/$Z$83&gt;=1/13,13,$Z$83*$Z$85/EX45/$Z$83&gt;=1/14,14,$Z$83*$Z$85/EX45/$Z$83&gt;=1/15,15,$Z$83*$Z$85/EX45/$Z$83&gt;=1/16,16,$Z$83*$Z$85/EX45/$Z$83&gt;=1/17,17,$Z$83*$Z$85/EX45/$Z$83&gt;=1/18,18,$Z$83*$Z$85/EX45/$Z$83&gt;=1/19,19,$Z$83*$Z$85/EX45/$Z$83&gt;=1/20,20,$Z$83*$Z$85/EX45/$Z$83&gt;=1/21,21,$Z$83*$Z$85/EX45/$Z$83&gt;=1/22,22,$Z$83*$Z$85/EX45/$Z$83&gt;=1/23,23,$Z$83*$Z$85/EX45/$Z$83&gt;=1/24,24,$Z$83*$Z$85/EX45/$Z$83&gt;=1/25,25,$Z$83*$Z$85/EX45/$Z$83&gt;=1/26,26,$Z$83*$Z$85/EX45/$Z$83&gt;=1/27,27,$Z$83*$Z$85/EX45/$Z$83&gt;=1/28,28,$Z$83*$Z$85/EX45/$Z$83&gt;=1/29,29,$Z$83*$Z$85/EX45/$Z$83&gt;=1/30,30)&gt;$Z$83,"",_xlfn.IFS($Z$83*$Z$85/EX45/$Z$83&gt;=1,1,$Z$83*$Z$85/EX45/$Z$83&gt;=1/2,2,$Z$83*$Z$85/EX45/$Z$83&gt;=1/3,3,$Z$83*$Z$85/EX45/$Z$83&gt;=1/4,4,$Z$83*$Z$85/EX45/$Z$83&gt;=1/5,5,$Z$83*$Z$85/EX45/$Z$83&gt;=1/6,6,$Z$83*$Z$85/EX45/$Z$83&gt;=1/7,7,$Z$83*$Z$85/EX45/$Z$83&gt;=1/8,8,$Z$83*$Z$85/EX45/$Z$83&gt;=1/9,9,$Z$83*$Z$85/EX45/$Z$83&gt;=1/10,10,$Z$83*$Z$85/EX45/$Z$83&gt;=1/11,11,$Z$83*$Z$85/EX45/$Z$83&gt;=1/12,12,$Z$83*$Z$85/EX45/$Z$83&gt;=1/13,13,$Z$83*$Z$85/EX45/$Z$83&gt;=1/14,14,$Z$83*$Z$85/EX45/$Z$83&gt;=1/15,15,$Z$83*$Z$85/EX45/$Z$83&gt;=1/16,16,$Z$83*$Z$85/EX45/$Z$83&gt;=1/17,17,$Z$83*$Z$85/EX45/$Z$83&gt;=1/18,18,$Z$83*$Z$85/EX45/$Z$83&gt;=1/19,19,$Z$83*$Z$85/EX45/$Z$83&gt;=1/20,20,$Z$83*$Z$85/EX45/$Z$83&gt;=1/21,21,$Z$83*$Z$85/EX45/$Z$83&gt;=1/22,22,$Z$83*$Z$85/EX45/$Z$83&gt;=1/23,23,$Z$83*$Z$85/EX45/$Z$83&gt;=1/24,24,$Z$83*$Z$85/EX45/$Z$83&gt;=1/25,25,$Z$83*$Z$85/EX45/$Z$83&gt;=1/26,26,$Z$83*$Z$85/EX45/$Z$83&gt;=1/27,27,$Z$83*$Z$85/EX45/$Z$83&gt;=1/28,28,$Z$83*$Z$85/EX45/$Z$83&gt;=1/29,29,$Z$83*$Z$85/EX45/$Z$83&gt;=1/30,30)),"")</f>
        <v/>
      </c>
      <c r="EY46" s="27" t="str" cm="1">
        <f t="array" ref="EY46">IFERROR(IF(_xlfn.IFS($Z$83*$Z$85/EY45/$Z$83&gt;=1,1,$Z$83*$Z$85/EY45/$Z$83&gt;=1/2,2,$Z$83*$Z$85/EY45/$Z$83&gt;=1/3,3,$Z$83*$Z$85/EY45/$Z$83&gt;=1/4,4,$Z$83*$Z$85/EY45/$Z$83&gt;=1/5,5,$Z$83*$Z$85/EY45/$Z$83&gt;=1/6,6,$Z$83*$Z$85/EY45/$Z$83&gt;=1/7,7,$Z$83*$Z$85/EY45/$Z$83&gt;=1/8,8,$Z$83*$Z$85/EY45/$Z$83&gt;=1/9,9,$Z$83*$Z$85/EY45/$Z$83&gt;=1/10,10,$Z$83*$Z$85/EY45/$Z$83&gt;=1/11,11,$Z$83*$Z$85/EY45/$Z$83&gt;=1/12,12,$Z$83*$Z$85/EY45/$Z$83&gt;=1/13,13,$Z$83*$Z$85/EY45/$Z$83&gt;=1/14,14,$Z$83*$Z$85/EY45/$Z$83&gt;=1/15,15,$Z$83*$Z$85/EY45/$Z$83&gt;=1/16,16,$Z$83*$Z$85/EY45/$Z$83&gt;=1/17,17,$Z$83*$Z$85/EY45/$Z$83&gt;=1/18,18,$Z$83*$Z$85/EY45/$Z$83&gt;=1/19,19,$Z$83*$Z$85/EY45/$Z$83&gt;=1/20,20,$Z$83*$Z$85/EY45/$Z$83&gt;=1/21,21,$Z$83*$Z$85/EY45/$Z$83&gt;=1/22,22,$Z$83*$Z$85/EY45/$Z$83&gt;=1/23,23,$Z$83*$Z$85/EY45/$Z$83&gt;=1/24,24,$Z$83*$Z$85/EY45/$Z$83&gt;=1/25,25,$Z$83*$Z$85/EY45/$Z$83&gt;=1/26,26,$Z$83*$Z$85/EY45/$Z$83&gt;=1/27,27,$Z$83*$Z$85/EY45/$Z$83&gt;=1/28,28,$Z$83*$Z$85/EY45/$Z$83&gt;=1/29,29,$Z$83*$Z$85/EY45/$Z$83&gt;=1/30,30)&gt;$Z$83,"",_xlfn.IFS($Z$83*$Z$85/EY45/$Z$83&gt;=1,1,$Z$83*$Z$85/EY45/$Z$83&gt;=1/2,2,$Z$83*$Z$85/EY45/$Z$83&gt;=1/3,3,$Z$83*$Z$85/EY45/$Z$83&gt;=1/4,4,$Z$83*$Z$85/EY45/$Z$83&gt;=1/5,5,$Z$83*$Z$85/EY45/$Z$83&gt;=1/6,6,$Z$83*$Z$85/EY45/$Z$83&gt;=1/7,7,$Z$83*$Z$85/EY45/$Z$83&gt;=1/8,8,$Z$83*$Z$85/EY45/$Z$83&gt;=1/9,9,$Z$83*$Z$85/EY45/$Z$83&gt;=1/10,10,$Z$83*$Z$85/EY45/$Z$83&gt;=1/11,11,$Z$83*$Z$85/EY45/$Z$83&gt;=1/12,12,$Z$83*$Z$85/EY45/$Z$83&gt;=1/13,13,$Z$83*$Z$85/EY45/$Z$83&gt;=1/14,14,$Z$83*$Z$85/EY45/$Z$83&gt;=1/15,15,$Z$83*$Z$85/EY45/$Z$83&gt;=1/16,16,$Z$83*$Z$85/EY45/$Z$83&gt;=1/17,17,$Z$83*$Z$85/EY45/$Z$83&gt;=1/18,18,$Z$83*$Z$85/EY45/$Z$83&gt;=1/19,19,$Z$83*$Z$85/EY45/$Z$83&gt;=1/20,20,$Z$83*$Z$85/EY45/$Z$83&gt;=1/21,21,$Z$83*$Z$85/EY45/$Z$83&gt;=1/22,22,$Z$83*$Z$85/EY45/$Z$83&gt;=1/23,23,$Z$83*$Z$85/EY45/$Z$83&gt;=1/24,24,$Z$83*$Z$85/EY45/$Z$83&gt;=1/25,25,$Z$83*$Z$85/EY45/$Z$83&gt;=1/26,26,$Z$83*$Z$85/EY45/$Z$83&gt;=1/27,27,$Z$83*$Z$85/EY45/$Z$83&gt;=1/28,28,$Z$83*$Z$85/EY45/$Z$83&gt;=1/29,29,$Z$83*$Z$85/EY45/$Z$83&gt;=1/30,30)),"")</f>
        <v/>
      </c>
      <c r="EZ46" s="27" t="str" cm="1">
        <f t="array" ref="EZ46">IFERROR(IF(_xlfn.IFS($Z$83*$Z$85/EZ45/$Z$83&gt;=1,1,$Z$83*$Z$85/EZ45/$Z$83&gt;=1/2,2,$Z$83*$Z$85/EZ45/$Z$83&gt;=1/3,3,$Z$83*$Z$85/EZ45/$Z$83&gt;=1/4,4,$Z$83*$Z$85/EZ45/$Z$83&gt;=1/5,5,$Z$83*$Z$85/EZ45/$Z$83&gt;=1/6,6,$Z$83*$Z$85/EZ45/$Z$83&gt;=1/7,7,$Z$83*$Z$85/EZ45/$Z$83&gt;=1/8,8,$Z$83*$Z$85/EZ45/$Z$83&gt;=1/9,9,$Z$83*$Z$85/EZ45/$Z$83&gt;=1/10,10,$Z$83*$Z$85/EZ45/$Z$83&gt;=1/11,11,$Z$83*$Z$85/EZ45/$Z$83&gt;=1/12,12,$Z$83*$Z$85/EZ45/$Z$83&gt;=1/13,13,$Z$83*$Z$85/EZ45/$Z$83&gt;=1/14,14,$Z$83*$Z$85/EZ45/$Z$83&gt;=1/15,15,$Z$83*$Z$85/EZ45/$Z$83&gt;=1/16,16,$Z$83*$Z$85/EZ45/$Z$83&gt;=1/17,17,$Z$83*$Z$85/EZ45/$Z$83&gt;=1/18,18,$Z$83*$Z$85/EZ45/$Z$83&gt;=1/19,19,$Z$83*$Z$85/EZ45/$Z$83&gt;=1/20,20,$Z$83*$Z$85/EZ45/$Z$83&gt;=1/21,21,$Z$83*$Z$85/EZ45/$Z$83&gt;=1/22,22,$Z$83*$Z$85/EZ45/$Z$83&gt;=1/23,23,$Z$83*$Z$85/EZ45/$Z$83&gt;=1/24,24,$Z$83*$Z$85/EZ45/$Z$83&gt;=1/25,25,$Z$83*$Z$85/EZ45/$Z$83&gt;=1/26,26,$Z$83*$Z$85/EZ45/$Z$83&gt;=1/27,27,$Z$83*$Z$85/EZ45/$Z$83&gt;=1/28,28,$Z$83*$Z$85/EZ45/$Z$83&gt;=1/29,29,$Z$83*$Z$85/EZ45/$Z$83&gt;=1/30,30)&gt;$Z$83,"",_xlfn.IFS($Z$83*$Z$85/EZ45/$Z$83&gt;=1,1,$Z$83*$Z$85/EZ45/$Z$83&gt;=1/2,2,$Z$83*$Z$85/EZ45/$Z$83&gt;=1/3,3,$Z$83*$Z$85/EZ45/$Z$83&gt;=1/4,4,$Z$83*$Z$85/EZ45/$Z$83&gt;=1/5,5,$Z$83*$Z$85/EZ45/$Z$83&gt;=1/6,6,$Z$83*$Z$85/EZ45/$Z$83&gt;=1/7,7,$Z$83*$Z$85/EZ45/$Z$83&gt;=1/8,8,$Z$83*$Z$85/EZ45/$Z$83&gt;=1/9,9,$Z$83*$Z$85/EZ45/$Z$83&gt;=1/10,10,$Z$83*$Z$85/EZ45/$Z$83&gt;=1/11,11,$Z$83*$Z$85/EZ45/$Z$83&gt;=1/12,12,$Z$83*$Z$85/EZ45/$Z$83&gt;=1/13,13,$Z$83*$Z$85/EZ45/$Z$83&gt;=1/14,14,$Z$83*$Z$85/EZ45/$Z$83&gt;=1/15,15,$Z$83*$Z$85/EZ45/$Z$83&gt;=1/16,16,$Z$83*$Z$85/EZ45/$Z$83&gt;=1/17,17,$Z$83*$Z$85/EZ45/$Z$83&gt;=1/18,18,$Z$83*$Z$85/EZ45/$Z$83&gt;=1/19,19,$Z$83*$Z$85/EZ45/$Z$83&gt;=1/20,20,$Z$83*$Z$85/EZ45/$Z$83&gt;=1/21,21,$Z$83*$Z$85/EZ45/$Z$83&gt;=1/22,22,$Z$83*$Z$85/EZ45/$Z$83&gt;=1/23,23,$Z$83*$Z$85/EZ45/$Z$83&gt;=1/24,24,$Z$83*$Z$85/EZ45/$Z$83&gt;=1/25,25,$Z$83*$Z$85/EZ45/$Z$83&gt;=1/26,26,$Z$83*$Z$85/EZ45/$Z$83&gt;=1/27,27,$Z$83*$Z$85/EZ45/$Z$83&gt;=1/28,28,$Z$83*$Z$85/EZ45/$Z$83&gt;=1/29,29,$Z$83*$Z$85/EZ45/$Z$83&gt;=1/30,30)),"")</f>
        <v/>
      </c>
      <c r="FA46" s="27" t="str" cm="1">
        <f t="array" ref="FA46">IFERROR(IF(_xlfn.IFS($Z$83*$Z$85/FA45/$Z$83&gt;=1,1,$Z$83*$Z$85/FA45/$Z$83&gt;=1/2,2,$Z$83*$Z$85/FA45/$Z$83&gt;=1/3,3,$Z$83*$Z$85/FA45/$Z$83&gt;=1/4,4,$Z$83*$Z$85/FA45/$Z$83&gt;=1/5,5,$Z$83*$Z$85/FA45/$Z$83&gt;=1/6,6,$Z$83*$Z$85/FA45/$Z$83&gt;=1/7,7,$Z$83*$Z$85/FA45/$Z$83&gt;=1/8,8,$Z$83*$Z$85/FA45/$Z$83&gt;=1/9,9,$Z$83*$Z$85/FA45/$Z$83&gt;=1/10,10,$Z$83*$Z$85/FA45/$Z$83&gt;=1/11,11,$Z$83*$Z$85/FA45/$Z$83&gt;=1/12,12,$Z$83*$Z$85/FA45/$Z$83&gt;=1/13,13,$Z$83*$Z$85/FA45/$Z$83&gt;=1/14,14,$Z$83*$Z$85/FA45/$Z$83&gt;=1/15,15,$Z$83*$Z$85/FA45/$Z$83&gt;=1/16,16,$Z$83*$Z$85/FA45/$Z$83&gt;=1/17,17,$Z$83*$Z$85/FA45/$Z$83&gt;=1/18,18,$Z$83*$Z$85/FA45/$Z$83&gt;=1/19,19,$Z$83*$Z$85/FA45/$Z$83&gt;=1/20,20,$Z$83*$Z$85/FA45/$Z$83&gt;=1/21,21,$Z$83*$Z$85/FA45/$Z$83&gt;=1/22,22,$Z$83*$Z$85/FA45/$Z$83&gt;=1/23,23,$Z$83*$Z$85/FA45/$Z$83&gt;=1/24,24,$Z$83*$Z$85/FA45/$Z$83&gt;=1/25,25,$Z$83*$Z$85/FA45/$Z$83&gt;=1/26,26,$Z$83*$Z$85/FA45/$Z$83&gt;=1/27,27,$Z$83*$Z$85/FA45/$Z$83&gt;=1/28,28,$Z$83*$Z$85/FA45/$Z$83&gt;=1/29,29,$Z$83*$Z$85/FA45/$Z$83&gt;=1/30,30)&gt;$Z$83,"",_xlfn.IFS($Z$83*$Z$85/FA45/$Z$83&gt;=1,1,$Z$83*$Z$85/FA45/$Z$83&gt;=1/2,2,$Z$83*$Z$85/FA45/$Z$83&gt;=1/3,3,$Z$83*$Z$85/FA45/$Z$83&gt;=1/4,4,$Z$83*$Z$85/FA45/$Z$83&gt;=1/5,5,$Z$83*$Z$85/FA45/$Z$83&gt;=1/6,6,$Z$83*$Z$85/FA45/$Z$83&gt;=1/7,7,$Z$83*$Z$85/FA45/$Z$83&gt;=1/8,8,$Z$83*$Z$85/FA45/$Z$83&gt;=1/9,9,$Z$83*$Z$85/FA45/$Z$83&gt;=1/10,10,$Z$83*$Z$85/FA45/$Z$83&gt;=1/11,11,$Z$83*$Z$85/FA45/$Z$83&gt;=1/12,12,$Z$83*$Z$85/FA45/$Z$83&gt;=1/13,13,$Z$83*$Z$85/FA45/$Z$83&gt;=1/14,14,$Z$83*$Z$85/FA45/$Z$83&gt;=1/15,15,$Z$83*$Z$85/FA45/$Z$83&gt;=1/16,16,$Z$83*$Z$85/FA45/$Z$83&gt;=1/17,17,$Z$83*$Z$85/FA45/$Z$83&gt;=1/18,18,$Z$83*$Z$85/FA45/$Z$83&gt;=1/19,19,$Z$83*$Z$85/FA45/$Z$83&gt;=1/20,20,$Z$83*$Z$85/FA45/$Z$83&gt;=1/21,21,$Z$83*$Z$85/FA45/$Z$83&gt;=1/22,22,$Z$83*$Z$85/FA45/$Z$83&gt;=1/23,23,$Z$83*$Z$85/FA45/$Z$83&gt;=1/24,24,$Z$83*$Z$85/FA45/$Z$83&gt;=1/25,25,$Z$83*$Z$85/FA45/$Z$83&gt;=1/26,26,$Z$83*$Z$85/FA45/$Z$83&gt;=1/27,27,$Z$83*$Z$85/FA45/$Z$83&gt;=1/28,28,$Z$83*$Z$85/FA45/$Z$83&gt;=1/29,29,$Z$83*$Z$85/FA45/$Z$83&gt;=1/30,30)),"")</f>
        <v/>
      </c>
      <c r="FB46" s="27" t="str" cm="1">
        <f t="array" ref="FB46">IFERROR(IF(_xlfn.IFS($Z$83*$Z$85/FB45/$Z$83&gt;=1,1,$Z$83*$Z$85/FB45/$Z$83&gt;=1/2,2,$Z$83*$Z$85/FB45/$Z$83&gt;=1/3,3,$Z$83*$Z$85/FB45/$Z$83&gt;=1/4,4,$Z$83*$Z$85/FB45/$Z$83&gt;=1/5,5,$Z$83*$Z$85/FB45/$Z$83&gt;=1/6,6,$Z$83*$Z$85/FB45/$Z$83&gt;=1/7,7,$Z$83*$Z$85/FB45/$Z$83&gt;=1/8,8,$Z$83*$Z$85/FB45/$Z$83&gt;=1/9,9,$Z$83*$Z$85/FB45/$Z$83&gt;=1/10,10,$Z$83*$Z$85/FB45/$Z$83&gt;=1/11,11,$Z$83*$Z$85/FB45/$Z$83&gt;=1/12,12,$Z$83*$Z$85/FB45/$Z$83&gt;=1/13,13,$Z$83*$Z$85/FB45/$Z$83&gt;=1/14,14,$Z$83*$Z$85/FB45/$Z$83&gt;=1/15,15,$Z$83*$Z$85/FB45/$Z$83&gt;=1/16,16,$Z$83*$Z$85/FB45/$Z$83&gt;=1/17,17,$Z$83*$Z$85/FB45/$Z$83&gt;=1/18,18,$Z$83*$Z$85/FB45/$Z$83&gt;=1/19,19,$Z$83*$Z$85/FB45/$Z$83&gt;=1/20,20,$Z$83*$Z$85/FB45/$Z$83&gt;=1/21,21,$Z$83*$Z$85/FB45/$Z$83&gt;=1/22,22,$Z$83*$Z$85/FB45/$Z$83&gt;=1/23,23,$Z$83*$Z$85/FB45/$Z$83&gt;=1/24,24,$Z$83*$Z$85/FB45/$Z$83&gt;=1/25,25,$Z$83*$Z$85/FB45/$Z$83&gt;=1/26,26,$Z$83*$Z$85/FB45/$Z$83&gt;=1/27,27,$Z$83*$Z$85/FB45/$Z$83&gt;=1/28,28,$Z$83*$Z$85/FB45/$Z$83&gt;=1/29,29,$Z$83*$Z$85/FB45/$Z$83&gt;=1/30,30)&gt;$Z$83,"",_xlfn.IFS($Z$83*$Z$85/FB45/$Z$83&gt;=1,1,$Z$83*$Z$85/FB45/$Z$83&gt;=1/2,2,$Z$83*$Z$85/FB45/$Z$83&gt;=1/3,3,$Z$83*$Z$85/FB45/$Z$83&gt;=1/4,4,$Z$83*$Z$85/FB45/$Z$83&gt;=1/5,5,$Z$83*$Z$85/FB45/$Z$83&gt;=1/6,6,$Z$83*$Z$85/FB45/$Z$83&gt;=1/7,7,$Z$83*$Z$85/FB45/$Z$83&gt;=1/8,8,$Z$83*$Z$85/FB45/$Z$83&gt;=1/9,9,$Z$83*$Z$85/FB45/$Z$83&gt;=1/10,10,$Z$83*$Z$85/FB45/$Z$83&gt;=1/11,11,$Z$83*$Z$85/FB45/$Z$83&gt;=1/12,12,$Z$83*$Z$85/FB45/$Z$83&gt;=1/13,13,$Z$83*$Z$85/FB45/$Z$83&gt;=1/14,14,$Z$83*$Z$85/FB45/$Z$83&gt;=1/15,15,$Z$83*$Z$85/FB45/$Z$83&gt;=1/16,16,$Z$83*$Z$85/FB45/$Z$83&gt;=1/17,17,$Z$83*$Z$85/FB45/$Z$83&gt;=1/18,18,$Z$83*$Z$85/FB45/$Z$83&gt;=1/19,19,$Z$83*$Z$85/FB45/$Z$83&gt;=1/20,20,$Z$83*$Z$85/FB45/$Z$83&gt;=1/21,21,$Z$83*$Z$85/FB45/$Z$83&gt;=1/22,22,$Z$83*$Z$85/FB45/$Z$83&gt;=1/23,23,$Z$83*$Z$85/FB45/$Z$83&gt;=1/24,24,$Z$83*$Z$85/FB45/$Z$83&gt;=1/25,25,$Z$83*$Z$85/FB45/$Z$83&gt;=1/26,26,$Z$83*$Z$85/FB45/$Z$83&gt;=1/27,27,$Z$83*$Z$85/FB45/$Z$83&gt;=1/28,28,$Z$83*$Z$85/FB45/$Z$83&gt;=1/29,29,$Z$83*$Z$85/FB45/$Z$83&gt;=1/30,30)),"")</f>
        <v/>
      </c>
      <c r="FC46" s="27" t="str" cm="1">
        <f t="array" ref="FC46">IFERROR(IF(_xlfn.IFS($Z$83*$Z$85/FC45/$Z$83&gt;=1,1,$Z$83*$Z$85/FC45/$Z$83&gt;=1/2,2,$Z$83*$Z$85/FC45/$Z$83&gt;=1/3,3,$Z$83*$Z$85/FC45/$Z$83&gt;=1/4,4,$Z$83*$Z$85/FC45/$Z$83&gt;=1/5,5,$Z$83*$Z$85/FC45/$Z$83&gt;=1/6,6,$Z$83*$Z$85/FC45/$Z$83&gt;=1/7,7,$Z$83*$Z$85/FC45/$Z$83&gt;=1/8,8,$Z$83*$Z$85/FC45/$Z$83&gt;=1/9,9,$Z$83*$Z$85/FC45/$Z$83&gt;=1/10,10,$Z$83*$Z$85/FC45/$Z$83&gt;=1/11,11,$Z$83*$Z$85/FC45/$Z$83&gt;=1/12,12,$Z$83*$Z$85/FC45/$Z$83&gt;=1/13,13,$Z$83*$Z$85/FC45/$Z$83&gt;=1/14,14,$Z$83*$Z$85/FC45/$Z$83&gt;=1/15,15,$Z$83*$Z$85/FC45/$Z$83&gt;=1/16,16,$Z$83*$Z$85/FC45/$Z$83&gt;=1/17,17,$Z$83*$Z$85/FC45/$Z$83&gt;=1/18,18,$Z$83*$Z$85/FC45/$Z$83&gt;=1/19,19,$Z$83*$Z$85/FC45/$Z$83&gt;=1/20,20,$Z$83*$Z$85/FC45/$Z$83&gt;=1/21,21,$Z$83*$Z$85/FC45/$Z$83&gt;=1/22,22,$Z$83*$Z$85/FC45/$Z$83&gt;=1/23,23,$Z$83*$Z$85/FC45/$Z$83&gt;=1/24,24,$Z$83*$Z$85/FC45/$Z$83&gt;=1/25,25,$Z$83*$Z$85/FC45/$Z$83&gt;=1/26,26,$Z$83*$Z$85/FC45/$Z$83&gt;=1/27,27,$Z$83*$Z$85/FC45/$Z$83&gt;=1/28,28,$Z$83*$Z$85/FC45/$Z$83&gt;=1/29,29,$Z$83*$Z$85/FC45/$Z$83&gt;=1/30,30)&gt;$Z$83,"",_xlfn.IFS($Z$83*$Z$85/FC45/$Z$83&gt;=1,1,$Z$83*$Z$85/FC45/$Z$83&gt;=1/2,2,$Z$83*$Z$85/FC45/$Z$83&gt;=1/3,3,$Z$83*$Z$85/FC45/$Z$83&gt;=1/4,4,$Z$83*$Z$85/FC45/$Z$83&gt;=1/5,5,$Z$83*$Z$85/FC45/$Z$83&gt;=1/6,6,$Z$83*$Z$85/FC45/$Z$83&gt;=1/7,7,$Z$83*$Z$85/FC45/$Z$83&gt;=1/8,8,$Z$83*$Z$85/FC45/$Z$83&gt;=1/9,9,$Z$83*$Z$85/FC45/$Z$83&gt;=1/10,10,$Z$83*$Z$85/FC45/$Z$83&gt;=1/11,11,$Z$83*$Z$85/FC45/$Z$83&gt;=1/12,12,$Z$83*$Z$85/FC45/$Z$83&gt;=1/13,13,$Z$83*$Z$85/FC45/$Z$83&gt;=1/14,14,$Z$83*$Z$85/FC45/$Z$83&gt;=1/15,15,$Z$83*$Z$85/FC45/$Z$83&gt;=1/16,16,$Z$83*$Z$85/FC45/$Z$83&gt;=1/17,17,$Z$83*$Z$85/FC45/$Z$83&gt;=1/18,18,$Z$83*$Z$85/FC45/$Z$83&gt;=1/19,19,$Z$83*$Z$85/FC45/$Z$83&gt;=1/20,20,$Z$83*$Z$85/FC45/$Z$83&gt;=1/21,21,$Z$83*$Z$85/FC45/$Z$83&gt;=1/22,22,$Z$83*$Z$85/FC45/$Z$83&gt;=1/23,23,$Z$83*$Z$85/FC45/$Z$83&gt;=1/24,24,$Z$83*$Z$85/FC45/$Z$83&gt;=1/25,25,$Z$83*$Z$85/FC45/$Z$83&gt;=1/26,26,$Z$83*$Z$85/FC45/$Z$83&gt;=1/27,27,$Z$83*$Z$85/FC45/$Z$83&gt;=1/28,28,$Z$83*$Z$85/FC45/$Z$83&gt;=1/29,29,$Z$83*$Z$85/FC45/$Z$83&gt;=1/30,30)),"")</f>
        <v/>
      </c>
      <c r="FD46" s="27" t="str" cm="1">
        <f t="array" ref="FD46">IFERROR(IF(_xlfn.IFS($Z$83*$Z$85/FD45/$Z$83&gt;=1,1,$Z$83*$Z$85/FD45/$Z$83&gt;=1/2,2,$Z$83*$Z$85/FD45/$Z$83&gt;=1/3,3,$Z$83*$Z$85/FD45/$Z$83&gt;=1/4,4,$Z$83*$Z$85/FD45/$Z$83&gt;=1/5,5,$Z$83*$Z$85/FD45/$Z$83&gt;=1/6,6,$Z$83*$Z$85/FD45/$Z$83&gt;=1/7,7,$Z$83*$Z$85/FD45/$Z$83&gt;=1/8,8,$Z$83*$Z$85/FD45/$Z$83&gt;=1/9,9,$Z$83*$Z$85/FD45/$Z$83&gt;=1/10,10,$Z$83*$Z$85/FD45/$Z$83&gt;=1/11,11,$Z$83*$Z$85/FD45/$Z$83&gt;=1/12,12,$Z$83*$Z$85/FD45/$Z$83&gt;=1/13,13,$Z$83*$Z$85/FD45/$Z$83&gt;=1/14,14,$Z$83*$Z$85/FD45/$Z$83&gt;=1/15,15,$Z$83*$Z$85/FD45/$Z$83&gt;=1/16,16,$Z$83*$Z$85/FD45/$Z$83&gt;=1/17,17,$Z$83*$Z$85/FD45/$Z$83&gt;=1/18,18,$Z$83*$Z$85/FD45/$Z$83&gt;=1/19,19,$Z$83*$Z$85/FD45/$Z$83&gt;=1/20,20,$Z$83*$Z$85/FD45/$Z$83&gt;=1/21,21,$Z$83*$Z$85/FD45/$Z$83&gt;=1/22,22,$Z$83*$Z$85/FD45/$Z$83&gt;=1/23,23,$Z$83*$Z$85/FD45/$Z$83&gt;=1/24,24,$Z$83*$Z$85/FD45/$Z$83&gt;=1/25,25,$Z$83*$Z$85/FD45/$Z$83&gt;=1/26,26,$Z$83*$Z$85/FD45/$Z$83&gt;=1/27,27,$Z$83*$Z$85/FD45/$Z$83&gt;=1/28,28,$Z$83*$Z$85/FD45/$Z$83&gt;=1/29,29,$Z$83*$Z$85/FD45/$Z$83&gt;=1/30,30)&gt;$Z$83,"",_xlfn.IFS($Z$83*$Z$85/FD45/$Z$83&gt;=1,1,$Z$83*$Z$85/FD45/$Z$83&gt;=1/2,2,$Z$83*$Z$85/FD45/$Z$83&gt;=1/3,3,$Z$83*$Z$85/FD45/$Z$83&gt;=1/4,4,$Z$83*$Z$85/FD45/$Z$83&gt;=1/5,5,$Z$83*$Z$85/FD45/$Z$83&gt;=1/6,6,$Z$83*$Z$85/FD45/$Z$83&gt;=1/7,7,$Z$83*$Z$85/FD45/$Z$83&gt;=1/8,8,$Z$83*$Z$85/FD45/$Z$83&gt;=1/9,9,$Z$83*$Z$85/FD45/$Z$83&gt;=1/10,10,$Z$83*$Z$85/FD45/$Z$83&gt;=1/11,11,$Z$83*$Z$85/FD45/$Z$83&gt;=1/12,12,$Z$83*$Z$85/FD45/$Z$83&gt;=1/13,13,$Z$83*$Z$85/FD45/$Z$83&gt;=1/14,14,$Z$83*$Z$85/FD45/$Z$83&gt;=1/15,15,$Z$83*$Z$85/FD45/$Z$83&gt;=1/16,16,$Z$83*$Z$85/FD45/$Z$83&gt;=1/17,17,$Z$83*$Z$85/FD45/$Z$83&gt;=1/18,18,$Z$83*$Z$85/FD45/$Z$83&gt;=1/19,19,$Z$83*$Z$85/FD45/$Z$83&gt;=1/20,20,$Z$83*$Z$85/FD45/$Z$83&gt;=1/21,21,$Z$83*$Z$85/FD45/$Z$83&gt;=1/22,22,$Z$83*$Z$85/FD45/$Z$83&gt;=1/23,23,$Z$83*$Z$85/FD45/$Z$83&gt;=1/24,24,$Z$83*$Z$85/FD45/$Z$83&gt;=1/25,25,$Z$83*$Z$85/FD45/$Z$83&gt;=1/26,26,$Z$83*$Z$85/FD45/$Z$83&gt;=1/27,27,$Z$83*$Z$85/FD45/$Z$83&gt;=1/28,28,$Z$83*$Z$85/FD45/$Z$83&gt;=1/29,29,$Z$83*$Z$85/FD45/$Z$83&gt;=1/30,30)),"")</f>
        <v/>
      </c>
      <c r="FE46" s="27" t="str" cm="1">
        <f t="array" ref="FE46">IFERROR(IF(_xlfn.IFS($Z$83*$Z$85/FE45/$Z$83&gt;=1,1,$Z$83*$Z$85/FE45/$Z$83&gt;=1/2,2,$Z$83*$Z$85/FE45/$Z$83&gt;=1/3,3,$Z$83*$Z$85/FE45/$Z$83&gt;=1/4,4,$Z$83*$Z$85/FE45/$Z$83&gt;=1/5,5,$Z$83*$Z$85/FE45/$Z$83&gt;=1/6,6,$Z$83*$Z$85/FE45/$Z$83&gt;=1/7,7,$Z$83*$Z$85/FE45/$Z$83&gt;=1/8,8,$Z$83*$Z$85/FE45/$Z$83&gt;=1/9,9,$Z$83*$Z$85/FE45/$Z$83&gt;=1/10,10,$Z$83*$Z$85/FE45/$Z$83&gt;=1/11,11,$Z$83*$Z$85/FE45/$Z$83&gt;=1/12,12,$Z$83*$Z$85/FE45/$Z$83&gt;=1/13,13,$Z$83*$Z$85/FE45/$Z$83&gt;=1/14,14,$Z$83*$Z$85/FE45/$Z$83&gt;=1/15,15,$Z$83*$Z$85/FE45/$Z$83&gt;=1/16,16,$Z$83*$Z$85/FE45/$Z$83&gt;=1/17,17,$Z$83*$Z$85/FE45/$Z$83&gt;=1/18,18,$Z$83*$Z$85/FE45/$Z$83&gt;=1/19,19,$Z$83*$Z$85/FE45/$Z$83&gt;=1/20,20,$Z$83*$Z$85/FE45/$Z$83&gt;=1/21,21,$Z$83*$Z$85/FE45/$Z$83&gt;=1/22,22,$Z$83*$Z$85/FE45/$Z$83&gt;=1/23,23,$Z$83*$Z$85/FE45/$Z$83&gt;=1/24,24,$Z$83*$Z$85/FE45/$Z$83&gt;=1/25,25,$Z$83*$Z$85/FE45/$Z$83&gt;=1/26,26,$Z$83*$Z$85/FE45/$Z$83&gt;=1/27,27,$Z$83*$Z$85/FE45/$Z$83&gt;=1/28,28,$Z$83*$Z$85/FE45/$Z$83&gt;=1/29,29,$Z$83*$Z$85/FE45/$Z$83&gt;=1/30,30)&gt;$Z$83,"",_xlfn.IFS($Z$83*$Z$85/FE45/$Z$83&gt;=1,1,$Z$83*$Z$85/FE45/$Z$83&gt;=1/2,2,$Z$83*$Z$85/FE45/$Z$83&gt;=1/3,3,$Z$83*$Z$85/FE45/$Z$83&gt;=1/4,4,$Z$83*$Z$85/FE45/$Z$83&gt;=1/5,5,$Z$83*$Z$85/FE45/$Z$83&gt;=1/6,6,$Z$83*$Z$85/FE45/$Z$83&gt;=1/7,7,$Z$83*$Z$85/FE45/$Z$83&gt;=1/8,8,$Z$83*$Z$85/FE45/$Z$83&gt;=1/9,9,$Z$83*$Z$85/FE45/$Z$83&gt;=1/10,10,$Z$83*$Z$85/FE45/$Z$83&gt;=1/11,11,$Z$83*$Z$85/FE45/$Z$83&gt;=1/12,12,$Z$83*$Z$85/FE45/$Z$83&gt;=1/13,13,$Z$83*$Z$85/FE45/$Z$83&gt;=1/14,14,$Z$83*$Z$85/FE45/$Z$83&gt;=1/15,15,$Z$83*$Z$85/FE45/$Z$83&gt;=1/16,16,$Z$83*$Z$85/FE45/$Z$83&gt;=1/17,17,$Z$83*$Z$85/FE45/$Z$83&gt;=1/18,18,$Z$83*$Z$85/FE45/$Z$83&gt;=1/19,19,$Z$83*$Z$85/FE45/$Z$83&gt;=1/20,20,$Z$83*$Z$85/FE45/$Z$83&gt;=1/21,21,$Z$83*$Z$85/FE45/$Z$83&gt;=1/22,22,$Z$83*$Z$85/FE45/$Z$83&gt;=1/23,23,$Z$83*$Z$85/FE45/$Z$83&gt;=1/24,24,$Z$83*$Z$85/FE45/$Z$83&gt;=1/25,25,$Z$83*$Z$85/FE45/$Z$83&gt;=1/26,26,$Z$83*$Z$85/FE45/$Z$83&gt;=1/27,27,$Z$83*$Z$85/FE45/$Z$83&gt;=1/28,28,$Z$83*$Z$85/FE45/$Z$83&gt;=1/29,29,$Z$83*$Z$85/FE45/$Z$83&gt;=1/30,30)),"")</f>
        <v/>
      </c>
      <c r="FF46" s="27" t="str" cm="1">
        <f t="array" ref="FF46">IFERROR(IF(_xlfn.IFS($Z$83*$Z$85/FF45/$Z$83&gt;=1,1,$Z$83*$Z$85/FF45/$Z$83&gt;=1/2,2,$Z$83*$Z$85/FF45/$Z$83&gt;=1/3,3,$Z$83*$Z$85/FF45/$Z$83&gt;=1/4,4,$Z$83*$Z$85/FF45/$Z$83&gt;=1/5,5,$Z$83*$Z$85/FF45/$Z$83&gt;=1/6,6,$Z$83*$Z$85/FF45/$Z$83&gt;=1/7,7,$Z$83*$Z$85/FF45/$Z$83&gt;=1/8,8,$Z$83*$Z$85/FF45/$Z$83&gt;=1/9,9,$Z$83*$Z$85/FF45/$Z$83&gt;=1/10,10,$Z$83*$Z$85/FF45/$Z$83&gt;=1/11,11,$Z$83*$Z$85/FF45/$Z$83&gt;=1/12,12,$Z$83*$Z$85/FF45/$Z$83&gt;=1/13,13,$Z$83*$Z$85/FF45/$Z$83&gt;=1/14,14,$Z$83*$Z$85/FF45/$Z$83&gt;=1/15,15,$Z$83*$Z$85/FF45/$Z$83&gt;=1/16,16,$Z$83*$Z$85/FF45/$Z$83&gt;=1/17,17,$Z$83*$Z$85/FF45/$Z$83&gt;=1/18,18,$Z$83*$Z$85/FF45/$Z$83&gt;=1/19,19,$Z$83*$Z$85/FF45/$Z$83&gt;=1/20,20,$Z$83*$Z$85/FF45/$Z$83&gt;=1/21,21,$Z$83*$Z$85/FF45/$Z$83&gt;=1/22,22,$Z$83*$Z$85/FF45/$Z$83&gt;=1/23,23,$Z$83*$Z$85/FF45/$Z$83&gt;=1/24,24,$Z$83*$Z$85/FF45/$Z$83&gt;=1/25,25,$Z$83*$Z$85/FF45/$Z$83&gt;=1/26,26,$Z$83*$Z$85/FF45/$Z$83&gt;=1/27,27,$Z$83*$Z$85/FF45/$Z$83&gt;=1/28,28,$Z$83*$Z$85/FF45/$Z$83&gt;=1/29,29,$Z$83*$Z$85/FF45/$Z$83&gt;=1/30,30)&gt;$Z$83,"",_xlfn.IFS($Z$83*$Z$85/FF45/$Z$83&gt;=1,1,$Z$83*$Z$85/FF45/$Z$83&gt;=1/2,2,$Z$83*$Z$85/FF45/$Z$83&gt;=1/3,3,$Z$83*$Z$85/FF45/$Z$83&gt;=1/4,4,$Z$83*$Z$85/FF45/$Z$83&gt;=1/5,5,$Z$83*$Z$85/FF45/$Z$83&gt;=1/6,6,$Z$83*$Z$85/FF45/$Z$83&gt;=1/7,7,$Z$83*$Z$85/FF45/$Z$83&gt;=1/8,8,$Z$83*$Z$85/FF45/$Z$83&gt;=1/9,9,$Z$83*$Z$85/FF45/$Z$83&gt;=1/10,10,$Z$83*$Z$85/FF45/$Z$83&gt;=1/11,11,$Z$83*$Z$85/FF45/$Z$83&gt;=1/12,12,$Z$83*$Z$85/FF45/$Z$83&gt;=1/13,13,$Z$83*$Z$85/FF45/$Z$83&gt;=1/14,14,$Z$83*$Z$85/FF45/$Z$83&gt;=1/15,15,$Z$83*$Z$85/FF45/$Z$83&gt;=1/16,16,$Z$83*$Z$85/FF45/$Z$83&gt;=1/17,17,$Z$83*$Z$85/FF45/$Z$83&gt;=1/18,18,$Z$83*$Z$85/FF45/$Z$83&gt;=1/19,19,$Z$83*$Z$85/FF45/$Z$83&gt;=1/20,20,$Z$83*$Z$85/FF45/$Z$83&gt;=1/21,21,$Z$83*$Z$85/FF45/$Z$83&gt;=1/22,22,$Z$83*$Z$85/FF45/$Z$83&gt;=1/23,23,$Z$83*$Z$85/FF45/$Z$83&gt;=1/24,24,$Z$83*$Z$85/FF45/$Z$83&gt;=1/25,25,$Z$83*$Z$85/FF45/$Z$83&gt;=1/26,26,$Z$83*$Z$85/FF45/$Z$83&gt;=1/27,27,$Z$83*$Z$85/FF45/$Z$83&gt;=1/28,28,$Z$83*$Z$85/FF45/$Z$83&gt;=1/29,29,$Z$83*$Z$85/FF45/$Z$83&gt;=1/30,30)),"")</f>
        <v/>
      </c>
      <c r="FG46" s="27" t="str" cm="1">
        <f t="array" ref="FG46">IFERROR(IF(_xlfn.IFS($Z$83*$Z$85/FG45/$Z$83&gt;=1,1,$Z$83*$Z$85/FG45/$Z$83&gt;=1/2,2,$Z$83*$Z$85/FG45/$Z$83&gt;=1/3,3,$Z$83*$Z$85/FG45/$Z$83&gt;=1/4,4,$Z$83*$Z$85/FG45/$Z$83&gt;=1/5,5,$Z$83*$Z$85/FG45/$Z$83&gt;=1/6,6,$Z$83*$Z$85/FG45/$Z$83&gt;=1/7,7,$Z$83*$Z$85/FG45/$Z$83&gt;=1/8,8,$Z$83*$Z$85/FG45/$Z$83&gt;=1/9,9,$Z$83*$Z$85/FG45/$Z$83&gt;=1/10,10,$Z$83*$Z$85/FG45/$Z$83&gt;=1/11,11,$Z$83*$Z$85/FG45/$Z$83&gt;=1/12,12,$Z$83*$Z$85/FG45/$Z$83&gt;=1/13,13,$Z$83*$Z$85/FG45/$Z$83&gt;=1/14,14,$Z$83*$Z$85/FG45/$Z$83&gt;=1/15,15,$Z$83*$Z$85/FG45/$Z$83&gt;=1/16,16,$Z$83*$Z$85/FG45/$Z$83&gt;=1/17,17,$Z$83*$Z$85/FG45/$Z$83&gt;=1/18,18,$Z$83*$Z$85/FG45/$Z$83&gt;=1/19,19,$Z$83*$Z$85/FG45/$Z$83&gt;=1/20,20,$Z$83*$Z$85/FG45/$Z$83&gt;=1/21,21,$Z$83*$Z$85/FG45/$Z$83&gt;=1/22,22,$Z$83*$Z$85/FG45/$Z$83&gt;=1/23,23,$Z$83*$Z$85/FG45/$Z$83&gt;=1/24,24,$Z$83*$Z$85/FG45/$Z$83&gt;=1/25,25,$Z$83*$Z$85/FG45/$Z$83&gt;=1/26,26,$Z$83*$Z$85/FG45/$Z$83&gt;=1/27,27,$Z$83*$Z$85/FG45/$Z$83&gt;=1/28,28,$Z$83*$Z$85/FG45/$Z$83&gt;=1/29,29,$Z$83*$Z$85/FG45/$Z$83&gt;=1/30,30)&gt;$Z$83,"",_xlfn.IFS($Z$83*$Z$85/FG45/$Z$83&gt;=1,1,$Z$83*$Z$85/FG45/$Z$83&gt;=1/2,2,$Z$83*$Z$85/FG45/$Z$83&gt;=1/3,3,$Z$83*$Z$85/FG45/$Z$83&gt;=1/4,4,$Z$83*$Z$85/FG45/$Z$83&gt;=1/5,5,$Z$83*$Z$85/FG45/$Z$83&gt;=1/6,6,$Z$83*$Z$85/FG45/$Z$83&gt;=1/7,7,$Z$83*$Z$85/FG45/$Z$83&gt;=1/8,8,$Z$83*$Z$85/FG45/$Z$83&gt;=1/9,9,$Z$83*$Z$85/FG45/$Z$83&gt;=1/10,10,$Z$83*$Z$85/FG45/$Z$83&gt;=1/11,11,$Z$83*$Z$85/FG45/$Z$83&gt;=1/12,12,$Z$83*$Z$85/FG45/$Z$83&gt;=1/13,13,$Z$83*$Z$85/FG45/$Z$83&gt;=1/14,14,$Z$83*$Z$85/FG45/$Z$83&gt;=1/15,15,$Z$83*$Z$85/FG45/$Z$83&gt;=1/16,16,$Z$83*$Z$85/FG45/$Z$83&gt;=1/17,17,$Z$83*$Z$85/FG45/$Z$83&gt;=1/18,18,$Z$83*$Z$85/FG45/$Z$83&gt;=1/19,19,$Z$83*$Z$85/FG45/$Z$83&gt;=1/20,20,$Z$83*$Z$85/FG45/$Z$83&gt;=1/21,21,$Z$83*$Z$85/FG45/$Z$83&gt;=1/22,22,$Z$83*$Z$85/FG45/$Z$83&gt;=1/23,23,$Z$83*$Z$85/FG45/$Z$83&gt;=1/24,24,$Z$83*$Z$85/FG45/$Z$83&gt;=1/25,25,$Z$83*$Z$85/FG45/$Z$83&gt;=1/26,26,$Z$83*$Z$85/FG45/$Z$83&gt;=1/27,27,$Z$83*$Z$85/FG45/$Z$83&gt;=1/28,28,$Z$83*$Z$85/FG45/$Z$83&gt;=1/29,29,$Z$83*$Z$85/FG45/$Z$83&gt;=1/30,30)),"")</f>
        <v/>
      </c>
      <c r="FH46" s="27" t="str" cm="1">
        <f t="array" ref="FH46">IFERROR(IF(_xlfn.IFS($Z$83*$Z$85/FH45/$Z$83&gt;=1,1,$Z$83*$Z$85/FH45/$Z$83&gt;=1/2,2,$Z$83*$Z$85/FH45/$Z$83&gt;=1/3,3,$Z$83*$Z$85/FH45/$Z$83&gt;=1/4,4,$Z$83*$Z$85/FH45/$Z$83&gt;=1/5,5,$Z$83*$Z$85/FH45/$Z$83&gt;=1/6,6,$Z$83*$Z$85/FH45/$Z$83&gt;=1/7,7,$Z$83*$Z$85/FH45/$Z$83&gt;=1/8,8,$Z$83*$Z$85/FH45/$Z$83&gt;=1/9,9,$Z$83*$Z$85/FH45/$Z$83&gt;=1/10,10,$Z$83*$Z$85/FH45/$Z$83&gt;=1/11,11,$Z$83*$Z$85/FH45/$Z$83&gt;=1/12,12,$Z$83*$Z$85/FH45/$Z$83&gt;=1/13,13,$Z$83*$Z$85/FH45/$Z$83&gt;=1/14,14,$Z$83*$Z$85/FH45/$Z$83&gt;=1/15,15,$Z$83*$Z$85/FH45/$Z$83&gt;=1/16,16,$Z$83*$Z$85/FH45/$Z$83&gt;=1/17,17,$Z$83*$Z$85/FH45/$Z$83&gt;=1/18,18,$Z$83*$Z$85/FH45/$Z$83&gt;=1/19,19,$Z$83*$Z$85/FH45/$Z$83&gt;=1/20,20,$Z$83*$Z$85/FH45/$Z$83&gt;=1/21,21,$Z$83*$Z$85/FH45/$Z$83&gt;=1/22,22,$Z$83*$Z$85/FH45/$Z$83&gt;=1/23,23,$Z$83*$Z$85/FH45/$Z$83&gt;=1/24,24,$Z$83*$Z$85/FH45/$Z$83&gt;=1/25,25,$Z$83*$Z$85/FH45/$Z$83&gt;=1/26,26,$Z$83*$Z$85/FH45/$Z$83&gt;=1/27,27,$Z$83*$Z$85/FH45/$Z$83&gt;=1/28,28,$Z$83*$Z$85/FH45/$Z$83&gt;=1/29,29,$Z$83*$Z$85/FH45/$Z$83&gt;=1/30,30)&gt;$Z$83,"",_xlfn.IFS($Z$83*$Z$85/FH45/$Z$83&gt;=1,1,$Z$83*$Z$85/FH45/$Z$83&gt;=1/2,2,$Z$83*$Z$85/FH45/$Z$83&gt;=1/3,3,$Z$83*$Z$85/FH45/$Z$83&gt;=1/4,4,$Z$83*$Z$85/FH45/$Z$83&gt;=1/5,5,$Z$83*$Z$85/FH45/$Z$83&gt;=1/6,6,$Z$83*$Z$85/FH45/$Z$83&gt;=1/7,7,$Z$83*$Z$85/FH45/$Z$83&gt;=1/8,8,$Z$83*$Z$85/FH45/$Z$83&gt;=1/9,9,$Z$83*$Z$85/FH45/$Z$83&gt;=1/10,10,$Z$83*$Z$85/FH45/$Z$83&gt;=1/11,11,$Z$83*$Z$85/FH45/$Z$83&gt;=1/12,12,$Z$83*$Z$85/FH45/$Z$83&gt;=1/13,13,$Z$83*$Z$85/FH45/$Z$83&gt;=1/14,14,$Z$83*$Z$85/FH45/$Z$83&gt;=1/15,15,$Z$83*$Z$85/FH45/$Z$83&gt;=1/16,16,$Z$83*$Z$85/FH45/$Z$83&gt;=1/17,17,$Z$83*$Z$85/FH45/$Z$83&gt;=1/18,18,$Z$83*$Z$85/FH45/$Z$83&gt;=1/19,19,$Z$83*$Z$85/FH45/$Z$83&gt;=1/20,20,$Z$83*$Z$85/FH45/$Z$83&gt;=1/21,21,$Z$83*$Z$85/FH45/$Z$83&gt;=1/22,22,$Z$83*$Z$85/FH45/$Z$83&gt;=1/23,23,$Z$83*$Z$85/FH45/$Z$83&gt;=1/24,24,$Z$83*$Z$85/FH45/$Z$83&gt;=1/25,25,$Z$83*$Z$85/FH45/$Z$83&gt;=1/26,26,$Z$83*$Z$85/FH45/$Z$83&gt;=1/27,27,$Z$83*$Z$85/FH45/$Z$83&gt;=1/28,28,$Z$83*$Z$85/FH45/$Z$83&gt;=1/29,29,$Z$83*$Z$85/FH45/$Z$83&gt;=1/30,30)),"")</f>
        <v/>
      </c>
      <c r="FI46" s="27" t="str" cm="1">
        <f t="array" ref="FI46">IFERROR(IF(_xlfn.IFS($Z$83*$Z$85/FI45/$Z$83&gt;=1,1,$Z$83*$Z$85/FI45/$Z$83&gt;=1/2,2,$Z$83*$Z$85/FI45/$Z$83&gt;=1/3,3,$Z$83*$Z$85/FI45/$Z$83&gt;=1/4,4,$Z$83*$Z$85/FI45/$Z$83&gt;=1/5,5,$Z$83*$Z$85/FI45/$Z$83&gt;=1/6,6,$Z$83*$Z$85/FI45/$Z$83&gt;=1/7,7,$Z$83*$Z$85/FI45/$Z$83&gt;=1/8,8,$Z$83*$Z$85/FI45/$Z$83&gt;=1/9,9,$Z$83*$Z$85/FI45/$Z$83&gt;=1/10,10,$Z$83*$Z$85/FI45/$Z$83&gt;=1/11,11,$Z$83*$Z$85/FI45/$Z$83&gt;=1/12,12,$Z$83*$Z$85/FI45/$Z$83&gt;=1/13,13,$Z$83*$Z$85/FI45/$Z$83&gt;=1/14,14,$Z$83*$Z$85/FI45/$Z$83&gt;=1/15,15,$Z$83*$Z$85/FI45/$Z$83&gt;=1/16,16,$Z$83*$Z$85/FI45/$Z$83&gt;=1/17,17,$Z$83*$Z$85/FI45/$Z$83&gt;=1/18,18,$Z$83*$Z$85/FI45/$Z$83&gt;=1/19,19,$Z$83*$Z$85/FI45/$Z$83&gt;=1/20,20,$Z$83*$Z$85/FI45/$Z$83&gt;=1/21,21,$Z$83*$Z$85/FI45/$Z$83&gt;=1/22,22,$Z$83*$Z$85/FI45/$Z$83&gt;=1/23,23,$Z$83*$Z$85/FI45/$Z$83&gt;=1/24,24,$Z$83*$Z$85/FI45/$Z$83&gt;=1/25,25,$Z$83*$Z$85/FI45/$Z$83&gt;=1/26,26,$Z$83*$Z$85/FI45/$Z$83&gt;=1/27,27,$Z$83*$Z$85/FI45/$Z$83&gt;=1/28,28,$Z$83*$Z$85/FI45/$Z$83&gt;=1/29,29,$Z$83*$Z$85/FI45/$Z$83&gt;=1/30,30)&gt;$Z$83,"",_xlfn.IFS($Z$83*$Z$85/FI45/$Z$83&gt;=1,1,$Z$83*$Z$85/FI45/$Z$83&gt;=1/2,2,$Z$83*$Z$85/FI45/$Z$83&gt;=1/3,3,$Z$83*$Z$85/FI45/$Z$83&gt;=1/4,4,$Z$83*$Z$85/FI45/$Z$83&gt;=1/5,5,$Z$83*$Z$85/FI45/$Z$83&gt;=1/6,6,$Z$83*$Z$85/FI45/$Z$83&gt;=1/7,7,$Z$83*$Z$85/FI45/$Z$83&gt;=1/8,8,$Z$83*$Z$85/FI45/$Z$83&gt;=1/9,9,$Z$83*$Z$85/FI45/$Z$83&gt;=1/10,10,$Z$83*$Z$85/FI45/$Z$83&gt;=1/11,11,$Z$83*$Z$85/FI45/$Z$83&gt;=1/12,12,$Z$83*$Z$85/FI45/$Z$83&gt;=1/13,13,$Z$83*$Z$85/FI45/$Z$83&gt;=1/14,14,$Z$83*$Z$85/FI45/$Z$83&gt;=1/15,15,$Z$83*$Z$85/FI45/$Z$83&gt;=1/16,16,$Z$83*$Z$85/FI45/$Z$83&gt;=1/17,17,$Z$83*$Z$85/FI45/$Z$83&gt;=1/18,18,$Z$83*$Z$85/FI45/$Z$83&gt;=1/19,19,$Z$83*$Z$85/FI45/$Z$83&gt;=1/20,20,$Z$83*$Z$85/FI45/$Z$83&gt;=1/21,21,$Z$83*$Z$85/FI45/$Z$83&gt;=1/22,22,$Z$83*$Z$85/FI45/$Z$83&gt;=1/23,23,$Z$83*$Z$85/FI45/$Z$83&gt;=1/24,24,$Z$83*$Z$85/FI45/$Z$83&gt;=1/25,25,$Z$83*$Z$85/FI45/$Z$83&gt;=1/26,26,$Z$83*$Z$85/FI45/$Z$83&gt;=1/27,27,$Z$83*$Z$85/FI45/$Z$83&gt;=1/28,28,$Z$83*$Z$85/FI45/$Z$83&gt;=1/29,29,$Z$83*$Z$85/FI45/$Z$83&gt;=1/30,30)),"")</f>
        <v/>
      </c>
      <c r="FJ46" s="27" t="str" cm="1">
        <f t="array" ref="FJ46">IFERROR(IF(_xlfn.IFS($Z$83*$Z$85/FJ45/$Z$83&gt;=1,1,$Z$83*$Z$85/FJ45/$Z$83&gt;=1/2,2,$Z$83*$Z$85/FJ45/$Z$83&gt;=1/3,3,$Z$83*$Z$85/FJ45/$Z$83&gt;=1/4,4,$Z$83*$Z$85/FJ45/$Z$83&gt;=1/5,5,$Z$83*$Z$85/FJ45/$Z$83&gt;=1/6,6,$Z$83*$Z$85/FJ45/$Z$83&gt;=1/7,7,$Z$83*$Z$85/FJ45/$Z$83&gt;=1/8,8,$Z$83*$Z$85/FJ45/$Z$83&gt;=1/9,9,$Z$83*$Z$85/FJ45/$Z$83&gt;=1/10,10,$Z$83*$Z$85/FJ45/$Z$83&gt;=1/11,11,$Z$83*$Z$85/FJ45/$Z$83&gt;=1/12,12,$Z$83*$Z$85/FJ45/$Z$83&gt;=1/13,13,$Z$83*$Z$85/FJ45/$Z$83&gt;=1/14,14,$Z$83*$Z$85/FJ45/$Z$83&gt;=1/15,15,$Z$83*$Z$85/FJ45/$Z$83&gt;=1/16,16,$Z$83*$Z$85/FJ45/$Z$83&gt;=1/17,17,$Z$83*$Z$85/FJ45/$Z$83&gt;=1/18,18,$Z$83*$Z$85/FJ45/$Z$83&gt;=1/19,19,$Z$83*$Z$85/FJ45/$Z$83&gt;=1/20,20,$Z$83*$Z$85/FJ45/$Z$83&gt;=1/21,21,$Z$83*$Z$85/FJ45/$Z$83&gt;=1/22,22,$Z$83*$Z$85/FJ45/$Z$83&gt;=1/23,23,$Z$83*$Z$85/FJ45/$Z$83&gt;=1/24,24,$Z$83*$Z$85/FJ45/$Z$83&gt;=1/25,25,$Z$83*$Z$85/FJ45/$Z$83&gt;=1/26,26,$Z$83*$Z$85/FJ45/$Z$83&gt;=1/27,27,$Z$83*$Z$85/FJ45/$Z$83&gt;=1/28,28,$Z$83*$Z$85/FJ45/$Z$83&gt;=1/29,29,$Z$83*$Z$85/FJ45/$Z$83&gt;=1/30,30)&gt;$Z$83,"",_xlfn.IFS($Z$83*$Z$85/FJ45/$Z$83&gt;=1,1,$Z$83*$Z$85/FJ45/$Z$83&gt;=1/2,2,$Z$83*$Z$85/FJ45/$Z$83&gt;=1/3,3,$Z$83*$Z$85/FJ45/$Z$83&gt;=1/4,4,$Z$83*$Z$85/FJ45/$Z$83&gt;=1/5,5,$Z$83*$Z$85/FJ45/$Z$83&gt;=1/6,6,$Z$83*$Z$85/FJ45/$Z$83&gt;=1/7,7,$Z$83*$Z$85/FJ45/$Z$83&gt;=1/8,8,$Z$83*$Z$85/FJ45/$Z$83&gt;=1/9,9,$Z$83*$Z$85/FJ45/$Z$83&gt;=1/10,10,$Z$83*$Z$85/FJ45/$Z$83&gt;=1/11,11,$Z$83*$Z$85/FJ45/$Z$83&gt;=1/12,12,$Z$83*$Z$85/FJ45/$Z$83&gt;=1/13,13,$Z$83*$Z$85/FJ45/$Z$83&gt;=1/14,14,$Z$83*$Z$85/FJ45/$Z$83&gt;=1/15,15,$Z$83*$Z$85/FJ45/$Z$83&gt;=1/16,16,$Z$83*$Z$85/FJ45/$Z$83&gt;=1/17,17,$Z$83*$Z$85/FJ45/$Z$83&gt;=1/18,18,$Z$83*$Z$85/FJ45/$Z$83&gt;=1/19,19,$Z$83*$Z$85/FJ45/$Z$83&gt;=1/20,20,$Z$83*$Z$85/FJ45/$Z$83&gt;=1/21,21,$Z$83*$Z$85/FJ45/$Z$83&gt;=1/22,22,$Z$83*$Z$85/FJ45/$Z$83&gt;=1/23,23,$Z$83*$Z$85/FJ45/$Z$83&gt;=1/24,24,$Z$83*$Z$85/FJ45/$Z$83&gt;=1/25,25,$Z$83*$Z$85/FJ45/$Z$83&gt;=1/26,26,$Z$83*$Z$85/FJ45/$Z$83&gt;=1/27,27,$Z$83*$Z$85/FJ45/$Z$83&gt;=1/28,28,$Z$83*$Z$85/FJ45/$Z$83&gt;=1/29,29,$Z$83*$Z$85/FJ45/$Z$83&gt;=1/30,30)),"")</f>
        <v/>
      </c>
      <c r="FK46" s="27" t="str" cm="1">
        <f t="array" ref="FK46">IFERROR(IF(_xlfn.IFS($Z$83*$Z$85/FK45/$Z$83&gt;=1,1,$Z$83*$Z$85/FK45/$Z$83&gt;=1/2,2,$Z$83*$Z$85/FK45/$Z$83&gt;=1/3,3,$Z$83*$Z$85/FK45/$Z$83&gt;=1/4,4,$Z$83*$Z$85/FK45/$Z$83&gt;=1/5,5,$Z$83*$Z$85/FK45/$Z$83&gt;=1/6,6,$Z$83*$Z$85/FK45/$Z$83&gt;=1/7,7,$Z$83*$Z$85/FK45/$Z$83&gt;=1/8,8,$Z$83*$Z$85/FK45/$Z$83&gt;=1/9,9,$Z$83*$Z$85/FK45/$Z$83&gt;=1/10,10,$Z$83*$Z$85/FK45/$Z$83&gt;=1/11,11,$Z$83*$Z$85/FK45/$Z$83&gt;=1/12,12,$Z$83*$Z$85/FK45/$Z$83&gt;=1/13,13,$Z$83*$Z$85/FK45/$Z$83&gt;=1/14,14,$Z$83*$Z$85/FK45/$Z$83&gt;=1/15,15,$Z$83*$Z$85/FK45/$Z$83&gt;=1/16,16,$Z$83*$Z$85/FK45/$Z$83&gt;=1/17,17,$Z$83*$Z$85/FK45/$Z$83&gt;=1/18,18,$Z$83*$Z$85/FK45/$Z$83&gt;=1/19,19,$Z$83*$Z$85/FK45/$Z$83&gt;=1/20,20,$Z$83*$Z$85/FK45/$Z$83&gt;=1/21,21,$Z$83*$Z$85/FK45/$Z$83&gt;=1/22,22,$Z$83*$Z$85/FK45/$Z$83&gt;=1/23,23,$Z$83*$Z$85/FK45/$Z$83&gt;=1/24,24,$Z$83*$Z$85/FK45/$Z$83&gt;=1/25,25,$Z$83*$Z$85/FK45/$Z$83&gt;=1/26,26,$Z$83*$Z$85/FK45/$Z$83&gt;=1/27,27,$Z$83*$Z$85/FK45/$Z$83&gt;=1/28,28,$Z$83*$Z$85/FK45/$Z$83&gt;=1/29,29,$Z$83*$Z$85/FK45/$Z$83&gt;=1/30,30)&gt;$Z$83,"",_xlfn.IFS($Z$83*$Z$85/FK45/$Z$83&gt;=1,1,$Z$83*$Z$85/FK45/$Z$83&gt;=1/2,2,$Z$83*$Z$85/FK45/$Z$83&gt;=1/3,3,$Z$83*$Z$85/FK45/$Z$83&gt;=1/4,4,$Z$83*$Z$85/FK45/$Z$83&gt;=1/5,5,$Z$83*$Z$85/FK45/$Z$83&gt;=1/6,6,$Z$83*$Z$85/FK45/$Z$83&gt;=1/7,7,$Z$83*$Z$85/FK45/$Z$83&gt;=1/8,8,$Z$83*$Z$85/FK45/$Z$83&gt;=1/9,9,$Z$83*$Z$85/FK45/$Z$83&gt;=1/10,10,$Z$83*$Z$85/FK45/$Z$83&gt;=1/11,11,$Z$83*$Z$85/FK45/$Z$83&gt;=1/12,12,$Z$83*$Z$85/FK45/$Z$83&gt;=1/13,13,$Z$83*$Z$85/FK45/$Z$83&gt;=1/14,14,$Z$83*$Z$85/FK45/$Z$83&gt;=1/15,15,$Z$83*$Z$85/FK45/$Z$83&gt;=1/16,16,$Z$83*$Z$85/FK45/$Z$83&gt;=1/17,17,$Z$83*$Z$85/FK45/$Z$83&gt;=1/18,18,$Z$83*$Z$85/FK45/$Z$83&gt;=1/19,19,$Z$83*$Z$85/FK45/$Z$83&gt;=1/20,20,$Z$83*$Z$85/FK45/$Z$83&gt;=1/21,21,$Z$83*$Z$85/FK45/$Z$83&gt;=1/22,22,$Z$83*$Z$85/FK45/$Z$83&gt;=1/23,23,$Z$83*$Z$85/FK45/$Z$83&gt;=1/24,24,$Z$83*$Z$85/FK45/$Z$83&gt;=1/25,25,$Z$83*$Z$85/FK45/$Z$83&gt;=1/26,26,$Z$83*$Z$85/FK45/$Z$83&gt;=1/27,27,$Z$83*$Z$85/FK45/$Z$83&gt;=1/28,28,$Z$83*$Z$85/FK45/$Z$83&gt;=1/29,29,$Z$83*$Z$85/FK45/$Z$83&gt;=1/30,30)),"")</f>
        <v/>
      </c>
      <c r="FL46" s="27" t="str" cm="1">
        <f t="array" ref="FL46">IFERROR(IF(_xlfn.IFS($Z$83*$Z$85/FL45/$Z$83&gt;=1,1,$Z$83*$Z$85/FL45/$Z$83&gt;=1/2,2,$Z$83*$Z$85/FL45/$Z$83&gt;=1/3,3,$Z$83*$Z$85/FL45/$Z$83&gt;=1/4,4,$Z$83*$Z$85/FL45/$Z$83&gt;=1/5,5,$Z$83*$Z$85/FL45/$Z$83&gt;=1/6,6,$Z$83*$Z$85/FL45/$Z$83&gt;=1/7,7,$Z$83*$Z$85/FL45/$Z$83&gt;=1/8,8,$Z$83*$Z$85/FL45/$Z$83&gt;=1/9,9,$Z$83*$Z$85/FL45/$Z$83&gt;=1/10,10,$Z$83*$Z$85/FL45/$Z$83&gt;=1/11,11,$Z$83*$Z$85/FL45/$Z$83&gt;=1/12,12,$Z$83*$Z$85/FL45/$Z$83&gt;=1/13,13,$Z$83*$Z$85/FL45/$Z$83&gt;=1/14,14,$Z$83*$Z$85/FL45/$Z$83&gt;=1/15,15,$Z$83*$Z$85/FL45/$Z$83&gt;=1/16,16,$Z$83*$Z$85/FL45/$Z$83&gt;=1/17,17,$Z$83*$Z$85/FL45/$Z$83&gt;=1/18,18,$Z$83*$Z$85/FL45/$Z$83&gt;=1/19,19,$Z$83*$Z$85/FL45/$Z$83&gt;=1/20,20,$Z$83*$Z$85/FL45/$Z$83&gt;=1/21,21,$Z$83*$Z$85/FL45/$Z$83&gt;=1/22,22,$Z$83*$Z$85/FL45/$Z$83&gt;=1/23,23,$Z$83*$Z$85/FL45/$Z$83&gt;=1/24,24,$Z$83*$Z$85/FL45/$Z$83&gt;=1/25,25,$Z$83*$Z$85/FL45/$Z$83&gt;=1/26,26,$Z$83*$Z$85/FL45/$Z$83&gt;=1/27,27,$Z$83*$Z$85/FL45/$Z$83&gt;=1/28,28,$Z$83*$Z$85/FL45/$Z$83&gt;=1/29,29,$Z$83*$Z$85/FL45/$Z$83&gt;=1/30,30)&gt;$Z$83,"",_xlfn.IFS($Z$83*$Z$85/FL45/$Z$83&gt;=1,1,$Z$83*$Z$85/FL45/$Z$83&gt;=1/2,2,$Z$83*$Z$85/FL45/$Z$83&gt;=1/3,3,$Z$83*$Z$85/FL45/$Z$83&gt;=1/4,4,$Z$83*$Z$85/FL45/$Z$83&gt;=1/5,5,$Z$83*$Z$85/FL45/$Z$83&gt;=1/6,6,$Z$83*$Z$85/FL45/$Z$83&gt;=1/7,7,$Z$83*$Z$85/FL45/$Z$83&gt;=1/8,8,$Z$83*$Z$85/FL45/$Z$83&gt;=1/9,9,$Z$83*$Z$85/FL45/$Z$83&gt;=1/10,10,$Z$83*$Z$85/FL45/$Z$83&gt;=1/11,11,$Z$83*$Z$85/FL45/$Z$83&gt;=1/12,12,$Z$83*$Z$85/FL45/$Z$83&gt;=1/13,13,$Z$83*$Z$85/FL45/$Z$83&gt;=1/14,14,$Z$83*$Z$85/FL45/$Z$83&gt;=1/15,15,$Z$83*$Z$85/FL45/$Z$83&gt;=1/16,16,$Z$83*$Z$85/FL45/$Z$83&gt;=1/17,17,$Z$83*$Z$85/FL45/$Z$83&gt;=1/18,18,$Z$83*$Z$85/FL45/$Z$83&gt;=1/19,19,$Z$83*$Z$85/FL45/$Z$83&gt;=1/20,20,$Z$83*$Z$85/FL45/$Z$83&gt;=1/21,21,$Z$83*$Z$85/FL45/$Z$83&gt;=1/22,22,$Z$83*$Z$85/FL45/$Z$83&gt;=1/23,23,$Z$83*$Z$85/FL45/$Z$83&gt;=1/24,24,$Z$83*$Z$85/FL45/$Z$83&gt;=1/25,25,$Z$83*$Z$85/FL45/$Z$83&gt;=1/26,26,$Z$83*$Z$85/FL45/$Z$83&gt;=1/27,27,$Z$83*$Z$85/FL45/$Z$83&gt;=1/28,28,$Z$83*$Z$85/FL45/$Z$83&gt;=1/29,29,$Z$83*$Z$85/FL45/$Z$83&gt;=1/30,30)),"")</f>
        <v/>
      </c>
      <c r="FM46" s="27" t="str" cm="1">
        <f t="array" ref="FM46">IFERROR(IF(_xlfn.IFS($Z$83*$Z$85/FM45/$Z$83&gt;=1,1,$Z$83*$Z$85/FM45/$Z$83&gt;=1/2,2,$Z$83*$Z$85/FM45/$Z$83&gt;=1/3,3,$Z$83*$Z$85/FM45/$Z$83&gt;=1/4,4,$Z$83*$Z$85/FM45/$Z$83&gt;=1/5,5,$Z$83*$Z$85/FM45/$Z$83&gt;=1/6,6,$Z$83*$Z$85/FM45/$Z$83&gt;=1/7,7,$Z$83*$Z$85/FM45/$Z$83&gt;=1/8,8,$Z$83*$Z$85/FM45/$Z$83&gt;=1/9,9,$Z$83*$Z$85/FM45/$Z$83&gt;=1/10,10,$Z$83*$Z$85/FM45/$Z$83&gt;=1/11,11,$Z$83*$Z$85/FM45/$Z$83&gt;=1/12,12,$Z$83*$Z$85/FM45/$Z$83&gt;=1/13,13,$Z$83*$Z$85/FM45/$Z$83&gt;=1/14,14,$Z$83*$Z$85/FM45/$Z$83&gt;=1/15,15,$Z$83*$Z$85/FM45/$Z$83&gt;=1/16,16,$Z$83*$Z$85/FM45/$Z$83&gt;=1/17,17,$Z$83*$Z$85/FM45/$Z$83&gt;=1/18,18,$Z$83*$Z$85/FM45/$Z$83&gt;=1/19,19,$Z$83*$Z$85/FM45/$Z$83&gt;=1/20,20,$Z$83*$Z$85/FM45/$Z$83&gt;=1/21,21,$Z$83*$Z$85/FM45/$Z$83&gt;=1/22,22,$Z$83*$Z$85/FM45/$Z$83&gt;=1/23,23,$Z$83*$Z$85/FM45/$Z$83&gt;=1/24,24,$Z$83*$Z$85/FM45/$Z$83&gt;=1/25,25,$Z$83*$Z$85/FM45/$Z$83&gt;=1/26,26,$Z$83*$Z$85/FM45/$Z$83&gt;=1/27,27,$Z$83*$Z$85/FM45/$Z$83&gt;=1/28,28,$Z$83*$Z$85/FM45/$Z$83&gt;=1/29,29,$Z$83*$Z$85/FM45/$Z$83&gt;=1/30,30)&gt;$Z$83,"",_xlfn.IFS($Z$83*$Z$85/FM45/$Z$83&gt;=1,1,$Z$83*$Z$85/FM45/$Z$83&gt;=1/2,2,$Z$83*$Z$85/FM45/$Z$83&gt;=1/3,3,$Z$83*$Z$85/FM45/$Z$83&gt;=1/4,4,$Z$83*$Z$85/FM45/$Z$83&gt;=1/5,5,$Z$83*$Z$85/FM45/$Z$83&gt;=1/6,6,$Z$83*$Z$85/FM45/$Z$83&gt;=1/7,7,$Z$83*$Z$85/FM45/$Z$83&gt;=1/8,8,$Z$83*$Z$85/FM45/$Z$83&gt;=1/9,9,$Z$83*$Z$85/FM45/$Z$83&gt;=1/10,10,$Z$83*$Z$85/FM45/$Z$83&gt;=1/11,11,$Z$83*$Z$85/FM45/$Z$83&gt;=1/12,12,$Z$83*$Z$85/FM45/$Z$83&gt;=1/13,13,$Z$83*$Z$85/FM45/$Z$83&gt;=1/14,14,$Z$83*$Z$85/FM45/$Z$83&gt;=1/15,15,$Z$83*$Z$85/FM45/$Z$83&gt;=1/16,16,$Z$83*$Z$85/FM45/$Z$83&gt;=1/17,17,$Z$83*$Z$85/FM45/$Z$83&gt;=1/18,18,$Z$83*$Z$85/FM45/$Z$83&gt;=1/19,19,$Z$83*$Z$85/FM45/$Z$83&gt;=1/20,20,$Z$83*$Z$85/FM45/$Z$83&gt;=1/21,21,$Z$83*$Z$85/FM45/$Z$83&gt;=1/22,22,$Z$83*$Z$85/FM45/$Z$83&gt;=1/23,23,$Z$83*$Z$85/FM45/$Z$83&gt;=1/24,24,$Z$83*$Z$85/FM45/$Z$83&gt;=1/25,25,$Z$83*$Z$85/FM45/$Z$83&gt;=1/26,26,$Z$83*$Z$85/FM45/$Z$83&gt;=1/27,27,$Z$83*$Z$85/FM45/$Z$83&gt;=1/28,28,$Z$83*$Z$85/FM45/$Z$83&gt;=1/29,29,$Z$83*$Z$85/FM45/$Z$83&gt;=1/30,30)),"")</f>
        <v/>
      </c>
      <c r="FN46" s="27" t="str" cm="1">
        <f t="array" ref="FN46">IFERROR(IF(_xlfn.IFS($Z$83*$Z$85/FN45/$Z$83&gt;=1,1,$Z$83*$Z$85/FN45/$Z$83&gt;=1/2,2,$Z$83*$Z$85/FN45/$Z$83&gt;=1/3,3,$Z$83*$Z$85/FN45/$Z$83&gt;=1/4,4,$Z$83*$Z$85/FN45/$Z$83&gt;=1/5,5,$Z$83*$Z$85/FN45/$Z$83&gt;=1/6,6,$Z$83*$Z$85/FN45/$Z$83&gt;=1/7,7,$Z$83*$Z$85/FN45/$Z$83&gt;=1/8,8,$Z$83*$Z$85/FN45/$Z$83&gt;=1/9,9,$Z$83*$Z$85/FN45/$Z$83&gt;=1/10,10,$Z$83*$Z$85/FN45/$Z$83&gt;=1/11,11,$Z$83*$Z$85/FN45/$Z$83&gt;=1/12,12,$Z$83*$Z$85/FN45/$Z$83&gt;=1/13,13,$Z$83*$Z$85/FN45/$Z$83&gt;=1/14,14,$Z$83*$Z$85/FN45/$Z$83&gt;=1/15,15,$Z$83*$Z$85/FN45/$Z$83&gt;=1/16,16,$Z$83*$Z$85/FN45/$Z$83&gt;=1/17,17,$Z$83*$Z$85/FN45/$Z$83&gt;=1/18,18,$Z$83*$Z$85/FN45/$Z$83&gt;=1/19,19,$Z$83*$Z$85/FN45/$Z$83&gt;=1/20,20,$Z$83*$Z$85/FN45/$Z$83&gt;=1/21,21,$Z$83*$Z$85/FN45/$Z$83&gt;=1/22,22,$Z$83*$Z$85/FN45/$Z$83&gt;=1/23,23,$Z$83*$Z$85/FN45/$Z$83&gt;=1/24,24,$Z$83*$Z$85/FN45/$Z$83&gt;=1/25,25,$Z$83*$Z$85/FN45/$Z$83&gt;=1/26,26,$Z$83*$Z$85/FN45/$Z$83&gt;=1/27,27,$Z$83*$Z$85/FN45/$Z$83&gt;=1/28,28,$Z$83*$Z$85/FN45/$Z$83&gt;=1/29,29,$Z$83*$Z$85/FN45/$Z$83&gt;=1/30,30)&gt;$Z$83,"",_xlfn.IFS($Z$83*$Z$85/FN45/$Z$83&gt;=1,1,$Z$83*$Z$85/FN45/$Z$83&gt;=1/2,2,$Z$83*$Z$85/FN45/$Z$83&gt;=1/3,3,$Z$83*$Z$85/FN45/$Z$83&gt;=1/4,4,$Z$83*$Z$85/FN45/$Z$83&gt;=1/5,5,$Z$83*$Z$85/FN45/$Z$83&gt;=1/6,6,$Z$83*$Z$85/FN45/$Z$83&gt;=1/7,7,$Z$83*$Z$85/FN45/$Z$83&gt;=1/8,8,$Z$83*$Z$85/FN45/$Z$83&gt;=1/9,9,$Z$83*$Z$85/FN45/$Z$83&gt;=1/10,10,$Z$83*$Z$85/FN45/$Z$83&gt;=1/11,11,$Z$83*$Z$85/FN45/$Z$83&gt;=1/12,12,$Z$83*$Z$85/FN45/$Z$83&gt;=1/13,13,$Z$83*$Z$85/FN45/$Z$83&gt;=1/14,14,$Z$83*$Z$85/FN45/$Z$83&gt;=1/15,15,$Z$83*$Z$85/FN45/$Z$83&gt;=1/16,16,$Z$83*$Z$85/FN45/$Z$83&gt;=1/17,17,$Z$83*$Z$85/FN45/$Z$83&gt;=1/18,18,$Z$83*$Z$85/FN45/$Z$83&gt;=1/19,19,$Z$83*$Z$85/FN45/$Z$83&gt;=1/20,20,$Z$83*$Z$85/FN45/$Z$83&gt;=1/21,21,$Z$83*$Z$85/FN45/$Z$83&gt;=1/22,22,$Z$83*$Z$85/FN45/$Z$83&gt;=1/23,23,$Z$83*$Z$85/FN45/$Z$83&gt;=1/24,24,$Z$83*$Z$85/FN45/$Z$83&gt;=1/25,25,$Z$83*$Z$85/FN45/$Z$83&gt;=1/26,26,$Z$83*$Z$85/FN45/$Z$83&gt;=1/27,27,$Z$83*$Z$85/FN45/$Z$83&gt;=1/28,28,$Z$83*$Z$85/FN45/$Z$83&gt;=1/29,29,$Z$83*$Z$85/FN45/$Z$83&gt;=1/30,30)),"")</f>
        <v/>
      </c>
      <c r="FO46" s="27" t="str" cm="1">
        <f t="array" ref="FO46">IFERROR(IF(_xlfn.IFS($Z$83*$Z$85/FO45/$Z$83&gt;=1,1,$Z$83*$Z$85/FO45/$Z$83&gt;=1/2,2,$Z$83*$Z$85/FO45/$Z$83&gt;=1/3,3,$Z$83*$Z$85/FO45/$Z$83&gt;=1/4,4,$Z$83*$Z$85/FO45/$Z$83&gt;=1/5,5,$Z$83*$Z$85/FO45/$Z$83&gt;=1/6,6,$Z$83*$Z$85/FO45/$Z$83&gt;=1/7,7,$Z$83*$Z$85/FO45/$Z$83&gt;=1/8,8,$Z$83*$Z$85/FO45/$Z$83&gt;=1/9,9,$Z$83*$Z$85/FO45/$Z$83&gt;=1/10,10,$Z$83*$Z$85/FO45/$Z$83&gt;=1/11,11,$Z$83*$Z$85/FO45/$Z$83&gt;=1/12,12,$Z$83*$Z$85/FO45/$Z$83&gt;=1/13,13,$Z$83*$Z$85/FO45/$Z$83&gt;=1/14,14,$Z$83*$Z$85/FO45/$Z$83&gt;=1/15,15,$Z$83*$Z$85/FO45/$Z$83&gt;=1/16,16,$Z$83*$Z$85/FO45/$Z$83&gt;=1/17,17,$Z$83*$Z$85/FO45/$Z$83&gt;=1/18,18,$Z$83*$Z$85/FO45/$Z$83&gt;=1/19,19,$Z$83*$Z$85/FO45/$Z$83&gt;=1/20,20,$Z$83*$Z$85/FO45/$Z$83&gt;=1/21,21,$Z$83*$Z$85/FO45/$Z$83&gt;=1/22,22,$Z$83*$Z$85/FO45/$Z$83&gt;=1/23,23,$Z$83*$Z$85/FO45/$Z$83&gt;=1/24,24,$Z$83*$Z$85/FO45/$Z$83&gt;=1/25,25,$Z$83*$Z$85/FO45/$Z$83&gt;=1/26,26,$Z$83*$Z$85/FO45/$Z$83&gt;=1/27,27,$Z$83*$Z$85/FO45/$Z$83&gt;=1/28,28,$Z$83*$Z$85/FO45/$Z$83&gt;=1/29,29,$Z$83*$Z$85/FO45/$Z$83&gt;=1/30,30)&gt;$Z$83,"",_xlfn.IFS($Z$83*$Z$85/FO45/$Z$83&gt;=1,1,$Z$83*$Z$85/FO45/$Z$83&gt;=1/2,2,$Z$83*$Z$85/FO45/$Z$83&gt;=1/3,3,$Z$83*$Z$85/FO45/$Z$83&gt;=1/4,4,$Z$83*$Z$85/FO45/$Z$83&gt;=1/5,5,$Z$83*$Z$85/FO45/$Z$83&gt;=1/6,6,$Z$83*$Z$85/FO45/$Z$83&gt;=1/7,7,$Z$83*$Z$85/FO45/$Z$83&gt;=1/8,8,$Z$83*$Z$85/FO45/$Z$83&gt;=1/9,9,$Z$83*$Z$85/FO45/$Z$83&gt;=1/10,10,$Z$83*$Z$85/FO45/$Z$83&gt;=1/11,11,$Z$83*$Z$85/FO45/$Z$83&gt;=1/12,12,$Z$83*$Z$85/FO45/$Z$83&gt;=1/13,13,$Z$83*$Z$85/FO45/$Z$83&gt;=1/14,14,$Z$83*$Z$85/FO45/$Z$83&gt;=1/15,15,$Z$83*$Z$85/FO45/$Z$83&gt;=1/16,16,$Z$83*$Z$85/FO45/$Z$83&gt;=1/17,17,$Z$83*$Z$85/FO45/$Z$83&gt;=1/18,18,$Z$83*$Z$85/FO45/$Z$83&gt;=1/19,19,$Z$83*$Z$85/FO45/$Z$83&gt;=1/20,20,$Z$83*$Z$85/FO45/$Z$83&gt;=1/21,21,$Z$83*$Z$85/FO45/$Z$83&gt;=1/22,22,$Z$83*$Z$85/FO45/$Z$83&gt;=1/23,23,$Z$83*$Z$85/FO45/$Z$83&gt;=1/24,24,$Z$83*$Z$85/FO45/$Z$83&gt;=1/25,25,$Z$83*$Z$85/FO45/$Z$83&gt;=1/26,26,$Z$83*$Z$85/FO45/$Z$83&gt;=1/27,27,$Z$83*$Z$85/FO45/$Z$83&gt;=1/28,28,$Z$83*$Z$85/FO45/$Z$83&gt;=1/29,29,$Z$83*$Z$85/FO45/$Z$83&gt;=1/30,30)),"")</f>
        <v/>
      </c>
      <c r="FP46" s="27" t="str" cm="1">
        <f t="array" ref="FP46">IFERROR(IF(_xlfn.IFS($Z$83*$Z$85/FP45/$Z$83&gt;=1,1,$Z$83*$Z$85/FP45/$Z$83&gt;=1/2,2,$Z$83*$Z$85/FP45/$Z$83&gt;=1/3,3,$Z$83*$Z$85/FP45/$Z$83&gt;=1/4,4,$Z$83*$Z$85/FP45/$Z$83&gt;=1/5,5,$Z$83*$Z$85/FP45/$Z$83&gt;=1/6,6,$Z$83*$Z$85/FP45/$Z$83&gt;=1/7,7,$Z$83*$Z$85/FP45/$Z$83&gt;=1/8,8,$Z$83*$Z$85/FP45/$Z$83&gt;=1/9,9,$Z$83*$Z$85/FP45/$Z$83&gt;=1/10,10,$Z$83*$Z$85/FP45/$Z$83&gt;=1/11,11,$Z$83*$Z$85/FP45/$Z$83&gt;=1/12,12,$Z$83*$Z$85/FP45/$Z$83&gt;=1/13,13,$Z$83*$Z$85/FP45/$Z$83&gt;=1/14,14,$Z$83*$Z$85/FP45/$Z$83&gt;=1/15,15,$Z$83*$Z$85/FP45/$Z$83&gt;=1/16,16,$Z$83*$Z$85/FP45/$Z$83&gt;=1/17,17,$Z$83*$Z$85/FP45/$Z$83&gt;=1/18,18,$Z$83*$Z$85/FP45/$Z$83&gt;=1/19,19,$Z$83*$Z$85/FP45/$Z$83&gt;=1/20,20,$Z$83*$Z$85/FP45/$Z$83&gt;=1/21,21,$Z$83*$Z$85/FP45/$Z$83&gt;=1/22,22,$Z$83*$Z$85/FP45/$Z$83&gt;=1/23,23,$Z$83*$Z$85/FP45/$Z$83&gt;=1/24,24,$Z$83*$Z$85/FP45/$Z$83&gt;=1/25,25,$Z$83*$Z$85/FP45/$Z$83&gt;=1/26,26,$Z$83*$Z$85/FP45/$Z$83&gt;=1/27,27,$Z$83*$Z$85/FP45/$Z$83&gt;=1/28,28,$Z$83*$Z$85/FP45/$Z$83&gt;=1/29,29,$Z$83*$Z$85/FP45/$Z$83&gt;=1/30,30)&gt;$Z$83,"",_xlfn.IFS($Z$83*$Z$85/FP45/$Z$83&gt;=1,1,$Z$83*$Z$85/FP45/$Z$83&gt;=1/2,2,$Z$83*$Z$85/FP45/$Z$83&gt;=1/3,3,$Z$83*$Z$85/FP45/$Z$83&gt;=1/4,4,$Z$83*$Z$85/FP45/$Z$83&gt;=1/5,5,$Z$83*$Z$85/FP45/$Z$83&gt;=1/6,6,$Z$83*$Z$85/FP45/$Z$83&gt;=1/7,7,$Z$83*$Z$85/FP45/$Z$83&gt;=1/8,8,$Z$83*$Z$85/FP45/$Z$83&gt;=1/9,9,$Z$83*$Z$85/FP45/$Z$83&gt;=1/10,10,$Z$83*$Z$85/FP45/$Z$83&gt;=1/11,11,$Z$83*$Z$85/FP45/$Z$83&gt;=1/12,12,$Z$83*$Z$85/FP45/$Z$83&gt;=1/13,13,$Z$83*$Z$85/FP45/$Z$83&gt;=1/14,14,$Z$83*$Z$85/FP45/$Z$83&gt;=1/15,15,$Z$83*$Z$85/FP45/$Z$83&gt;=1/16,16,$Z$83*$Z$85/FP45/$Z$83&gt;=1/17,17,$Z$83*$Z$85/FP45/$Z$83&gt;=1/18,18,$Z$83*$Z$85/FP45/$Z$83&gt;=1/19,19,$Z$83*$Z$85/FP45/$Z$83&gt;=1/20,20,$Z$83*$Z$85/FP45/$Z$83&gt;=1/21,21,$Z$83*$Z$85/FP45/$Z$83&gt;=1/22,22,$Z$83*$Z$85/FP45/$Z$83&gt;=1/23,23,$Z$83*$Z$85/FP45/$Z$83&gt;=1/24,24,$Z$83*$Z$85/FP45/$Z$83&gt;=1/25,25,$Z$83*$Z$85/FP45/$Z$83&gt;=1/26,26,$Z$83*$Z$85/FP45/$Z$83&gt;=1/27,27,$Z$83*$Z$85/FP45/$Z$83&gt;=1/28,28,$Z$83*$Z$85/FP45/$Z$83&gt;=1/29,29,$Z$83*$Z$85/FP45/$Z$83&gt;=1/30,30)),"")</f>
        <v/>
      </c>
      <c r="FQ46" s="27" t="str" cm="1">
        <f t="array" ref="FQ46">IFERROR(IF(_xlfn.IFS($Z$83*$Z$85/FQ45/$Z$83&gt;=1,1,$Z$83*$Z$85/FQ45/$Z$83&gt;=1/2,2,$Z$83*$Z$85/FQ45/$Z$83&gt;=1/3,3,$Z$83*$Z$85/FQ45/$Z$83&gt;=1/4,4,$Z$83*$Z$85/FQ45/$Z$83&gt;=1/5,5,$Z$83*$Z$85/FQ45/$Z$83&gt;=1/6,6,$Z$83*$Z$85/FQ45/$Z$83&gt;=1/7,7,$Z$83*$Z$85/FQ45/$Z$83&gt;=1/8,8,$Z$83*$Z$85/FQ45/$Z$83&gt;=1/9,9,$Z$83*$Z$85/FQ45/$Z$83&gt;=1/10,10,$Z$83*$Z$85/FQ45/$Z$83&gt;=1/11,11,$Z$83*$Z$85/FQ45/$Z$83&gt;=1/12,12,$Z$83*$Z$85/FQ45/$Z$83&gt;=1/13,13,$Z$83*$Z$85/FQ45/$Z$83&gt;=1/14,14,$Z$83*$Z$85/FQ45/$Z$83&gt;=1/15,15,$Z$83*$Z$85/FQ45/$Z$83&gt;=1/16,16,$Z$83*$Z$85/FQ45/$Z$83&gt;=1/17,17,$Z$83*$Z$85/FQ45/$Z$83&gt;=1/18,18,$Z$83*$Z$85/FQ45/$Z$83&gt;=1/19,19,$Z$83*$Z$85/FQ45/$Z$83&gt;=1/20,20,$Z$83*$Z$85/FQ45/$Z$83&gt;=1/21,21,$Z$83*$Z$85/FQ45/$Z$83&gt;=1/22,22,$Z$83*$Z$85/FQ45/$Z$83&gt;=1/23,23,$Z$83*$Z$85/FQ45/$Z$83&gt;=1/24,24,$Z$83*$Z$85/FQ45/$Z$83&gt;=1/25,25,$Z$83*$Z$85/FQ45/$Z$83&gt;=1/26,26,$Z$83*$Z$85/FQ45/$Z$83&gt;=1/27,27,$Z$83*$Z$85/FQ45/$Z$83&gt;=1/28,28,$Z$83*$Z$85/FQ45/$Z$83&gt;=1/29,29,$Z$83*$Z$85/FQ45/$Z$83&gt;=1/30,30)&gt;$Z$83,"",_xlfn.IFS($Z$83*$Z$85/FQ45/$Z$83&gt;=1,1,$Z$83*$Z$85/FQ45/$Z$83&gt;=1/2,2,$Z$83*$Z$85/FQ45/$Z$83&gt;=1/3,3,$Z$83*$Z$85/FQ45/$Z$83&gt;=1/4,4,$Z$83*$Z$85/FQ45/$Z$83&gt;=1/5,5,$Z$83*$Z$85/FQ45/$Z$83&gt;=1/6,6,$Z$83*$Z$85/FQ45/$Z$83&gt;=1/7,7,$Z$83*$Z$85/FQ45/$Z$83&gt;=1/8,8,$Z$83*$Z$85/FQ45/$Z$83&gt;=1/9,9,$Z$83*$Z$85/FQ45/$Z$83&gt;=1/10,10,$Z$83*$Z$85/FQ45/$Z$83&gt;=1/11,11,$Z$83*$Z$85/FQ45/$Z$83&gt;=1/12,12,$Z$83*$Z$85/FQ45/$Z$83&gt;=1/13,13,$Z$83*$Z$85/FQ45/$Z$83&gt;=1/14,14,$Z$83*$Z$85/FQ45/$Z$83&gt;=1/15,15,$Z$83*$Z$85/FQ45/$Z$83&gt;=1/16,16,$Z$83*$Z$85/FQ45/$Z$83&gt;=1/17,17,$Z$83*$Z$85/FQ45/$Z$83&gt;=1/18,18,$Z$83*$Z$85/FQ45/$Z$83&gt;=1/19,19,$Z$83*$Z$85/FQ45/$Z$83&gt;=1/20,20,$Z$83*$Z$85/FQ45/$Z$83&gt;=1/21,21,$Z$83*$Z$85/FQ45/$Z$83&gt;=1/22,22,$Z$83*$Z$85/FQ45/$Z$83&gt;=1/23,23,$Z$83*$Z$85/FQ45/$Z$83&gt;=1/24,24,$Z$83*$Z$85/FQ45/$Z$83&gt;=1/25,25,$Z$83*$Z$85/FQ45/$Z$83&gt;=1/26,26,$Z$83*$Z$85/FQ45/$Z$83&gt;=1/27,27,$Z$83*$Z$85/FQ45/$Z$83&gt;=1/28,28,$Z$83*$Z$85/FQ45/$Z$83&gt;=1/29,29,$Z$83*$Z$85/FQ45/$Z$83&gt;=1/30,30)),"")</f>
        <v/>
      </c>
      <c r="FR46" s="27" t="str" cm="1">
        <f t="array" ref="FR46">IFERROR(IF(_xlfn.IFS($Z$83*$Z$85/FR45/$Z$83&gt;=1,1,$Z$83*$Z$85/FR45/$Z$83&gt;=1/2,2,$Z$83*$Z$85/FR45/$Z$83&gt;=1/3,3,$Z$83*$Z$85/FR45/$Z$83&gt;=1/4,4,$Z$83*$Z$85/FR45/$Z$83&gt;=1/5,5,$Z$83*$Z$85/FR45/$Z$83&gt;=1/6,6,$Z$83*$Z$85/FR45/$Z$83&gt;=1/7,7,$Z$83*$Z$85/FR45/$Z$83&gt;=1/8,8,$Z$83*$Z$85/FR45/$Z$83&gt;=1/9,9,$Z$83*$Z$85/FR45/$Z$83&gt;=1/10,10,$Z$83*$Z$85/FR45/$Z$83&gt;=1/11,11,$Z$83*$Z$85/FR45/$Z$83&gt;=1/12,12,$Z$83*$Z$85/FR45/$Z$83&gt;=1/13,13,$Z$83*$Z$85/FR45/$Z$83&gt;=1/14,14,$Z$83*$Z$85/FR45/$Z$83&gt;=1/15,15,$Z$83*$Z$85/FR45/$Z$83&gt;=1/16,16,$Z$83*$Z$85/FR45/$Z$83&gt;=1/17,17,$Z$83*$Z$85/FR45/$Z$83&gt;=1/18,18,$Z$83*$Z$85/FR45/$Z$83&gt;=1/19,19,$Z$83*$Z$85/FR45/$Z$83&gt;=1/20,20,$Z$83*$Z$85/FR45/$Z$83&gt;=1/21,21,$Z$83*$Z$85/FR45/$Z$83&gt;=1/22,22,$Z$83*$Z$85/FR45/$Z$83&gt;=1/23,23,$Z$83*$Z$85/FR45/$Z$83&gt;=1/24,24,$Z$83*$Z$85/FR45/$Z$83&gt;=1/25,25,$Z$83*$Z$85/FR45/$Z$83&gt;=1/26,26,$Z$83*$Z$85/FR45/$Z$83&gt;=1/27,27,$Z$83*$Z$85/FR45/$Z$83&gt;=1/28,28,$Z$83*$Z$85/FR45/$Z$83&gt;=1/29,29,$Z$83*$Z$85/FR45/$Z$83&gt;=1/30,30)&gt;$Z$83,"",_xlfn.IFS($Z$83*$Z$85/FR45/$Z$83&gt;=1,1,$Z$83*$Z$85/FR45/$Z$83&gt;=1/2,2,$Z$83*$Z$85/FR45/$Z$83&gt;=1/3,3,$Z$83*$Z$85/FR45/$Z$83&gt;=1/4,4,$Z$83*$Z$85/FR45/$Z$83&gt;=1/5,5,$Z$83*$Z$85/FR45/$Z$83&gt;=1/6,6,$Z$83*$Z$85/FR45/$Z$83&gt;=1/7,7,$Z$83*$Z$85/FR45/$Z$83&gt;=1/8,8,$Z$83*$Z$85/FR45/$Z$83&gt;=1/9,9,$Z$83*$Z$85/FR45/$Z$83&gt;=1/10,10,$Z$83*$Z$85/FR45/$Z$83&gt;=1/11,11,$Z$83*$Z$85/FR45/$Z$83&gt;=1/12,12,$Z$83*$Z$85/FR45/$Z$83&gt;=1/13,13,$Z$83*$Z$85/FR45/$Z$83&gt;=1/14,14,$Z$83*$Z$85/FR45/$Z$83&gt;=1/15,15,$Z$83*$Z$85/FR45/$Z$83&gt;=1/16,16,$Z$83*$Z$85/FR45/$Z$83&gt;=1/17,17,$Z$83*$Z$85/FR45/$Z$83&gt;=1/18,18,$Z$83*$Z$85/FR45/$Z$83&gt;=1/19,19,$Z$83*$Z$85/FR45/$Z$83&gt;=1/20,20,$Z$83*$Z$85/FR45/$Z$83&gt;=1/21,21,$Z$83*$Z$85/FR45/$Z$83&gt;=1/22,22,$Z$83*$Z$85/FR45/$Z$83&gt;=1/23,23,$Z$83*$Z$85/FR45/$Z$83&gt;=1/24,24,$Z$83*$Z$85/FR45/$Z$83&gt;=1/25,25,$Z$83*$Z$85/FR45/$Z$83&gt;=1/26,26,$Z$83*$Z$85/FR45/$Z$83&gt;=1/27,27,$Z$83*$Z$85/FR45/$Z$83&gt;=1/28,28,$Z$83*$Z$85/FR45/$Z$83&gt;=1/29,29,$Z$83*$Z$85/FR45/$Z$83&gt;=1/30,30)),"")</f>
        <v/>
      </c>
      <c r="FS46" s="27" t="str" cm="1">
        <f t="array" ref="FS46">IFERROR(IF(_xlfn.IFS($Z$83*$Z$85/FS45/$Z$83&gt;=1,1,$Z$83*$Z$85/FS45/$Z$83&gt;=1/2,2,$Z$83*$Z$85/FS45/$Z$83&gt;=1/3,3,$Z$83*$Z$85/FS45/$Z$83&gt;=1/4,4,$Z$83*$Z$85/FS45/$Z$83&gt;=1/5,5,$Z$83*$Z$85/FS45/$Z$83&gt;=1/6,6,$Z$83*$Z$85/FS45/$Z$83&gt;=1/7,7,$Z$83*$Z$85/FS45/$Z$83&gt;=1/8,8,$Z$83*$Z$85/FS45/$Z$83&gt;=1/9,9,$Z$83*$Z$85/FS45/$Z$83&gt;=1/10,10,$Z$83*$Z$85/FS45/$Z$83&gt;=1/11,11,$Z$83*$Z$85/FS45/$Z$83&gt;=1/12,12,$Z$83*$Z$85/FS45/$Z$83&gt;=1/13,13,$Z$83*$Z$85/FS45/$Z$83&gt;=1/14,14,$Z$83*$Z$85/FS45/$Z$83&gt;=1/15,15,$Z$83*$Z$85/FS45/$Z$83&gt;=1/16,16,$Z$83*$Z$85/FS45/$Z$83&gt;=1/17,17,$Z$83*$Z$85/FS45/$Z$83&gt;=1/18,18,$Z$83*$Z$85/FS45/$Z$83&gt;=1/19,19,$Z$83*$Z$85/FS45/$Z$83&gt;=1/20,20,$Z$83*$Z$85/FS45/$Z$83&gt;=1/21,21,$Z$83*$Z$85/FS45/$Z$83&gt;=1/22,22,$Z$83*$Z$85/FS45/$Z$83&gt;=1/23,23,$Z$83*$Z$85/FS45/$Z$83&gt;=1/24,24,$Z$83*$Z$85/FS45/$Z$83&gt;=1/25,25,$Z$83*$Z$85/FS45/$Z$83&gt;=1/26,26,$Z$83*$Z$85/FS45/$Z$83&gt;=1/27,27,$Z$83*$Z$85/FS45/$Z$83&gt;=1/28,28,$Z$83*$Z$85/FS45/$Z$83&gt;=1/29,29,$Z$83*$Z$85/FS45/$Z$83&gt;=1/30,30)&gt;$Z$83,"",_xlfn.IFS($Z$83*$Z$85/FS45/$Z$83&gt;=1,1,$Z$83*$Z$85/FS45/$Z$83&gt;=1/2,2,$Z$83*$Z$85/FS45/$Z$83&gt;=1/3,3,$Z$83*$Z$85/FS45/$Z$83&gt;=1/4,4,$Z$83*$Z$85/FS45/$Z$83&gt;=1/5,5,$Z$83*$Z$85/FS45/$Z$83&gt;=1/6,6,$Z$83*$Z$85/FS45/$Z$83&gt;=1/7,7,$Z$83*$Z$85/FS45/$Z$83&gt;=1/8,8,$Z$83*$Z$85/FS45/$Z$83&gt;=1/9,9,$Z$83*$Z$85/FS45/$Z$83&gt;=1/10,10,$Z$83*$Z$85/FS45/$Z$83&gt;=1/11,11,$Z$83*$Z$85/FS45/$Z$83&gt;=1/12,12,$Z$83*$Z$85/FS45/$Z$83&gt;=1/13,13,$Z$83*$Z$85/FS45/$Z$83&gt;=1/14,14,$Z$83*$Z$85/FS45/$Z$83&gt;=1/15,15,$Z$83*$Z$85/FS45/$Z$83&gt;=1/16,16,$Z$83*$Z$85/FS45/$Z$83&gt;=1/17,17,$Z$83*$Z$85/FS45/$Z$83&gt;=1/18,18,$Z$83*$Z$85/FS45/$Z$83&gt;=1/19,19,$Z$83*$Z$85/FS45/$Z$83&gt;=1/20,20,$Z$83*$Z$85/FS45/$Z$83&gt;=1/21,21,$Z$83*$Z$85/FS45/$Z$83&gt;=1/22,22,$Z$83*$Z$85/FS45/$Z$83&gt;=1/23,23,$Z$83*$Z$85/FS45/$Z$83&gt;=1/24,24,$Z$83*$Z$85/FS45/$Z$83&gt;=1/25,25,$Z$83*$Z$85/FS45/$Z$83&gt;=1/26,26,$Z$83*$Z$85/FS45/$Z$83&gt;=1/27,27,$Z$83*$Z$85/FS45/$Z$83&gt;=1/28,28,$Z$83*$Z$85/FS45/$Z$83&gt;=1/29,29,$Z$83*$Z$85/FS45/$Z$83&gt;=1/30,30)),"")</f>
        <v/>
      </c>
      <c r="FT46" s="27" t="str" cm="1">
        <f t="array" ref="FT46">IFERROR(IF(_xlfn.IFS($Z$83*$Z$85/FT45/$Z$83&gt;=1,1,$Z$83*$Z$85/FT45/$Z$83&gt;=1/2,2,$Z$83*$Z$85/FT45/$Z$83&gt;=1/3,3,$Z$83*$Z$85/FT45/$Z$83&gt;=1/4,4,$Z$83*$Z$85/FT45/$Z$83&gt;=1/5,5,$Z$83*$Z$85/FT45/$Z$83&gt;=1/6,6,$Z$83*$Z$85/FT45/$Z$83&gt;=1/7,7,$Z$83*$Z$85/FT45/$Z$83&gt;=1/8,8,$Z$83*$Z$85/FT45/$Z$83&gt;=1/9,9,$Z$83*$Z$85/FT45/$Z$83&gt;=1/10,10,$Z$83*$Z$85/FT45/$Z$83&gt;=1/11,11,$Z$83*$Z$85/FT45/$Z$83&gt;=1/12,12,$Z$83*$Z$85/FT45/$Z$83&gt;=1/13,13,$Z$83*$Z$85/FT45/$Z$83&gt;=1/14,14,$Z$83*$Z$85/FT45/$Z$83&gt;=1/15,15,$Z$83*$Z$85/FT45/$Z$83&gt;=1/16,16,$Z$83*$Z$85/FT45/$Z$83&gt;=1/17,17,$Z$83*$Z$85/FT45/$Z$83&gt;=1/18,18,$Z$83*$Z$85/FT45/$Z$83&gt;=1/19,19,$Z$83*$Z$85/FT45/$Z$83&gt;=1/20,20,$Z$83*$Z$85/FT45/$Z$83&gt;=1/21,21,$Z$83*$Z$85/FT45/$Z$83&gt;=1/22,22,$Z$83*$Z$85/FT45/$Z$83&gt;=1/23,23,$Z$83*$Z$85/FT45/$Z$83&gt;=1/24,24,$Z$83*$Z$85/FT45/$Z$83&gt;=1/25,25,$Z$83*$Z$85/FT45/$Z$83&gt;=1/26,26,$Z$83*$Z$85/FT45/$Z$83&gt;=1/27,27,$Z$83*$Z$85/FT45/$Z$83&gt;=1/28,28,$Z$83*$Z$85/FT45/$Z$83&gt;=1/29,29,$Z$83*$Z$85/FT45/$Z$83&gt;=1/30,30)&gt;$Z$83,"",_xlfn.IFS($Z$83*$Z$85/FT45/$Z$83&gt;=1,1,$Z$83*$Z$85/FT45/$Z$83&gt;=1/2,2,$Z$83*$Z$85/FT45/$Z$83&gt;=1/3,3,$Z$83*$Z$85/FT45/$Z$83&gt;=1/4,4,$Z$83*$Z$85/FT45/$Z$83&gt;=1/5,5,$Z$83*$Z$85/FT45/$Z$83&gt;=1/6,6,$Z$83*$Z$85/FT45/$Z$83&gt;=1/7,7,$Z$83*$Z$85/FT45/$Z$83&gt;=1/8,8,$Z$83*$Z$85/FT45/$Z$83&gt;=1/9,9,$Z$83*$Z$85/FT45/$Z$83&gt;=1/10,10,$Z$83*$Z$85/FT45/$Z$83&gt;=1/11,11,$Z$83*$Z$85/FT45/$Z$83&gt;=1/12,12,$Z$83*$Z$85/FT45/$Z$83&gt;=1/13,13,$Z$83*$Z$85/FT45/$Z$83&gt;=1/14,14,$Z$83*$Z$85/FT45/$Z$83&gt;=1/15,15,$Z$83*$Z$85/FT45/$Z$83&gt;=1/16,16,$Z$83*$Z$85/FT45/$Z$83&gt;=1/17,17,$Z$83*$Z$85/FT45/$Z$83&gt;=1/18,18,$Z$83*$Z$85/FT45/$Z$83&gt;=1/19,19,$Z$83*$Z$85/FT45/$Z$83&gt;=1/20,20,$Z$83*$Z$85/FT45/$Z$83&gt;=1/21,21,$Z$83*$Z$85/FT45/$Z$83&gt;=1/22,22,$Z$83*$Z$85/FT45/$Z$83&gt;=1/23,23,$Z$83*$Z$85/FT45/$Z$83&gt;=1/24,24,$Z$83*$Z$85/FT45/$Z$83&gt;=1/25,25,$Z$83*$Z$85/FT45/$Z$83&gt;=1/26,26,$Z$83*$Z$85/FT45/$Z$83&gt;=1/27,27,$Z$83*$Z$85/FT45/$Z$83&gt;=1/28,28,$Z$83*$Z$85/FT45/$Z$83&gt;=1/29,29,$Z$83*$Z$85/FT45/$Z$83&gt;=1/30,30)),"")</f>
        <v/>
      </c>
      <c r="FU46" s="27" t="str" cm="1">
        <f t="array" ref="FU46">IFERROR(IF(_xlfn.IFS($Z$83*$Z$85/FU45/$Z$83&gt;=1,1,$Z$83*$Z$85/FU45/$Z$83&gt;=1/2,2,$Z$83*$Z$85/FU45/$Z$83&gt;=1/3,3,$Z$83*$Z$85/FU45/$Z$83&gt;=1/4,4,$Z$83*$Z$85/FU45/$Z$83&gt;=1/5,5,$Z$83*$Z$85/FU45/$Z$83&gt;=1/6,6,$Z$83*$Z$85/FU45/$Z$83&gt;=1/7,7,$Z$83*$Z$85/FU45/$Z$83&gt;=1/8,8,$Z$83*$Z$85/FU45/$Z$83&gt;=1/9,9,$Z$83*$Z$85/FU45/$Z$83&gt;=1/10,10,$Z$83*$Z$85/FU45/$Z$83&gt;=1/11,11,$Z$83*$Z$85/FU45/$Z$83&gt;=1/12,12,$Z$83*$Z$85/FU45/$Z$83&gt;=1/13,13,$Z$83*$Z$85/FU45/$Z$83&gt;=1/14,14,$Z$83*$Z$85/FU45/$Z$83&gt;=1/15,15,$Z$83*$Z$85/FU45/$Z$83&gt;=1/16,16,$Z$83*$Z$85/FU45/$Z$83&gt;=1/17,17,$Z$83*$Z$85/FU45/$Z$83&gt;=1/18,18,$Z$83*$Z$85/FU45/$Z$83&gt;=1/19,19,$Z$83*$Z$85/FU45/$Z$83&gt;=1/20,20,$Z$83*$Z$85/FU45/$Z$83&gt;=1/21,21,$Z$83*$Z$85/FU45/$Z$83&gt;=1/22,22,$Z$83*$Z$85/FU45/$Z$83&gt;=1/23,23,$Z$83*$Z$85/FU45/$Z$83&gt;=1/24,24,$Z$83*$Z$85/FU45/$Z$83&gt;=1/25,25,$Z$83*$Z$85/FU45/$Z$83&gt;=1/26,26,$Z$83*$Z$85/FU45/$Z$83&gt;=1/27,27,$Z$83*$Z$85/FU45/$Z$83&gt;=1/28,28,$Z$83*$Z$85/FU45/$Z$83&gt;=1/29,29,$Z$83*$Z$85/FU45/$Z$83&gt;=1/30,30)&gt;$Z$83,"",_xlfn.IFS($Z$83*$Z$85/FU45/$Z$83&gt;=1,1,$Z$83*$Z$85/FU45/$Z$83&gt;=1/2,2,$Z$83*$Z$85/FU45/$Z$83&gt;=1/3,3,$Z$83*$Z$85/FU45/$Z$83&gt;=1/4,4,$Z$83*$Z$85/FU45/$Z$83&gt;=1/5,5,$Z$83*$Z$85/FU45/$Z$83&gt;=1/6,6,$Z$83*$Z$85/FU45/$Z$83&gt;=1/7,7,$Z$83*$Z$85/FU45/$Z$83&gt;=1/8,8,$Z$83*$Z$85/FU45/$Z$83&gt;=1/9,9,$Z$83*$Z$85/FU45/$Z$83&gt;=1/10,10,$Z$83*$Z$85/FU45/$Z$83&gt;=1/11,11,$Z$83*$Z$85/FU45/$Z$83&gt;=1/12,12,$Z$83*$Z$85/FU45/$Z$83&gt;=1/13,13,$Z$83*$Z$85/FU45/$Z$83&gt;=1/14,14,$Z$83*$Z$85/FU45/$Z$83&gt;=1/15,15,$Z$83*$Z$85/FU45/$Z$83&gt;=1/16,16,$Z$83*$Z$85/FU45/$Z$83&gt;=1/17,17,$Z$83*$Z$85/FU45/$Z$83&gt;=1/18,18,$Z$83*$Z$85/FU45/$Z$83&gt;=1/19,19,$Z$83*$Z$85/FU45/$Z$83&gt;=1/20,20,$Z$83*$Z$85/FU45/$Z$83&gt;=1/21,21,$Z$83*$Z$85/FU45/$Z$83&gt;=1/22,22,$Z$83*$Z$85/FU45/$Z$83&gt;=1/23,23,$Z$83*$Z$85/FU45/$Z$83&gt;=1/24,24,$Z$83*$Z$85/FU45/$Z$83&gt;=1/25,25,$Z$83*$Z$85/FU45/$Z$83&gt;=1/26,26,$Z$83*$Z$85/FU45/$Z$83&gt;=1/27,27,$Z$83*$Z$85/FU45/$Z$83&gt;=1/28,28,$Z$83*$Z$85/FU45/$Z$83&gt;=1/29,29,$Z$83*$Z$85/FU45/$Z$83&gt;=1/30,30)),"")</f>
        <v/>
      </c>
      <c r="FV46" s="27" t="str" cm="1">
        <f t="array" ref="FV46">IFERROR(IF(_xlfn.IFS($Z$83*$Z$85/FV45/$Z$83&gt;=1,1,$Z$83*$Z$85/FV45/$Z$83&gt;=1/2,2,$Z$83*$Z$85/FV45/$Z$83&gt;=1/3,3,$Z$83*$Z$85/FV45/$Z$83&gt;=1/4,4,$Z$83*$Z$85/FV45/$Z$83&gt;=1/5,5,$Z$83*$Z$85/FV45/$Z$83&gt;=1/6,6,$Z$83*$Z$85/FV45/$Z$83&gt;=1/7,7,$Z$83*$Z$85/FV45/$Z$83&gt;=1/8,8,$Z$83*$Z$85/FV45/$Z$83&gt;=1/9,9,$Z$83*$Z$85/FV45/$Z$83&gt;=1/10,10,$Z$83*$Z$85/FV45/$Z$83&gt;=1/11,11,$Z$83*$Z$85/FV45/$Z$83&gt;=1/12,12,$Z$83*$Z$85/FV45/$Z$83&gt;=1/13,13,$Z$83*$Z$85/FV45/$Z$83&gt;=1/14,14,$Z$83*$Z$85/FV45/$Z$83&gt;=1/15,15,$Z$83*$Z$85/FV45/$Z$83&gt;=1/16,16,$Z$83*$Z$85/FV45/$Z$83&gt;=1/17,17,$Z$83*$Z$85/FV45/$Z$83&gt;=1/18,18,$Z$83*$Z$85/FV45/$Z$83&gt;=1/19,19,$Z$83*$Z$85/FV45/$Z$83&gt;=1/20,20,$Z$83*$Z$85/FV45/$Z$83&gt;=1/21,21,$Z$83*$Z$85/FV45/$Z$83&gt;=1/22,22,$Z$83*$Z$85/FV45/$Z$83&gt;=1/23,23,$Z$83*$Z$85/FV45/$Z$83&gt;=1/24,24,$Z$83*$Z$85/FV45/$Z$83&gt;=1/25,25,$Z$83*$Z$85/FV45/$Z$83&gt;=1/26,26,$Z$83*$Z$85/FV45/$Z$83&gt;=1/27,27,$Z$83*$Z$85/FV45/$Z$83&gt;=1/28,28,$Z$83*$Z$85/FV45/$Z$83&gt;=1/29,29,$Z$83*$Z$85/FV45/$Z$83&gt;=1/30,30)&gt;$Z$83,"",_xlfn.IFS($Z$83*$Z$85/FV45/$Z$83&gt;=1,1,$Z$83*$Z$85/FV45/$Z$83&gt;=1/2,2,$Z$83*$Z$85/FV45/$Z$83&gt;=1/3,3,$Z$83*$Z$85/FV45/$Z$83&gt;=1/4,4,$Z$83*$Z$85/FV45/$Z$83&gt;=1/5,5,$Z$83*$Z$85/FV45/$Z$83&gt;=1/6,6,$Z$83*$Z$85/FV45/$Z$83&gt;=1/7,7,$Z$83*$Z$85/FV45/$Z$83&gt;=1/8,8,$Z$83*$Z$85/FV45/$Z$83&gt;=1/9,9,$Z$83*$Z$85/FV45/$Z$83&gt;=1/10,10,$Z$83*$Z$85/FV45/$Z$83&gt;=1/11,11,$Z$83*$Z$85/FV45/$Z$83&gt;=1/12,12,$Z$83*$Z$85/FV45/$Z$83&gt;=1/13,13,$Z$83*$Z$85/FV45/$Z$83&gt;=1/14,14,$Z$83*$Z$85/FV45/$Z$83&gt;=1/15,15,$Z$83*$Z$85/FV45/$Z$83&gt;=1/16,16,$Z$83*$Z$85/FV45/$Z$83&gt;=1/17,17,$Z$83*$Z$85/FV45/$Z$83&gt;=1/18,18,$Z$83*$Z$85/FV45/$Z$83&gt;=1/19,19,$Z$83*$Z$85/FV45/$Z$83&gt;=1/20,20,$Z$83*$Z$85/FV45/$Z$83&gt;=1/21,21,$Z$83*$Z$85/FV45/$Z$83&gt;=1/22,22,$Z$83*$Z$85/FV45/$Z$83&gt;=1/23,23,$Z$83*$Z$85/FV45/$Z$83&gt;=1/24,24,$Z$83*$Z$85/FV45/$Z$83&gt;=1/25,25,$Z$83*$Z$85/FV45/$Z$83&gt;=1/26,26,$Z$83*$Z$85/FV45/$Z$83&gt;=1/27,27,$Z$83*$Z$85/FV45/$Z$83&gt;=1/28,28,$Z$83*$Z$85/FV45/$Z$83&gt;=1/29,29,$Z$83*$Z$85/FV45/$Z$83&gt;=1/30,30)),"")</f>
        <v/>
      </c>
      <c r="FW46" s="27" t="str" cm="1">
        <f t="array" ref="FW46">IFERROR(IF(_xlfn.IFS($Z$83*$Z$85/FW45/$Z$83&gt;=1,1,$Z$83*$Z$85/FW45/$Z$83&gt;=1/2,2,$Z$83*$Z$85/FW45/$Z$83&gt;=1/3,3,$Z$83*$Z$85/FW45/$Z$83&gt;=1/4,4,$Z$83*$Z$85/FW45/$Z$83&gt;=1/5,5,$Z$83*$Z$85/FW45/$Z$83&gt;=1/6,6,$Z$83*$Z$85/FW45/$Z$83&gt;=1/7,7,$Z$83*$Z$85/FW45/$Z$83&gt;=1/8,8,$Z$83*$Z$85/FW45/$Z$83&gt;=1/9,9,$Z$83*$Z$85/FW45/$Z$83&gt;=1/10,10,$Z$83*$Z$85/FW45/$Z$83&gt;=1/11,11,$Z$83*$Z$85/FW45/$Z$83&gt;=1/12,12,$Z$83*$Z$85/FW45/$Z$83&gt;=1/13,13,$Z$83*$Z$85/FW45/$Z$83&gt;=1/14,14,$Z$83*$Z$85/FW45/$Z$83&gt;=1/15,15,$Z$83*$Z$85/FW45/$Z$83&gt;=1/16,16,$Z$83*$Z$85/FW45/$Z$83&gt;=1/17,17,$Z$83*$Z$85/FW45/$Z$83&gt;=1/18,18,$Z$83*$Z$85/FW45/$Z$83&gt;=1/19,19,$Z$83*$Z$85/FW45/$Z$83&gt;=1/20,20,$Z$83*$Z$85/FW45/$Z$83&gt;=1/21,21,$Z$83*$Z$85/FW45/$Z$83&gt;=1/22,22,$Z$83*$Z$85/FW45/$Z$83&gt;=1/23,23,$Z$83*$Z$85/FW45/$Z$83&gt;=1/24,24,$Z$83*$Z$85/FW45/$Z$83&gt;=1/25,25,$Z$83*$Z$85/FW45/$Z$83&gt;=1/26,26,$Z$83*$Z$85/FW45/$Z$83&gt;=1/27,27,$Z$83*$Z$85/FW45/$Z$83&gt;=1/28,28,$Z$83*$Z$85/FW45/$Z$83&gt;=1/29,29,$Z$83*$Z$85/FW45/$Z$83&gt;=1/30,30)&gt;$Z$83,"",_xlfn.IFS($Z$83*$Z$85/FW45/$Z$83&gt;=1,1,$Z$83*$Z$85/FW45/$Z$83&gt;=1/2,2,$Z$83*$Z$85/FW45/$Z$83&gt;=1/3,3,$Z$83*$Z$85/FW45/$Z$83&gt;=1/4,4,$Z$83*$Z$85/FW45/$Z$83&gt;=1/5,5,$Z$83*$Z$85/FW45/$Z$83&gt;=1/6,6,$Z$83*$Z$85/FW45/$Z$83&gt;=1/7,7,$Z$83*$Z$85/FW45/$Z$83&gt;=1/8,8,$Z$83*$Z$85/FW45/$Z$83&gt;=1/9,9,$Z$83*$Z$85/FW45/$Z$83&gt;=1/10,10,$Z$83*$Z$85/FW45/$Z$83&gt;=1/11,11,$Z$83*$Z$85/FW45/$Z$83&gt;=1/12,12,$Z$83*$Z$85/FW45/$Z$83&gt;=1/13,13,$Z$83*$Z$85/FW45/$Z$83&gt;=1/14,14,$Z$83*$Z$85/FW45/$Z$83&gt;=1/15,15,$Z$83*$Z$85/FW45/$Z$83&gt;=1/16,16,$Z$83*$Z$85/FW45/$Z$83&gt;=1/17,17,$Z$83*$Z$85/FW45/$Z$83&gt;=1/18,18,$Z$83*$Z$85/FW45/$Z$83&gt;=1/19,19,$Z$83*$Z$85/FW45/$Z$83&gt;=1/20,20,$Z$83*$Z$85/FW45/$Z$83&gt;=1/21,21,$Z$83*$Z$85/FW45/$Z$83&gt;=1/22,22,$Z$83*$Z$85/FW45/$Z$83&gt;=1/23,23,$Z$83*$Z$85/FW45/$Z$83&gt;=1/24,24,$Z$83*$Z$85/FW45/$Z$83&gt;=1/25,25,$Z$83*$Z$85/FW45/$Z$83&gt;=1/26,26,$Z$83*$Z$85/FW45/$Z$83&gt;=1/27,27,$Z$83*$Z$85/FW45/$Z$83&gt;=1/28,28,$Z$83*$Z$85/FW45/$Z$83&gt;=1/29,29,$Z$83*$Z$85/FW45/$Z$83&gt;=1/30,30)),"")</f>
        <v/>
      </c>
      <c r="FX46" s="27" t="str" cm="1">
        <f t="array" ref="FX46">IFERROR(IF(_xlfn.IFS($Z$83*$Z$85/FX45/$Z$83&gt;=1,1,$Z$83*$Z$85/FX45/$Z$83&gt;=1/2,2,$Z$83*$Z$85/FX45/$Z$83&gt;=1/3,3,$Z$83*$Z$85/FX45/$Z$83&gt;=1/4,4,$Z$83*$Z$85/FX45/$Z$83&gt;=1/5,5,$Z$83*$Z$85/FX45/$Z$83&gt;=1/6,6,$Z$83*$Z$85/FX45/$Z$83&gt;=1/7,7,$Z$83*$Z$85/FX45/$Z$83&gt;=1/8,8,$Z$83*$Z$85/FX45/$Z$83&gt;=1/9,9,$Z$83*$Z$85/FX45/$Z$83&gt;=1/10,10,$Z$83*$Z$85/FX45/$Z$83&gt;=1/11,11,$Z$83*$Z$85/FX45/$Z$83&gt;=1/12,12,$Z$83*$Z$85/FX45/$Z$83&gt;=1/13,13,$Z$83*$Z$85/FX45/$Z$83&gt;=1/14,14,$Z$83*$Z$85/FX45/$Z$83&gt;=1/15,15,$Z$83*$Z$85/FX45/$Z$83&gt;=1/16,16,$Z$83*$Z$85/FX45/$Z$83&gt;=1/17,17,$Z$83*$Z$85/FX45/$Z$83&gt;=1/18,18,$Z$83*$Z$85/FX45/$Z$83&gt;=1/19,19,$Z$83*$Z$85/FX45/$Z$83&gt;=1/20,20,$Z$83*$Z$85/FX45/$Z$83&gt;=1/21,21,$Z$83*$Z$85/FX45/$Z$83&gt;=1/22,22,$Z$83*$Z$85/FX45/$Z$83&gt;=1/23,23,$Z$83*$Z$85/FX45/$Z$83&gt;=1/24,24,$Z$83*$Z$85/FX45/$Z$83&gt;=1/25,25,$Z$83*$Z$85/FX45/$Z$83&gt;=1/26,26,$Z$83*$Z$85/FX45/$Z$83&gt;=1/27,27,$Z$83*$Z$85/FX45/$Z$83&gt;=1/28,28,$Z$83*$Z$85/FX45/$Z$83&gt;=1/29,29,$Z$83*$Z$85/FX45/$Z$83&gt;=1/30,30)&gt;$Z$83,"",_xlfn.IFS($Z$83*$Z$85/FX45/$Z$83&gt;=1,1,$Z$83*$Z$85/FX45/$Z$83&gt;=1/2,2,$Z$83*$Z$85/FX45/$Z$83&gt;=1/3,3,$Z$83*$Z$85/FX45/$Z$83&gt;=1/4,4,$Z$83*$Z$85/FX45/$Z$83&gt;=1/5,5,$Z$83*$Z$85/FX45/$Z$83&gt;=1/6,6,$Z$83*$Z$85/FX45/$Z$83&gt;=1/7,7,$Z$83*$Z$85/FX45/$Z$83&gt;=1/8,8,$Z$83*$Z$85/FX45/$Z$83&gt;=1/9,9,$Z$83*$Z$85/FX45/$Z$83&gt;=1/10,10,$Z$83*$Z$85/FX45/$Z$83&gt;=1/11,11,$Z$83*$Z$85/FX45/$Z$83&gt;=1/12,12,$Z$83*$Z$85/FX45/$Z$83&gt;=1/13,13,$Z$83*$Z$85/FX45/$Z$83&gt;=1/14,14,$Z$83*$Z$85/FX45/$Z$83&gt;=1/15,15,$Z$83*$Z$85/FX45/$Z$83&gt;=1/16,16,$Z$83*$Z$85/FX45/$Z$83&gt;=1/17,17,$Z$83*$Z$85/FX45/$Z$83&gt;=1/18,18,$Z$83*$Z$85/FX45/$Z$83&gt;=1/19,19,$Z$83*$Z$85/FX45/$Z$83&gt;=1/20,20,$Z$83*$Z$85/FX45/$Z$83&gt;=1/21,21,$Z$83*$Z$85/FX45/$Z$83&gt;=1/22,22,$Z$83*$Z$85/FX45/$Z$83&gt;=1/23,23,$Z$83*$Z$85/FX45/$Z$83&gt;=1/24,24,$Z$83*$Z$85/FX45/$Z$83&gt;=1/25,25,$Z$83*$Z$85/FX45/$Z$83&gt;=1/26,26,$Z$83*$Z$85/FX45/$Z$83&gt;=1/27,27,$Z$83*$Z$85/FX45/$Z$83&gt;=1/28,28,$Z$83*$Z$85/FX45/$Z$83&gt;=1/29,29,$Z$83*$Z$85/FX45/$Z$83&gt;=1/30,30)),"")</f>
        <v/>
      </c>
      <c r="FY46" s="27" t="str" cm="1">
        <f t="array" ref="FY46">IFERROR(IF(_xlfn.IFS($Z$83*$Z$85/FY45/$Z$83&gt;=1,1,$Z$83*$Z$85/FY45/$Z$83&gt;=1/2,2,$Z$83*$Z$85/FY45/$Z$83&gt;=1/3,3,$Z$83*$Z$85/FY45/$Z$83&gt;=1/4,4,$Z$83*$Z$85/FY45/$Z$83&gt;=1/5,5,$Z$83*$Z$85/FY45/$Z$83&gt;=1/6,6,$Z$83*$Z$85/FY45/$Z$83&gt;=1/7,7,$Z$83*$Z$85/FY45/$Z$83&gt;=1/8,8,$Z$83*$Z$85/FY45/$Z$83&gt;=1/9,9,$Z$83*$Z$85/FY45/$Z$83&gt;=1/10,10,$Z$83*$Z$85/FY45/$Z$83&gt;=1/11,11,$Z$83*$Z$85/FY45/$Z$83&gt;=1/12,12,$Z$83*$Z$85/FY45/$Z$83&gt;=1/13,13,$Z$83*$Z$85/FY45/$Z$83&gt;=1/14,14,$Z$83*$Z$85/FY45/$Z$83&gt;=1/15,15,$Z$83*$Z$85/FY45/$Z$83&gt;=1/16,16,$Z$83*$Z$85/FY45/$Z$83&gt;=1/17,17,$Z$83*$Z$85/FY45/$Z$83&gt;=1/18,18,$Z$83*$Z$85/FY45/$Z$83&gt;=1/19,19,$Z$83*$Z$85/FY45/$Z$83&gt;=1/20,20,$Z$83*$Z$85/FY45/$Z$83&gt;=1/21,21,$Z$83*$Z$85/FY45/$Z$83&gt;=1/22,22,$Z$83*$Z$85/FY45/$Z$83&gt;=1/23,23,$Z$83*$Z$85/FY45/$Z$83&gt;=1/24,24,$Z$83*$Z$85/FY45/$Z$83&gt;=1/25,25,$Z$83*$Z$85/FY45/$Z$83&gt;=1/26,26,$Z$83*$Z$85/FY45/$Z$83&gt;=1/27,27,$Z$83*$Z$85/FY45/$Z$83&gt;=1/28,28,$Z$83*$Z$85/FY45/$Z$83&gt;=1/29,29,$Z$83*$Z$85/FY45/$Z$83&gt;=1/30,30)&gt;$Z$83,"",_xlfn.IFS($Z$83*$Z$85/FY45/$Z$83&gt;=1,1,$Z$83*$Z$85/FY45/$Z$83&gt;=1/2,2,$Z$83*$Z$85/FY45/$Z$83&gt;=1/3,3,$Z$83*$Z$85/FY45/$Z$83&gt;=1/4,4,$Z$83*$Z$85/FY45/$Z$83&gt;=1/5,5,$Z$83*$Z$85/FY45/$Z$83&gt;=1/6,6,$Z$83*$Z$85/FY45/$Z$83&gt;=1/7,7,$Z$83*$Z$85/FY45/$Z$83&gt;=1/8,8,$Z$83*$Z$85/FY45/$Z$83&gt;=1/9,9,$Z$83*$Z$85/FY45/$Z$83&gt;=1/10,10,$Z$83*$Z$85/FY45/$Z$83&gt;=1/11,11,$Z$83*$Z$85/FY45/$Z$83&gt;=1/12,12,$Z$83*$Z$85/FY45/$Z$83&gt;=1/13,13,$Z$83*$Z$85/FY45/$Z$83&gt;=1/14,14,$Z$83*$Z$85/FY45/$Z$83&gt;=1/15,15,$Z$83*$Z$85/FY45/$Z$83&gt;=1/16,16,$Z$83*$Z$85/FY45/$Z$83&gt;=1/17,17,$Z$83*$Z$85/FY45/$Z$83&gt;=1/18,18,$Z$83*$Z$85/FY45/$Z$83&gt;=1/19,19,$Z$83*$Z$85/FY45/$Z$83&gt;=1/20,20,$Z$83*$Z$85/FY45/$Z$83&gt;=1/21,21,$Z$83*$Z$85/FY45/$Z$83&gt;=1/22,22,$Z$83*$Z$85/FY45/$Z$83&gt;=1/23,23,$Z$83*$Z$85/FY45/$Z$83&gt;=1/24,24,$Z$83*$Z$85/FY45/$Z$83&gt;=1/25,25,$Z$83*$Z$85/FY45/$Z$83&gt;=1/26,26,$Z$83*$Z$85/FY45/$Z$83&gt;=1/27,27,$Z$83*$Z$85/FY45/$Z$83&gt;=1/28,28,$Z$83*$Z$85/FY45/$Z$83&gt;=1/29,29,$Z$83*$Z$85/FY45/$Z$83&gt;=1/30,30)),"")</f>
        <v/>
      </c>
      <c r="FZ46" s="27" t="str" cm="1">
        <f t="array" ref="FZ46">IFERROR(IF(_xlfn.IFS($Z$83*$Z$85/FZ45/$Z$83&gt;=1,1,$Z$83*$Z$85/FZ45/$Z$83&gt;=1/2,2,$Z$83*$Z$85/FZ45/$Z$83&gt;=1/3,3,$Z$83*$Z$85/FZ45/$Z$83&gt;=1/4,4,$Z$83*$Z$85/FZ45/$Z$83&gt;=1/5,5,$Z$83*$Z$85/FZ45/$Z$83&gt;=1/6,6,$Z$83*$Z$85/FZ45/$Z$83&gt;=1/7,7,$Z$83*$Z$85/FZ45/$Z$83&gt;=1/8,8,$Z$83*$Z$85/FZ45/$Z$83&gt;=1/9,9,$Z$83*$Z$85/FZ45/$Z$83&gt;=1/10,10,$Z$83*$Z$85/FZ45/$Z$83&gt;=1/11,11,$Z$83*$Z$85/FZ45/$Z$83&gt;=1/12,12,$Z$83*$Z$85/FZ45/$Z$83&gt;=1/13,13,$Z$83*$Z$85/FZ45/$Z$83&gt;=1/14,14,$Z$83*$Z$85/FZ45/$Z$83&gt;=1/15,15,$Z$83*$Z$85/FZ45/$Z$83&gt;=1/16,16,$Z$83*$Z$85/FZ45/$Z$83&gt;=1/17,17,$Z$83*$Z$85/FZ45/$Z$83&gt;=1/18,18,$Z$83*$Z$85/FZ45/$Z$83&gt;=1/19,19,$Z$83*$Z$85/FZ45/$Z$83&gt;=1/20,20,$Z$83*$Z$85/FZ45/$Z$83&gt;=1/21,21,$Z$83*$Z$85/FZ45/$Z$83&gt;=1/22,22,$Z$83*$Z$85/FZ45/$Z$83&gt;=1/23,23,$Z$83*$Z$85/FZ45/$Z$83&gt;=1/24,24,$Z$83*$Z$85/FZ45/$Z$83&gt;=1/25,25,$Z$83*$Z$85/FZ45/$Z$83&gt;=1/26,26,$Z$83*$Z$85/FZ45/$Z$83&gt;=1/27,27,$Z$83*$Z$85/FZ45/$Z$83&gt;=1/28,28,$Z$83*$Z$85/FZ45/$Z$83&gt;=1/29,29,$Z$83*$Z$85/FZ45/$Z$83&gt;=1/30,30)&gt;$Z$83,"",_xlfn.IFS($Z$83*$Z$85/FZ45/$Z$83&gt;=1,1,$Z$83*$Z$85/FZ45/$Z$83&gt;=1/2,2,$Z$83*$Z$85/FZ45/$Z$83&gt;=1/3,3,$Z$83*$Z$85/FZ45/$Z$83&gt;=1/4,4,$Z$83*$Z$85/FZ45/$Z$83&gt;=1/5,5,$Z$83*$Z$85/FZ45/$Z$83&gt;=1/6,6,$Z$83*$Z$85/FZ45/$Z$83&gt;=1/7,7,$Z$83*$Z$85/FZ45/$Z$83&gt;=1/8,8,$Z$83*$Z$85/FZ45/$Z$83&gt;=1/9,9,$Z$83*$Z$85/FZ45/$Z$83&gt;=1/10,10,$Z$83*$Z$85/FZ45/$Z$83&gt;=1/11,11,$Z$83*$Z$85/FZ45/$Z$83&gt;=1/12,12,$Z$83*$Z$85/FZ45/$Z$83&gt;=1/13,13,$Z$83*$Z$85/FZ45/$Z$83&gt;=1/14,14,$Z$83*$Z$85/FZ45/$Z$83&gt;=1/15,15,$Z$83*$Z$85/FZ45/$Z$83&gt;=1/16,16,$Z$83*$Z$85/FZ45/$Z$83&gt;=1/17,17,$Z$83*$Z$85/FZ45/$Z$83&gt;=1/18,18,$Z$83*$Z$85/FZ45/$Z$83&gt;=1/19,19,$Z$83*$Z$85/FZ45/$Z$83&gt;=1/20,20,$Z$83*$Z$85/FZ45/$Z$83&gt;=1/21,21,$Z$83*$Z$85/FZ45/$Z$83&gt;=1/22,22,$Z$83*$Z$85/FZ45/$Z$83&gt;=1/23,23,$Z$83*$Z$85/FZ45/$Z$83&gt;=1/24,24,$Z$83*$Z$85/FZ45/$Z$83&gt;=1/25,25,$Z$83*$Z$85/FZ45/$Z$83&gt;=1/26,26,$Z$83*$Z$85/FZ45/$Z$83&gt;=1/27,27,$Z$83*$Z$85/FZ45/$Z$83&gt;=1/28,28,$Z$83*$Z$85/FZ45/$Z$83&gt;=1/29,29,$Z$83*$Z$85/FZ45/$Z$83&gt;=1/30,30)),"")</f>
        <v/>
      </c>
      <c r="GA46" s="27" t="str" cm="1">
        <f t="array" ref="GA46">IFERROR(IF(_xlfn.IFS($Z$83*$Z$85/GA45/$Z$83&gt;=1,1,$Z$83*$Z$85/GA45/$Z$83&gt;=1/2,2,$Z$83*$Z$85/GA45/$Z$83&gt;=1/3,3,$Z$83*$Z$85/GA45/$Z$83&gt;=1/4,4,$Z$83*$Z$85/GA45/$Z$83&gt;=1/5,5,$Z$83*$Z$85/GA45/$Z$83&gt;=1/6,6,$Z$83*$Z$85/GA45/$Z$83&gt;=1/7,7,$Z$83*$Z$85/GA45/$Z$83&gt;=1/8,8,$Z$83*$Z$85/GA45/$Z$83&gt;=1/9,9,$Z$83*$Z$85/GA45/$Z$83&gt;=1/10,10,$Z$83*$Z$85/GA45/$Z$83&gt;=1/11,11,$Z$83*$Z$85/GA45/$Z$83&gt;=1/12,12,$Z$83*$Z$85/GA45/$Z$83&gt;=1/13,13,$Z$83*$Z$85/GA45/$Z$83&gt;=1/14,14,$Z$83*$Z$85/GA45/$Z$83&gt;=1/15,15,$Z$83*$Z$85/GA45/$Z$83&gt;=1/16,16,$Z$83*$Z$85/GA45/$Z$83&gt;=1/17,17,$Z$83*$Z$85/GA45/$Z$83&gt;=1/18,18,$Z$83*$Z$85/GA45/$Z$83&gt;=1/19,19,$Z$83*$Z$85/GA45/$Z$83&gt;=1/20,20,$Z$83*$Z$85/GA45/$Z$83&gt;=1/21,21,$Z$83*$Z$85/GA45/$Z$83&gt;=1/22,22,$Z$83*$Z$85/GA45/$Z$83&gt;=1/23,23,$Z$83*$Z$85/GA45/$Z$83&gt;=1/24,24,$Z$83*$Z$85/GA45/$Z$83&gt;=1/25,25,$Z$83*$Z$85/GA45/$Z$83&gt;=1/26,26,$Z$83*$Z$85/GA45/$Z$83&gt;=1/27,27,$Z$83*$Z$85/GA45/$Z$83&gt;=1/28,28,$Z$83*$Z$85/GA45/$Z$83&gt;=1/29,29,$Z$83*$Z$85/GA45/$Z$83&gt;=1/30,30)&gt;$Z$83,"",_xlfn.IFS($Z$83*$Z$85/GA45/$Z$83&gt;=1,1,$Z$83*$Z$85/GA45/$Z$83&gt;=1/2,2,$Z$83*$Z$85/GA45/$Z$83&gt;=1/3,3,$Z$83*$Z$85/GA45/$Z$83&gt;=1/4,4,$Z$83*$Z$85/GA45/$Z$83&gt;=1/5,5,$Z$83*$Z$85/GA45/$Z$83&gt;=1/6,6,$Z$83*$Z$85/GA45/$Z$83&gt;=1/7,7,$Z$83*$Z$85/GA45/$Z$83&gt;=1/8,8,$Z$83*$Z$85/GA45/$Z$83&gt;=1/9,9,$Z$83*$Z$85/GA45/$Z$83&gt;=1/10,10,$Z$83*$Z$85/GA45/$Z$83&gt;=1/11,11,$Z$83*$Z$85/GA45/$Z$83&gt;=1/12,12,$Z$83*$Z$85/GA45/$Z$83&gt;=1/13,13,$Z$83*$Z$85/GA45/$Z$83&gt;=1/14,14,$Z$83*$Z$85/GA45/$Z$83&gt;=1/15,15,$Z$83*$Z$85/GA45/$Z$83&gt;=1/16,16,$Z$83*$Z$85/GA45/$Z$83&gt;=1/17,17,$Z$83*$Z$85/GA45/$Z$83&gt;=1/18,18,$Z$83*$Z$85/GA45/$Z$83&gt;=1/19,19,$Z$83*$Z$85/GA45/$Z$83&gt;=1/20,20,$Z$83*$Z$85/GA45/$Z$83&gt;=1/21,21,$Z$83*$Z$85/GA45/$Z$83&gt;=1/22,22,$Z$83*$Z$85/GA45/$Z$83&gt;=1/23,23,$Z$83*$Z$85/GA45/$Z$83&gt;=1/24,24,$Z$83*$Z$85/GA45/$Z$83&gt;=1/25,25,$Z$83*$Z$85/GA45/$Z$83&gt;=1/26,26,$Z$83*$Z$85/GA45/$Z$83&gt;=1/27,27,$Z$83*$Z$85/GA45/$Z$83&gt;=1/28,28,$Z$83*$Z$85/GA45/$Z$83&gt;=1/29,29,$Z$83*$Z$85/GA45/$Z$83&gt;=1/30,30)),"")</f>
        <v/>
      </c>
      <c r="GB46" s="27" t="str" cm="1">
        <f t="array" ref="GB46">IFERROR(IF(_xlfn.IFS($Z$83*$Z$85/GB45/$Z$83&gt;=1,1,$Z$83*$Z$85/GB45/$Z$83&gt;=1/2,2,$Z$83*$Z$85/GB45/$Z$83&gt;=1/3,3,$Z$83*$Z$85/GB45/$Z$83&gt;=1/4,4,$Z$83*$Z$85/GB45/$Z$83&gt;=1/5,5,$Z$83*$Z$85/GB45/$Z$83&gt;=1/6,6,$Z$83*$Z$85/GB45/$Z$83&gt;=1/7,7,$Z$83*$Z$85/GB45/$Z$83&gt;=1/8,8,$Z$83*$Z$85/GB45/$Z$83&gt;=1/9,9,$Z$83*$Z$85/GB45/$Z$83&gt;=1/10,10,$Z$83*$Z$85/GB45/$Z$83&gt;=1/11,11,$Z$83*$Z$85/GB45/$Z$83&gt;=1/12,12,$Z$83*$Z$85/GB45/$Z$83&gt;=1/13,13,$Z$83*$Z$85/GB45/$Z$83&gt;=1/14,14,$Z$83*$Z$85/GB45/$Z$83&gt;=1/15,15,$Z$83*$Z$85/GB45/$Z$83&gt;=1/16,16,$Z$83*$Z$85/GB45/$Z$83&gt;=1/17,17,$Z$83*$Z$85/GB45/$Z$83&gt;=1/18,18,$Z$83*$Z$85/GB45/$Z$83&gt;=1/19,19,$Z$83*$Z$85/GB45/$Z$83&gt;=1/20,20,$Z$83*$Z$85/GB45/$Z$83&gt;=1/21,21,$Z$83*$Z$85/GB45/$Z$83&gt;=1/22,22,$Z$83*$Z$85/GB45/$Z$83&gt;=1/23,23,$Z$83*$Z$85/GB45/$Z$83&gt;=1/24,24,$Z$83*$Z$85/GB45/$Z$83&gt;=1/25,25,$Z$83*$Z$85/GB45/$Z$83&gt;=1/26,26,$Z$83*$Z$85/GB45/$Z$83&gt;=1/27,27,$Z$83*$Z$85/GB45/$Z$83&gt;=1/28,28,$Z$83*$Z$85/GB45/$Z$83&gt;=1/29,29,$Z$83*$Z$85/GB45/$Z$83&gt;=1/30,30)&gt;$Z$83,"",_xlfn.IFS($Z$83*$Z$85/GB45/$Z$83&gt;=1,1,$Z$83*$Z$85/GB45/$Z$83&gt;=1/2,2,$Z$83*$Z$85/GB45/$Z$83&gt;=1/3,3,$Z$83*$Z$85/GB45/$Z$83&gt;=1/4,4,$Z$83*$Z$85/GB45/$Z$83&gt;=1/5,5,$Z$83*$Z$85/GB45/$Z$83&gt;=1/6,6,$Z$83*$Z$85/GB45/$Z$83&gt;=1/7,7,$Z$83*$Z$85/GB45/$Z$83&gt;=1/8,8,$Z$83*$Z$85/GB45/$Z$83&gt;=1/9,9,$Z$83*$Z$85/GB45/$Z$83&gt;=1/10,10,$Z$83*$Z$85/GB45/$Z$83&gt;=1/11,11,$Z$83*$Z$85/GB45/$Z$83&gt;=1/12,12,$Z$83*$Z$85/GB45/$Z$83&gt;=1/13,13,$Z$83*$Z$85/GB45/$Z$83&gt;=1/14,14,$Z$83*$Z$85/GB45/$Z$83&gt;=1/15,15,$Z$83*$Z$85/GB45/$Z$83&gt;=1/16,16,$Z$83*$Z$85/GB45/$Z$83&gt;=1/17,17,$Z$83*$Z$85/GB45/$Z$83&gt;=1/18,18,$Z$83*$Z$85/GB45/$Z$83&gt;=1/19,19,$Z$83*$Z$85/GB45/$Z$83&gt;=1/20,20,$Z$83*$Z$85/GB45/$Z$83&gt;=1/21,21,$Z$83*$Z$85/GB45/$Z$83&gt;=1/22,22,$Z$83*$Z$85/GB45/$Z$83&gt;=1/23,23,$Z$83*$Z$85/GB45/$Z$83&gt;=1/24,24,$Z$83*$Z$85/GB45/$Z$83&gt;=1/25,25,$Z$83*$Z$85/GB45/$Z$83&gt;=1/26,26,$Z$83*$Z$85/GB45/$Z$83&gt;=1/27,27,$Z$83*$Z$85/GB45/$Z$83&gt;=1/28,28,$Z$83*$Z$85/GB45/$Z$83&gt;=1/29,29,$Z$83*$Z$85/GB45/$Z$83&gt;=1/30,30)),"")</f>
        <v/>
      </c>
      <c r="GC46" s="27" t="str" cm="1">
        <f t="array" ref="GC46">IFERROR(IF(_xlfn.IFS($Z$83*$Z$85/GC45/$Z$83&gt;=1,1,$Z$83*$Z$85/GC45/$Z$83&gt;=1/2,2,$Z$83*$Z$85/GC45/$Z$83&gt;=1/3,3,$Z$83*$Z$85/GC45/$Z$83&gt;=1/4,4,$Z$83*$Z$85/GC45/$Z$83&gt;=1/5,5,$Z$83*$Z$85/GC45/$Z$83&gt;=1/6,6,$Z$83*$Z$85/GC45/$Z$83&gt;=1/7,7,$Z$83*$Z$85/GC45/$Z$83&gt;=1/8,8,$Z$83*$Z$85/GC45/$Z$83&gt;=1/9,9,$Z$83*$Z$85/GC45/$Z$83&gt;=1/10,10,$Z$83*$Z$85/GC45/$Z$83&gt;=1/11,11,$Z$83*$Z$85/GC45/$Z$83&gt;=1/12,12,$Z$83*$Z$85/GC45/$Z$83&gt;=1/13,13,$Z$83*$Z$85/GC45/$Z$83&gt;=1/14,14,$Z$83*$Z$85/GC45/$Z$83&gt;=1/15,15,$Z$83*$Z$85/GC45/$Z$83&gt;=1/16,16,$Z$83*$Z$85/GC45/$Z$83&gt;=1/17,17,$Z$83*$Z$85/GC45/$Z$83&gt;=1/18,18,$Z$83*$Z$85/GC45/$Z$83&gt;=1/19,19,$Z$83*$Z$85/GC45/$Z$83&gt;=1/20,20,$Z$83*$Z$85/GC45/$Z$83&gt;=1/21,21,$Z$83*$Z$85/GC45/$Z$83&gt;=1/22,22,$Z$83*$Z$85/GC45/$Z$83&gt;=1/23,23,$Z$83*$Z$85/GC45/$Z$83&gt;=1/24,24,$Z$83*$Z$85/GC45/$Z$83&gt;=1/25,25,$Z$83*$Z$85/GC45/$Z$83&gt;=1/26,26,$Z$83*$Z$85/GC45/$Z$83&gt;=1/27,27,$Z$83*$Z$85/GC45/$Z$83&gt;=1/28,28,$Z$83*$Z$85/GC45/$Z$83&gt;=1/29,29,$Z$83*$Z$85/GC45/$Z$83&gt;=1/30,30)&gt;$Z$83,"",_xlfn.IFS($Z$83*$Z$85/GC45/$Z$83&gt;=1,1,$Z$83*$Z$85/GC45/$Z$83&gt;=1/2,2,$Z$83*$Z$85/GC45/$Z$83&gt;=1/3,3,$Z$83*$Z$85/GC45/$Z$83&gt;=1/4,4,$Z$83*$Z$85/GC45/$Z$83&gt;=1/5,5,$Z$83*$Z$85/GC45/$Z$83&gt;=1/6,6,$Z$83*$Z$85/GC45/$Z$83&gt;=1/7,7,$Z$83*$Z$85/GC45/$Z$83&gt;=1/8,8,$Z$83*$Z$85/GC45/$Z$83&gt;=1/9,9,$Z$83*$Z$85/GC45/$Z$83&gt;=1/10,10,$Z$83*$Z$85/GC45/$Z$83&gt;=1/11,11,$Z$83*$Z$85/GC45/$Z$83&gt;=1/12,12,$Z$83*$Z$85/GC45/$Z$83&gt;=1/13,13,$Z$83*$Z$85/GC45/$Z$83&gt;=1/14,14,$Z$83*$Z$85/GC45/$Z$83&gt;=1/15,15,$Z$83*$Z$85/GC45/$Z$83&gt;=1/16,16,$Z$83*$Z$85/GC45/$Z$83&gt;=1/17,17,$Z$83*$Z$85/GC45/$Z$83&gt;=1/18,18,$Z$83*$Z$85/GC45/$Z$83&gt;=1/19,19,$Z$83*$Z$85/GC45/$Z$83&gt;=1/20,20,$Z$83*$Z$85/GC45/$Z$83&gt;=1/21,21,$Z$83*$Z$85/GC45/$Z$83&gt;=1/22,22,$Z$83*$Z$85/GC45/$Z$83&gt;=1/23,23,$Z$83*$Z$85/GC45/$Z$83&gt;=1/24,24,$Z$83*$Z$85/GC45/$Z$83&gt;=1/25,25,$Z$83*$Z$85/GC45/$Z$83&gt;=1/26,26,$Z$83*$Z$85/GC45/$Z$83&gt;=1/27,27,$Z$83*$Z$85/GC45/$Z$83&gt;=1/28,28,$Z$83*$Z$85/GC45/$Z$83&gt;=1/29,29,$Z$83*$Z$85/GC45/$Z$83&gt;=1/30,30)),"")</f>
        <v/>
      </c>
      <c r="GD46" s="27" t="str" cm="1">
        <f t="array" ref="GD46">IFERROR(IF(_xlfn.IFS($Z$83*$Z$85/GD45/$Z$83&gt;=1,1,$Z$83*$Z$85/GD45/$Z$83&gt;=1/2,2,$Z$83*$Z$85/GD45/$Z$83&gt;=1/3,3,$Z$83*$Z$85/GD45/$Z$83&gt;=1/4,4,$Z$83*$Z$85/GD45/$Z$83&gt;=1/5,5,$Z$83*$Z$85/GD45/$Z$83&gt;=1/6,6,$Z$83*$Z$85/GD45/$Z$83&gt;=1/7,7,$Z$83*$Z$85/GD45/$Z$83&gt;=1/8,8,$Z$83*$Z$85/GD45/$Z$83&gt;=1/9,9,$Z$83*$Z$85/GD45/$Z$83&gt;=1/10,10,$Z$83*$Z$85/GD45/$Z$83&gt;=1/11,11,$Z$83*$Z$85/GD45/$Z$83&gt;=1/12,12,$Z$83*$Z$85/GD45/$Z$83&gt;=1/13,13,$Z$83*$Z$85/GD45/$Z$83&gt;=1/14,14,$Z$83*$Z$85/GD45/$Z$83&gt;=1/15,15,$Z$83*$Z$85/GD45/$Z$83&gt;=1/16,16,$Z$83*$Z$85/GD45/$Z$83&gt;=1/17,17,$Z$83*$Z$85/GD45/$Z$83&gt;=1/18,18,$Z$83*$Z$85/GD45/$Z$83&gt;=1/19,19,$Z$83*$Z$85/GD45/$Z$83&gt;=1/20,20,$Z$83*$Z$85/GD45/$Z$83&gt;=1/21,21,$Z$83*$Z$85/GD45/$Z$83&gt;=1/22,22,$Z$83*$Z$85/GD45/$Z$83&gt;=1/23,23,$Z$83*$Z$85/GD45/$Z$83&gt;=1/24,24,$Z$83*$Z$85/GD45/$Z$83&gt;=1/25,25,$Z$83*$Z$85/GD45/$Z$83&gt;=1/26,26,$Z$83*$Z$85/GD45/$Z$83&gt;=1/27,27,$Z$83*$Z$85/GD45/$Z$83&gt;=1/28,28,$Z$83*$Z$85/GD45/$Z$83&gt;=1/29,29,$Z$83*$Z$85/GD45/$Z$83&gt;=1/30,30)&gt;$Z$83,"",_xlfn.IFS($Z$83*$Z$85/GD45/$Z$83&gt;=1,1,$Z$83*$Z$85/GD45/$Z$83&gt;=1/2,2,$Z$83*$Z$85/GD45/$Z$83&gt;=1/3,3,$Z$83*$Z$85/GD45/$Z$83&gt;=1/4,4,$Z$83*$Z$85/GD45/$Z$83&gt;=1/5,5,$Z$83*$Z$85/GD45/$Z$83&gt;=1/6,6,$Z$83*$Z$85/GD45/$Z$83&gt;=1/7,7,$Z$83*$Z$85/GD45/$Z$83&gt;=1/8,8,$Z$83*$Z$85/GD45/$Z$83&gt;=1/9,9,$Z$83*$Z$85/GD45/$Z$83&gt;=1/10,10,$Z$83*$Z$85/GD45/$Z$83&gt;=1/11,11,$Z$83*$Z$85/GD45/$Z$83&gt;=1/12,12,$Z$83*$Z$85/GD45/$Z$83&gt;=1/13,13,$Z$83*$Z$85/GD45/$Z$83&gt;=1/14,14,$Z$83*$Z$85/GD45/$Z$83&gt;=1/15,15,$Z$83*$Z$85/GD45/$Z$83&gt;=1/16,16,$Z$83*$Z$85/GD45/$Z$83&gt;=1/17,17,$Z$83*$Z$85/GD45/$Z$83&gt;=1/18,18,$Z$83*$Z$85/GD45/$Z$83&gt;=1/19,19,$Z$83*$Z$85/GD45/$Z$83&gt;=1/20,20,$Z$83*$Z$85/GD45/$Z$83&gt;=1/21,21,$Z$83*$Z$85/GD45/$Z$83&gt;=1/22,22,$Z$83*$Z$85/GD45/$Z$83&gt;=1/23,23,$Z$83*$Z$85/GD45/$Z$83&gt;=1/24,24,$Z$83*$Z$85/GD45/$Z$83&gt;=1/25,25,$Z$83*$Z$85/GD45/$Z$83&gt;=1/26,26,$Z$83*$Z$85/GD45/$Z$83&gt;=1/27,27,$Z$83*$Z$85/GD45/$Z$83&gt;=1/28,28,$Z$83*$Z$85/GD45/$Z$83&gt;=1/29,29,$Z$83*$Z$85/GD45/$Z$83&gt;=1/30,30)),"")</f>
        <v/>
      </c>
      <c r="GE46" s="27" t="str" cm="1">
        <f t="array" ref="GE46">IFERROR(IF(_xlfn.IFS($Z$83*$Z$85/GE45/$Z$83&gt;=1,1,$Z$83*$Z$85/GE45/$Z$83&gt;=1/2,2,$Z$83*$Z$85/GE45/$Z$83&gt;=1/3,3,$Z$83*$Z$85/GE45/$Z$83&gt;=1/4,4,$Z$83*$Z$85/GE45/$Z$83&gt;=1/5,5,$Z$83*$Z$85/GE45/$Z$83&gt;=1/6,6,$Z$83*$Z$85/GE45/$Z$83&gt;=1/7,7,$Z$83*$Z$85/GE45/$Z$83&gt;=1/8,8,$Z$83*$Z$85/GE45/$Z$83&gt;=1/9,9,$Z$83*$Z$85/GE45/$Z$83&gt;=1/10,10,$Z$83*$Z$85/GE45/$Z$83&gt;=1/11,11,$Z$83*$Z$85/GE45/$Z$83&gt;=1/12,12,$Z$83*$Z$85/GE45/$Z$83&gt;=1/13,13,$Z$83*$Z$85/GE45/$Z$83&gt;=1/14,14,$Z$83*$Z$85/GE45/$Z$83&gt;=1/15,15,$Z$83*$Z$85/GE45/$Z$83&gt;=1/16,16,$Z$83*$Z$85/GE45/$Z$83&gt;=1/17,17,$Z$83*$Z$85/GE45/$Z$83&gt;=1/18,18,$Z$83*$Z$85/GE45/$Z$83&gt;=1/19,19,$Z$83*$Z$85/GE45/$Z$83&gt;=1/20,20,$Z$83*$Z$85/GE45/$Z$83&gt;=1/21,21,$Z$83*$Z$85/GE45/$Z$83&gt;=1/22,22,$Z$83*$Z$85/GE45/$Z$83&gt;=1/23,23,$Z$83*$Z$85/GE45/$Z$83&gt;=1/24,24,$Z$83*$Z$85/GE45/$Z$83&gt;=1/25,25,$Z$83*$Z$85/GE45/$Z$83&gt;=1/26,26,$Z$83*$Z$85/GE45/$Z$83&gt;=1/27,27,$Z$83*$Z$85/GE45/$Z$83&gt;=1/28,28,$Z$83*$Z$85/GE45/$Z$83&gt;=1/29,29,$Z$83*$Z$85/GE45/$Z$83&gt;=1/30,30)&gt;$Z$83,"",_xlfn.IFS($Z$83*$Z$85/GE45/$Z$83&gt;=1,1,$Z$83*$Z$85/GE45/$Z$83&gt;=1/2,2,$Z$83*$Z$85/GE45/$Z$83&gt;=1/3,3,$Z$83*$Z$85/GE45/$Z$83&gt;=1/4,4,$Z$83*$Z$85/GE45/$Z$83&gt;=1/5,5,$Z$83*$Z$85/GE45/$Z$83&gt;=1/6,6,$Z$83*$Z$85/GE45/$Z$83&gt;=1/7,7,$Z$83*$Z$85/GE45/$Z$83&gt;=1/8,8,$Z$83*$Z$85/GE45/$Z$83&gt;=1/9,9,$Z$83*$Z$85/GE45/$Z$83&gt;=1/10,10,$Z$83*$Z$85/GE45/$Z$83&gt;=1/11,11,$Z$83*$Z$85/GE45/$Z$83&gt;=1/12,12,$Z$83*$Z$85/GE45/$Z$83&gt;=1/13,13,$Z$83*$Z$85/GE45/$Z$83&gt;=1/14,14,$Z$83*$Z$85/GE45/$Z$83&gt;=1/15,15,$Z$83*$Z$85/GE45/$Z$83&gt;=1/16,16,$Z$83*$Z$85/GE45/$Z$83&gt;=1/17,17,$Z$83*$Z$85/GE45/$Z$83&gt;=1/18,18,$Z$83*$Z$85/GE45/$Z$83&gt;=1/19,19,$Z$83*$Z$85/GE45/$Z$83&gt;=1/20,20,$Z$83*$Z$85/GE45/$Z$83&gt;=1/21,21,$Z$83*$Z$85/GE45/$Z$83&gt;=1/22,22,$Z$83*$Z$85/GE45/$Z$83&gt;=1/23,23,$Z$83*$Z$85/GE45/$Z$83&gt;=1/24,24,$Z$83*$Z$85/GE45/$Z$83&gt;=1/25,25,$Z$83*$Z$85/GE45/$Z$83&gt;=1/26,26,$Z$83*$Z$85/GE45/$Z$83&gt;=1/27,27,$Z$83*$Z$85/GE45/$Z$83&gt;=1/28,28,$Z$83*$Z$85/GE45/$Z$83&gt;=1/29,29,$Z$83*$Z$85/GE45/$Z$83&gt;=1/30,30)),"")</f>
        <v/>
      </c>
      <c r="GF46" s="27" t="str" cm="1">
        <f t="array" ref="GF46">IFERROR(IF(_xlfn.IFS($Z$83*$Z$85/GF45/$Z$83&gt;=1,1,$Z$83*$Z$85/GF45/$Z$83&gt;=1/2,2,$Z$83*$Z$85/GF45/$Z$83&gt;=1/3,3,$Z$83*$Z$85/GF45/$Z$83&gt;=1/4,4,$Z$83*$Z$85/GF45/$Z$83&gt;=1/5,5,$Z$83*$Z$85/GF45/$Z$83&gt;=1/6,6,$Z$83*$Z$85/GF45/$Z$83&gt;=1/7,7,$Z$83*$Z$85/GF45/$Z$83&gt;=1/8,8,$Z$83*$Z$85/GF45/$Z$83&gt;=1/9,9,$Z$83*$Z$85/GF45/$Z$83&gt;=1/10,10,$Z$83*$Z$85/GF45/$Z$83&gt;=1/11,11,$Z$83*$Z$85/GF45/$Z$83&gt;=1/12,12,$Z$83*$Z$85/GF45/$Z$83&gt;=1/13,13,$Z$83*$Z$85/GF45/$Z$83&gt;=1/14,14,$Z$83*$Z$85/GF45/$Z$83&gt;=1/15,15,$Z$83*$Z$85/GF45/$Z$83&gt;=1/16,16,$Z$83*$Z$85/GF45/$Z$83&gt;=1/17,17,$Z$83*$Z$85/GF45/$Z$83&gt;=1/18,18,$Z$83*$Z$85/GF45/$Z$83&gt;=1/19,19,$Z$83*$Z$85/GF45/$Z$83&gt;=1/20,20,$Z$83*$Z$85/GF45/$Z$83&gt;=1/21,21,$Z$83*$Z$85/GF45/$Z$83&gt;=1/22,22,$Z$83*$Z$85/GF45/$Z$83&gt;=1/23,23,$Z$83*$Z$85/GF45/$Z$83&gt;=1/24,24,$Z$83*$Z$85/GF45/$Z$83&gt;=1/25,25,$Z$83*$Z$85/GF45/$Z$83&gt;=1/26,26,$Z$83*$Z$85/GF45/$Z$83&gt;=1/27,27,$Z$83*$Z$85/GF45/$Z$83&gt;=1/28,28,$Z$83*$Z$85/GF45/$Z$83&gt;=1/29,29,$Z$83*$Z$85/GF45/$Z$83&gt;=1/30,30)&gt;$Z$83,"",_xlfn.IFS($Z$83*$Z$85/GF45/$Z$83&gt;=1,1,$Z$83*$Z$85/GF45/$Z$83&gt;=1/2,2,$Z$83*$Z$85/GF45/$Z$83&gt;=1/3,3,$Z$83*$Z$85/GF45/$Z$83&gt;=1/4,4,$Z$83*$Z$85/GF45/$Z$83&gt;=1/5,5,$Z$83*$Z$85/GF45/$Z$83&gt;=1/6,6,$Z$83*$Z$85/GF45/$Z$83&gt;=1/7,7,$Z$83*$Z$85/GF45/$Z$83&gt;=1/8,8,$Z$83*$Z$85/GF45/$Z$83&gt;=1/9,9,$Z$83*$Z$85/GF45/$Z$83&gt;=1/10,10,$Z$83*$Z$85/GF45/$Z$83&gt;=1/11,11,$Z$83*$Z$85/GF45/$Z$83&gt;=1/12,12,$Z$83*$Z$85/GF45/$Z$83&gt;=1/13,13,$Z$83*$Z$85/GF45/$Z$83&gt;=1/14,14,$Z$83*$Z$85/GF45/$Z$83&gt;=1/15,15,$Z$83*$Z$85/GF45/$Z$83&gt;=1/16,16,$Z$83*$Z$85/GF45/$Z$83&gt;=1/17,17,$Z$83*$Z$85/GF45/$Z$83&gt;=1/18,18,$Z$83*$Z$85/GF45/$Z$83&gt;=1/19,19,$Z$83*$Z$85/GF45/$Z$83&gt;=1/20,20,$Z$83*$Z$85/GF45/$Z$83&gt;=1/21,21,$Z$83*$Z$85/GF45/$Z$83&gt;=1/22,22,$Z$83*$Z$85/GF45/$Z$83&gt;=1/23,23,$Z$83*$Z$85/GF45/$Z$83&gt;=1/24,24,$Z$83*$Z$85/GF45/$Z$83&gt;=1/25,25,$Z$83*$Z$85/GF45/$Z$83&gt;=1/26,26,$Z$83*$Z$85/GF45/$Z$83&gt;=1/27,27,$Z$83*$Z$85/GF45/$Z$83&gt;=1/28,28,$Z$83*$Z$85/GF45/$Z$83&gt;=1/29,29,$Z$83*$Z$85/GF45/$Z$83&gt;=1/30,30)),"")</f>
        <v/>
      </c>
      <c r="GG46" s="27" t="str" cm="1">
        <f t="array" ref="GG46">IFERROR(IF(_xlfn.IFS($Z$83*$Z$85/GG45/$Z$83&gt;=1,1,$Z$83*$Z$85/GG45/$Z$83&gt;=1/2,2,$Z$83*$Z$85/GG45/$Z$83&gt;=1/3,3,$Z$83*$Z$85/GG45/$Z$83&gt;=1/4,4,$Z$83*$Z$85/GG45/$Z$83&gt;=1/5,5,$Z$83*$Z$85/GG45/$Z$83&gt;=1/6,6,$Z$83*$Z$85/GG45/$Z$83&gt;=1/7,7,$Z$83*$Z$85/GG45/$Z$83&gt;=1/8,8,$Z$83*$Z$85/GG45/$Z$83&gt;=1/9,9,$Z$83*$Z$85/GG45/$Z$83&gt;=1/10,10,$Z$83*$Z$85/GG45/$Z$83&gt;=1/11,11,$Z$83*$Z$85/GG45/$Z$83&gt;=1/12,12,$Z$83*$Z$85/GG45/$Z$83&gt;=1/13,13,$Z$83*$Z$85/GG45/$Z$83&gt;=1/14,14,$Z$83*$Z$85/GG45/$Z$83&gt;=1/15,15,$Z$83*$Z$85/GG45/$Z$83&gt;=1/16,16,$Z$83*$Z$85/GG45/$Z$83&gt;=1/17,17,$Z$83*$Z$85/GG45/$Z$83&gt;=1/18,18,$Z$83*$Z$85/GG45/$Z$83&gt;=1/19,19,$Z$83*$Z$85/GG45/$Z$83&gt;=1/20,20,$Z$83*$Z$85/GG45/$Z$83&gt;=1/21,21,$Z$83*$Z$85/GG45/$Z$83&gt;=1/22,22,$Z$83*$Z$85/GG45/$Z$83&gt;=1/23,23,$Z$83*$Z$85/GG45/$Z$83&gt;=1/24,24,$Z$83*$Z$85/GG45/$Z$83&gt;=1/25,25,$Z$83*$Z$85/GG45/$Z$83&gt;=1/26,26,$Z$83*$Z$85/GG45/$Z$83&gt;=1/27,27,$Z$83*$Z$85/GG45/$Z$83&gt;=1/28,28,$Z$83*$Z$85/GG45/$Z$83&gt;=1/29,29,$Z$83*$Z$85/GG45/$Z$83&gt;=1/30,30)&gt;$Z$83,"",_xlfn.IFS($Z$83*$Z$85/GG45/$Z$83&gt;=1,1,$Z$83*$Z$85/GG45/$Z$83&gt;=1/2,2,$Z$83*$Z$85/GG45/$Z$83&gt;=1/3,3,$Z$83*$Z$85/GG45/$Z$83&gt;=1/4,4,$Z$83*$Z$85/GG45/$Z$83&gt;=1/5,5,$Z$83*$Z$85/GG45/$Z$83&gt;=1/6,6,$Z$83*$Z$85/GG45/$Z$83&gt;=1/7,7,$Z$83*$Z$85/GG45/$Z$83&gt;=1/8,8,$Z$83*$Z$85/GG45/$Z$83&gt;=1/9,9,$Z$83*$Z$85/GG45/$Z$83&gt;=1/10,10,$Z$83*$Z$85/GG45/$Z$83&gt;=1/11,11,$Z$83*$Z$85/GG45/$Z$83&gt;=1/12,12,$Z$83*$Z$85/GG45/$Z$83&gt;=1/13,13,$Z$83*$Z$85/GG45/$Z$83&gt;=1/14,14,$Z$83*$Z$85/GG45/$Z$83&gt;=1/15,15,$Z$83*$Z$85/GG45/$Z$83&gt;=1/16,16,$Z$83*$Z$85/GG45/$Z$83&gt;=1/17,17,$Z$83*$Z$85/GG45/$Z$83&gt;=1/18,18,$Z$83*$Z$85/GG45/$Z$83&gt;=1/19,19,$Z$83*$Z$85/GG45/$Z$83&gt;=1/20,20,$Z$83*$Z$85/GG45/$Z$83&gt;=1/21,21,$Z$83*$Z$85/GG45/$Z$83&gt;=1/22,22,$Z$83*$Z$85/GG45/$Z$83&gt;=1/23,23,$Z$83*$Z$85/GG45/$Z$83&gt;=1/24,24,$Z$83*$Z$85/GG45/$Z$83&gt;=1/25,25,$Z$83*$Z$85/GG45/$Z$83&gt;=1/26,26,$Z$83*$Z$85/GG45/$Z$83&gt;=1/27,27,$Z$83*$Z$85/GG45/$Z$83&gt;=1/28,28,$Z$83*$Z$85/GG45/$Z$83&gt;=1/29,29,$Z$83*$Z$85/GG45/$Z$83&gt;=1/30,30)),"")</f>
        <v/>
      </c>
      <c r="GH46" s="27" t="str" cm="1">
        <f t="array" ref="GH46">IFERROR(IF(_xlfn.IFS($Z$83*$Z$85/GH45/$Z$83&gt;=1,1,$Z$83*$Z$85/GH45/$Z$83&gt;=1/2,2,$Z$83*$Z$85/GH45/$Z$83&gt;=1/3,3,$Z$83*$Z$85/GH45/$Z$83&gt;=1/4,4,$Z$83*$Z$85/GH45/$Z$83&gt;=1/5,5,$Z$83*$Z$85/GH45/$Z$83&gt;=1/6,6,$Z$83*$Z$85/GH45/$Z$83&gt;=1/7,7,$Z$83*$Z$85/GH45/$Z$83&gt;=1/8,8,$Z$83*$Z$85/GH45/$Z$83&gt;=1/9,9,$Z$83*$Z$85/GH45/$Z$83&gt;=1/10,10,$Z$83*$Z$85/GH45/$Z$83&gt;=1/11,11,$Z$83*$Z$85/GH45/$Z$83&gt;=1/12,12,$Z$83*$Z$85/GH45/$Z$83&gt;=1/13,13,$Z$83*$Z$85/GH45/$Z$83&gt;=1/14,14,$Z$83*$Z$85/GH45/$Z$83&gt;=1/15,15,$Z$83*$Z$85/GH45/$Z$83&gt;=1/16,16,$Z$83*$Z$85/GH45/$Z$83&gt;=1/17,17,$Z$83*$Z$85/GH45/$Z$83&gt;=1/18,18,$Z$83*$Z$85/GH45/$Z$83&gt;=1/19,19,$Z$83*$Z$85/GH45/$Z$83&gt;=1/20,20,$Z$83*$Z$85/GH45/$Z$83&gt;=1/21,21,$Z$83*$Z$85/GH45/$Z$83&gt;=1/22,22,$Z$83*$Z$85/GH45/$Z$83&gt;=1/23,23,$Z$83*$Z$85/GH45/$Z$83&gt;=1/24,24,$Z$83*$Z$85/GH45/$Z$83&gt;=1/25,25,$Z$83*$Z$85/GH45/$Z$83&gt;=1/26,26,$Z$83*$Z$85/GH45/$Z$83&gt;=1/27,27,$Z$83*$Z$85/GH45/$Z$83&gt;=1/28,28,$Z$83*$Z$85/GH45/$Z$83&gt;=1/29,29,$Z$83*$Z$85/GH45/$Z$83&gt;=1/30,30)&gt;$Z$83,"",_xlfn.IFS($Z$83*$Z$85/GH45/$Z$83&gt;=1,1,$Z$83*$Z$85/GH45/$Z$83&gt;=1/2,2,$Z$83*$Z$85/GH45/$Z$83&gt;=1/3,3,$Z$83*$Z$85/GH45/$Z$83&gt;=1/4,4,$Z$83*$Z$85/GH45/$Z$83&gt;=1/5,5,$Z$83*$Z$85/GH45/$Z$83&gt;=1/6,6,$Z$83*$Z$85/GH45/$Z$83&gt;=1/7,7,$Z$83*$Z$85/GH45/$Z$83&gt;=1/8,8,$Z$83*$Z$85/GH45/$Z$83&gt;=1/9,9,$Z$83*$Z$85/GH45/$Z$83&gt;=1/10,10,$Z$83*$Z$85/GH45/$Z$83&gt;=1/11,11,$Z$83*$Z$85/GH45/$Z$83&gt;=1/12,12,$Z$83*$Z$85/GH45/$Z$83&gt;=1/13,13,$Z$83*$Z$85/GH45/$Z$83&gt;=1/14,14,$Z$83*$Z$85/GH45/$Z$83&gt;=1/15,15,$Z$83*$Z$85/GH45/$Z$83&gt;=1/16,16,$Z$83*$Z$85/GH45/$Z$83&gt;=1/17,17,$Z$83*$Z$85/GH45/$Z$83&gt;=1/18,18,$Z$83*$Z$85/GH45/$Z$83&gt;=1/19,19,$Z$83*$Z$85/GH45/$Z$83&gt;=1/20,20,$Z$83*$Z$85/GH45/$Z$83&gt;=1/21,21,$Z$83*$Z$85/GH45/$Z$83&gt;=1/22,22,$Z$83*$Z$85/GH45/$Z$83&gt;=1/23,23,$Z$83*$Z$85/GH45/$Z$83&gt;=1/24,24,$Z$83*$Z$85/GH45/$Z$83&gt;=1/25,25,$Z$83*$Z$85/GH45/$Z$83&gt;=1/26,26,$Z$83*$Z$85/GH45/$Z$83&gt;=1/27,27,$Z$83*$Z$85/GH45/$Z$83&gt;=1/28,28,$Z$83*$Z$85/GH45/$Z$83&gt;=1/29,29,$Z$83*$Z$85/GH45/$Z$83&gt;=1/30,30)),"")</f>
        <v/>
      </c>
      <c r="GI46" s="27" t="str" cm="1">
        <f t="array" ref="GI46">IFERROR(IF(_xlfn.IFS($Z$83*$Z$85/GI45/$Z$83&gt;=1,1,$Z$83*$Z$85/GI45/$Z$83&gt;=1/2,2,$Z$83*$Z$85/GI45/$Z$83&gt;=1/3,3,$Z$83*$Z$85/GI45/$Z$83&gt;=1/4,4,$Z$83*$Z$85/GI45/$Z$83&gt;=1/5,5,$Z$83*$Z$85/GI45/$Z$83&gt;=1/6,6,$Z$83*$Z$85/GI45/$Z$83&gt;=1/7,7,$Z$83*$Z$85/GI45/$Z$83&gt;=1/8,8,$Z$83*$Z$85/GI45/$Z$83&gt;=1/9,9,$Z$83*$Z$85/GI45/$Z$83&gt;=1/10,10,$Z$83*$Z$85/GI45/$Z$83&gt;=1/11,11,$Z$83*$Z$85/GI45/$Z$83&gt;=1/12,12,$Z$83*$Z$85/GI45/$Z$83&gt;=1/13,13,$Z$83*$Z$85/GI45/$Z$83&gt;=1/14,14,$Z$83*$Z$85/GI45/$Z$83&gt;=1/15,15,$Z$83*$Z$85/GI45/$Z$83&gt;=1/16,16,$Z$83*$Z$85/GI45/$Z$83&gt;=1/17,17,$Z$83*$Z$85/GI45/$Z$83&gt;=1/18,18,$Z$83*$Z$85/GI45/$Z$83&gt;=1/19,19,$Z$83*$Z$85/GI45/$Z$83&gt;=1/20,20,$Z$83*$Z$85/GI45/$Z$83&gt;=1/21,21,$Z$83*$Z$85/GI45/$Z$83&gt;=1/22,22,$Z$83*$Z$85/GI45/$Z$83&gt;=1/23,23,$Z$83*$Z$85/GI45/$Z$83&gt;=1/24,24,$Z$83*$Z$85/GI45/$Z$83&gt;=1/25,25,$Z$83*$Z$85/GI45/$Z$83&gt;=1/26,26,$Z$83*$Z$85/GI45/$Z$83&gt;=1/27,27,$Z$83*$Z$85/GI45/$Z$83&gt;=1/28,28,$Z$83*$Z$85/GI45/$Z$83&gt;=1/29,29,$Z$83*$Z$85/GI45/$Z$83&gt;=1/30,30)&gt;$Z$83,"",_xlfn.IFS($Z$83*$Z$85/GI45/$Z$83&gt;=1,1,$Z$83*$Z$85/GI45/$Z$83&gt;=1/2,2,$Z$83*$Z$85/GI45/$Z$83&gt;=1/3,3,$Z$83*$Z$85/GI45/$Z$83&gt;=1/4,4,$Z$83*$Z$85/GI45/$Z$83&gt;=1/5,5,$Z$83*$Z$85/GI45/$Z$83&gt;=1/6,6,$Z$83*$Z$85/GI45/$Z$83&gt;=1/7,7,$Z$83*$Z$85/GI45/$Z$83&gt;=1/8,8,$Z$83*$Z$85/GI45/$Z$83&gt;=1/9,9,$Z$83*$Z$85/GI45/$Z$83&gt;=1/10,10,$Z$83*$Z$85/GI45/$Z$83&gt;=1/11,11,$Z$83*$Z$85/GI45/$Z$83&gt;=1/12,12,$Z$83*$Z$85/GI45/$Z$83&gt;=1/13,13,$Z$83*$Z$85/GI45/$Z$83&gt;=1/14,14,$Z$83*$Z$85/GI45/$Z$83&gt;=1/15,15,$Z$83*$Z$85/GI45/$Z$83&gt;=1/16,16,$Z$83*$Z$85/GI45/$Z$83&gt;=1/17,17,$Z$83*$Z$85/GI45/$Z$83&gt;=1/18,18,$Z$83*$Z$85/GI45/$Z$83&gt;=1/19,19,$Z$83*$Z$85/GI45/$Z$83&gt;=1/20,20,$Z$83*$Z$85/GI45/$Z$83&gt;=1/21,21,$Z$83*$Z$85/GI45/$Z$83&gt;=1/22,22,$Z$83*$Z$85/GI45/$Z$83&gt;=1/23,23,$Z$83*$Z$85/GI45/$Z$83&gt;=1/24,24,$Z$83*$Z$85/GI45/$Z$83&gt;=1/25,25,$Z$83*$Z$85/GI45/$Z$83&gt;=1/26,26,$Z$83*$Z$85/GI45/$Z$83&gt;=1/27,27,$Z$83*$Z$85/GI45/$Z$83&gt;=1/28,28,$Z$83*$Z$85/GI45/$Z$83&gt;=1/29,29,$Z$83*$Z$85/GI45/$Z$83&gt;=1/30,30)),"")</f>
        <v/>
      </c>
      <c r="GJ46" s="27" t="str" cm="1">
        <f t="array" ref="GJ46">IFERROR(IF(_xlfn.IFS($Z$83*$Z$85/GJ45/$Z$83&gt;=1,1,$Z$83*$Z$85/GJ45/$Z$83&gt;=1/2,2,$Z$83*$Z$85/GJ45/$Z$83&gt;=1/3,3,$Z$83*$Z$85/GJ45/$Z$83&gt;=1/4,4,$Z$83*$Z$85/GJ45/$Z$83&gt;=1/5,5,$Z$83*$Z$85/GJ45/$Z$83&gt;=1/6,6,$Z$83*$Z$85/GJ45/$Z$83&gt;=1/7,7,$Z$83*$Z$85/GJ45/$Z$83&gt;=1/8,8,$Z$83*$Z$85/GJ45/$Z$83&gt;=1/9,9,$Z$83*$Z$85/GJ45/$Z$83&gt;=1/10,10,$Z$83*$Z$85/GJ45/$Z$83&gt;=1/11,11,$Z$83*$Z$85/GJ45/$Z$83&gt;=1/12,12,$Z$83*$Z$85/GJ45/$Z$83&gt;=1/13,13,$Z$83*$Z$85/GJ45/$Z$83&gt;=1/14,14,$Z$83*$Z$85/GJ45/$Z$83&gt;=1/15,15,$Z$83*$Z$85/GJ45/$Z$83&gt;=1/16,16,$Z$83*$Z$85/GJ45/$Z$83&gt;=1/17,17,$Z$83*$Z$85/GJ45/$Z$83&gt;=1/18,18,$Z$83*$Z$85/GJ45/$Z$83&gt;=1/19,19,$Z$83*$Z$85/GJ45/$Z$83&gt;=1/20,20,$Z$83*$Z$85/GJ45/$Z$83&gt;=1/21,21,$Z$83*$Z$85/GJ45/$Z$83&gt;=1/22,22,$Z$83*$Z$85/GJ45/$Z$83&gt;=1/23,23,$Z$83*$Z$85/GJ45/$Z$83&gt;=1/24,24,$Z$83*$Z$85/GJ45/$Z$83&gt;=1/25,25,$Z$83*$Z$85/GJ45/$Z$83&gt;=1/26,26,$Z$83*$Z$85/GJ45/$Z$83&gt;=1/27,27,$Z$83*$Z$85/GJ45/$Z$83&gt;=1/28,28,$Z$83*$Z$85/GJ45/$Z$83&gt;=1/29,29,$Z$83*$Z$85/GJ45/$Z$83&gt;=1/30,30)&gt;$Z$83,"",_xlfn.IFS($Z$83*$Z$85/GJ45/$Z$83&gt;=1,1,$Z$83*$Z$85/GJ45/$Z$83&gt;=1/2,2,$Z$83*$Z$85/GJ45/$Z$83&gt;=1/3,3,$Z$83*$Z$85/GJ45/$Z$83&gt;=1/4,4,$Z$83*$Z$85/GJ45/$Z$83&gt;=1/5,5,$Z$83*$Z$85/GJ45/$Z$83&gt;=1/6,6,$Z$83*$Z$85/GJ45/$Z$83&gt;=1/7,7,$Z$83*$Z$85/GJ45/$Z$83&gt;=1/8,8,$Z$83*$Z$85/GJ45/$Z$83&gt;=1/9,9,$Z$83*$Z$85/GJ45/$Z$83&gt;=1/10,10,$Z$83*$Z$85/GJ45/$Z$83&gt;=1/11,11,$Z$83*$Z$85/GJ45/$Z$83&gt;=1/12,12,$Z$83*$Z$85/GJ45/$Z$83&gt;=1/13,13,$Z$83*$Z$85/GJ45/$Z$83&gt;=1/14,14,$Z$83*$Z$85/GJ45/$Z$83&gt;=1/15,15,$Z$83*$Z$85/GJ45/$Z$83&gt;=1/16,16,$Z$83*$Z$85/GJ45/$Z$83&gt;=1/17,17,$Z$83*$Z$85/GJ45/$Z$83&gt;=1/18,18,$Z$83*$Z$85/GJ45/$Z$83&gt;=1/19,19,$Z$83*$Z$85/GJ45/$Z$83&gt;=1/20,20,$Z$83*$Z$85/GJ45/$Z$83&gt;=1/21,21,$Z$83*$Z$85/GJ45/$Z$83&gt;=1/22,22,$Z$83*$Z$85/GJ45/$Z$83&gt;=1/23,23,$Z$83*$Z$85/GJ45/$Z$83&gt;=1/24,24,$Z$83*$Z$85/GJ45/$Z$83&gt;=1/25,25,$Z$83*$Z$85/GJ45/$Z$83&gt;=1/26,26,$Z$83*$Z$85/GJ45/$Z$83&gt;=1/27,27,$Z$83*$Z$85/GJ45/$Z$83&gt;=1/28,28,$Z$83*$Z$85/GJ45/$Z$83&gt;=1/29,29,$Z$83*$Z$85/GJ45/$Z$83&gt;=1/30,30)),"")</f>
        <v/>
      </c>
      <c r="GK46" s="27" t="str" cm="1">
        <f t="array" ref="GK46">IFERROR(IF(_xlfn.IFS($Z$83*$Z$85/GK45/$Z$83&gt;=1,1,$Z$83*$Z$85/GK45/$Z$83&gt;=1/2,2,$Z$83*$Z$85/GK45/$Z$83&gt;=1/3,3,$Z$83*$Z$85/GK45/$Z$83&gt;=1/4,4,$Z$83*$Z$85/GK45/$Z$83&gt;=1/5,5,$Z$83*$Z$85/GK45/$Z$83&gt;=1/6,6,$Z$83*$Z$85/GK45/$Z$83&gt;=1/7,7,$Z$83*$Z$85/GK45/$Z$83&gt;=1/8,8,$Z$83*$Z$85/GK45/$Z$83&gt;=1/9,9,$Z$83*$Z$85/GK45/$Z$83&gt;=1/10,10,$Z$83*$Z$85/GK45/$Z$83&gt;=1/11,11,$Z$83*$Z$85/GK45/$Z$83&gt;=1/12,12,$Z$83*$Z$85/GK45/$Z$83&gt;=1/13,13,$Z$83*$Z$85/GK45/$Z$83&gt;=1/14,14,$Z$83*$Z$85/GK45/$Z$83&gt;=1/15,15,$Z$83*$Z$85/GK45/$Z$83&gt;=1/16,16,$Z$83*$Z$85/GK45/$Z$83&gt;=1/17,17,$Z$83*$Z$85/GK45/$Z$83&gt;=1/18,18,$Z$83*$Z$85/GK45/$Z$83&gt;=1/19,19,$Z$83*$Z$85/GK45/$Z$83&gt;=1/20,20,$Z$83*$Z$85/GK45/$Z$83&gt;=1/21,21,$Z$83*$Z$85/GK45/$Z$83&gt;=1/22,22,$Z$83*$Z$85/GK45/$Z$83&gt;=1/23,23,$Z$83*$Z$85/GK45/$Z$83&gt;=1/24,24,$Z$83*$Z$85/GK45/$Z$83&gt;=1/25,25,$Z$83*$Z$85/GK45/$Z$83&gt;=1/26,26,$Z$83*$Z$85/GK45/$Z$83&gt;=1/27,27,$Z$83*$Z$85/GK45/$Z$83&gt;=1/28,28,$Z$83*$Z$85/GK45/$Z$83&gt;=1/29,29,$Z$83*$Z$85/GK45/$Z$83&gt;=1/30,30)&gt;$Z$83,"",_xlfn.IFS($Z$83*$Z$85/GK45/$Z$83&gt;=1,1,$Z$83*$Z$85/GK45/$Z$83&gt;=1/2,2,$Z$83*$Z$85/GK45/$Z$83&gt;=1/3,3,$Z$83*$Z$85/GK45/$Z$83&gt;=1/4,4,$Z$83*$Z$85/GK45/$Z$83&gt;=1/5,5,$Z$83*$Z$85/GK45/$Z$83&gt;=1/6,6,$Z$83*$Z$85/GK45/$Z$83&gt;=1/7,7,$Z$83*$Z$85/GK45/$Z$83&gt;=1/8,8,$Z$83*$Z$85/GK45/$Z$83&gt;=1/9,9,$Z$83*$Z$85/GK45/$Z$83&gt;=1/10,10,$Z$83*$Z$85/GK45/$Z$83&gt;=1/11,11,$Z$83*$Z$85/GK45/$Z$83&gt;=1/12,12,$Z$83*$Z$85/GK45/$Z$83&gt;=1/13,13,$Z$83*$Z$85/GK45/$Z$83&gt;=1/14,14,$Z$83*$Z$85/GK45/$Z$83&gt;=1/15,15,$Z$83*$Z$85/GK45/$Z$83&gt;=1/16,16,$Z$83*$Z$85/GK45/$Z$83&gt;=1/17,17,$Z$83*$Z$85/GK45/$Z$83&gt;=1/18,18,$Z$83*$Z$85/GK45/$Z$83&gt;=1/19,19,$Z$83*$Z$85/GK45/$Z$83&gt;=1/20,20,$Z$83*$Z$85/GK45/$Z$83&gt;=1/21,21,$Z$83*$Z$85/GK45/$Z$83&gt;=1/22,22,$Z$83*$Z$85/GK45/$Z$83&gt;=1/23,23,$Z$83*$Z$85/GK45/$Z$83&gt;=1/24,24,$Z$83*$Z$85/GK45/$Z$83&gt;=1/25,25,$Z$83*$Z$85/GK45/$Z$83&gt;=1/26,26,$Z$83*$Z$85/GK45/$Z$83&gt;=1/27,27,$Z$83*$Z$85/GK45/$Z$83&gt;=1/28,28,$Z$83*$Z$85/GK45/$Z$83&gt;=1/29,29,$Z$83*$Z$85/GK45/$Z$83&gt;=1/30,30)),"")</f>
        <v/>
      </c>
      <c r="GL46" s="27" t="str" cm="1">
        <f t="array" ref="GL46">IFERROR(IF(_xlfn.IFS($Z$83*$Z$85/GL45/$Z$83&gt;=1,1,$Z$83*$Z$85/GL45/$Z$83&gt;=1/2,2,$Z$83*$Z$85/GL45/$Z$83&gt;=1/3,3,$Z$83*$Z$85/GL45/$Z$83&gt;=1/4,4,$Z$83*$Z$85/GL45/$Z$83&gt;=1/5,5,$Z$83*$Z$85/GL45/$Z$83&gt;=1/6,6,$Z$83*$Z$85/GL45/$Z$83&gt;=1/7,7,$Z$83*$Z$85/GL45/$Z$83&gt;=1/8,8,$Z$83*$Z$85/GL45/$Z$83&gt;=1/9,9,$Z$83*$Z$85/GL45/$Z$83&gt;=1/10,10,$Z$83*$Z$85/GL45/$Z$83&gt;=1/11,11,$Z$83*$Z$85/GL45/$Z$83&gt;=1/12,12,$Z$83*$Z$85/GL45/$Z$83&gt;=1/13,13,$Z$83*$Z$85/GL45/$Z$83&gt;=1/14,14,$Z$83*$Z$85/GL45/$Z$83&gt;=1/15,15,$Z$83*$Z$85/GL45/$Z$83&gt;=1/16,16,$Z$83*$Z$85/GL45/$Z$83&gt;=1/17,17,$Z$83*$Z$85/GL45/$Z$83&gt;=1/18,18,$Z$83*$Z$85/GL45/$Z$83&gt;=1/19,19,$Z$83*$Z$85/GL45/$Z$83&gt;=1/20,20,$Z$83*$Z$85/GL45/$Z$83&gt;=1/21,21,$Z$83*$Z$85/GL45/$Z$83&gt;=1/22,22,$Z$83*$Z$85/GL45/$Z$83&gt;=1/23,23,$Z$83*$Z$85/GL45/$Z$83&gt;=1/24,24,$Z$83*$Z$85/GL45/$Z$83&gt;=1/25,25,$Z$83*$Z$85/GL45/$Z$83&gt;=1/26,26,$Z$83*$Z$85/GL45/$Z$83&gt;=1/27,27,$Z$83*$Z$85/GL45/$Z$83&gt;=1/28,28,$Z$83*$Z$85/GL45/$Z$83&gt;=1/29,29,$Z$83*$Z$85/GL45/$Z$83&gt;=1/30,30)&gt;$Z$83,"",_xlfn.IFS($Z$83*$Z$85/GL45/$Z$83&gt;=1,1,$Z$83*$Z$85/GL45/$Z$83&gt;=1/2,2,$Z$83*$Z$85/GL45/$Z$83&gt;=1/3,3,$Z$83*$Z$85/GL45/$Z$83&gt;=1/4,4,$Z$83*$Z$85/GL45/$Z$83&gt;=1/5,5,$Z$83*$Z$85/GL45/$Z$83&gt;=1/6,6,$Z$83*$Z$85/GL45/$Z$83&gt;=1/7,7,$Z$83*$Z$85/GL45/$Z$83&gt;=1/8,8,$Z$83*$Z$85/GL45/$Z$83&gt;=1/9,9,$Z$83*$Z$85/GL45/$Z$83&gt;=1/10,10,$Z$83*$Z$85/GL45/$Z$83&gt;=1/11,11,$Z$83*$Z$85/GL45/$Z$83&gt;=1/12,12,$Z$83*$Z$85/GL45/$Z$83&gt;=1/13,13,$Z$83*$Z$85/GL45/$Z$83&gt;=1/14,14,$Z$83*$Z$85/GL45/$Z$83&gt;=1/15,15,$Z$83*$Z$85/GL45/$Z$83&gt;=1/16,16,$Z$83*$Z$85/GL45/$Z$83&gt;=1/17,17,$Z$83*$Z$85/GL45/$Z$83&gt;=1/18,18,$Z$83*$Z$85/GL45/$Z$83&gt;=1/19,19,$Z$83*$Z$85/GL45/$Z$83&gt;=1/20,20,$Z$83*$Z$85/GL45/$Z$83&gt;=1/21,21,$Z$83*$Z$85/GL45/$Z$83&gt;=1/22,22,$Z$83*$Z$85/GL45/$Z$83&gt;=1/23,23,$Z$83*$Z$85/GL45/$Z$83&gt;=1/24,24,$Z$83*$Z$85/GL45/$Z$83&gt;=1/25,25,$Z$83*$Z$85/GL45/$Z$83&gt;=1/26,26,$Z$83*$Z$85/GL45/$Z$83&gt;=1/27,27,$Z$83*$Z$85/GL45/$Z$83&gt;=1/28,28,$Z$83*$Z$85/GL45/$Z$83&gt;=1/29,29,$Z$83*$Z$85/GL45/$Z$83&gt;=1/30,30)),"")</f>
        <v/>
      </c>
      <c r="GM46" s="27" t="str" cm="1">
        <f t="array" ref="GM46">IFERROR(IF(_xlfn.IFS($Z$83*$Z$85/GM45/$Z$83&gt;=1,1,$Z$83*$Z$85/GM45/$Z$83&gt;=1/2,2,$Z$83*$Z$85/GM45/$Z$83&gt;=1/3,3,$Z$83*$Z$85/GM45/$Z$83&gt;=1/4,4,$Z$83*$Z$85/GM45/$Z$83&gt;=1/5,5,$Z$83*$Z$85/GM45/$Z$83&gt;=1/6,6,$Z$83*$Z$85/GM45/$Z$83&gt;=1/7,7,$Z$83*$Z$85/GM45/$Z$83&gt;=1/8,8,$Z$83*$Z$85/GM45/$Z$83&gt;=1/9,9,$Z$83*$Z$85/GM45/$Z$83&gt;=1/10,10,$Z$83*$Z$85/GM45/$Z$83&gt;=1/11,11,$Z$83*$Z$85/GM45/$Z$83&gt;=1/12,12,$Z$83*$Z$85/GM45/$Z$83&gt;=1/13,13,$Z$83*$Z$85/GM45/$Z$83&gt;=1/14,14,$Z$83*$Z$85/GM45/$Z$83&gt;=1/15,15,$Z$83*$Z$85/GM45/$Z$83&gt;=1/16,16,$Z$83*$Z$85/GM45/$Z$83&gt;=1/17,17,$Z$83*$Z$85/GM45/$Z$83&gt;=1/18,18,$Z$83*$Z$85/GM45/$Z$83&gt;=1/19,19,$Z$83*$Z$85/GM45/$Z$83&gt;=1/20,20,$Z$83*$Z$85/GM45/$Z$83&gt;=1/21,21,$Z$83*$Z$85/GM45/$Z$83&gt;=1/22,22,$Z$83*$Z$85/GM45/$Z$83&gt;=1/23,23,$Z$83*$Z$85/GM45/$Z$83&gt;=1/24,24,$Z$83*$Z$85/GM45/$Z$83&gt;=1/25,25,$Z$83*$Z$85/GM45/$Z$83&gt;=1/26,26,$Z$83*$Z$85/GM45/$Z$83&gt;=1/27,27,$Z$83*$Z$85/GM45/$Z$83&gt;=1/28,28,$Z$83*$Z$85/GM45/$Z$83&gt;=1/29,29,$Z$83*$Z$85/GM45/$Z$83&gt;=1/30,30)&gt;$Z$83,"",_xlfn.IFS($Z$83*$Z$85/GM45/$Z$83&gt;=1,1,$Z$83*$Z$85/GM45/$Z$83&gt;=1/2,2,$Z$83*$Z$85/GM45/$Z$83&gt;=1/3,3,$Z$83*$Z$85/GM45/$Z$83&gt;=1/4,4,$Z$83*$Z$85/GM45/$Z$83&gt;=1/5,5,$Z$83*$Z$85/GM45/$Z$83&gt;=1/6,6,$Z$83*$Z$85/GM45/$Z$83&gt;=1/7,7,$Z$83*$Z$85/GM45/$Z$83&gt;=1/8,8,$Z$83*$Z$85/GM45/$Z$83&gt;=1/9,9,$Z$83*$Z$85/GM45/$Z$83&gt;=1/10,10,$Z$83*$Z$85/GM45/$Z$83&gt;=1/11,11,$Z$83*$Z$85/GM45/$Z$83&gt;=1/12,12,$Z$83*$Z$85/GM45/$Z$83&gt;=1/13,13,$Z$83*$Z$85/GM45/$Z$83&gt;=1/14,14,$Z$83*$Z$85/GM45/$Z$83&gt;=1/15,15,$Z$83*$Z$85/GM45/$Z$83&gt;=1/16,16,$Z$83*$Z$85/GM45/$Z$83&gt;=1/17,17,$Z$83*$Z$85/GM45/$Z$83&gt;=1/18,18,$Z$83*$Z$85/GM45/$Z$83&gt;=1/19,19,$Z$83*$Z$85/GM45/$Z$83&gt;=1/20,20,$Z$83*$Z$85/GM45/$Z$83&gt;=1/21,21,$Z$83*$Z$85/GM45/$Z$83&gt;=1/22,22,$Z$83*$Z$85/GM45/$Z$83&gt;=1/23,23,$Z$83*$Z$85/GM45/$Z$83&gt;=1/24,24,$Z$83*$Z$85/GM45/$Z$83&gt;=1/25,25,$Z$83*$Z$85/GM45/$Z$83&gt;=1/26,26,$Z$83*$Z$85/GM45/$Z$83&gt;=1/27,27,$Z$83*$Z$85/GM45/$Z$83&gt;=1/28,28,$Z$83*$Z$85/GM45/$Z$83&gt;=1/29,29,$Z$83*$Z$85/GM45/$Z$83&gt;=1/30,30)),"")</f>
        <v/>
      </c>
      <c r="GN46" s="27" t="str" cm="1">
        <f t="array" ref="GN46">IFERROR(IF(_xlfn.IFS($Z$83*$Z$85/GN45/$Z$83&gt;=1,1,$Z$83*$Z$85/GN45/$Z$83&gt;=1/2,2,$Z$83*$Z$85/GN45/$Z$83&gt;=1/3,3,$Z$83*$Z$85/GN45/$Z$83&gt;=1/4,4,$Z$83*$Z$85/GN45/$Z$83&gt;=1/5,5,$Z$83*$Z$85/GN45/$Z$83&gt;=1/6,6,$Z$83*$Z$85/GN45/$Z$83&gt;=1/7,7,$Z$83*$Z$85/GN45/$Z$83&gt;=1/8,8,$Z$83*$Z$85/GN45/$Z$83&gt;=1/9,9,$Z$83*$Z$85/GN45/$Z$83&gt;=1/10,10,$Z$83*$Z$85/GN45/$Z$83&gt;=1/11,11,$Z$83*$Z$85/GN45/$Z$83&gt;=1/12,12,$Z$83*$Z$85/GN45/$Z$83&gt;=1/13,13,$Z$83*$Z$85/GN45/$Z$83&gt;=1/14,14,$Z$83*$Z$85/GN45/$Z$83&gt;=1/15,15,$Z$83*$Z$85/GN45/$Z$83&gt;=1/16,16,$Z$83*$Z$85/GN45/$Z$83&gt;=1/17,17,$Z$83*$Z$85/GN45/$Z$83&gt;=1/18,18,$Z$83*$Z$85/GN45/$Z$83&gt;=1/19,19,$Z$83*$Z$85/GN45/$Z$83&gt;=1/20,20,$Z$83*$Z$85/GN45/$Z$83&gt;=1/21,21,$Z$83*$Z$85/GN45/$Z$83&gt;=1/22,22,$Z$83*$Z$85/GN45/$Z$83&gt;=1/23,23,$Z$83*$Z$85/GN45/$Z$83&gt;=1/24,24,$Z$83*$Z$85/GN45/$Z$83&gt;=1/25,25,$Z$83*$Z$85/GN45/$Z$83&gt;=1/26,26,$Z$83*$Z$85/GN45/$Z$83&gt;=1/27,27,$Z$83*$Z$85/GN45/$Z$83&gt;=1/28,28,$Z$83*$Z$85/GN45/$Z$83&gt;=1/29,29,$Z$83*$Z$85/GN45/$Z$83&gt;=1/30,30)&gt;$Z$83,"",_xlfn.IFS($Z$83*$Z$85/GN45/$Z$83&gt;=1,1,$Z$83*$Z$85/GN45/$Z$83&gt;=1/2,2,$Z$83*$Z$85/GN45/$Z$83&gt;=1/3,3,$Z$83*$Z$85/GN45/$Z$83&gt;=1/4,4,$Z$83*$Z$85/GN45/$Z$83&gt;=1/5,5,$Z$83*$Z$85/GN45/$Z$83&gt;=1/6,6,$Z$83*$Z$85/GN45/$Z$83&gt;=1/7,7,$Z$83*$Z$85/GN45/$Z$83&gt;=1/8,8,$Z$83*$Z$85/GN45/$Z$83&gt;=1/9,9,$Z$83*$Z$85/GN45/$Z$83&gt;=1/10,10,$Z$83*$Z$85/GN45/$Z$83&gt;=1/11,11,$Z$83*$Z$85/GN45/$Z$83&gt;=1/12,12,$Z$83*$Z$85/GN45/$Z$83&gt;=1/13,13,$Z$83*$Z$85/GN45/$Z$83&gt;=1/14,14,$Z$83*$Z$85/GN45/$Z$83&gt;=1/15,15,$Z$83*$Z$85/GN45/$Z$83&gt;=1/16,16,$Z$83*$Z$85/GN45/$Z$83&gt;=1/17,17,$Z$83*$Z$85/GN45/$Z$83&gt;=1/18,18,$Z$83*$Z$85/GN45/$Z$83&gt;=1/19,19,$Z$83*$Z$85/GN45/$Z$83&gt;=1/20,20,$Z$83*$Z$85/GN45/$Z$83&gt;=1/21,21,$Z$83*$Z$85/GN45/$Z$83&gt;=1/22,22,$Z$83*$Z$85/GN45/$Z$83&gt;=1/23,23,$Z$83*$Z$85/GN45/$Z$83&gt;=1/24,24,$Z$83*$Z$85/GN45/$Z$83&gt;=1/25,25,$Z$83*$Z$85/GN45/$Z$83&gt;=1/26,26,$Z$83*$Z$85/GN45/$Z$83&gt;=1/27,27,$Z$83*$Z$85/GN45/$Z$83&gt;=1/28,28,$Z$83*$Z$85/GN45/$Z$83&gt;=1/29,29,$Z$83*$Z$85/GN45/$Z$83&gt;=1/30,30)),"")</f>
        <v/>
      </c>
      <c r="GO46" s="27" t="str" cm="1">
        <f t="array" ref="GO46">IFERROR(IF(_xlfn.IFS($Z$83*$Z$85/GO45/$Z$83&gt;=1,1,$Z$83*$Z$85/GO45/$Z$83&gt;=1/2,2,$Z$83*$Z$85/GO45/$Z$83&gt;=1/3,3,$Z$83*$Z$85/GO45/$Z$83&gt;=1/4,4,$Z$83*$Z$85/GO45/$Z$83&gt;=1/5,5,$Z$83*$Z$85/GO45/$Z$83&gt;=1/6,6,$Z$83*$Z$85/GO45/$Z$83&gt;=1/7,7,$Z$83*$Z$85/GO45/$Z$83&gt;=1/8,8,$Z$83*$Z$85/GO45/$Z$83&gt;=1/9,9,$Z$83*$Z$85/GO45/$Z$83&gt;=1/10,10,$Z$83*$Z$85/GO45/$Z$83&gt;=1/11,11,$Z$83*$Z$85/GO45/$Z$83&gt;=1/12,12,$Z$83*$Z$85/GO45/$Z$83&gt;=1/13,13,$Z$83*$Z$85/GO45/$Z$83&gt;=1/14,14,$Z$83*$Z$85/GO45/$Z$83&gt;=1/15,15,$Z$83*$Z$85/GO45/$Z$83&gt;=1/16,16,$Z$83*$Z$85/GO45/$Z$83&gt;=1/17,17,$Z$83*$Z$85/GO45/$Z$83&gt;=1/18,18,$Z$83*$Z$85/GO45/$Z$83&gt;=1/19,19,$Z$83*$Z$85/GO45/$Z$83&gt;=1/20,20,$Z$83*$Z$85/GO45/$Z$83&gt;=1/21,21,$Z$83*$Z$85/GO45/$Z$83&gt;=1/22,22,$Z$83*$Z$85/GO45/$Z$83&gt;=1/23,23,$Z$83*$Z$85/GO45/$Z$83&gt;=1/24,24,$Z$83*$Z$85/GO45/$Z$83&gt;=1/25,25,$Z$83*$Z$85/GO45/$Z$83&gt;=1/26,26,$Z$83*$Z$85/GO45/$Z$83&gt;=1/27,27,$Z$83*$Z$85/GO45/$Z$83&gt;=1/28,28,$Z$83*$Z$85/GO45/$Z$83&gt;=1/29,29,$Z$83*$Z$85/GO45/$Z$83&gt;=1/30,30)&gt;$Z$83,"",_xlfn.IFS($Z$83*$Z$85/GO45/$Z$83&gt;=1,1,$Z$83*$Z$85/GO45/$Z$83&gt;=1/2,2,$Z$83*$Z$85/GO45/$Z$83&gt;=1/3,3,$Z$83*$Z$85/GO45/$Z$83&gt;=1/4,4,$Z$83*$Z$85/GO45/$Z$83&gt;=1/5,5,$Z$83*$Z$85/GO45/$Z$83&gt;=1/6,6,$Z$83*$Z$85/GO45/$Z$83&gt;=1/7,7,$Z$83*$Z$85/GO45/$Z$83&gt;=1/8,8,$Z$83*$Z$85/GO45/$Z$83&gt;=1/9,9,$Z$83*$Z$85/GO45/$Z$83&gt;=1/10,10,$Z$83*$Z$85/GO45/$Z$83&gt;=1/11,11,$Z$83*$Z$85/GO45/$Z$83&gt;=1/12,12,$Z$83*$Z$85/GO45/$Z$83&gt;=1/13,13,$Z$83*$Z$85/GO45/$Z$83&gt;=1/14,14,$Z$83*$Z$85/GO45/$Z$83&gt;=1/15,15,$Z$83*$Z$85/GO45/$Z$83&gt;=1/16,16,$Z$83*$Z$85/GO45/$Z$83&gt;=1/17,17,$Z$83*$Z$85/GO45/$Z$83&gt;=1/18,18,$Z$83*$Z$85/GO45/$Z$83&gt;=1/19,19,$Z$83*$Z$85/GO45/$Z$83&gt;=1/20,20,$Z$83*$Z$85/GO45/$Z$83&gt;=1/21,21,$Z$83*$Z$85/GO45/$Z$83&gt;=1/22,22,$Z$83*$Z$85/GO45/$Z$83&gt;=1/23,23,$Z$83*$Z$85/GO45/$Z$83&gt;=1/24,24,$Z$83*$Z$85/GO45/$Z$83&gt;=1/25,25,$Z$83*$Z$85/GO45/$Z$83&gt;=1/26,26,$Z$83*$Z$85/GO45/$Z$83&gt;=1/27,27,$Z$83*$Z$85/GO45/$Z$83&gt;=1/28,28,$Z$83*$Z$85/GO45/$Z$83&gt;=1/29,29,$Z$83*$Z$85/GO45/$Z$83&gt;=1/30,30)),"")</f>
        <v/>
      </c>
      <c r="GP46" s="27" t="str" cm="1">
        <f t="array" ref="GP46">IFERROR(IF(_xlfn.IFS($Z$83*$Z$85/GP45/$Z$83&gt;=1,1,$Z$83*$Z$85/GP45/$Z$83&gt;=1/2,2,$Z$83*$Z$85/GP45/$Z$83&gt;=1/3,3,$Z$83*$Z$85/GP45/$Z$83&gt;=1/4,4,$Z$83*$Z$85/GP45/$Z$83&gt;=1/5,5,$Z$83*$Z$85/GP45/$Z$83&gt;=1/6,6,$Z$83*$Z$85/GP45/$Z$83&gt;=1/7,7,$Z$83*$Z$85/GP45/$Z$83&gt;=1/8,8,$Z$83*$Z$85/GP45/$Z$83&gt;=1/9,9,$Z$83*$Z$85/GP45/$Z$83&gt;=1/10,10,$Z$83*$Z$85/GP45/$Z$83&gt;=1/11,11,$Z$83*$Z$85/GP45/$Z$83&gt;=1/12,12,$Z$83*$Z$85/GP45/$Z$83&gt;=1/13,13,$Z$83*$Z$85/GP45/$Z$83&gt;=1/14,14,$Z$83*$Z$85/GP45/$Z$83&gt;=1/15,15,$Z$83*$Z$85/GP45/$Z$83&gt;=1/16,16,$Z$83*$Z$85/GP45/$Z$83&gt;=1/17,17,$Z$83*$Z$85/GP45/$Z$83&gt;=1/18,18,$Z$83*$Z$85/GP45/$Z$83&gt;=1/19,19,$Z$83*$Z$85/GP45/$Z$83&gt;=1/20,20,$Z$83*$Z$85/GP45/$Z$83&gt;=1/21,21,$Z$83*$Z$85/GP45/$Z$83&gt;=1/22,22,$Z$83*$Z$85/GP45/$Z$83&gt;=1/23,23,$Z$83*$Z$85/GP45/$Z$83&gt;=1/24,24,$Z$83*$Z$85/GP45/$Z$83&gt;=1/25,25,$Z$83*$Z$85/GP45/$Z$83&gt;=1/26,26,$Z$83*$Z$85/GP45/$Z$83&gt;=1/27,27,$Z$83*$Z$85/GP45/$Z$83&gt;=1/28,28,$Z$83*$Z$85/GP45/$Z$83&gt;=1/29,29,$Z$83*$Z$85/GP45/$Z$83&gt;=1/30,30)&gt;$Z$83,"",_xlfn.IFS($Z$83*$Z$85/GP45/$Z$83&gt;=1,1,$Z$83*$Z$85/GP45/$Z$83&gt;=1/2,2,$Z$83*$Z$85/GP45/$Z$83&gt;=1/3,3,$Z$83*$Z$85/GP45/$Z$83&gt;=1/4,4,$Z$83*$Z$85/GP45/$Z$83&gt;=1/5,5,$Z$83*$Z$85/GP45/$Z$83&gt;=1/6,6,$Z$83*$Z$85/GP45/$Z$83&gt;=1/7,7,$Z$83*$Z$85/GP45/$Z$83&gt;=1/8,8,$Z$83*$Z$85/GP45/$Z$83&gt;=1/9,9,$Z$83*$Z$85/GP45/$Z$83&gt;=1/10,10,$Z$83*$Z$85/GP45/$Z$83&gt;=1/11,11,$Z$83*$Z$85/GP45/$Z$83&gt;=1/12,12,$Z$83*$Z$85/GP45/$Z$83&gt;=1/13,13,$Z$83*$Z$85/GP45/$Z$83&gt;=1/14,14,$Z$83*$Z$85/GP45/$Z$83&gt;=1/15,15,$Z$83*$Z$85/GP45/$Z$83&gt;=1/16,16,$Z$83*$Z$85/GP45/$Z$83&gt;=1/17,17,$Z$83*$Z$85/GP45/$Z$83&gt;=1/18,18,$Z$83*$Z$85/GP45/$Z$83&gt;=1/19,19,$Z$83*$Z$85/GP45/$Z$83&gt;=1/20,20,$Z$83*$Z$85/GP45/$Z$83&gt;=1/21,21,$Z$83*$Z$85/GP45/$Z$83&gt;=1/22,22,$Z$83*$Z$85/GP45/$Z$83&gt;=1/23,23,$Z$83*$Z$85/GP45/$Z$83&gt;=1/24,24,$Z$83*$Z$85/GP45/$Z$83&gt;=1/25,25,$Z$83*$Z$85/GP45/$Z$83&gt;=1/26,26,$Z$83*$Z$85/GP45/$Z$83&gt;=1/27,27,$Z$83*$Z$85/GP45/$Z$83&gt;=1/28,28,$Z$83*$Z$85/GP45/$Z$83&gt;=1/29,29,$Z$83*$Z$85/GP45/$Z$83&gt;=1/30,30)),"")</f>
        <v/>
      </c>
      <c r="GQ46" s="27" t="str" cm="1">
        <f t="array" ref="GQ46">IFERROR(IF(_xlfn.IFS($Z$83*$Z$85/GQ45/$Z$83&gt;=1,1,$Z$83*$Z$85/GQ45/$Z$83&gt;=1/2,2,$Z$83*$Z$85/GQ45/$Z$83&gt;=1/3,3,$Z$83*$Z$85/GQ45/$Z$83&gt;=1/4,4,$Z$83*$Z$85/GQ45/$Z$83&gt;=1/5,5,$Z$83*$Z$85/GQ45/$Z$83&gt;=1/6,6,$Z$83*$Z$85/GQ45/$Z$83&gt;=1/7,7,$Z$83*$Z$85/GQ45/$Z$83&gt;=1/8,8,$Z$83*$Z$85/GQ45/$Z$83&gt;=1/9,9,$Z$83*$Z$85/GQ45/$Z$83&gt;=1/10,10,$Z$83*$Z$85/GQ45/$Z$83&gt;=1/11,11,$Z$83*$Z$85/GQ45/$Z$83&gt;=1/12,12,$Z$83*$Z$85/GQ45/$Z$83&gt;=1/13,13,$Z$83*$Z$85/GQ45/$Z$83&gt;=1/14,14,$Z$83*$Z$85/GQ45/$Z$83&gt;=1/15,15,$Z$83*$Z$85/GQ45/$Z$83&gt;=1/16,16,$Z$83*$Z$85/GQ45/$Z$83&gt;=1/17,17,$Z$83*$Z$85/GQ45/$Z$83&gt;=1/18,18,$Z$83*$Z$85/GQ45/$Z$83&gt;=1/19,19,$Z$83*$Z$85/GQ45/$Z$83&gt;=1/20,20,$Z$83*$Z$85/GQ45/$Z$83&gt;=1/21,21,$Z$83*$Z$85/GQ45/$Z$83&gt;=1/22,22,$Z$83*$Z$85/GQ45/$Z$83&gt;=1/23,23,$Z$83*$Z$85/GQ45/$Z$83&gt;=1/24,24,$Z$83*$Z$85/GQ45/$Z$83&gt;=1/25,25,$Z$83*$Z$85/GQ45/$Z$83&gt;=1/26,26,$Z$83*$Z$85/GQ45/$Z$83&gt;=1/27,27,$Z$83*$Z$85/GQ45/$Z$83&gt;=1/28,28,$Z$83*$Z$85/GQ45/$Z$83&gt;=1/29,29,$Z$83*$Z$85/GQ45/$Z$83&gt;=1/30,30)&gt;$Z$83,"",_xlfn.IFS($Z$83*$Z$85/GQ45/$Z$83&gt;=1,1,$Z$83*$Z$85/GQ45/$Z$83&gt;=1/2,2,$Z$83*$Z$85/GQ45/$Z$83&gt;=1/3,3,$Z$83*$Z$85/GQ45/$Z$83&gt;=1/4,4,$Z$83*$Z$85/GQ45/$Z$83&gt;=1/5,5,$Z$83*$Z$85/GQ45/$Z$83&gt;=1/6,6,$Z$83*$Z$85/GQ45/$Z$83&gt;=1/7,7,$Z$83*$Z$85/GQ45/$Z$83&gt;=1/8,8,$Z$83*$Z$85/GQ45/$Z$83&gt;=1/9,9,$Z$83*$Z$85/GQ45/$Z$83&gt;=1/10,10,$Z$83*$Z$85/GQ45/$Z$83&gt;=1/11,11,$Z$83*$Z$85/GQ45/$Z$83&gt;=1/12,12,$Z$83*$Z$85/GQ45/$Z$83&gt;=1/13,13,$Z$83*$Z$85/GQ45/$Z$83&gt;=1/14,14,$Z$83*$Z$85/GQ45/$Z$83&gt;=1/15,15,$Z$83*$Z$85/GQ45/$Z$83&gt;=1/16,16,$Z$83*$Z$85/GQ45/$Z$83&gt;=1/17,17,$Z$83*$Z$85/GQ45/$Z$83&gt;=1/18,18,$Z$83*$Z$85/GQ45/$Z$83&gt;=1/19,19,$Z$83*$Z$85/GQ45/$Z$83&gt;=1/20,20,$Z$83*$Z$85/GQ45/$Z$83&gt;=1/21,21,$Z$83*$Z$85/GQ45/$Z$83&gt;=1/22,22,$Z$83*$Z$85/GQ45/$Z$83&gt;=1/23,23,$Z$83*$Z$85/GQ45/$Z$83&gt;=1/24,24,$Z$83*$Z$85/GQ45/$Z$83&gt;=1/25,25,$Z$83*$Z$85/GQ45/$Z$83&gt;=1/26,26,$Z$83*$Z$85/GQ45/$Z$83&gt;=1/27,27,$Z$83*$Z$85/GQ45/$Z$83&gt;=1/28,28,$Z$83*$Z$85/GQ45/$Z$83&gt;=1/29,29,$Z$83*$Z$85/GQ45/$Z$83&gt;=1/30,30)),"")</f>
        <v/>
      </c>
      <c r="GR46" s="27" t="str" cm="1">
        <f t="array" ref="GR46">IFERROR(IF(_xlfn.IFS($Z$83*$Z$85/GR45/$Z$83&gt;=1,1,$Z$83*$Z$85/GR45/$Z$83&gt;=1/2,2,$Z$83*$Z$85/GR45/$Z$83&gt;=1/3,3,$Z$83*$Z$85/GR45/$Z$83&gt;=1/4,4,$Z$83*$Z$85/GR45/$Z$83&gt;=1/5,5,$Z$83*$Z$85/GR45/$Z$83&gt;=1/6,6,$Z$83*$Z$85/GR45/$Z$83&gt;=1/7,7,$Z$83*$Z$85/GR45/$Z$83&gt;=1/8,8,$Z$83*$Z$85/GR45/$Z$83&gt;=1/9,9,$Z$83*$Z$85/GR45/$Z$83&gt;=1/10,10,$Z$83*$Z$85/GR45/$Z$83&gt;=1/11,11,$Z$83*$Z$85/GR45/$Z$83&gt;=1/12,12,$Z$83*$Z$85/GR45/$Z$83&gt;=1/13,13,$Z$83*$Z$85/GR45/$Z$83&gt;=1/14,14,$Z$83*$Z$85/GR45/$Z$83&gt;=1/15,15,$Z$83*$Z$85/GR45/$Z$83&gt;=1/16,16,$Z$83*$Z$85/GR45/$Z$83&gt;=1/17,17,$Z$83*$Z$85/GR45/$Z$83&gt;=1/18,18,$Z$83*$Z$85/GR45/$Z$83&gt;=1/19,19,$Z$83*$Z$85/GR45/$Z$83&gt;=1/20,20,$Z$83*$Z$85/GR45/$Z$83&gt;=1/21,21,$Z$83*$Z$85/GR45/$Z$83&gt;=1/22,22,$Z$83*$Z$85/GR45/$Z$83&gt;=1/23,23,$Z$83*$Z$85/GR45/$Z$83&gt;=1/24,24,$Z$83*$Z$85/GR45/$Z$83&gt;=1/25,25,$Z$83*$Z$85/GR45/$Z$83&gt;=1/26,26,$Z$83*$Z$85/GR45/$Z$83&gt;=1/27,27,$Z$83*$Z$85/GR45/$Z$83&gt;=1/28,28,$Z$83*$Z$85/GR45/$Z$83&gt;=1/29,29,$Z$83*$Z$85/GR45/$Z$83&gt;=1/30,30)&gt;$Z$83,"",_xlfn.IFS($Z$83*$Z$85/GR45/$Z$83&gt;=1,1,$Z$83*$Z$85/GR45/$Z$83&gt;=1/2,2,$Z$83*$Z$85/GR45/$Z$83&gt;=1/3,3,$Z$83*$Z$85/GR45/$Z$83&gt;=1/4,4,$Z$83*$Z$85/GR45/$Z$83&gt;=1/5,5,$Z$83*$Z$85/GR45/$Z$83&gt;=1/6,6,$Z$83*$Z$85/GR45/$Z$83&gt;=1/7,7,$Z$83*$Z$85/GR45/$Z$83&gt;=1/8,8,$Z$83*$Z$85/GR45/$Z$83&gt;=1/9,9,$Z$83*$Z$85/GR45/$Z$83&gt;=1/10,10,$Z$83*$Z$85/GR45/$Z$83&gt;=1/11,11,$Z$83*$Z$85/GR45/$Z$83&gt;=1/12,12,$Z$83*$Z$85/GR45/$Z$83&gt;=1/13,13,$Z$83*$Z$85/GR45/$Z$83&gt;=1/14,14,$Z$83*$Z$85/GR45/$Z$83&gt;=1/15,15,$Z$83*$Z$85/GR45/$Z$83&gt;=1/16,16,$Z$83*$Z$85/GR45/$Z$83&gt;=1/17,17,$Z$83*$Z$85/GR45/$Z$83&gt;=1/18,18,$Z$83*$Z$85/GR45/$Z$83&gt;=1/19,19,$Z$83*$Z$85/GR45/$Z$83&gt;=1/20,20,$Z$83*$Z$85/GR45/$Z$83&gt;=1/21,21,$Z$83*$Z$85/GR45/$Z$83&gt;=1/22,22,$Z$83*$Z$85/GR45/$Z$83&gt;=1/23,23,$Z$83*$Z$85/GR45/$Z$83&gt;=1/24,24,$Z$83*$Z$85/GR45/$Z$83&gt;=1/25,25,$Z$83*$Z$85/GR45/$Z$83&gt;=1/26,26,$Z$83*$Z$85/GR45/$Z$83&gt;=1/27,27,$Z$83*$Z$85/GR45/$Z$83&gt;=1/28,28,$Z$83*$Z$85/GR45/$Z$83&gt;=1/29,29,$Z$83*$Z$85/GR45/$Z$83&gt;=1/30,30)),"")</f>
        <v/>
      </c>
      <c r="GS46" s="27" t="str" cm="1">
        <f t="array" ref="GS46">IFERROR(IF(_xlfn.IFS($Z$83*$Z$85/GS45/$Z$83&gt;=1,1,$Z$83*$Z$85/GS45/$Z$83&gt;=1/2,2,$Z$83*$Z$85/GS45/$Z$83&gt;=1/3,3,$Z$83*$Z$85/GS45/$Z$83&gt;=1/4,4,$Z$83*$Z$85/GS45/$Z$83&gt;=1/5,5,$Z$83*$Z$85/GS45/$Z$83&gt;=1/6,6,$Z$83*$Z$85/GS45/$Z$83&gt;=1/7,7,$Z$83*$Z$85/GS45/$Z$83&gt;=1/8,8,$Z$83*$Z$85/GS45/$Z$83&gt;=1/9,9,$Z$83*$Z$85/GS45/$Z$83&gt;=1/10,10,$Z$83*$Z$85/GS45/$Z$83&gt;=1/11,11,$Z$83*$Z$85/GS45/$Z$83&gt;=1/12,12,$Z$83*$Z$85/GS45/$Z$83&gt;=1/13,13,$Z$83*$Z$85/GS45/$Z$83&gt;=1/14,14,$Z$83*$Z$85/GS45/$Z$83&gt;=1/15,15,$Z$83*$Z$85/GS45/$Z$83&gt;=1/16,16,$Z$83*$Z$85/GS45/$Z$83&gt;=1/17,17,$Z$83*$Z$85/GS45/$Z$83&gt;=1/18,18,$Z$83*$Z$85/GS45/$Z$83&gt;=1/19,19,$Z$83*$Z$85/GS45/$Z$83&gt;=1/20,20,$Z$83*$Z$85/GS45/$Z$83&gt;=1/21,21,$Z$83*$Z$85/GS45/$Z$83&gt;=1/22,22,$Z$83*$Z$85/GS45/$Z$83&gt;=1/23,23,$Z$83*$Z$85/GS45/$Z$83&gt;=1/24,24,$Z$83*$Z$85/GS45/$Z$83&gt;=1/25,25,$Z$83*$Z$85/GS45/$Z$83&gt;=1/26,26,$Z$83*$Z$85/GS45/$Z$83&gt;=1/27,27,$Z$83*$Z$85/GS45/$Z$83&gt;=1/28,28,$Z$83*$Z$85/GS45/$Z$83&gt;=1/29,29,$Z$83*$Z$85/GS45/$Z$83&gt;=1/30,30)&gt;$Z$83,"",_xlfn.IFS($Z$83*$Z$85/GS45/$Z$83&gt;=1,1,$Z$83*$Z$85/GS45/$Z$83&gt;=1/2,2,$Z$83*$Z$85/GS45/$Z$83&gt;=1/3,3,$Z$83*$Z$85/GS45/$Z$83&gt;=1/4,4,$Z$83*$Z$85/GS45/$Z$83&gt;=1/5,5,$Z$83*$Z$85/GS45/$Z$83&gt;=1/6,6,$Z$83*$Z$85/GS45/$Z$83&gt;=1/7,7,$Z$83*$Z$85/GS45/$Z$83&gt;=1/8,8,$Z$83*$Z$85/GS45/$Z$83&gt;=1/9,9,$Z$83*$Z$85/GS45/$Z$83&gt;=1/10,10,$Z$83*$Z$85/GS45/$Z$83&gt;=1/11,11,$Z$83*$Z$85/GS45/$Z$83&gt;=1/12,12,$Z$83*$Z$85/GS45/$Z$83&gt;=1/13,13,$Z$83*$Z$85/GS45/$Z$83&gt;=1/14,14,$Z$83*$Z$85/GS45/$Z$83&gt;=1/15,15,$Z$83*$Z$85/GS45/$Z$83&gt;=1/16,16,$Z$83*$Z$85/GS45/$Z$83&gt;=1/17,17,$Z$83*$Z$85/GS45/$Z$83&gt;=1/18,18,$Z$83*$Z$85/GS45/$Z$83&gt;=1/19,19,$Z$83*$Z$85/GS45/$Z$83&gt;=1/20,20,$Z$83*$Z$85/GS45/$Z$83&gt;=1/21,21,$Z$83*$Z$85/GS45/$Z$83&gt;=1/22,22,$Z$83*$Z$85/GS45/$Z$83&gt;=1/23,23,$Z$83*$Z$85/GS45/$Z$83&gt;=1/24,24,$Z$83*$Z$85/GS45/$Z$83&gt;=1/25,25,$Z$83*$Z$85/GS45/$Z$83&gt;=1/26,26,$Z$83*$Z$85/GS45/$Z$83&gt;=1/27,27,$Z$83*$Z$85/GS45/$Z$83&gt;=1/28,28,$Z$83*$Z$85/GS45/$Z$83&gt;=1/29,29,$Z$83*$Z$85/GS45/$Z$83&gt;=1/30,30)),"")</f>
        <v/>
      </c>
      <c r="GT46" s="27" t="str" cm="1">
        <f t="array" ref="GT46">IFERROR(IF(_xlfn.IFS($Z$83*$Z$85/GT45/$Z$83&gt;=1,1,$Z$83*$Z$85/GT45/$Z$83&gt;=1/2,2,$Z$83*$Z$85/GT45/$Z$83&gt;=1/3,3,$Z$83*$Z$85/GT45/$Z$83&gt;=1/4,4,$Z$83*$Z$85/GT45/$Z$83&gt;=1/5,5,$Z$83*$Z$85/GT45/$Z$83&gt;=1/6,6,$Z$83*$Z$85/GT45/$Z$83&gt;=1/7,7,$Z$83*$Z$85/GT45/$Z$83&gt;=1/8,8,$Z$83*$Z$85/GT45/$Z$83&gt;=1/9,9,$Z$83*$Z$85/GT45/$Z$83&gt;=1/10,10,$Z$83*$Z$85/GT45/$Z$83&gt;=1/11,11,$Z$83*$Z$85/GT45/$Z$83&gt;=1/12,12,$Z$83*$Z$85/GT45/$Z$83&gt;=1/13,13,$Z$83*$Z$85/GT45/$Z$83&gt;=1/14,14,$Z$83*$Z$85/GT45/$Z$83&gt;=1/15,15,$Z$83*$Z$85/GT45/$Z$83&gt;=1/16,16,$Z$83*$Z$85/GT45/$Z$83&gt;=1/17,17,$Z$83*$Z$85/GT45/$Z$83&gt;=1/18,18,$Z$83*$Z$85/GT45/$Z$83&gt;=1/19,19,$Z$83*$Z$85/GT45/$Z$83&gt;=1/20,20,$Z$83*$Z$85/GT45/$Z$83&gt;=1/21,21,$Z$83*$Z$85/GT45/$Z$83&gt;=1/22,22,$Z$83*$Z$85/GT45/$Z$83&gt;=1/23,23,$Z$83*$Z$85/GT45/$Z$83&gt;=1/24,24,$Z$83*$Z$85/GT45/$Z$83&gt;=1/25,25,$Z$83*$Z$85/GT45/$Z$83&gt;=1/26,26,$Z$83*$Z$85/GT45/$Z$83&gt;=1/27,27,$Z$83*$Z$85/GT45/$Z$83&gt;=1/28,28,$Z$83*$Z$85/GT45/$Z$83&gt;=1/29,29,$Z$83*$Z$85/GT45/$Z$83&gt;=1/30,30)&gt;$Z$83,"",_xlfn.IFS($Z$83*$Z$85/GT45/$Z$83&gt;=1,1,$Z$83*$Z$85/GT45/$Z$83&gt;=1/2,2,$Z$83*$Z$85/GT45/$Z$83&gt;=1/3,3,$Z$83*$Z$85/GT45/$Z$83&gt;=1/4,4,$Z$83*$Z$85/GT45/$Z$83&gt;=1/5,5,$Z$83*$Z$85/GT45/$Z$83&gt;=1/6,6,$Z$83*$Z$85/GT45/$Z$83&gt;=1/7,7,$Z$83*$Z$85/GT45/$Z$83&gt;=1/8,8,$Z$83*$Z$85/GT45/$Z$83&gt;=1/9,9,$Z$83*$Z$85/GT45/$Z$83&gt;=1/10,10,$Z$83*$Z$85/GT45/$Z$83&gt;=1/11,11,$Z$83*$Z$85/GT45/$Z$83&gt;=1/12,12,$Z$83*$Z$85/GT45/$Z$83&gt;=1/13,13,$Z$83*$Z$85/GT45/$Z$83&gt;=1/14,14,$Z$83*$Z$85/GT45/$Z$83&gt;=1/15,15,$Z$83*$Z$85/GT45/$Z$83&gt;=1/16,16,$Z$83*$Z$85/GT45/$Z$83&gt;=1/17,17,$Z$83*$Z$85/GT45/$Z$83&gt;=1/18,18,$Z$83*$Z$85/GT45/$Z$83&gt;=1/19,19,$Z$83*$Z$85/GT45/$Z$83&gt;=1/20,20,$Z$83*$Z$85/GT45/$Z$83&gt;=1/21,21,$Z$83*$Z$85/GT45/$Z$83&gt;=1/22,22,$Z$83*$Z$85/GT45/$Z$83&gt;=1/23,23,$Z$83*$Z$85/GT45/$Z$83&gt;=1/24,24,$Z$83*$Z$85/GT45/$Z$83&gt;=1/25,25,$Z$83*$Z$85/GT45/$Z$83&gt;=1/26,26,$Z$83*$Z$85/GT45/$Z$83&gt;=1/27,27,$Z$83*$Z$85/GT45/$Z$83&gt;=1/28,28,$Z$83*$Z$85/GT45/$Z$83&gt;=1/29,29,$Z$83*$Z$85/GT45/$Z$83&gt;=1/30,30)),"")</f>
        <v/>
      </c>
      <c r="GU46" s="27" t="str" cm="1">
        <f t="array" ref="GU46">IFERROR(IF(_xlfn.IFS($Z$83*$Z$85/GU45/$Z$83&gt;=1,1,$Z$83*$Z$85/GU45/$Z$83&gt;=1/2,2,$Z$83*$Z$85/GU45/$Z$83&gt;=1/3,3,$Z$83*$Z$85/GU45/$Z$83&gt;=1/4,4,$Z$83*$Z$85/GU45/$Z$83&gt;=1/5,5,$Z$83*$Z$85/GU45/$Z$83&gt;=1/6,6,$Z$83*$Z$85/GU45/$Z$83&gt;=1/7,7,$Z$83*$Z$85/GU45/$Z$83&gt;=1/8,8,$Z$83*$Z$85/GU45/$Z$83&gt;=1/9,9,$Z$83*$Z$85/GU45/$Z$83&gt;=1/10,10,$Z$83*$Z$85/GU45/$Z$83&gt;=1/11,11,$Z$83*$Z$85/GU45/$Z$83&gt;=1/12,12,$Z$83*$Z$85/GU45/$Z$83&gt;=1/13,13,$Z$83*$Z$85/GU45/$Z$83&gt;=1/14,14,$Z$83*$Z$85/GU45/$Z$83&gt;=1/15,15,$Z$83*$Z$85/GU45/$Z$83&gt;=1/16,16,$Z$83*$Z$85/GU45/$Z$83&gt;=1/17,17,$Z$83*$Z$85/GU45/$Z$83&gt;=1/18,18,$Z$83*$Z$85/GU45/$Z$83&gt;=1/19,19,$Z$83*$Z$85/GU45/$Z$83&gt;=1/20,20,$Z$83*$Z$85/GU45/$Z$83&gt;=1/21,21,$Z$83*$Z$85/GU45/$Z$83&gt;=1/22,22,$Z$83*$Z$85/GU45/$Z$83&gt;=1/23,23,$Z$83*$Z$85/GU45/$Z$83&gt;=1/24,24,$Z$83*$Z$85/GU45/$Z$83&gt;=1/25,25,$Z$83*$Z$85/GU45/$Z$83&gt;=1/26,26,$Z$83*$Z$85/GU45/$Z$83&gt;=1/27,27,$Z$83*$Z$85/GU45/$Z$83&gt;=1/28,28,$Z$83*$Z$85/GU45/$Z$83&gt;=1/29,29,$Z$83*$Z$85/GU45/$Z$83&gt;=1/30,30)&gt;$Z$83,"",_xlfn.IFS($Z$83*$Z$85/GU45/$Z$83&gt;=1,1,$Z$83*$Z$85/GU45/$Z$83&gt;=1/2,2,$Z$83*$Z$85/GU45/$Z$83&gt;=1/3,3,$Z$83*$Z$85/GU45/$Z$83&gt;=1/4,4,$Z$83*$Z$85/GU45/$Z$83&gt;=1/5,5,$Z$83*$Z$85/GU45/$Z$83&gt;=1/6,6,$Z$83*$Z$85/GU45/$Z$83&gt;=1/7,7,$Z$83*$Z$85/GU45/$Z$83&gt;=1/8,8,$Z$83*$Z$85/GU45/$Z$83&gt;=1/9,9,$Z$83*$Z$85/GU45/$Z$83&gt;=1/10,10,$Z$83*$Z$85/GU45/$Z$83&gt;=1/11,11,$Z$83*$Z$85/GU45/$Z$83&gt;=1/12,12,$Z$83*$Z$85/GU45/$Z$83&gt;=1/13,13,$Z$83*$Z$85/GU45/$Z$83&gt;=1/14,14,$Z$83*$Z$85/GU45/$Z$83&gt;=1/15,15,$Z$83*$Z$85/GU45/$Z$83&gt;=1/16,16,$Z$83*$Z$85/GU45/$Z$83&gt;=1/17,17,$Z$83*$Z$85/GU45/$Z$83&gt;=1/18,18,$Z$83*$Z$85/GU45/$Z$83&gt;=1/19,19,$Z$83*$Z$85/GU45/$Z$83&gt;=1/20,20,$Z$83*$Z$85/GU45/$Z$83&gt;=1/21,21,$Z$83*$Z$85/GU45/$Z$83&gt;=1/22,22,$Z$83*$Z$85/GU45/$Z$83&gt;=1/23,23,$Z$83*$Z$85/GU45/$Z$83&gt;=1/24,24,$Z$83*$Z$85/GU45/$Z$83&gt;=1/25,25,$Z$83*$Z$85/GU45/$Z$83&gt;=1/26,26,$Z$83*$Z$85/GU45/$Z$83&gt;=1/27,27,$Z$83*$Z$85/GU45/$Z$83&gt;=1/28,28,$Z$83*$Z$85/GU45/$Z$83&gt;=1/29,29,$Z$83*$Z$85/GU45/$Z$83&gt;=1/30,30)),"")</f>
        <v/>
      </c>
      <c r="GV46" s="27" t="str" cm="1">
        <f t="array" ref="GV46">IFERROR(IF(_xlfn.IFS($Z$83*$Z$85/GV45/$Z$83&gt;=1,1,$Z$83*$Z$85/GV45/$Z$83&gt;=1/2,2,$Z$83*$Z$85/GV45/$Z$83&gt;=1/3,3,$Z$83*$Z$85/GV45/$Z$83&gt;=1/4,4,$Z$83*$Z$85/GV45/$Z$83&gt;=1/5,5,$Z$83*$Z$85/GV45/$Z$83&gt;=1/6,6,$Z$83*$Z$85/GV45/$Z$83&gt;=1/7,7,$Z$83*$Z$85/GV45/$Z$83&gt;=1/8,8,$Z$83*$Z$85/GV45/$Z$83&gt;=1/9,9,$Z$83*$Z$85/GV45/$Z$83&gt;=1/10,10,$Z$83*$Z$85/GV45/$Z$83&gt;=1/11,11,$Z$83*$Z$85/GV45/$Z$83&gt;=1/12,12,$Z$83*$Z$85/GV45/$Z$83&gt;=1/13,13,$Z$83*$Z$85/GV45/$Z$83&gt;=1/14,14,$Z$83*$Z$85/GV45/$Z$83&gt;=1/15,15,$Z$83*$Z$85/GV45/$Z$83&gt;=1/16,16,$Z$83*$Z$85/GV45/$Z$83&gt;=1/17,17,$Z$83*$Z$85/GV45/$Z$83&gt;=1/18,18,$Z$83*$Z$85/GV45/$Z$83&gt;=1/19,19,$Z$83*$Z$85/GV45/$Z$83&gt;=1/20,20,$Z$83*$Z$85/GV45/$Z$83&gt;=1/21,21,$Z$83*$Z$85/GV45/$Z$83&gt;=1/22,22,$Z$83*$Z$85/GV45/$Z$83&gt;=1/23,23,$Z$83*$Z$85/GV45/$Z$83&gt;=1/24,24,$Z$83*$Z$85/GV45/$Z$83&gt;=1/25,25,$Z$83*$Z$85/GV45/$Z$83&gt;=1/26,26,$Z$83*$Z$85/GV45/$Z$83&gt;=1/27,27,$Z$83*$Z$85/GV45/$Z$83&gt;=1/28,28,$Z$83*$Z$85/GV45/$Z$83&gt;=1/29,29,$Z$83*$Z$85/GV45/$Z$83&gt;=1/30,30)&gt;$Z$83,"",_xlfn.IFS($Z$83*$Z$85/GV45/$Z$83&gt;=1,1,$Z$83*$Z$85/GV45/$Z$83&gt;=1/2,2,$Z$83*$Z$85/GV45/$Z$83&gt;=1/3,3,$Z$83*$Z$85/GV45/$Z$83&gt;=1/4,4,$Z$83*$Z$85/GV45/$Z$83&gt;=1/5,5,$Z$83*$Z$85/GV45/$Z$83&gt;=1/6,6,$Z$83*$Z$85/GV45/$Z$83&gt;=1/7,7,$Z$83*$Z$85/GV45/$Z$83&gt;=1/8,8,$Z$83*$Z$85/GV45/$Z$83&gt;=1/9,9,$Z$83*$Z$85/GV45/$Z$83&gt;=1/10,10,$Z$83*$Z$85/GV45/$Z$83&gt;=1/11,11,$Z$83*$Z$85/GV45/$Z$83&gt;=1/12,12,$Z$83*$Z$85/GV45/$Z$83&gt;=1/13,13,$Z$83*$Z$85/GV45/$Z$83&gt;=1/14,14,$Z$83*$Z$85/GV45/$Z$83&gt;=1/15,15,$Z$83*$Z$85/GV45/$Z$83&gt;=1/16,16,$Z$83*$Z$85/GV45/$Z$83&gt;=1/17,17,$Z$83*$Z$85/GV45/$Z$83&gt;=1/18,18,$Z$83*$Z$85/GV45/$Z$83&gt;=1/19,19,$Z$83*$Z$85/GV45/$Z$83&gt;=1/20,20,$Z$83*$Z$85/GV45/$Z$83&gt;=1/21,21,$Z$83*$Z$85/GV45/$Z$83&gt;=1/22,22,$Z$83*$Z$85/GV45/$Z$83&gt;=1/23,23,$Z$83*$Z$85/GV45/$Z$83&gt;=1/24,24,$Z$83*$Z$85/GV45/$Z$83&gt;=1/25,25,$Z$83*$Z$85/GV45/$Z$83&gt;=1/26,26,$Z$83*$Z$85/GV45/$Z$83&gt;=1/27,27,$Z$83*$Z$85/GV45/$Z$83&gt;=1/28,28,$Z$83*$Z$85/GV45/$Z$83&gt;=1/29,29,$Z$83*$Z$85/GV45/$Z$83&gt;=1/30,30)),"")</f>
        <v/>
      </c>
      <c r="GW46" s="27" t="str" cm="1">
        <f t="array" ref="GW46">IFERROR(IF(_xlfn.IFS($Z$83*$Z$85/GW45/$Z$83&gt;=1,1,$Z$83*$Z$85/GW45/$Z$83&gt;=1/2,2,$Z$83*$Z$85/GW45/$Z$83&gt;=1/3,3,$Z$83*$Z$85/GW45/$Z$83&gt;=1/4,4,$Z$83*$Z$85/GW45/$Z$83&gt;=1/5,5,$Z$83*$Z$85/GW45/$Z$83&gt;=1/6,6,$Z$83*$Z$85/GW45/$Z$83&gt;=1/7,7,$Z$83*$Z$85/GW45/$Z$83&gt;=1/8,8,$Z$83*$Z$85/GW45/$Z$83&gt;=1/9,9,$Z$83*$Z$85/GW45/$Z$83&gt;=1/10,10,$Z$83*$Z$85/GW45/$Z$83&gt;=1/11,11,$Z$83*$Z$85/GW45/$Z$83&gt;=1/12,12,$Z$83*$Z$85/GW45/$Z$83&gt;=1/13,13,$Z$83*$Z$85/GW45/$Z$83&gt;=1/14,14,$Z$83*$Z$85/GW45/$Z$83&gt;=1/15,15,$Z$83*$Z$85/GW45/$Z$83&gt;=1/16,16,$Z$83*$Z$85/GW45/$Z$83&gt;=1/17,17,$Z$83*$Z$85/GW45/$Z$83&gt;=1/18,18,$Z$83*$Z$85/GW45/$Z$83&gt;=1/19,19,$Z$83*$Z$85/GW45/$Z$83&gt;=1/20,20,$Z$83*$Z$85/GW45/$Z$83&gt;=1/21,21,$Z$83*$Z$85/GW45/$Z$83&gt;=1/22,22,$Z$83*$Z$85/GW45/$Z$83&gt;=1/23,23,$Z$83*$Z$85/GW45/$Z$83&gt;=1/24,24,$Z$83*$Z$85/GW45/$Z$83&gt;=1/25,25,$Z$83*$Z$85/GW45/$Z$83&gt;=1/26,26,$Z$83*$Z$85/GW45/$Z$83&gt;=1/27,27,$Z$83*$Z$85/GW45/$Z$83&gt;=1/28,28,$Z$83*$Z$85/GW45/$Z$83&gt;=1/29,29,$Z$83*$Z$85/GW45/$Z$83&gt;=1/30,30)&gt;$Z$83,"",_xlfn.IFS($Z$83*$Z$85/GW45/$Z$83&gt;=1,1,$Z$83*$Z$85/GW45/$Z$83&gt;=1/2,2,$Z$83*$Z$85/GW45/$Z$83&gt;=1/3,3,$Z$83*$Z$85/GW45/$Z$83&gt;=1/4,4,$Z$83*$Z$85/GW45/$Z$83&gt;=1/5,5,$Z$83*$Z$85/GW45/$Z$83&gt;=1/6,6,$Z$83*$Z$85/GW45/$Z$83&gt;=1/7,7,$Z$83*$Z$85/GW45/$Z$83&gt;=1/8,8,$Z$83*$Z$85/GW45/$Z$83&gt;=1/9,9,$Z$83*$Z$85/GW45/$Z$83&gt;=1/10,10,$Z$83*$Z$85/GW45/$Z$83&gt;=1/11,11,$Z$83*$Z$85/GW45/$Z$83&gt;=1/12,12,$Z$83*$Z$85/GW45/$Z$83&gt;=1/13,13,$Z$83*$Z$85/GW45/$Z$83&gt;=1/14,14,$Z$83*$Z$85/GW45/$Z$83&gt;=1/15,15,$Z$83*$Z$85/GW45/$Z$83&gt;=1/16,16,$Z$83*$Z$85/GW45/$Z$83&gt;=1/17,17,$Z$83*$Z$85/GW45/$Z$83&gt;=1/18,18,$Z$83*$Z$85/GW45/$Z$83&gt;=1/19,19,$Z$83*$Z$85/GW45/$Z$83&gt;=1/20,20,$Z$83*$Z$85/GW45/$Z$83&gt;=1/21,21,$Z$83*$Z$85/GW45/$Z$83&gt;=1/22,22,$Z$83*$Z$85/GW45/$Z$83&gt;=1/23,23,$Z$83*$Z$85/GW45/$Z$83&gt;=1/24,24,$Z$83*$Z$85/GW45/$Z$83&gt;=1/25,25,$Z$83*$Z$85/GW45/$Z$83&gt;=1/26,26,$Z$83*$Z$85/GW45/$Z$83&gt;=1/27,27,$Z$83*$Z$85/GW45/$Z$83&gt;=1/28,28,$Z$83*$Z$85/GW45/$Z$83&gt;=1/29,29,$Z$83*$Z$85/GW45/$Z$83&gt;=1/30,30)),"")</f>
        <v/>
      </c>
      <c r="GX46" s="27" t="str" cm="1">
        <f t="array" ref="GX46">IFERROR(IF(_xlfn.IFS($Z$83*$Z$85/GX45/$Z$83&gt;=1,1,$Z$83*$Z$85/GX45/$Z$83&gt;=1/2,2,$Z$83*$Z$85/GX45/$Z$83&gt;=1/3,3,$Z$83*$Z$85/GX45/$Z$83&gt;=1/4,4,$Z$83*$Z$85/GX45/$Z$83&gt;=1/5,5,$Z$83*$Z$85/GX45/$Z$83&gt;=1/6,6,$Z$83*$Z$85/GX45/$Z$83&gt;=1/7,7,$Z$83*$Z$85/GX45/$Z$83&gt;=1/8,8,$Z$83*$Z$85/GX45/$Z$83&gt;=1/9,9,$Z$83*$Z$85/GX45/$Z$83&gt;=1/10,10,$Z$83*$Z$85/GX45/$Z$83&gt;=1/11,11,$Z$83*$Z$85/GX45/$Z$83&gt;=1/12,12,$Z$83*$Z$85/GX45/$Z$83&gt;=1/13,13,$Z$83*$Z$85/GX45/$Z$83&gt;=1/14,14,$Z$83*$Z$85/GX45/$Z$83&gt;=1/15,15,$Z$83*$Z$85/GX45/$Z$83&gt;=1/16,16,$Z$83*$Z$85/GX45/$Z$83&gt;=1/17,17,$Z$83*$Z$85/GX45/$Z$83&gt;=1/18,18,$Z$83*$Z$85/GX45/$Z$83&gt;=1/19,19,$Z$83*$Z$85/GX45/$Z$83&gt;=1/20,20,$Z$83*$Z$85/GX45/$Z$83&gt;=1/21,21,$Z$83*$Z$85/GX45/$Z$83&gt;=1/22,22,$Z$83*$Z$85/GX45/$Z$83&gt;=1/23,23,$Z$83*$Z$85/GX45/$Z$83&gt;=1/24,24,$Z$83*$Z$85/GX45/$Z$83&gt;=1/25,25,$Z$83*$Z$85/GX45/$Z$83&gt;=1/26,26,$Z$83*$Z$85/GX45/$Z$83&gt;=1/27,27,$Z$83*$Z$85/GX45/$Z$83&gt;=1/28,28,$Z$83*$Z$85/GX45/$Z$83&gt;=1/29,29,$Z$83*$Z$85/GX45/$Z$83&gt;=1/30,30)&gt;$Z$83,"",_xlfn.IFS($Z$83*$Z$85/GX45/$Z$83&gt;=1,1,$Z$83*$Z$85/GX45/$Z$83&gt;=1/2,2,$Z$83*$Z$85/GX45/$Z$83&gt;=1/3,3,$Z$83*$Z$85/GX45/$Z$83&gt;=1/4,4,$Z$83*$Z$85/GX45/$Z$83&gt;=1/5,5,$Z$83*$Z$85/GX45/$Z$83&gt;=1/6,6,$Z$83*$Z$85/GX45/$Z$83&gt;=1/7,7,$Z$83*$Z$85/GX45/$Z$83&gt;=1/8,8,$Z$83*$Z$85/GX45/$Z$83&gt;=1/9,9,$Z$83*$Z$85/GX45/$Z$83&gt;=1/10,10,$Z$83*$Z$85/GX45/$Z$83&gt;=1/11,11,$Z$83*$Z$85/GX45/$Z$83&gt;=1/12,12,$Z$83*$Z$85/GX45/$Z$83&gt;=1/13,13,$Z$83*$Z$85/GX45/$Z$83&gt;=1/14,14,$Z$83*$Z$85/GX45/$Z$83&gt;=1/15,15,$Z$83*$Z$85/GX45/$Z$83&gt;=1/16,16,$Z$83*$Z$85/GX45/$Z$83&gt;=1/17,17,$Z$83*$Z$85/GX45/$Z$83&gt;=1/18,18,$Z$83*$Z$85/GX45/$Z$83&gt;=1/19,19,$Z$83*$Z$85/GX45/$Z$83&gt;=1/20,20,$Z$83*$Z$85/GX45/$Z$83&gt;=1/21,21,$Z$83*$Z$85/GX45/$Z$83&gt;=1/22,22,$Z$83*$Z$85/GX45/$Z$83&gt;=1/23,23,$Z$83*$Z$85/GX45/$Z$83&gt;=1/24,24,$Z$83*$Z$85/GX45/$Z$83&gt;=1/25,25,$Z$83*$Z$85/GX45/$Z$83&gt;=1/26,26,$Z$83*$Z$85/GX45/$Z$83&gt;=1/27,27,$Z$83*$Z$85/GX45/$Z$83&gt;=1/28,28,$Z$83*$Z$85/GX45/$Z$83&gt;=1/29,29,$Z$83*$Z$85/GX45/$Z$83&gt;=1/30,30)),"")</f>
        <v/>
      </c>
      <c r="GY46" s="27" t="str" cm="1">
        <f t="array" ref="GY46">IFERROR(IF(_xlfn.IFS($Z$83*$Z$85/GY45/$Z$83&gt;=1,1,$Z$83*$Z$85/GY45/$Z$83&gt;=1/2,2,$Z$83*$Z$85/GY45/$Z$83&gt;=1/3,3,$Z$83*$Z$85/GY45/$Z$83&gt;=1/4,4,$Z$83*$Z$85/GY45/$Z$83&gt;=1/5,5,$Z$83*$Z$85/GY45/$Z$83&gt;=1/6,6,$Z$83*$Z$85/GY45/$Z$83&gt;=1/7,7,$Z$83*$Z$85/GY45/$Z$83&gt;=1/8,8,$Z$83*$Z$85/GY45/$Z$83&gt;=1/9,9,$Z$83*$Z$85/GY45/$Z$83&gt;=1/10,10,$Z$83*$Z$85/GY45/$Z$83&gt;=1/11,11,$Z$83*$Z$85/GY45/$Z$83&gt;=1/12,12,$Z$83*$Z$85/GY45/$Z$83&gt;=1/13,13,$Z$83*$Z$85/GY45/$Z$83&gt;=1/14,14,$Z$83*$Z$85/GY45/$Z$83&gt;=1/15,15,$Z$83*$Z$85/GY45/$Z$83&gt;=1/16,16,$Z$83*$Z$85/GY45/$Z$83&gt;=1/17,17,$Z$83*$Z$85/GY45/$Z$83&gt;=1/18,18,$Z$83*$Z$85/GY45/$Z$83&gt;=1/19,19,$Z$83*$Z$85/GY45/$Z$83&gt;=1/20,20,$Z$83*$Z$85/GY45/$Z$83&gt;=1/21,21,$Z$83*$Z$85/GY45/$Z$83&gt;=1/22,22,$Z$83*$Z$85/GY45/$Z$83&gt;=1/23,23,$Z$83*$Z$85/GY45/$Z$83&gt;=1/24,24,$Z$83*$Z$85/GY45/$Z$83&gt;=1/25,25,$Z$83*$Z$85/GY45/$Z$83&gt;=1/26,26,$Z$83*$Z$85/GY45/$Z$83&gt;=1/27,27,$Z$83*$Z$85/GY45/$Z$83&gt;=1/28,28,$Z$83*$Z$85/GY45/$Z$83&gt;=1/29,29,$Z$83*$Z$85/GY45/$Z$83&gt;=1/30,30)&gt;$Z$83,"",_xlfn.IFS($Z$83*$Z$85/GY45/$Z$83&gt;=1,1,$Z$83*$Z$85/GY45/$Z$83&gt;=1/2,2,$Z$83*$Z$85/GY45/$Z$83&gt;=1/3,3,$Z$83*$Z$85/GY45/$Z$83&gt;=1/4,4,$Z$83*$Z$85/GY45/$Z$83&gt;=1/5,5,$Z$83*$Z$85/GY45/$Z$83&gt;=1/6,6,$Z$83*$Z$85/GY45/$Z$83&gt;=1/7,7,$Z$83*$Z$85/GY45/$Z$83&gt;=1/8,8,$Z$83*$Z$85/GY45/$Z$83&gt;=1/9,9,$Z$83*$Z$85/GY45/$Z$83&gt;=1/10,10,$Z$83*$Z$85/GY45/$Z$83&gt;=1/11,11,$Z$83*$Z$85/GY45/$Z$83&gt;=1/12,12,$Z$83*$Z$85/GY45/$Z$83&gt;=1/13,13,$Z$83*$Z$85/GY45/$Z$83&gt;=1/14,14,$Z$83*$Z$85/GY45/$Z$83&gt;=1/15,15,$Z$83*$Z$85/GY45/$Z$83&gt;=1/16,16,$Z$83*$Z$85/GY45/$Z$83&gt;=1/17,17,$Z$83*$Z$85/GY45/$Z$83&gt;=1/18,18,$Z$83*$Z$85/GY45/$Z$83&gt;=1/19,19,$Z$83*$Z$85/GY45/$Z$83&gt;=1/20,20,$Z$83*$Z$85/GY45/$Z$83&gt;=1/21,21,$Z$83*$Z$85/GY45/$Z$83&gt;=1/22,22,$Z$83*$Z$85/GY45/$Z$83&gt;=1/23,23,$Z$83*$Z$85/GY45/$Z$83&gt;=1/24,24,$Z$83*$Z$85/GY45/$Z$83&gt;=1/25,25,$Z$83*$Z$85/GY45/$Z$83&gt;=1/26,26,$Z$83*$Z$85/GY45/$Z$83&gt;=1/27,27,$Z$83*$Z$85/GY45/$Z$83&gt;=1/28,28,$Z$83*$Z$85/GY45/$Z$83&gt;=1/29,29,$Z$83*$Z$85/GY45/$Z$83&gt;=1/30,30)),"")</f>
        <v/>
      </c>
      <c r="GZ46" s="27" t="str" cm="1">
        <f t="array" ref="GZ46">IFERROR(IF(_xlfn.IFS($Z$83*$Z$85/GZ45/$Z$83&gt;=1,1,$Z$83*$Z$85/GZ45/$Z$83&gt;=1/2,2,$Z$83*$Z$85/GZ45/$Z$83&gt;=1/3,3,$Z$83*$Z$85/GZ45/$Z$83&gt;=1/4,4,$Z$83*$Z$85/GZ45/$Z$83&gt;=1/5,5,$Z$83*$Z$85/GZ45/$Z$83&gt;=1/6,6,$Z$83*$Z$85/GZ45/$Z$83&gt;=1/7,7,$Z$83*$Z$85/GZ45/$Z$83&gt;=1/8,8,$Z$83*$Z$85/GZ45/$Z$83&gt;=1/9,9,$Z$83*$Z$85/GZ45/$Z$83&gt;=1/10,10,$Z$83*$Z$85/GZ45/$Z$83&gt;=1/11,11,$Z$83*$Z$85/GZ45/$Z$83&gt;=1/12,12,$Z$83*$Z$85/GZ45/$Z$83&gt;=1/13,13,$Z$83*$Z$85/GZ45/$Z$83&gt;=1/14,14,$Z$83*$Z$85/GZ45/$Z$83&gt;=1/15,15,$Z$83*$Z$85/GZ45/$Z$83&gt;=1/16,16,$Z$83*$Z$85/GZ45/$Z$83&gt;=1/17,17,$Z$83*$Z$85/GZ45/$Z$83&gt;=1/18,18,$Z$83*$Z$85/GZ45/$Z$83&gt;=1/19,19,$Z$83*$Z$85/GZ45/$Z$83&gt;=1/20,20,$Z$83*$Z$85/GZ45/$Z$83&gt;=1/21,21,$Z$83*$Z$85/GZ45/$Z$83&gt;=1/22,22,$Z$83*$Z$85/GZ45/$Z$83&gt;=1/23,23,$Z$83*$Z$85/GZ45/$Z$83&gt;=1/24,24,$Z$83*$Z$85/GZ45/$Z$83&gt;=1/25,25,$Z$83*$Z$85/GZ45/$Z$83&gt;=1/26,26,$Z$83*$Z$85/GZ45/$Z$83&gt;=1/27,27,$Z$83*$Z$85/GZ45/$Z$83&gt;=1/28,28,$Z$83*$Z$85/GZ45/$Z$83&gt;=1/29,29,$Z$83*$Z$85/GZ45/$Z$83&gt;=1/30,30)&gt;$Z$83,"",_xlfn.IFS($Z$83*$Z$85/GZ45/$Z$83&gt;=1,1,$Z$83*$Z$85/GZ45/$Z$83&gt;=1/2,2,$Z$83*$Z$85/GZ45/$Z$83&gt;=1/3,3,$Z$83*$Z$85/GZ45/$Z$83&gt;=1/4,4,$Z$83*$Z$85/GZ45/$Z$83&gt;=1/5,5,$Z$83*$Z$85/GZ45/$Z$83&gt;=1/6,6,$Z$83*$Z$85/GZ45/$Z$83&gt;=1/7,7,$Z$83*$Z$85/GZ45/$Z$83&gt;=1/8,8,$Z$83*$Z$85/GZ45/$Z$83&gt;=1/9,9,$Z$83*$Z$85/GZ45/$Z$83&gt;=1/10,10,$Z$83*$Z$85/GZ45/$Z$83&gt;=1/11,11,$Z$83*$Z$85/GZ45/$Z$83&gt;=1/12,12,$Z$83*$Z$85/GZ45/$Z$83&gt;=1/13,13,$Z$83*$Z$85/GZ45/$Z$83&gt;=1/14,14,$Z$83*$Z$85/GZ45/$Z$83&gt;=1/15,15,$Z$83*$Z$85/GZ45/$Z$83&gt;=1/16,16,$Z$83*$Z$85/GZ45/$Z$83&gt;=1/17,17,$Z$83*$Z$85/GZ45/$Z$83&gt;=1/18,18,$Z$83*$Z$85/GZ45/$Z$83&gt;=1/19,19,$Z$83*$Z$85/GZ45/$Z$83&gt;=1/20,20,$Z$83*$Z$85/GZ45/$Z$83&gt;=1/21,21,$Z$83*$Z$85/GZ45/$Z$83&gt;=1/22,22,$Z$83*$Z$85/GZ45/$Z$83&gt;=1/23,23,$Z$83*$Z$85/GZ45/$Z$83&gt;=1/24,24,$Z$83*$Z$85/GZ45/$Z$83&gt;=1/25,25,$Z$83*$Z$85/GZ45/$Z$83&gt;=1/26,26,$Z$83*$Z$85/GZ45/$Z$83&gt;=1/27,27,$Z$83*$Z$85/GZ45/$Z$83&gt;=1/28,28,$Z$83*$Z$85/GZ45/$Z$83&gt;=1/29,29,$Z$83*$Z$85/GZ45/$Z$83&gt;=1/30,30)),"")</f>
        <v/>
      </c>
      <c r="HA46" s="27" t="str" cm="1">
        <f t="array" ref="HA46">IFERROR(IF(_xlfn.IFS($Z$83*$Z$85/HA45/$Z$83&gt;=1,1,$Z$83*$Z$85/HA45/$Z$83&gt;=1/2,2,$Z$83*$Z$85/HA45/$Z$83&gt;=1/3,3,$Z$83*$Z$85/HA45/$Z$83&gt;=1/4,4,$Z$83*$Z$85/HA45/$Z$83&gt;=1/5,5,$Z$83*$Z$85/HA45/$Z$83&gt;=1/6,6,$Z$83*$Z$85/HA45/$Z$83&gt;=1/7,7,$Z$83*$Z$85/HA45/$Z$83&gt;=1/8,8,$Z$83*$Z$85/HA45/$Z$83&gt;=1/9,9,$Z$83*$Z$85/HA45/$Z$83&gt;=1/10,10,$Z$83*$Z$85/HA45/$Z$83&gt;=1/11,11,$Z$83*$Z$85/HA45/$Z$83&gt;=1/12,12,$Z$83*$Z$85/HA45/$Z$83&gt;=1/13,13,$Z$83*$Z$85/HA45/$Z$83&gt;=1/14,14,$Z$83*$Z$85/HA45/$Z$83&gt;=1/15,15,$Z$83*$Z$85/HA45/$Z$83&gt;=1/16,16,$Z$83*$Z$85/HA45/$Z$83&gt;=1/17,17,$Z$83*$Z$85/HA45/$Z$83&gt;=1/18,18,$Z$83*$Z$85/HA45/$Z$83&gt;=1/19,19,$Z$83*$Z$85/HA45/$Z$83&gt;=1/20,20,$Z$83*$Z$85/HA45/$Z$83&gt;=1/21,21,$Z$83*$Z$85/HA45/$Z$83&gt;=1/22,22,$Z$83*$Z$85/HA45/$Z$83&gt;=1/23,23,$Z$83*$Z$85/HA45/$Z$83&gt;=1/24,24,$Z$83*$Z$85/HA45/$Z$83&gt;=1/25,25,$Z$83*$Z$85/HA45/$Z$83&gt;=1/26,26,$Z$83*$Z$85/HA45/$Z$83&gt;=1/27,27,$Z$83*$Z$85/HA45/$Z$83&gt;=1/28,28,$Z$83*$Z$85/HA45/$Z$83&gt;=1/29,29,$Z$83*$Z$85/HA45/$Z$83&gt;=1/30,30)&gt;$Z$83,"",_xlfn.IFS($Z$83*$Z$85/HA45/$Z$83&gt;=1,1,$Z$83*$Z$85/HA45/$Z$83&gt;=1/2,2,$Z$83*$Z$85/HA45/$Z$83&gt;=1/3,3,$Z$83*$Z$85/HA45/$Z$83&gt;=1/4,4,$Z$83*$Z$85/HA45/$Z$83&gt;=1/5,5,$Z$83*$Z$85/HA45/$Z$83&gt;=1/6,6,$Z$83*$Z$85/HA45/$Z$83&gt;=1/7,7,$Z$83*$Z$85/HA45/$Z$83&gt;=1/8,8,$Z$83*$Z$85/HA45/$Z$83&gt;=1/9,9,$Z$83*$Z$85/HA45/$Z$83&gt;=1/10,10,$Z$83*$Z$85/HA45/$Z$83&gt;=1/11,11,$Z$83*$Z$85/HA45/$Z$83&gt;=1/12,12,$Z$83*$Z$85/HA45/$Z$83&gt;=1/13,13,$Z$83*$Z$85/HA45/$Z$83&gt;=1/14,14,$Z$83*$Z$85/HA45/$Z$83&gt;=1/15,15,$Z$83*$Z$85/HA45/$Z$83&gt;=1/16,16,$Z$83*$Z$85/HA45/$Z$83&gt;=1/17,17,$Z$83*$Z$85/HA45/$Z$83&gt;=1/18,18,$Z$83*$Z$85/HA45/$Z$83&gt;=1/19,19,$Z$83*$Z$85/HA45/$Z$83&gt;=1/20,20,$Z$83*$Z$85/HA45/$Z$83&gt;=1/21,21,$Z$83*$Z$85/HA45/$Z$83&gt;=1/22,22,$Z$83*$Z$85/HA45/$Z$83&gt;=1/23,23,$Z$83*$Z$85/HA45/$Z$83&gt;=1/24,24,$Z$83*$Z$85/HA45/$Z$83&gt;=1/25,25,$Z$83*$Z$85/HA45/$Z$83&gt;=1/26,26,$Z$83*$Z$85/HA45/$Z$83&gt;=1/27,27,$Z$83*$Z$85/HA45/$Z$83&gt;=1/28,28,$Z$83*$Z$85/HA45/$Z$83&gt;=1/29,29,$Z$83*$Z$85/HA45/$Z$83&gt;=1/30,30)),"")</f>
        <v/>
      </c>
      <c r="HB46" s="27" t="str" cm="1">
        <f t="array" ref="HB46">IFERROR(IF(_xlfn.IFS($Z$83*$Z$85/HB45/$Z$83&gt;=1,1,$Z$83*$Z$85/HB45/$Z$83&gt;=1/2,2,$Z$83*$Z$85/HB45/$Z$83&gt;=1/3,3,$Z$83*$Z$85/HB45/$Z$83&gt;=1/4,4,$Z$83*$Z$85/HB45/$Z$83&gt;=1/5,5,$Z$83*$Z$85/HB45/$Z$83&gt;=1/6,6,$Z$83*$Z$85/HB45/$Z$83&gt;=1/7,7,$Z$83*$Z$85/HB45/$Z$83&gt;=1/8,8,$Z$83*$Z$85/HB45/$Z$83&gt;=1/9,9,$Z$83*$Z$85/HB45/$Z$83&gt;=1/10,10,$Z$83*$Z$85/HB45/$Z$83&gt;=1/11,11,$Z$83*$Z$85/HB45/$Z$83&gt;=1/12,12,$Z$83*$Z$85/HB45/$Z$83&gt;=1/13,13,$Z$83*$Z$85/HB45/$Z$83&gt;=1/14,14,$Z$83*$Z$85/HB45/$Z$83&gt;=1/15,15,$Z$83*$Z$85/HB45/$Z$83&gt;=1/16,16,$Z$83*$Z$85/HB45/$Z$83&gt;=1/17,17,$Z$83*$Z$85/HB45/$Z$83&gt;=1/18,18,$Z$83*$Z$85/HB45/$Z$83&gt;=1/19,19,$Z$83*$Z$85/HB45/$Z$83&gt;=1/20,20,$Z$83*$Z$85/HB45/$Z$83&gt;=1/21,21,$Z$83*$Z$85/HB45/$Z$83&gt;=1/22,22,$Z$83*$Z$85/HB45/$Z$83&gt;=1/23,23,$Z$83*$Z$85/HB45/$Z$83&gt;=1/24,24,$Z$83*$Z$85/HB45/$Z$83&gt;=1/25,25,$Z$83*$Z$85/HB45/$Z$83&gt;=1/26,26,$Z$83*$Z$85/HB45/$Z$83&gt;=1/27,27,$Z$83*$Z$85/HB45/$Z$83&gt;=1/28,28,$Z$83*$Z$85/HB45/$Z$83&gt;=1/29,29,$Z$83*$Z$85/HB45/$Z$83&gt;=1/30,30)&gt;$Z$83,"",_xlfn.IFS($Z$83*$Z$85/HB45/$Z$83&gt;=1,1,$Z$83*$Z$85/HB45/$Z$83&gt;=1/2,2,$Z$83*$Z$85/HB45/$Z$83&gt;=1/3,3,$Z$83*$Z$85/HB45/$Z$83&gt;=1/4,4,$Z$83*$Z$85/HB45/$Z$83&gt;=1/5,5,$Z$83*$Z$85/HB45/$Z$83&gt;=1/6,6,$Z$83*$Z$85/HB45/$Z$83&gt;=1/7,7,$Z$83*$Z$85/HB45/$Z$83&gt;=1/8,8,$Z$83*$Z$85/HB45/$Z$83&gt;=1/9,9,$Z$83*$Z$85/HB45/$Z$83&gt;=1/10,10,$Z$83*$Z$85/HB45/$Z$83&gt;=1/11,11,$Z$83*$Z$85/HB45/$Z$83&gt;=1/12,12,$Z$83*$Z$85/HB45/$Z$83&gt;=1/13,13,$Z$83*$Z$85/HB45/$Z$83&gt;=1/14,14,$Z$83*$Z$85/HB45/$Z$83&gt;=1/15,15,$Z$83*$Z$85/HB45/$Z$83&gt;=1/16,16,$Z$83*$Z$85/HB45/$Z$83&gt;=1/17,17,$Z$83*$Z$85/HB45/$Z$83&gt;=1/18,18,$Z$83*$Z$85/HB45/$Z$83&gt;=1/19,19,$Z$83*$Z$85/HB45/$Z$83&gt;=1/20,20,$Z$83*$Z$85/HB45/$Z$83&gt;=1/21,21,$Z$83*$Z$85/HB45/$Z$83&gt;=1/22,22,$Z$83*$Z$85/HB45/$Z$83&gt;=1/23,23,$Z$83*$Z$85/HB45/$Z$83&gt;=1/24,24,$Z$83*$Z$85/HB45/$Z$83&gt;=1/25,25,$Z$83*$Z$85/HB45/$Z$83&gt;=1/26,26,$Z$83*$Z$85/HB45/$Z$83&gt;=1/27,27,$Z$83*$Z$85/HB45/$Z$83&gt;=1/28,28,$Z$83*$Z$85/HB45/$Z$83&gt;=1/29,29,$Z$83*$Z$85/HB45/$Z$83&gt;=1/30,30)),"")</f>
        <v/>
      </c>
      <c r="HC46" s="27" t="str" cm="1">
        <f t="array" ref="HC46">IFERROR(IF(_xlfn.IFS($Z$83*$Z$85/HC45/$Z$83&gt;=1,1,$Z$83*$Z$85/HC45/$Z$83&gt;=1/2,2,$Z$83*$Z$85/HC45/$Z$83&gt;=1/3,3,$Z$83*$Z$85/HC45/$Z$83&gt;=1/4,4,$Z$83*$Z$85/HC45/$Z$83&gt;=1/5,5,$Z$83*$Z$85/HC45/$Z$83&gt;=1/6,6,$Z$83*$Z$85/HC45/$Z$83&gt;=1/7,7,$Z$83*$Z$85/HC45/$Z$83&gt;=1/8,8,$Z$83*$Z$85/HC45/$Z$83&gt;=1/9,9,$Z$83*$Z$85/HC45/$Z$83&gt;=1/10,10,$Z$83*$Z$85/HC45/$Z$83&gt;=1/11,11,$Z$83*$Z$85/HC45/$Z$83&gt;=1/12,12,$Z$83*$Z$85/HC45/$Z$83&gt;=1/13,13,$Z$83*$Z$85/HC45/$Z$83&gt;=1/14,14,$Z$83*$Z$85/HC45/$Z$83&gt;=1/15,15,$Z$83*$Z$85/HC45/$Z$83&gt;=1/16,16,$Z$83*$Z$85/HC45/$Z$83&gt;=1/17,17,$Z$83*$Z$85/HC45/$Z$83&gt;=1/18,18,$Z$83*$Z$85/HC45/$Z$83&gt;=1/19,19,$Z$83*$Z$85/HC45/$Z$83&gt;=1/20,20,$Z$83*$Z$85/HC45/$Z$83&gt;=1/21,21,$Z$83*$Z$85/HC45/$Z$83&gt;=1/22,22,$Z$83*$Z$85/HC45/$Z$83&gt;=1/23,23,$Z$83*$Z$85/HC45/$Z$83&gt;=1/24,24,$Z$83*$Z$85/HC45/$Z$83&gt;=1/25,25,$Z$83*$Z$85/HC45/$Z$83&gt;=1/26,26,$Z$83*$Z$85/HC45/$Z$83&gt;=1/27,27,$Z$83*$Z$85/HC45/$Z$83&gt;=1/28,28,$Z$83*$Z$85/HC45/$Z$83&gt;=1/29,29,$Z$83*$Z$85/HC45/$Z$83&gt;=1/30,30)&gt;$Z$83,"",_xlfn.IFS($Z$83*$Z$85/HC45/$Z$83&gt;=1,1,$Z$83*$Z$85/HC45/$Z$83&gt;=1/2,2,$Z$83*$Z$85/HC45/$Z$83&gt;=1/3,3,$Z$83*$Z$85/HC45/$Z$83&gt;=1/4,4,$Z$83*$Z$85/HC45/$Z$83&gt;=1/5,5,$Z$83*$Z$85/HC45/$Z$83&gt;=1/6,6,$Z$83*$Z$85/HC45/$Z$83&gt;=1/7,7,$Z$83*$Z$85/HC45/$Z$83&gt;=1/8,8,$Z$83*$Z$85/HC45/$Z$83&gt;=1/9,9,$Z$83*$Z$85/HC45/$Z$83&gt;=1/10,10,$Z$83*$Z$85/HC45/$Z$83&gt;=1/11,11,$Z$83*$Z$85/HC45/$Z$83&gt;=1/12,12,$Z$83*$Z$85/HC45/$Z$83&gt;=1/13,13,$Z$83*$Z$85/HC45/$Z$83&gt;=1/14,14,$Z$83*$Z$85/HC45/$Z$83&gt;=1/15,15,$Z$83*$Z$85/HC45/$Z$83&gt;=1/16,16,$Z$83*$Z$85/HC45/$Z$83&gt;=1/17,17,$Z$83*$Z$85/HC45/$Z$83&gt;=1/18,18,$Z$83*$Z$85/HC45/$Z$83&gt;=1/19,19,$Z$83*$Z$85/HC45/$Z$83&gt;=1/20,20,$Z$83*$Z$85/HC45/$Z$83&gt;=1/21,21,$Z$83*$Z$85/HC45/$Z$83&gt;=1/22,22,$Z$83*$Z$85/HC45/$Z$83&gt;=1/23,23,$Z$83*$Z$85/HC45/$Z$83&gt;=1/24,24,$Z$83*$Z$85/HC45/$Z$83&gt;=1/25,25,$Z$83*$Z$85/HC45/$Z$83&gt;=1/26,26,$Z$83*$Z$85/HC45/$Z$83&gt;=1/27,27,$Z$83*$Z$85/HC45/$Z$83&gt;=1/28,28,$Z$83*$Z$85/HC45/$Z$83&gt;=1/29,29,$Z$83*$Z$85/HC45/$Z$83&gt;=1/30,30)),"")</f>
        <v/>
      </c>
      <c r="HD46" s="27" t="str" cm="1">
        <f t="array" ref="HD46">IFERROR(IF(_xlfn.IFS($Z$83*$Z$85/HD45/$Z$83&gt;=1,1,$Z$83*$Z$85/HD45/$Z$83&gt;=1/2,2,$Z$83*$Z$85/HD45/$Z$83&gt;=1/3,3,$Z$83*$Z$85/HD45/$Z$83&gt;=1/4,4,$Z$83*$Z$85/HD45/$Z$83&gt;=1/5,5,$Z$83*$Z$85/HD45/$Z$83&gt;=1/6,6,$Z$83*$Z$85/HD45/$Z$83&gt;=1/7,7,$Z$83*$Z$85/HD45/$Z$83&gt;=1/8,8,$Z$83*$Z$85/HD45/$Z$83&gt;=1/9,9,$Z$83*$Z$85/HD45/$Z$83&gt;=1/10,10,$Z$83*$Z$85/HD45/$Z$83&gt;=1/11,11,$Z$83*$Z$85/HD45/$Z$83&gt;=1/12,12,$Z$83*$Z$85/HD45/$Z$83&gt;=1/13,13,$Z$83*$Z$85/HD45/$Z$83&gt;=1/14,14,$Z$83*$Z$85/HD45/$Z$83&gt;=1/15,15,$Z$83*$Z$85/HD45/$Z$83&gt;=1/16,16,$Z$83*$Z$85/HD45/$Z$83&gt;=1/17,17,$Z$83*$Z$85/HD45/$Z$83&gt;=1/18,18,$Z$83*$Z$85/HD45/$Z$83&gt;=1/19,19,$Z$83*$Z$85/HD45/$Z$83&gt;=1/20,20,$Z$83*$Z$85/HD45/$Z$83&gt;=1/21,21,$Z$83*$Z$85/HD45/$Z$83&gt;=1/22,22,$Z$83*$Z$85/HD45/$Z$83&gt;=1/23,23,$Z$83*$Z$85/HD45/$Z$83&gt;=1/24,24,$Z$83*$Z$85/HD45/$Z$83&gt;=1/25,25,$Z$83*$Z$85/HD45/$Z$83&gt;=1/26,26,$Z$83*$Z$85/HD45/$Z$83&gt;=1/27,27,$Z$83*$Z$85/HD45/$Z$83&gt;=1/28,28,$Z$83*$Z$85/HD45/$Z$83&gt;=1/29,29,$Z$83*$Z$85/HD45/$Z$83&gt;=1/30,30)&gt;$Z$83,"",_xlfn.IFS($Z$83*$Z$85/HD45/$Z$83&gt;=1,1,$Z$83*$Z$85/HD45/$Z$83&gt;=1/2,2,$Z$83*$Z$85/HD45/$Z$83&gt;=1/3,3,$Z$83*$Z$85/HD45/$Z$83&gt;=1/4,4,$Z$83*$Z$85/HD45/$Z$83&gt;=1/5,5,$Z$83*$Z$85/HD45/$Z$83&gt;=1/6,6,$Z$83*$Z$85/HD45/$Z$83&gt;=1/7,7,$Z$83*$Z$85/HD45/$Z$83&gt;=1/8,8,$Z$83*$Z$85/HD45/$Z$83&gt;=1/9,9,$Z$83*$Z$85/HD45/$Z$83&gt;=1/10,10,$Z$83*$Z$85/HD45/$Z$83&gt;=1/11,11,$Z$83*$Z$85/HD45/$Z$83&gt;=1/12,12,$Z$83*$Z$85/HD45/$Z$83&gt;=1/13,13,$Z$83*$Z$85/HD45/$Z$83&gt;=1/14,14,$Z$83*$Z$85/HD45/$Z$83&gt;=1/15,15,$Z$83*$Z$85/HD45/$Z$83&gt;=1/16,16,$Z$83*$Z$85/HD45/$Z$83&gt;=1/17,17,$Z$83*$Z$85/HD45/$Z$83&gt;=1/18,18,$Z$83*$Z$85/HD45/$Z$83&gt;=1/19,19,$Z$83*$Z$85/HD45/$Z$83&gt;=1/20,20,$Z$83*$Z$85/HD45/$Z$83&gt;=1/21,21,$Z$83*$Z$85/HD45/$Z$83&gt;=1/22,22,$Z$83*$Z$85/HD45/$Z$83&gt;=1/23,23,$Z$83*$Z$85/HD45/$Z$83&gt;=1/24,24,$Z$83*$Z$85/HD45/$Z$83&gt;=1/25,25,$Z$83*$Z$85/HD45/$Z$83&gt;=1/26,26,$Z$83*$Z$85/HD45/$Z$83&gt;=1/27,27,$Z$83*$Z$85/HD45/$Z$83&gt;=1/28,28,$Z$83*$Z$85/HD45/$Z$83&gt;=1/29,29,$Z$83*$Z$85/HD45/$Z$83&gt;=1/30,30)),"")</f>
        <v/>
      </c>
      <c r="HE46" s="27" t="str" cm="1">
        <f t="array" ref="HE46">IFERROR(IF(_xlfn.IFS($Z$83*$Z$85/HE45/$Z$83&gt;=1,1,$Z$83*$Z$85/HE45/$Z$83&gt;=1/2,2,$Z$83*$Z$85/HE45/$Z$83&gt;=1/3,3,$Z$83*$Z$85/HE45/$Z$83&gt;=1/4,4,$Z$83*$Z$85/HE45/$Z$83&gt;=1/5,5,$Z$83*$Z$85/HE45/$Z$83&gt;=1/6,6,$Z$83*$Z$85/HE45/$Z$83&gt;=1/7,7,$Z$83*$Z$85/HE45/$Z$83&gt;=1/8,8,$Z$83*$Z$85/HE45/$Z$83&gt;=1/9,9,$Z$83*$Z$85/HE45/$Z$83&gt;=1/10,10,$Z$83*$Z$85/HE45/$Z$83&gt;=1/11,11,$Z$83*$Z$85/HE45/$Z$83&gt;=1/12,12,$Z$83*$Z$85/HE45/$Z$83&gt;=1/13,13,$Z$83*$Z$85/HE45/$Z$83&gt;=1/14,14,$Z$83*$Z$85/HE45/$Z$83&gt;=1/15,15,$Z$83*$Z$85/HE45/$Z$83&gt;=1/16,16,$Z$83*$Z$85/HE45/$Z$83&gt;=1/17,17,$Z$83*$Z$85/HE45/$Z$83&gt;=1/18,18,$Z$83*$Z$85/HE45/$Z$83&gt;=1/19,19,$Z$83*$Z$85/HE45/$Z$83&gt;=1/20,20,$Z$83*$Z$85/HE45/$Z$83&gt;=1/21,21,$Z$83*$Z$85/HE45/$Z$83&gt;=1/22,22,$Z$83*$Z$85/HE45/$Z$83&gt;=1/23,23,$Z$83*$Z$85/HE45/$Z$83&gt;=1/24,24,$Z$83*$Z$85/HE45/$Z$83&gt;=1/25,25,$Z$83*$Z$85/HE45/$Z$83&gt;=1/26,26,$Z$83*$Z$85/HE45/$Z$83&gt;=1/27,27,$Z$83*$Z$85/HE45/$Z$83&gt;=1/28,28,$Z$83*$Z$85/HE45/$Z$83&gt;=1/29,29,$Z$83*$Z$85/HE45/$Z$83&gt;=1/30,30)&gt;$Z$83,"",_xlfn.IFS($Z$83*$Z$85/HE45/$Z$83&gt;=1,1,$Z$83*$Z$85/HE45/$Z$83&gt;=1/2,2,$Z$83*$Z$85/HE45/$Z$83&gt;=1/3,3,$Z$83*$Z$85/HE45/$Z$83&gt;=1/4,4,$Z$83*$Z$85/HE45/$Z$83&gt;=1/5,5,$Z$83*$Z$85/HE45/$Z$83&gt;=1/6,6,$Z$83*$Z$85/HE45/$Z$83&gt;=1/7,7,$Z$83*$Z$85/HE45/$Z$83&gt;=1/8,8,$Z$83*$Z$85/HE45/$Z$83&gt;=1/9,9,$Z$83*$Z$85/HE45/$Z$83&gt;=1/10,10,$Z$83*$Z$85/HE45/$Z$83&gt;=1/11,11,$Z$83*$Z$85/HE45/$Z$83&gt;=1/12,12,$Z$83*$Z$85/HE45/$Z$83&gt;=1/13,13,$Z$83*$Z$85/HE45/$Z$83&gt;=1/14,14,$Z$83*$Z$85/HE45/$Z$83&gt;=1/15,15,$Z$83*$Z$85/HE45/$Z$83&gt;=1/16,16,$Z$83*$Z$85/HE45/$Z$83&gt;=1/17,17,$Z$83*$Z$85/HE45/$Z$83&gt;=1/18,18,$Z$83*$Z$85/HE45/$Z$83&gt;=1/19,19,$Z$83*$Z$85/HE45/$Z$83&gt;=1/20,20,$Z$83*$Z$85/HE45/$Z$83&gt;=1/21,21,$Z$83*$Z$85/HE45/$Z$83&gt;=1/22,22,$Z$83*$Z$85/HE45/$Z$83&gt;=1/23,23,$Z$83*$Z$85/HE45/$Z$83&gt;=1/24,24,$Z$83*$Z$85/HE45/$Z$83&gt;=1/25,25,$Z$83*$Z$85/HE45/$Z$83&gt;=1/26,26,$Z$83*$Z$85/HE45/$Z$83&gt;=1/27,27,$Z$83*$Z$85/HE45/$Z$83&gt;=1/28,28,$Z$83*$Z$85/HE45/$Z$83&gt;=1/29,29,$Z$83*$Z$85/HE45/$Z$83&gt;=1/30,30)),"")</f>
        <v/>
      </c>
      <c r="HF46" s="27" t="str" cm="1">
        <f t="array" ref="HF46">IFERROR(IF(_xlfn.IFS($Z$83*$Z$85/HF45/$Z$83&gt;=1,1,$Z$83*$Z$85/HF45/$Z$83&gt;=1/2,2,$Z$83*$Z$85/HF45/$Z$83&gt;=1/3,3,$Z$83*$Z$85/HF45/$Z$83&gt;=1/4,4,$Z$83*$Z$85/HF45/$Z$83&gt;=1/5,5,$Z$83*$Z$85/HF45/$Z$83&gt;=1/6,6,$Z$83*$Z$85/HF45/$Z$83&gt;=1/7,7,$Z$83*$Z$85/HF45/$Z$83&gt;=1/8,8,$Z$83*$Z$85/HF45/$Z$83&gt;=1/9,9,$Z$83*$Z$85/HF45/$Z$83&gt;=1/10,10,$Z$83*$Z$85/HF45/$Z$83&gt;=1/11,11,$Z$83*$Z$85/HF45/$Z$83&gt;=1/12,12,$Z$83*$Z$85/HF45/$Z$83&gt;=1/13,13,$Z$83*$Z$85/HF45/$Z$83&gt;=1/14,14,$Z$83*$Z$85/HF45/$Z$83&gt;=1/15,15,$Z$83*$Z$85/HF45/$Z$83&gt;=1/16,16,$Z$83*$Z$85/HF45/$Z$83&gt;=1/17,17,$Z$83*$Z$85/HF45/$Z$83&gt;=1/18,18,$Z$83*$Z$85/HF45/$Z$83&gt;=1/19,19,$Z$83*$Z$85/HF45/$Z$83&gt;=1/20,20,$Z$83*$Z$85/HF45/$Z$83&gt;=1/21,21,$Z$83*$Z$85/HF45/$Z$83&gt;=1/22,22,$Z$83*$Z$85/HF45/$Z$83&gt;=1/23,23,$Z$83*$Z$85/HF45/$Z$83&gt;=1/24,24,$Z$83*$Z$85/HF45/$Z$83&gt;=1/25,25,$Z$83*$Z$85/HF45/$Z$83&gt;=1/26,26,$Z$83*$Z$85/HF45/$Z$83&gt;=1/27,27,$Z$83*$Z$85/HF45/$Z$83&gt;=1/28,28,$Z$83*$Z$85/HF45/$Z$83&gt;=1/29,29,$Z$83*$Z$85/HF45/$Z$83&gt;=1/30,30)&gt;$Z$83,"",_xlfn.IFS($Z$83*$Z$85/HF45/$Z$83&gt;=1,1,$Z$83*$Z$85/HF45/$Z$83&gt;=1/2,2,$Z$83*$Z$85/HF45/$Z$83&gt;=1/3,3,$Z$83*$Z$85/HF45/$Z$83&gt;=1/4,4,$Z$83*$Z$85/HF45/$Z$83&gt;=1/5,5,$Z$83*$Z$85/HF45/$Z$83&gt;=1/6,6,$Z$83*$Z$85/HF45/$Z$83&gt;=1/7,7,$Z$83*$Z$85/HF45/$Z$83&gt;=1/8,8,$Z$83*$Z$85/HF45/$Z$83&gt;=1/9,9,$Z$83*$Z$85/HF45/$Z$83&gt;=1/10,10,$Z$83*$Z$85/HF45/$Z$83&gt;=1/11,11,$Z$83*$Z$85/HF45/$Z$83&gt;=1/12,12,$Z$83*$Z$85/HF45/$Z$83&gt;=1/13,13,$Z$83*$Z$85/HF45/$Z$83&gt;=1/14,14,$Z$83*$Z$85/HF45/$Z$83&gt;=1/15,15,$Z$83*$Z$85/HF45/$Z$83&gt;=1/16,16,$Z$83*$Z$85/HF45/$Z$83&gt;=1/17,17,$Z$83*$Z$85/HF45/$Z$83&gt;=1/18,18,$Z$83*$Z$85/HF45/$Z$83&gt;=1/19,19,$Z$83*$Z$85/HF45/$Z$83&gt;=1/20,20,$Z$83*$Z$85/HF45/$Z$83&gt;=1/21,21,$Z$83*$Z$85/HF45/$Z$83&gt;=1/22,22,$Z$83*$Z$85/HF45/$Z$83&gt;=1/23,23,$Z$83*$Z$85/HF45/$Z$83&gt;=1/24,24,$Z$83*$Z$85/HF45/$Z$83&gt;=1/25,25,$Z$83*$Z$85/HF45/$Z$83&gt;=1/26,26,$Z$83*$Z$85/HF45/$Z$83&gt;=1/27,27,$Z$83*$Z$85/HF45/$Z$83&gt;=1/28,28,$Z$83*$Z$85/HF45/$Z$83&gt;=1/29,29,$Z$83*$Z$85/HF45/$Z$83&gt;=1/30,30)),"")</f>
        <v/>
      </c>
      <c r="HG46" s="27" t="str" cm="1">
        <f t="array" ref="HG46">IFERROR(IF(_xlfn.IFS($Z$83*$Z$85/HG45/$Z$83&gt;=1,1,$Z$83*$Z$85/HG45/$Z$83&gt;=1/2,2,$Z$83*$Z$85/HG45/$Z$83&gt;=1/3,3,$Z$83*$Z$85/HG45/$Z$83&gt;=1/4,4,$Z$83*$Z$85/HG45/$Z$83&gt;=1/5,5,$Z$83*$Z$85/HG45/$Z$83&gt;=1/6,6,$Z$83*$Z$85/HG45/$Z$83&gt;=1/7,7,$Z$83*$Z$85/HG45/$Z$83&gt;=1/8,8,$Z$83*$Z$85/HG45/$Z$83&gt;=1/9,9,$Z$83*$Z$85/HG45/$Z$83&gt;=1/10,10,$Z$83*$Z$85/HG45/$Z$83&gt;=1/11,11,$Z$83*$Z$85/HG45/$Z$83&gt;=1/12,12,$Z$83*$Z$85/HG45/$Z$83&gt;=1/13,13,$Z$83*$Z$85/HG45/$Z$83&gt;=1/14,14,$Z$83*$Z$85/HG45/$Z$83&gt;=1/15,15,$Z$83*$Z$85/HG45/$Z$83&gt;=1/16,16,$Z$83*$Z$85/HG45/$Z$83&gt;=1/17,17,$Z$83*$Z$85/HG45/$Z$83&gt;=1/18,18,$Z$83*$Z$85/HG45/$Z$83&gt;=1/19,19,$Z$83*$Z$85/HG45/$Z$83&gt;=1/20,20,$Z$83*$Z$85/HG45/$Z$83&gt;=1/21,21,$Z$83*$Z$85/HG45/$Z$83&gt;=1/22,22,$Z$83*$Z$85/HG45/$Z$83&gt;=1/23,23,$Z$83*$Z$85/HG45/$Z$83&gt;=1/24,24,$Z$83*$Z$85/HG45/$Z$83&gt;=1/25,25,$Z$83*$Z$85/HG45/$Z$83&gt;=1/26,26,$Z$83*$Z$85/HG45/$Z$83&gt;=1/27,27,$Z$83*$Z$85/HG45/$Z$83&gt;=1/28,28,$Z$83*$Z$85/HG45/$Z$83&gt;=1/29,29,$Z$83*$Z$85/HG45/$Z$83&gt;=1/30,30)&gt;$Z$83,"",_xlfn.IFS($Z$83*$Z$85/HG45/$Z$83&gt;=1,1,$Z$83*$Z$85/HG45/$Z$83&gt;=1/2,2,$Z$83*$Z$85/HG45/$Z$83&gt;=1/3,3,$Z$83*$Z$85/HG45/$Z$83&gt;=1/4,4,$Z$83*$Z$85/HG45/$Z$83&gt;=1/5,5,$Z$83*$Z$85/HG45/$Z$83&gt;=1/6,6,$Z$83*$Z$85/HG45/$Z$83&gt;=1/7,7,$Z$83*$Z$85/HG45/$Z$83&gt;=1/8,8,$Z$83*$Z$85/HG45/$Z$83&gt;=1/9,9,$Z$83*$Z$85/HG45/$Z$83&gt;=1/10,10,$Z$83*$Z$85/HG45/$Z$83&gt;=1/11,11,$Z$83*$Z$85/HG45/$Z$83&gt;=1/12,12,$Z$83*$Z$85/HG45/$Z$83&gt;=1/13,13,$Z$83*$Z$85/HG45/$Z$83&gt;=1/14,14,$Z$83*$Z$85/HG45/$Z$83&gt;=1/15,15,$Z$83*$Z$85/HG45/$Z$83&gt;=1/16,16,$Z$83*$Z$85/HG45/$Z$83&gt;=1/17,17,$Z$83*$Z$85/HG45/$Z$83&gt;=1/18,18,$Z$83*$Z$85/HG45/$Z$83&gt;=1/19,19,$Z$83*$Z$85/HG45/$Z$83&gt;=1/20,20,$Z$83*$Z$85/HG45/$Z$83&gt;=1/21,21,$Z$83*$Z$85/HG45/$Z$83&gt;=1/22,22,$Z$83*$Z$85/HG45/$Z$83&gt;=1/23,23,$Z$83*$Z$85/HG45/$Z$83&gt;=1/24,24,$Z$83*$Z$85/HG45/$Z$83&gt;=1/25,25,$Z$83*$Z$85/HG45/$Z$83&gt;=1/26,26,$Z$83*$Z$85/HG45/$Z$83&gt;=1/27,27,$Z$83*$Z$85/HG45/$Z$83&gt;=1/28,28,$Z$83*$Z$85/HG45/$Z$83&gt;=1/29,29,$Z$83*$Z$85/HG45/$Z$83&gt;=1/30,30)),"")</f>
        <v/>
      </c>
      <c r="HH46" s="27" t="str" cm="1">
        <f t="array" ref="HH46">IFERROR(IF(_xlfn.IFS($Z$83*$Z$85/HH45/$Z$83&gt;=1,1,$Z$83*$Z$85/HH45/$Z$83&gt;=1/2,2,$Z$83*$Z$85/HH45/$Z$83&gt;=1/3,3,$Z$83*$Z$85/HH45/$Z$83&gt;=1/4,4,$Z$83*$Z$85/HH45/$Z$83&gt;=1/5,5,$Z$83*$Z$85/HH45/$Z$83&gt;=1/6,6,$Z$83*$Z$85/HH45/$Z$83&gt;=1/7,7,$Z$83*$Z$85/HH45/$Z$83&gt;=1/8,8,$Z$83*$Z$85/HH45/$Z$83&gt;=1/9,9,$Z$83*$Z$85/HH45/$Z$83&gt;=1/10,10,$Z$83*$Z$85/HH45/$Z$83&gt;=1/11,11,$Z$83*$Z$85/HH45/$Z$83&gt;=1/12,12,$Z$83*$Z$85/HH45/$Z$83&gt;=1/13,13,$Z$83*$Z$85/HH45/$Z$83&gt;=1/14,14,$Z$83*$Z$85/HH45/$Z$83&gt;=1/15,15,$Z$83*$Z$85/HH45/$Z$83&gt;=1/16,16,$Z$83*$Z$85/HH45/$Z$83&gt;=1/17,17,$Z$83*$Z$85/HH45/$Z$83&gt;=1/18,18,$Z$83*$Z$85/HH45/$Z$83&gt;=1/19,19,$Z$83*$Z$85/HH45/$Z$83&gt;=1/20,20,$Z$83*$Z$85/HH45/$Z$83&gt;=1/21,21,$Z$83*$Z$85/HH45/$Z$83&gt;=1/22,22,$Z$83*$Z$85/HH45/$Z$83&gt;=1/23,23,$Z$83*$Z$85/HH45/$Z$83&gt;=1/24,24,$Z$83*$Z$85/HH45/$Z$83&gt;=1/25,25,$Z$83*$Z$85/HH45/$Z$83&gt;=1/26,26,$Z$83*$Z$85/HH45/$Z$83&gt;=1/27,27,$Z$83*$Z$85/HH45/$Z$83&gt;=1/28,28,$Z$83*$Z$85/HH45/$Z$83&gt;=1/29,29,$Z$83*$Z$85/HH45/$Z$83&gt;=1/30,30)&gt;$Z$83,"",_xlfn.IFS($Z$83*$Z$85/HH45/$Z$83&gt;=1,1,$Z$83*$Z$85/HH45/$Z$83&gt;=1/2,2,$Z$83*$Z$85/HH45/$Z$83&gt;=1/3,3,$Z$83*$Z$85/HH45/$Z$83&gt;=1/4,4,$Z$83*$Z$85/HH45/$Z$83&gt;=1/5,5,$Z$83*$Z$85/HH45/$Z$83&gt;=1/6,6,$Z$83*$Z$85/HH45/$Z$83&gt;=1/7,7,$Z$83*$Z$85/HH45/$Z$83&gt;=1/8,8,$Z$83*$Z$85/HH45/$Z$83&gt;=1/9,9,$Z$83*$Z$85/HH45/$Z$83&gt;=1/10,10,$Z$83*$Z$85/HH45/$Z$83&gt;=1/11,11,$Z$83*$Z$85/HH45/$Z$83&gt;=1/12,12,$Z$83*$Z$85/HH45/$Z$83&gt;=1/13,13,$Z$83*$Z$85/HH45/$Z$83&gt;=1/14,14,$Z$83*$Z$85/HH45/$Z$83&gt;=1/15,15,$Z$83*$Z$85/HH45/$Z$83&gt;=1/16,16,$Z$83*$Z$85/HH45/$Z$83&gt;=1/17,17,$Z$83*$Z$85/HH45/$Z$83&gt;=1/18,18,$Z$83*$Z$85/HH45/$Z$83&gt;=1/19,19,$Z$83*$Z$85/HH45/$Z$83&gt;=1/20,20,$Z$83*$Z$85/HH45/$Z$83&gt;=1/21,21,$Z$83*$Z$85/HH45/$Z$83&gt;=1/22,22,$Z$83*$Z$85/HH45/$Z$83&gt;=1/23,23,$Z$83*$Z$85/HH45/$Z$83&gt;=1/24,24,$Z$83*$Z$85/HH45/$Z$83&gt;=1/25,25,$Z$83*$Z$85/HH45/$Z$83&gt;=1/26,26,$Z$83*$Z$85/HH45/$Z$83&gt;=1/27,27,$Z$83*$Z$85/HH45/$Z$83&gt;=1/28,28,$Z$83*$Z$85/HH45/$Z$83&gt;=1/29,29,$Z$83*$Z$85/HH45/$Z$83&gt;=1/30,30)),"")</f>
        <v/>
      </c>
      <c r="HI46" s="27" t="str" cm="1">
        <f t="array" ref="HI46">IFERROR(IF(_xlfn.IFS($Z$83*$Z$85/HI45/$Z$83&gt;=1,1,$Z$83*$Z$85/HI45/$Z$83&gt;=1/2,2,$Z$83*$Z$85/HI45/$Z$83&gt;=1/3,3,$Z$83*$Z$85/HI45/$Z$83&gt;=1/4,4,$Z$83*$Z$85/HI45/$Z$83&gt;=1/5,5,$Z$83*$Z$85/HI45/$Z$83&gt;=1/6,6,$Z$83*$Z$85/HI45/$Z$83&gt;=1/7,7,$Z$83*$Z$85/HI45/$Z$83&gt;=1/8,8,$Z$83*$Z$85/HI45/$Z$83&gt;=1/9,9,$Z$83*$Z$85/HI45/$Z$83&gt;=1/10,10,$Z$83*$Z$85/HI45/$Z$83&gt;=1/11,11,$Z$83*$Z$85/HI45/$Z$83&gt;=1/12,12,$Z$83*$Z$85/HI45/$Z$83&gt;=1/13,13,$Z$83*$Z$85/HI45/$Z$83&gt;=1/14,14,$Z$83*$Z$85/HI45/$Z$83&gt;=1/15,15,$Z$83*$Z$85/HI45/$Z$83&gt;=1/16,16,$Z$83*$Z$85/HI45/$Z$83&gt;=1/17,17,$Z$83*$Z$85/HI45/$Z$83&gt;=1/18,18,$Z$83*$Z$85/HI45/$Z$83&gt;=1/19,19,$Z$83*$Z$85/HI45/$Z$83&gt;=1/20,20,$Z$83*$Z$85/HI45/$Z$83&gt;=1/21,21,$Z$83*$Z$85/HI45/$Z$83&gt;=1/22,22,$Z$83*$Z$85/HI45/$Z$83&gt;=1/23,23,$Z$83*$Z$85/HI45/$Z$83&gt;=1/24,24,$Z$83*$Z$85/HI45/$Z$83&gt;=1/25,25,$Z$83*$Z$85/HI45/$Z$83&gt;=1/26,26,$Z$83*$Z$85/HI45/$Z$83&gt;=1/27,27,$Z$83*$Z$85/HI45/$Z$83&gt;=1/28,28,$Z$83*$Z$85/HI45/$Z$83&gt;=1/29,29,$Z$83*$Z$85/HI45/$Z$83&gt;=1/30,30)&gt;$Z$83,"",_xlfn.IFS($Z$83*$Z$85/HI45/$Z$83&gt;=1,1,$Z$83*$Z$85/HI45/$Z$83&gt;=1/2,2,$Z$83*$Z$85/HI45/$Z$83&gt;=1/3,3,$Z$83*$Z$85/HI45/$Z$83&gt;=1/4,4,$Z$83*$Z$85/HI45/$Z$83&gt;=1/5,5,$Z$83*$Z$85/HI45/$Z$83&gt;=1/6,6,$Z$83*$Z$85/HI45/$Z$83&gt;=1/7,7,$Z$83*$Z$85/HI45/$Z$83&gt;=1/8,8,$Z$83*$Z$85/HI45/$Z$83&gt;=1/9,9,$Z$83*$Z$85/HI45/$Z$83&gt;=1/10,10,$Z$83*$Z$85/HI45/$Z$83&gt;=1/11,11,$Z$83*$Z$85/HI45/$Z$83&gt;=1/12,12,$Z$83*$Z$85/HI45/$Z$83&gt;=1/13,13,$Z$83*$Z$85/HI45/$Z$83&gt;=1/14,14,$Z$83*$Z$85/HI45/$Z$83&gt;=1/15,15,$Z$83*$Z$85/HI45/$Z$83&gt;=1/16,16,$Z$83*$Z$85/HI45/$Z$83&gt;=1/17,17,$Z$83*$Z$85/HI45/$Z$83&gt;=1/18,18,$Z$83*$Z$85/HI45/$Z$83&gt;=1/19,19,$Z$83*$Z$85/HI45/$Z$83&gt;=1/20,20,$Z$83*$Z$85/HI45/$Z$83&gt;=1/21,21,$Z$83*$Z$85/HI45/$Z$83&gt;=1/22,22,$Z$83*$Z$85/HI45/$Z$83&gt;=1/23,23,$Z$83*$Z$85/HI45/$Z$83&gt;=1/24,24,$Z$83*$Z$85/HI45/$Z$83&gt;=1/25,25,$Z$83*$Z$85/HI45/$Z$83&gt;=1/26,26,$Z$83*$Z$85/HI45/$Z$83&gt;=1/27,27,$Z$83*$Z$85/HI45/$Z$83&gt;=1/28,28,$Z$83*$Z$85/HI45/$Z$83&gt;=1/29,29,$Z$83*$Z$85/HI45/$Z$83&gt;=1/30,30)),"")</f>
        <v/>
      </c>
      <c r="HJ46" s="27" t="str" cm="1">
        <f t="array" ref="HJ46">IFERROR(IF(_xlfn.IFS($Z$83*$Z$85/HJ45/$Z$83&gt;=1,1,$Z$83*$Z$85/HJ45/$Z$83&gt;=1/2,2,$Z$83*$Z$85/HJ45/$Z$83&gt;=1/3,3,$Z$83*$Z$85/HJ45/$Z$83&gt;=1/4,4,$Z$83*$Z$85/HJ45/$Z$83&gt;=1/5,5,$Z$83*$Z$85/HJ45/$Z$83&gt;=1/6,6,$Z$83*$Z$85/HJ45/$Z$83&gt;=1/7,7,$Z$83*$Z$85/HJ45/$Z$83&gt;=1/8,8,$Z$83*$Z$85/HJ45/$Z$83&gt;=1/9,9,$Z$83*$Z$85/HJ45/$Z$83&gt;=1/10,10,$Z$83*$Z$85/HJ45/$Z$83&gt;=1/11,11,$Z$83*$Z$85/HJ45/$Z$83&gt;=1/12,12,$Z$83*$Z$85/HJ45/$Z$83&gt;=1/13,13,$Z$83*$Z$85/HJ45/$Z$83&gt;=1/14,14,$Z$83*$Z$85/HJ45/$Z$83&gt;=1/15,15,$Z$83*$Z$85/HJ45/$Z$83&gt;=1/16,16,$Z$83*$Z$85/HJ45/$Z$83&gt;=1/17,17,$Z$83*$Z$85/HJ45/$Z$83&gt;=1/18,18,$Z$83*$Z$85/HJ45/$Z$83&gt;=1/19,19,$Z$83*$Z$85/HJ45/$Z$83&gt;=1/20,20,$Z$83*$Z$85/HJ45/$Z$83&gt;=1/21,21,$Z$83*$Z$85/HJ45/$Z$83&gt;=1/22,22,$Z$83*$Z$85/HJ45/$Z$83&gt;=1/23,23,$Z$83*$Z$85/HJ45/$Z$83&gt;=1/24,24,$Z$83*$Z$85/HJ45/$Z$83&gt;=1/25,25,$Z$83*$Z$85/HJ45/$Z$83&gt;=1/26,26,$Z$83*$Z$85/HJ45/$Z$83&gt;=1/27,27,$Z$83*$Z$85/HJ45/$Z$83&gt;=1/28,28,$Z$83*$Z$85/HJ45/$Z$83&gt;=1/29,29,$Z$83*$Z$85/HJ45/$Z$83&gt;=1/30,30)&gt;$Z$83,"",_xlfn.IFS($Z$83*$Z$85/HJ45/$Z$83&gt;=1,1,$Z$83*$Z$85/HJ45/$Z$83&gt;=1/2,2,$Z$83*$Z$85/HJ45/$Z$83&gt;=1/3,3,$Z$83*$Z$85/HJ45/$Z$83&gt;=1/4,4,$Z$83*$Z$85/HJ45/$Z$83&gt;=1/5,5,$Z$83*$Z$85/HJ45/$Z$83&gt;=1/6,6,$Z$83*$Z$85/HJ45/$Z$83&gt;=1/7,7,$Z$83*$Z$85/HJ45/$Z$83&gt;=1/8,8,$Z$83*$Z$85/HJ45/$Z$83&gt;=1/9,9,$Z$83*$Z$85/HJ45/$Z$83&gt;=1/10,10,$Z$83*$Z$85/HJ45/$Z$83&gt;=1/11,11,$Z$83*$Z$85/HJ45/$Z$83&gt;=1/12,12,$Z$83*$Z$85/HJ45/$Z$83&gt;=1/13,13,$Z$83*$Z$85/HJ45/$Z$83&gt;=1/14,14,$Z$83*$Z$85/HJ45/$Z$83&gt;=1/15,15,$Z$83*$Z$85/HJ45/$Z$83&gt;=1/16,16,$Z$83*$Z$85/HJ45/$Z$83&gt;=1/17,17,$Z$83*$Z$85/HJ45/$Z$83&gt;=1/18,18,$Z$83*$Z$85/HJ45/$Z$83&gt;=1/19,19,$Z$83*$Z$85/HJ45/$Z$83&gt;=1/20,20,$Z$83*$Z$85/HJ45/$Z$83&gt;=1/21,21,$Z$83*$Z$85/HJ45/$Z$83&gt;=1/22,22,$Z$83*$Z$85/HJ45/$Z$83&gt;=1/23,23,$Z$83*$Z$85/HJ45/$Z$83&gt;=1/24,24,$Z$83*$Z$85/HJ45/$Z$83&gt;=1/25,25,$Z$83*$Z$85/HJ45/$Z$83&gt;=1/26,26,$Z$83*$Z$85/HJ45/$Z$83&gt;=1/27,27,$Z$83*$Z$85/HJ45/$Z$83&gt;=1/28,28,$Z$83*$Z$85/HJ45/$Z$83&gt;=1/29,29,$Z$83*$Z$85/HJ45/$Z$83&gt;=1/30,30)),"")</f>
        <v/>
      </c>
      <c r="HK46" s="27" t="str" cm="1">
        <f t="array" ref="HK46">IFERROR(IF(_xlfn.IFS($Z$83*$Z$85/HK45/$Z$83&gt;=1,1,$Z$83*$Z$85/HK45/$Z$83&gt;=1/2,2,$Z$83*$Z$85/HK45/$Z$83&gt;=1/3,3,$Z$83*$Z$85/HK45/$Z$83&gt;=1/4,4,$Z$83*$Z$85/HK45/$Z$83&gt;=1/5,5,$Z$83*$Z$85/HK45/$Z$83&gt;=1/6,6,$Z$83*$Z$85/HK45/$Z$83&gt;=1/7,7,$Z$83*$Z$85/HK45/$Z$83&gt;=1/8,8,$Z$83*$Z$85/HK45/$Z$83&gt;=1/9,9,$Z$83*$Z$85/HK45/$Z$83&gt;=1/10,10,$Z$83*$Z$85/HK45/$Z$83&gt;=1/11,11,$Z$83*$Z$85/HK45/$Z$83&gt;=1/12,12,$Z$83*$Z$85/HK45/$Z$83&gt;=1/13,13,$Z$83*$Z$85/HK45/$Z$83&gt;=1/14,14,$Z$83*$Z$85/HK45/$Z$83&gt;=1/15,15,$Z$83*$Z$85/HK45/$Z$83&gt;=1/16,16,$Z$83*$Z$85/HK45/$Z$83&gt;=1/17,17,$Z$83*$Z$85/HK45/$Z$83&gt;=1/18,18,$Z$83*$Z$85/HK45/$Z$83&gt;=1/19,19,$Z$83*$Z$85/HK45/$Z$83&gt;=1/20,20,$Z$83*$Z$85/HK45/$Z$83&gt;=1/21,21,$Z$83*$Z$85/HK45/$Z$83&gt;=1/22,22,$Z$83*$Z$85/HK45/$Z$83&gt;=1/23,23,$Z$83*$Z$85/HK45/$Z$83&gt;=1/24,24,$Z$83*$Z$85/HK45/$Z$83&gt;=1/25,25,$Z$83*$Z$85/HK45/$Z$83&gt;=1/26,26,$Z$83*$Z$85/HK45/$Z$83&gt;=1/27,27,$Z$83*$Z$85/HK45/$Z$83&gt;=1/28,28,$Z$83*$Z$85/HK45/$Z$83&gt;=1/29,29,$Z$83*$Z$85/HK45/$Z$83&gt;=1/30,30)&gt;$Z$83,"",_xlfn.IFS($Z$83*$Z$85/HK45/$Z$83&gt;=1,1,$Z$83*$Z$85/HK45/$Z$83&gt;=1/2,2,$Z$83*$Z$85/HK45/$Z$83&gt;=1/3,3,$Z$83*$Z$85/HK45/$Z$83&gt;=1/4,4,$Z$83*$Z$85/HK45/$Z$83&gt;=1/5,5,$Z$83*$Z$85/HK45/$Z$83&gt;=1/6,6,$Z$83*$Z$85/HK45/$Z$83&gt;=1/7,7,$Z$83*$Z$85/HK45/$Z$83&gt;=1/8,8,$Z$83*$Z$85/HK45/$Z$83&gt;=1/9,9,$Z$83*$Z$85/HK45/$Z$83&gt;=1/10,10,$Z$83*$Z$85/HK45/$Z$83&gt;=1/11,11,$Z$83*$Z$85/HK45/$Z$83&gt;=1/12,12,$Z$83*$Z$85/HK45/$Z$83&gt;=1/13,13,$Z$83*$Z$85/HK45/$Z$83&gt;=1/14,14,$Z$83*$Z$85/HK45/$Z$83&gt;=1/15,15,$Z$83*$Z$85/HK45/$Z$83&gt;=1/16,16,$Z$83*$Z$85/HK45/$Z$83&gt;=1/17,17,$Z$83*$Z$85/HK45/$Z$83&gt;=1/18,18,$Z$83*$Z$85/HK45/$Z$83&gt;=1/19,19,$Z$83*$Z$85/HK45/$Z$83&gt;=1/20,20,$Z$83*$Z$85/HK45/$Z$83&gt;=1/21,21,$Z$83*$Z$85/HK45/$Z$83&gt;=1/22,22,$Z$83*$Z$85/HK45/$Z$83&gt;=1/23,23,$Z$83*$Z$85/HK45/$Z$83&gt;=1/24,24,$Z$83*$Z$85/HK45/$Z$83&gt;=1/25,25,$Z$83*$Z$85/HK45/$Z$83&gt;=1/26,26,$Z$83*$Z$85/HK45/$Z$83&gt;=1/27,27,$Z$83*$Z$85/HK45/$Z$83&gt;=1/28,28,$Z$83*$Z$85/HK45/$Z$83&gt;=1/29,29,$Z$83*$Z$85/HK45/$Z$83&gt;=1/30,30)),"")</f>
        <v/>
      </c>
      <c r="HL46" s="27" t="str" cm="1">
        <f t="array" ref="HL46">IFERROR(IF(_xlfn.IFS($Z$83*$Z$85/HL45/$Z$83&gt;=1,1,$Z$83*$Z$85/HL45/$Z$83&gt;=1/2,2,$Z$83*$Z$85/HL45/$Z$83&gt;=1/3,3,$Z$83*$Z$85/HL45/$Z$83&gt;=1/4,4,$Z$83*$Z$85/HL45/$Z$83&gt;=1/5,5,$Z$83*$Z$85/HL45/$Z$83&gt;=1/6,6,$Z$83*$Z$85/HL45/$Z$83&gt;=1/7,7,$Z$83*$Z$85/HL45/$Z$83&gt;=1/8,8,$Z$83*$Z$85/HL45/$Z$83&gt;=1/9,9,$Z$83*$Z$85/HL45/$Z$83&gt;=1/10,10,$Z$83*$Z$85/HL45/$Z$83&gt;=1/11,11,$Z$83*$Z$85/HL45/$Z$83&gt;=1/12,12,$Z$83*$Z$85/HL45/$Z$83&gt;=1/13,13,$Z$83*$Z$85/HL45/$Z$83&gt;=1/14,14,$Z$83*$Z$85/HL45/$Z$83&gt;=1/15,15,$Z$83*$Z$85/HL45/$Z$83&gt;=1/16,16,$Z$83*$Z$85/HL45/$Z$83&gt;=1/17,17,$Z$83*$Z$85/HL45/$Z$83&gt;=1/18,18,$Z$83*$Z$85/HL45/$Z$83&gt;=1/19,19,$Z$83*$Z$85/HL45/$Z$83&gt;=1/20,20,$Z$83*$Z$85/HL45/$Z$83&gt;=1/21,21,$Z$83*$Z$85/HL45/$Z$83&gt;=1/22,22,$Z$83*$Z$85/HL45/$Z$83&gt;=1/23,23,$Z$83*$Z$85/HL45/$Z$83&gt;=1/24,24,$Z$83*$Z$85/HL45/$Z$83&gt;=1/25,25,$Z$83*$Z$85/HL45/$Z$83&gt;=1/26,26,$Z$83*$Z$85/HL45/$Z$83&gt;=1/27,27,$Z$83*$Z$85/HL45/$Z$83&gt;=1/28,28,$Z$83*$Z$85/HL45/$Z$83&gt;=1/29,29,$Z$83*$Z$85/HL45/$Z$83&gt;=1/30,30)&gt;$Z$83,"",_xlfn.IFS($Z$83*$Z$85/HL45/$Z$83&gt;=1,1,$Z$83*$Z$85/HL45/$Z$83&gt;=1/2,2,$Z$83*$Z$85/HL45/$Z$83&gt;=1/3,3,$Z$83*$Z$85/HL45/$Z$83&gt;=1/4,4,$Z$83*$Z$85/HL45/$Z$83&gt;=1/5,5,$Z$83*$Z$85/HL45/$Z$83&gt;=1/6,6,$Z$83*$Z$85/HL45/$Z$83&gt;=1/7,7,$Z$83*$Z$85/HL45/$Z$83&gt;=1/8,8,$Z$83*$Z$85/HL45/$Z$83&gt;=1/9,9,$Z$83*$Z$85/HL45/$Z$83&gt;=1/10,10,$Z$83*$Z$85/HL45/$Z$83&gt;=1/11,11,$Z$83*$Z$85/HL45/$Z$83&gt;=1/12,12,$Z$83*$Z$85/HL45/$Z$83&gt;=1/13,13,$Z$83*$Z$85/HL45/$Z$83&gt;=1/14,14,$Z$83*$Z$85/HL45/$Z$83&gt;=1/15,15,$Z$83*$Z$85/HL45/$Z$83&gt;=1/16,16,$Z$83*$Z$85/HL45/$Z$83&gt;=1/17,17,$Z$83*$Z$85/HL45/$Z$83&gt;=1/18,18,$Z$83*$Z$85/HL45/$Z$83&gt;=1/19,19,$Z$83*$Z$85/HL45/$Z$83&gt;=1/20,20,$Z$83*$Z$85/HL45/$Z$83&gt;=1/21,21,$Z$83*$Z$85/HL45/$Z$83&gt;=1/22,22,$Z$83*$Z$85/HL45/$Z$83&gt;=1/23,23,$Z$83*$Z$85/HL45/$Z$83&gt;=1/24,24,$Z$83*$Z$85/HL45/$Z$83&gt;=1/25,25,$Z$83*$Z$85/HL45/$Z$83&gt;=1/26,26,$Z$83*$Z$85/HL45/$Z$83&gt;=1/27,27,$Z$83*$Z$85/HL45/$Z$83&gt;=1/28,28,$Z$83*$Z$85/HL45/$Z$83&gt;=1/29,29,$Z$83*$Z$85/HL45/$Z$83&gt;=1/30,30)),"")</f>
        <v/>
      </c>
      <c r="HM46" s="27" t="str" cm="1">
        <f t="array" ref="HM46">IFERROR(IF(_xlfn.IFS($Z$83*$Z$85/HM45/$Z$83&gt;=1,1,$Z$83*$Z$85/HM45/$Z$83&gt;=1/2,2,$Z$83*$Z$85/HM45/$Z$83&gt;=1/3,3,$Z$83*$Z$85/HM45/$Z$83&gt;=1/4,4,$Z$83*$Z$85/HM45/$Z$83&gt;=1/5,5,$Z$83*$Z$85/HM45/$Z$83&gt;=1/6,6,$Z$83*$Z$85/HM45/$Z$83&gt;=1/7,7,$Z$83*$Z$85/HM45/$Z$83&gt;=1/8,8,$Z$83*$Z$85/HM45/$Z$83&gt;=1/9,9,$Z$83*$Z$85/HM45/$Z$83&gt;=1/10,10,$Z$83*$Z$85/HM45/$Z$83&gt;=1/11,11,$Z$83*$Z$85/HM45/$Z$83&gt;=1/12,12,$Z$83*$Z$85/HM45/$Z$83&gt;=1/13,13,$Z$83*$Z$85/HM45/$Z$83&gt;=1/14,14,$Z$83*$Z$85/HM45/$Z$83&gt;=1/15,15,$Z$83*$Z$85/HM45/$Z$83&gt;=1/16,16,$Z$83*$Z$85/HM45/$Z$83&gt;=1/17,17,$Z$83*$Z$85/HM45/$Z$83&gt;=1/18,18,$Z$83*$Z$85/HM45/$Z$83&gt;=1/19,19,$Z$83*$Z$85/HM45/$Z$83&gt;=1/20,20,$Z$83*$Z$85/HM45/$Z$83&gt;=1/21,21,$Z$83*$Z$85/HM45/$Z$83&gt;=1/22,22,$Z$83*$Z$85/HM45/$Z$83&gt;=1/23,23,$Z$83*$Z$85/HM45/$Z$83&gt;=1/24,24,$Z$83*$Z$85/HM45/$Z$83&gt;=1/25,25,$Z$83*$Z$85/HM45/$Z$83&gt;=1/26,26,$Z$83*$Z$85/HM45/$Z$83&gt;=1/27,27,$Z$83*$Z$85/HM45/$Z$83&gt;=1/28,28,$Z$83*$Z$85/HM45/$Z$83&gt;=1/29,29,$Z$83*$Z$85/HM45/$Z$83&gt;=1/30,30)&gt;$Z$83,"",_xlfn.IFS($Z$83*$Z$85/HM45/$Z$83&gt;=1,1,$Z$83*$Z$85/HM45/$Z$83&gt;=1/2,2,$Z$83*$Z$85/HM45/$Z$83&gt;=1/3,3,$Z$83*$Z$85/HM45/$Z$83&gt;=1/4,4,$Z$83*$Z$85/HM45/$Z$83&gt;=1/5,5,$Z$83*$Z$85/HM45/$Z$83&gt;=1/6,6,$Z$83*$Z$85/HM45/$Z$83&gt;=1/7,7,$Z$83*$Z$85/HM45/$Z$83&gt;=1/8,8,$Z$83*$Z$85/HM45/$Z$83&gt;=1/9,9,$Z$83*$Z$85/HM45/$Z$83&gt;=1/10,10,$Z$83*$Z$85/HM45/$Z$83&gt;=1/11,11,$Z$83*$Z$85/HM45/$Z$83&gt;=1/12,12,$Z$83*$Z$85/HM45/$Z$83&gt;=1/13,13,$Z$83*$Z$85/HM45/$Z$83&gt;=1/14,14,$Z$83*$Z$85/HM45/$Z$83&gt;=1/15,15,$Z$83*$Z$85/HM45/$Z$83&gt;=1/16,16,$Z$83*$Z$85/HM45/$Z$83&gt;=1/17,17,$Z$83*$Z$85/HM45/$Z$83&gt;=1/18,18,$Z$83*$Z$85/HM45/$Z$83&gt;=1/19,19,$Z$83*$Z$85/HM45/$Z$83&gt;=1/20,20,$Z$83*$Z$85/HM45/$Z$83&gt;=1/21,21,$Z$83*$Z$85/HM45/$Z$83&gt;=1/22,22,$Z$83*$Z$85/HM45/$Z$83&gt;=1/23,23,$Z$83*$Z$85/HM45/$Z$83&gt;=1/24,24,$Z$83*$Z$85/HM45/$Z$83&gt;=1/25,25,$Z$83*$Z$85/HM45/$Z$83&gt;=1/26,26,$Z$83*$Z$85/HM45/$Z$83&gt;=1/27,27,$Z$83*$Z$85/HM45/$Z$83&gt;=1/28,28,$Z$83*$Z$85/HM45/$Z$83&gt;=1/29,29,$Z$83*$Z$85/HM45/$Z$83&gt;=1/30,30)),"")</f>
        <v/>
      </c>
    </row>
    <row r="47" spans="2:221">
      <c r="S47" s="89"/>
      <c r="U47" s="106">
        <v>2</v>
      </c>
      <c r="V47" s="27" t="str">
        <f ca="1">IFERROR(IF($U47&lt;=$Z$84,IF(COLUMN()&lt;22+$Z$85,"",OFFSET(V46,0,-$Z$85,1,1)),""),"")</f>
        <v/>
      </c>
      <c r="W47" s="27" t="str">
        <f t="shared" ref="W47:CH50" ca="1" si="420">IFERROR(IF($U47&lt;=$Z$84,IF(COLUMN()&lt;22+$Z$85,"",OFFSET(W46,0,-$Z$85,1,1)),""),"")</f>
        <v/>
      </c>
      <c r="X47" s="27" t="str">
        <f t="shared" ca="1" si="420"/>
        <v/>
      </c>
      <c r="Y47" s="27" t="str">
        <f t="shared" ca="1" si="420"/>
        <v/>
      </c>
      <c r="Z47" s="27" t="str">
        <f t="shared" ca="1" si="420"/>
        <v/>
      </c>
      <c r="AA47" s="27">
        <f t="shared" ca="1" si="420"/>
        <v>1</v>
      </c>
      <c r="AB47" s="27">
        <f t="shared" ca="1" si="420"/>
        <v>1</v>
      </c>
      <c r="AC47" s="27">
        <f t="shared" ca="1" si="420"/>
        <v>1</v>
      </c>
      <c r="AD47" s="27">
        <f t="shared" ca="1" si="420"/>
        <v>1</v>
      </c>
      <c r="AE47" s="27">
        <f t="shared" ca="1" si="420"/>
        <v>1</v>
      </c>
      <c r="AF47" s="27">
        <f t="shared" ca="1" si="420"/>
        <v>2</v>
      </c>
      <c r="AG47" s="27">
        <f t="shared" ca="1" si="420"/>
        <v>2</v>
      </c>
      <c r="AH47" s="27">
        <f t="shared" ca="1" si="420"/>
        <v>2</v>
      </c>
      <c r="AI47" s="27">
        <f t="shared" ca="1" si="420"/>
        <v>2</v>
      </c>
      <c r="AJ47" s="27">
        <f t="shared" ca="1" si="420"/>
        <v>2</v>
      </c>
      <c r="AK47" s="27">
        <f t="shared" ca="1" si="420"/>
        <v>3</v>
      </c>
      <c r="AL47" s="27">
        <f t="shared" ca="1" si="420"/>
        <v>3</v>
      </c>
      <c r="AM47" s="27">
        <f t="shared" ca="1" si="420"/>
        <v>3</v>
      </c>
      <c r="AN47" s="27">
        <f t="shared" ca="1" si="420"/>
        <v>3</v>
      </c>
      <c r="AO47" s="27">
        <f t="shared" ca="1" si="420"/>
        <v>3</v>
      </c>
      <c r="AP47" s="27">
        <f t="shared" ca="1" si="420"/>
        <v>4</v>
      </c>
      <c r="AQ47" s="27">
        <f t="shared" ca="1" si="420"/>
        <v>4</v>
      </c>
      <c r="AR47" s="27">
        <f t="shared" ca="1" si="420"/>
        <v>4</v>
      </c>
      <c r="AS47" s="27">
        <f t="shared" ca="1" si="420"/>
        <v>4</v>
      </c>
      <c r="AT47" s="27">
        <f t="shared" ca="1" si="420"/>
        <v>4</v>
      </c>
      <c r="AU47" s="27">
        <f t="shared" ca="1" si="420"/>
        <v>5</v>
      </c>
      <c r="AV47" s="27">
        <f t="shared" ca="1" si="420"/>
        <v>5</v>
      </c>
      <c r="AW47" s="27">
        <f t="shared" ca="1" si="420"/>
        <v>5</v>
      </c>
      <c r="AX47" s="27">
        <f t="shared" ca="1" si="420"/>
        <v>5</v>
      </c>
      <c r="AY47" s="27">
        <f t="shared" ca="1" si="420"/>
        <v>5</v>
      </c>
      <c r="AZ47" s="27">
        <f t="shared" ca="1" si="420"/>
        <v>6</v>
      </c>
      <c r="BA47" s="27">
        <f t="shared" ca="1" si="420"/>
        <v>6</v>
      </c>
      <c r="BB47" s="27">
        <f t="shared" ca="1" si="420"/>
        <v>6</v>
      </c>
      <c r="BC47" s="27">
        <f t="shared" ca="1" si="420"/>
        <v>6</v>
      </c>
      <c r="BD47" s="27">
        <f t="shared" ca="1" si="420"/>
        <v>6</v>
      </c>
      <c r="BE47" s="27">
        <f t="shared" ca="1" si="420"/>
        <v>7</v>
      </c>
      <c r="BF47" s="27">
        <f t="shared" ca="1" si="420"/>
        <v>7</v>
      </c>
      <c r="BG47" s="27">
        <f t="shared" ca="1" si="420"/>
        <v>7</v>
      </c>
      <c r="BH47" s="27">
        <f t="shared" ca="1" si="420"/>
        <v>7</v>
      </c>
      <c r="BI47" s="27">
        <f t="shared" ca="1" si="420"/>
        <v>7</v>
      </c>
      <c r="BJ47" s="27">
        <f t="shared" ca="1" si="420"/>
        <v>8</v>
      </c>
      <c r="BK47" s="27">
        <f t="shared" ca="1" si="420"/>
        <v>8</v>
      </c>
      <c r="BL47" s="27">
        <f t="shared" ca="1" si="420"/>
        <v>8</v>
      </c>
      <c r="BM47" s="27">
        <f t="shared" ca="1" si="420"/>
        <v>8</v>
      </c>
      <c r="BN47" s="27">
        <f t="shared" ca="1" si="420"/>
        <v>8</v>
      </c>
      <c r="BO47" s="27">
        <f t="shared" ca="1" si="420"/>
        <v>9</v>
      </c>
      <c r="BP47" s="27">
        <f t="shared" ca="1" si="420"/>
        <v>9</v>
      </c>
      <c r="BQ47" s="27">
        <f t="shared" ca="1" si="420"/>
        <v>9</v>
      </c>
      <c r="BR47" s="27">
        <f t="shared" ca="1" si="420"/>
        <v>9</v>
      </c>
      <c r="BS47" s="27">
        <f t="shared" ca="1" si="420"/>
        <v>9</v>
      </c>
      <c r="BT47" s="27">
        <f t="shared" ca="1" si="420"/>
        <v>10</v>
      </c>
      <c r="BU47" s="27">
        <f t="shared" ca="1" si="420"/>
        <v>10</v>
      </c>
      <c r="BV47" s="27">
        <f t="shared" ca="1" si="420"/>
        <v>10</v>
      </c>
      <c r="BW47" s="27">
        <f t="shared" ca="1" si="420"/>
        <v>10</v>
      </c>
      <c r="BX47" s="27">
        <f t="shared" ca="1" si="420"/>
        <v>10</v>
      </c>
      <c r="BY47" s="27">
        <f t="shared" ca="1" si="420"/>
        <v>11</v>
      </c>
      <c r="BZ47" s="27">
        <f t="shared" ca="1" si="420"/>
        <v>11</v>
      </c>
      <c r="CA47" s="27">
        <f t="shared" ca="1" si="420"/>
        <v>11</v>
      </c>
      <c r="CB47" s="27">
        <f t="shared" ca="1" si="420"/>
        <v>11</v>
      </c>
      <c r="CC47" s="27">
        <f t="shared" ca="1" si="420"/>
        <v>11</v>
      </c>
      <c r="CD47" s="27">
        <f t="shared" ca="1" si="420"/>
        <v>12</v>
      </c>
      <c r="CE47" s="27">
        <f t="shared" ca="1" si="420"/>
        <v>12</v>
      </c>
      <c r="CF47" s="27">
        <f t="shared" ca="1" si="420"/>
        <v>12</v>
      </c>
      <c r="CG47" s="27">
        <f t="shared" ca="1" si="420"/>
        <v>12</v>
      </c>
      <c r="CH47" s="27">
        <f t="shared" ca="1" si="420"/>
        <v>12</v>
      </c>
      <c r="CI47" s="27">
        <f t="shared" ref="CI47:ET50" ca="1" si="421">IFERROR(IF($U47&lt;=$Z$84,IF(COLUMN()&lt;22+$Z$85,"",OFFSET(CI46,0,-$Z$85,1,1)),""),"")</f>
        <v>13</v>
      </c>
      <c r="CJ47" s="27">
        <f t="shared" ca="1" si="421"/>
        <v>13</v>
      </c>
      <c r="CK47" s="27">
        <f t="shared" ca="1" si="421"/>
        <v>13</v>
      </c>
      <c r="CL47" s="27">
        <f t="shared" ca="1" si="421"/>
        <v>13</v>
      </c>
      <c r="CM47" s="27">
        <f t="shared" ca="1" si="421"/>
        <v>13</v>
      </c>
      <c r="CN47" s="27">
        <f t="shared" ca="1" si="421"/>
        <v>14</v>
      </c>
      <c r="CO47" s="27">
        <f t="shared" ca="1" si="421"/>
        <v>14</v>
      </c>
      <c r="CP47" s="27">
        <f t="shared" ca="1" si="421"/>
        <v>14</v>
      </c>
      <c r="CQ47" s="27">
        <f t="shared" ca="1" si="421"/>
        <v>14</v>
      </c>
      <c r="CR47" s="27">
        <f t="shared" ca="1" si="421"/>
        <v>14</v>
      </c>
      <c r="CS47" s="27">
        <f t="shared" ca="1" si="421"/>
        <v>15</v>
      </c>
      <c r="CT47" s="27">
        <f t="shared" ca="1" si="421"/>
        <v>15</v>
      </c>
      <c r="CU47" s="27">
        <f t="shared" ca="1" si="421"/>
        <v>15</v>
      </c>
      <c r="CV47" s="27">
        <f t="shared" ca="1" si="421"/>
        <v>15</v>
      </c>
      <c r="CW47" s="27">
        <f t="shared" ca="1" si="421"/>
        <v>15</v>
      </c>
      <c r="CX47" s="27" t="str">
        <f t="shared" ca="1" si="421"/>
        <v/>
      </c>
      <c r="CY47" s="27" t="str">
        <f t="shared" ca="1" si="421"/>
        <v/>
      </c>
      <c r="CZ47" s="27" t="str">
        <f t="shared" ca="1" si="421"/>
        <v/>
      </c>
      <c r="DA47" s="27" t="str">
        <f t="shared" ca="1" si="421"/>
        <v/>
      </c>
      <c r="DB47" s="27" t="str">
        <f t="shared" ca="1" si="421"/>
        <v/>
      </c>
      <c r="DC47" s="27" t="str">
        <f t="shared" ca="1" si="421"/>
        <v/>
      </c>
      <c r="DD47" s="27" t="str">
        <f t="shared" ca="1" si="421"/>
        <v/>
      </c>
      <c r="DE47" s="27" t="str">
        <f t="shared" ca="1" si="421"/>
        <v/>
      </c>
      <c r="DF47" s="27" t="str">
        <f t="shared" ca="1" si="421"/>
        <v/>
      </c>
      <c r="DG47" s="27" t="str">
        <f t="shared" ca="1" si="421"/>
        <v/>
      </c>
      <c r="DH47" s="27" t="str">
        <f t="shared" ca="1" si="421"/>
        <v/>
      </c>
      <c r="DI47" s="27" t="str">
        <f t="shared" ca="1" si="421"/>
        <v/>
      </c>
      <c r="DJ47" s="27" t="str">
        <f t="shared" ca="1" si="421"/>
        <v/>
      </c>
      <c r="DK47" s="27" t="str">
        <f t="shared" ca="1" si="421"/>
        <v/>
      </c>
      <c r="DL47" s="27" t="str">
        <f t="shared" ca="1" si="421"/>
        <v/>
      </c>
      <c r="DM47" s="27" t="str">
        <f t="shared" ca="1" si="421"/>
        <v/>
      </c>
      <c r="DN47" s="27" t="str">
        <f t="shared" ca="1" si="421"/>
        <v/>
      </c>
      <c r="DO47" s="27" t="str">
        <f t="shared" ca="1" si="421"/>
        <v/>
      </c>
      <c r="DP47" s="27" t="str">
        <f t="shared" ca="1" si="421"/>
        <v/>
      </c>
      <c r="DQ47" s="27" t="str">
        <f t="shared" ca="1" si="421"/>
        <v/>
      </c>
      <c r="DR47" s="27" t="str">
        <f t="shared" ca="1" si="421"/>
        <v/>
      </c>
      <c r="DS47" s="27" t="str">
        <f t="shared" ca="1" si="421"/>
        <v/>
      </c>
      <c r="DT47" s="27" t="str">
        <f t="shared" ca="1" si="421"/>
        <v/>
      </c>
      <c r="DU47" s="27" t="str">
        <f t="shared" ca="1" si="421"/>
        <v/>
      </c>
      <c r="DV47" s="27" t="str">
        <f t="shared" ca="1" si="421"/>
        <v/>
      </c>
      <c r="DW47" s="27" t="str">
        <f t="shared" ca="1" si="421"/>
        <v/>
      </c>
      <c r="DX47" s="27" t="str">
        <f t="shared" ca="1" si="421"/>
        <v/>
      </c>
      <c r="DY47" s="27" t="str">
        <f t="shared" ca="1" si="421"/>
        <v/>
      </c>
      <c r="DZ47" s="27" t="str">
        <f t="shared" ca="1" si="421"/>
        <v/>
      </c>
      <c r="EA47" s="27" t="str">
        <f t="shared" ca="1" si="421"/>
        <v/>
      </c>
      <c r="EB47" s="27" t="str">
        <f t="shared" ca="1" si="421"/>
        <v/>
      </c>
      <c r="EC47" s="27" t="str">
        <f t="shared" ca="1" si="421"/>
        <v/>
      </c>
      <c r="ED47" s="27" t="str">
        <f t="shared" ca="1" si="421"/>
        <v/>
      </c>
      <c r="EE47" s="27" t="str">
        <f t="shared" ca="1" si="421"/>
        <v/>
      </c>
      <c r="EF47" s="27" t="str">
        <f t="shared" ca="1" si="421"/>
        <v/>
      </c>
      <c r="EG47" s="27" t="str">
        <f t="shared" ca="1" si="421"/>
        <v/>
      </c>
      <c r="EH47" s="27" t="str">
        <f t="shared" ca="1" si="421"/>
        <v/>
      </c>
      <c r="EI47" s="27" t="str">
        <f t="shared" ca="1" si="421"/>
        <v/>
      </c>
      <c r="EJ47" s="27" t="str">
        <f t="shared" ca="1" si="421"/>
        <v/>
      </c>
      <c r="EK47" s="27" t="str">
        <f t="shared" ca="1" si="421"/>
        <v/>
      </c>
      <c r="EL47" s="27" t="str">
        <f t="shared" ca="1" si="421"/>
        <v/>
      </c>
      <c r="EM47" s="27" t="str">
        <f t="shared" ca="1" si="421"/>
        <v/>
      </c>
      <c r="EN47" s="27" t="str">
        <f t="shared" ca="1" si="421"/>
        <v/>
      </c>
      <c r="EO47" s="27" t="str">
        <f t="shared" ca="1" si="421"/>
        <v/>
      </c>
      <c r="EP47" s="27" t="str">
        <f t="shared" ca="1" si="421"/>
        <v/>
      </c>
      <c r="EQ47" s="27" t="str">
        <f t="shared" ca="1" si="421"/>
        <v/>
      </c>
      <c r="ER47" s="27" t="str">
        <f t="shared" ca="1" si="421"/>
        <v/>
      </c>
      <c r="ES47" s="27" t="str">
        <f t="shared" ca="1" si="421"/>
        <v/>
      </c>
      <c r="ET47" s="27" t="str">
        <f t="shared" ca="1" si="421"/>
        <v/>
      </c>
      <c r="EU47" s="27" t="str">
        <f t="shared" ref="EU47:HF50" ca="1" si="422">IFERROR(IF($U47&lt;=$Z$84,IF(COLUMN()&lt;22+$Z$85,"",OFFSET(EU46,0,-$Z$85,1,1)),""),"")</f>
        <v/>
      </c>
      <c r="EV47" s="27" t="str">
        <f t="shared" ca="1" si="422"/>
        <v/>
      </c>
      <c r="EW47" s="27" t="str">
        <f t="shared" ca="1" si="422"/>
        <v/>
      </c>
      <c r="EX47" s="27" t="str">
        <f t="shared" ca="1" si="422"/>
        <v/>
      </c>
      <c r="EY47" s="27" t="str">
        <f t="shared" ca="1" si="422"/>
        <v/>
      </c>
      <c r="EZ47" s="27" t="str">
        <f t="shared" ca="1" si="422"/>
        <v/>
      </c>
      <c r="FA47" s="27" t="str">
        <f t="shared" ca="1" si="422"/>
        <v/>
      </c>
      <c r="FB47" s="27" t="str">
        <f t="shared" ca="1" si="422"/>
        <v/>
      </c>
      <c r="FC47" s="27" t="str">
        <f t="shared" ca="1" si="422"/>
        <v/>
      </c>
      <c r="FD47" s="27" t="str">
        <f t="shared" ca="1" si="422"/>
        <v/>
      </c>
      <c r="FE47" s="27" t="str">
        <f t="shared" ca="1" si="422"/>
        <v/>
      </c>
      <c r="FF47" s="27" t="str">
        <f t="shared" ca="1" si="422"/>
        <v/>
      </c>
      <c r="FG47" s="27" t="str">
        <f t="shared" ca="1" si="422"/>
        <v/>
      </c>
      <c r="FH47" s="27" t="str">
        <f t="shared" ca="1" si="422"/>
        <v/>
      </c>
      <c r="FI47" s="27" t="str">
        <f t="shared" ca="1" si="422"/>
        <v/>
      </c>
      <c r="FJ47" s="27" t="str">
        <f t="shared" ca="1" si="422"/>
        <v/>
      </c>
      <c r="FK47" s="27" t="str">
        <f t="shared" ca="1" si="422"/>
        <v/>
      </c>
      <c r="FL47" s="27" t="str">
        <f t="shared" ca="1" si="422"/>
        <v/>
      </c>
      <c r="FM47" s="27" t="str">
        <f t="shared" ca="1" si="422"/>
        <v/>
      </c>
      <c r="FN47" s="27" t="str">
        <f t="shared" ca="1" si="422"/>
        <v/>
      </c>
      <c r="FO47" s="27" t="str">
        <f t="shared" ca="1" si="422"/>
        <v/>
      </c>
      <c r="FP47" s="27" t="str">
        <f t="shared" ca="1" si="422"/>
        <v/>
      </c>
      <c r="FQ47" s="27" t="str">
        <f t="shared" ca="1" si="422"/>
        <v/>
      </c>
      <c r="FR47" s="27" t="str">
        <f t="shared" ca="1" si="422"/>
        <v/>
      </c>
      <c r="FS47" s="27" t="str">
        <f t="shared" ca="1" si="422"/>
        <v/>
      </c>
      <c r="FT47" s="27" t="str">
        <f t="shared" ca="1" si="422"/>
        <v/>
      </c>
      <c r="FU47" s="27" t="str">
        <f t="shared" ca="1" si="422"/>
        <v/>
      </c>
      <c r="FV47" s="27" t="str">
        <f t="shared" ca="1" si="422"/>
        <v/>
      </c>
      <c r="FW47" s="27" t="str">
        <f t="shared" ca="1" si="422"/>
        <v/>
      </c>
      <c r="FX47" s="27" t="str">
        <f t="shared" ca="1" si="422"/>
        <v/>
      </c>
      <c r="FY47" s="27" t="str">
        <f t="shared" ca="1" si="422"/>
        <v/>
      </c>
      <c r="FZ47" s="27" t="str">
        <f t="shared" ca="1" si="422"/>
        <v/>
      </c>
      <c r="GA47" s="27" t="str">
        <f t="shared" ca="1" si="422"/>
        <v/>
      </c>
      <c r="GB47" s="27" t="str">
        <f t="shared" ca="1" si="422"/>
        <v/>
      </c>
      <c r="GC47" s="27" t="str">
        <f t="shared" ca="1" si="422"/>
        <v/>
      </c>
      <c r="GD47" s="27" t="str">
        <f t="shared" ca="1" si="422"/>
        <v/>
      </c>
      <c r="GE47" s="27" t="str">
        <f t="shared" ca="1" si="422"/>
        <v/>
      </c>
      <c r="GF47" s="27" t="str">
        <f t="shared" ca="1" si="422"/>
        <v/>
      </c>
      <c r="GG47" s="27" t="str">
        <f t="shared" ca="1" si="422"/>
        <v/>
      </c>
      <c r="GH47" s="27" t="str">
        <f t="shared" ca="1" si="422"/>
        <v/>
      </c>
      <c r="GI47" s="27" t="str">
        <f t="shared" ca="1" si="422"/>
        <v/>
      </c>
      <c r="GJ47" s="27" t="str">
        <f t="shared" ca="1" si="422"/>
        <v/>
      </c>
      <c r="GK47" s="27" t="str">
        <f t="shared" ca="1" si="422"/>
        <v/>
      </c>
      <c r="GL47" s="27" t="str">
        <f t="shared" ca="1" si="422"/>
        <v/>
      </c>
      <c r="GM47" s="27" t="str">
        <f t="shared" ca="1" si="422"/>
        <v/>
      </c>
      <c r="GN47" s="27" t="str">
        <f t="shared" ca="1" si="422"/>
        <v/>
      </c>
      <c r="GO47" s="27" t="str">
        <f t="shared" ca="1" si="422"/>
        <v/>
      </c>
      <c r="GP47" s="27" t="str">
        <f t="shared" ca="1" si="422"/>
        <v/>
      </c>
      <c r="GQ47" s="27" t="str">
        <f t="shared" ca="1" si="422"/>
        <v/>
      </c>
      <c r="GR47" s="27" t="str">
        <f t="shared" ca="1" si="422"/>
        <v/>
      </c>
      <c r="GS47" s="27" t="str">
        <f t="shared" ca="1" si="422"/>
        <v/>
      </c>
      <c r="GT47" s="27" t="str">
        <f t="shared" ca="1" si="422"/>
        <v/>
      </c>
      <c r="GU47" s="27" t="str">
        <f t="shared" ca="1" si="422"/>
        <v/>
      </c>
      <c r="GV47" s="27" t="str">
        <f t="shared" ca="1" si="422"/>
        <v/>
      </c>
      <c r="GW47" s="27" t="str">
        <f t="shared" ca="1" si="422"/>
        <v/>
      </c>
      <c r="GX47" s="27" t="str">
        <f t="shared" ca="1" si="422"/>
        <v/>
      </c>
      <c r="GY47" s="27" t="str">
        <f t="shared" ca="1" si="422"/>
        <v/>
      </c>
      <c r="GZ47" s="27" t="str">
        <f t="shared" ca="1" si="422"/>
        <v/>
      </c>
      <c r="HA47" s="27" t="str">
        <f t="shared" ca="1" si="422"/>
        <v/>
      </c>
      <c r="HB47" s="27" t="str">
        <f t="shared" ca="1" si="422"/>
        <v/>
      </c>
      <c r="HC47" s="27" t="str">
        <f t="shared" ca="1" si="422"/>
        <v/>
      </c>
      <c r="HD47" s="27" t="str">
        <f t="shared" ca="1" si="422"/>
        <v/>
      </c>
      <c r="HE47" s="27" t="str">
        <f t="shared" ca="1" si="422"/>
        <v/>
      </c>
      <c r="HF47" s="27" t="str">
        <f t="shared" ca="1" si="422"/>
        <v/>
      </c>
      <c r="HG47" s="27" t="str">
        <f t="shared" ref="HG47:HM62" ca="1" si="423">IFERROR(IF($U47&lt;=$Z$84,IF(COLUMN()&lt;22+$Z$85,"",OFFSET(HG46,0,-$Z$85,1,1)),""),"")</f>
        <v/>
      </c>
      <c r="HH47" s="27" t="str">
        <f t="shared" ca="1" si="423"/>
        <v/>
      </c>
      <c r="HI47" s="27" t="str">
        <f t="shared" ca="1" si="423"/>
        <v/>
      </c>
      <c r="HJ47" s="27" t="str">
        <f t="shared" ca="1" si="423"/>
        <v/>
      </c>
      <c r="HK47" s="27" t="str">
        <f t="shared" ca="1" si="423"/>
        <v/>
      </c>
      <c r="HL47" s="27" t="str">
        <f t="shared" ca="1" si="423"/>
        <v/>
      </c>
      <c r="HM47" s="27" t="str">
        <f t="shared" ca="1" si="423"/>
        <v/>
      </c>
    </row>
    <row r="48" spans="2:221">
      <c r="S48" s="89"/>
      <c r="U48" s="107">
        <v>3</v>
      </c>
      <c r="V48" s="27" t="str">
        <f t="shared" ref="V48:V82" ca="1" si="424">IFERROR(IF($U48&lt;=$Z$84,IF(COLUMN()&lt;22+$Z$85,"",OFFSET(V47,0,-$Z$85,1,1)),""),"")</f>
        <v/>
      </c>
      <c r="W48" s="27" t="str">
        <f t="shared" ca="1" si="420"/>
        <v/>
      </c>
      <c r="X48" s="27" t="str">
        <f t="shared" ca="1" si="420"/>
        <v/>
      </c>
      <c r="Y48" s="27" t="str">
        <f t="shared" ca="1" si="420"/>
        <v/>
      </c>
      <c r="Z48" s="27" t="str">
        <f t="shared" ca="1" si="420"/>
        <v/>
      </c>
      <c r="AA48" s="27" t="str">
        <f t="shared" ca="1" si="420"/>
        <v/>
      </c>
      <c r="AB48" s="27" t="str">
        <f t="shared" ca="1" si="420"/>
        <v/>
      </c>
      <c r="AC48" s="27" t="str">
        <f t="shared" ca="1" si="420"/>
        <v/>
      </c>
      <c r="AD48" s="27" t="str">
        <f t="shared" ca="1" si="420"/>
        <v/>
      </c>
      <c r="AE48" s="27" t="str">
        <f t="shared" ca="1" si="420"/>
        <v/>
      </c>
      <c r="AF48" s="27">
        <f t="shared" ca="1" si="420"/>
        <v>1</v>
      </c>
      <c r="AG48" s="27">
        <f t="shared" ca="1" si="420"/>
        <v>1</v>
      </c>
      <c r="AH48" s="27">
        <f t="shared" ca="1" si="420"/>
        <v>1</v>
      </c>
      <c r="AI48" s="27">
        <f t="shared" ca="1" si="420"/>
        <v>1</v>
      </c>
      <c r="AJ48" s="27">
        <f t="shared" ca="1" si="420"/>
        <v>1</v>
      </c>
      <c r="AK48" s="27">
        <f t="shared" ca="1" si="420"/>
        <v>2</v>
      </c>
      <c r="AL48" s="27">
        <f t="shared" ca="1" si="420"/>
        <v>2</v>
      </c>
      <c r="AM48" s="27">
        <f t="shared" ca="1" si="420"/>
        <v>2</v>
      </c>
      <c r="AN48" s="27">
        <f t="shared" ca="1" si="420"/>
        <v>2</v>
      </c>
      <c r="AO48" s="27">
        <f t="shared" ca="1" si="420"/>
        <v>2</v>
      </c>
      <c r="AP48" s="27">
        <f t="shared" ca="1" si="420"/>
        <v>3</v>
      </c>
      <c r="AQ48" s="27">
        <f t="shared" ca="1" si="420"/>
        <v>3</v>
      </c>
      <c r="AR48" s="27">
        <f t="shared" ca="1" si="420"/>
        <v>3</v>
      </c>
      <c r="AS48" s="27">
        <f t="shared" ca="1" si="420"/>
        <v>3</v>
      </c>
      <c r="AT48" s="27">
        <f t="shared" ca="1" si="420"/>
        <v>3</v>
      </c>
      <c r="AU48" s="27">
        <f t="shared" ca="1" si="420"/>
        <v>4</v>
      </c>
      <c r="AV48" s="27">
        <f t="shared" ca="1" si="420"/>
        <v>4</v>
      </c>
      <c r="AW48" s="27">
        <f t="shared" ca="1" si="420"/>
        <v>4</v>
      </c>
      <c r="AX48" s="27">
        <f t="shared" ca="1" si="420"/>
        <v>4</v>
      </c>
      <c r="AY48" s="27">
        <f t="shared" ca="1" si="420"/>
        <v>4</v>
      </c>
      <c r="AZ48" s="27">
        <f t="shared" ca="1" si="420"/>
        <v>5</v>
      </c>
      <c r="BA48" s="27">
        <f t="shared" ca="1" si="420"/>
        <v>5</v>
      </c>
      <c r="BB48" s="27">
        <f t="shared" ca="1" si="420"/>
        <v>5</v>
      </c>
      <c r="BC48" s="27">
        <f t="shared" ca="1" si="420"/>
        <v>5</v>
      </c>
      <c r="BD48" s="27">
        <f t="shared" ca="1" si="420"/>
        <v>5</v>
      </c>
      <c r="BE48" s="27">
        <f t="shared" ca="1" si="420"/>
        <v>6</v>
      </c>
      <c r="BF48" s="27">
        <f t="shared" ca="1" si="420"/>
        <v>6</v>
      </c>
      <c r="BG48" s="27">
        <f t="shared" ca="1" si="420"/>
        <v>6</v>
      </c>
      <c r="BH48" s="27">
        <f t="shared" ca="1" si="420"/>
        <v>6</v>
      </c>
      <c r="BI48" s="27">
        <f t="shared" ca="1" si="420"/>
        <v>6</v>
      </c>
      <c r="BJ48" s="27">
        <f t="shared" ca="1" si="420"/>
        <v>7</v>
      </c>
      <c r="BK48" s="27">
        <f t="shared" ca="1" si="420"/>
        <v>7</v>
      </c>
      <c r="BL48" s="27">
        <f t="shared" ca="1" si="420"/>
        <v>7</v>
      </c>
      <c r="BM48" s="27">
        <f t="shared" ca="1" si="420"/>
        <v>7</v>
      </c>
      <c r="BN48" s="27">
        <f t="shared" ca="1" si="420"/>
        <v>7</v>
      </c>
      <c r="BO48" s="27">
        <f t="shared" ca="1" si="420"/>
        <v>8</v>
      </c>
      <c r="BP48" s="27">
        <f t="shared" ca="1" si="420"/>
        <v>8</v>
      </c>
      <c r="BQ48" s="27">
        <f t="shared" ca="1" si="420"/>
        <v>8</v>
      </c>
      <c r="BR48" s="27">
        <f t="shared" ca="1" si="420"/>
        <v>8</v>
      </c>
      <c r="BS48" s="27">
        <f t="shared" ca="1" si="420"/>
        <v>8</v>
      </c>
      <c r="BT48" s="27">
        <f t="shared" ca="1" si="420"/>
        <v>9</v>
      </c>
      <c r="BU48" s="27">
        <f t="shared" ca="1" si="420"/>
        <v>9</v>
      </c>
      <c r="BV48" s="27">
        <f t="shared" ca="1" si="420"/>
        <v>9</v>
      </c>
      <c r="BW48" s="27">
        <f t="shared" ca="1" si="420"/>
        <v>9</v>
      </c>
      <c r="BX48" s="27">
        <f t="shared" ca="1" si="420"/>
        <v>9</v>
      </c>
      <c r="BY48" s="27">
        <f t="shared" ca="1" si="420"/>
        <v>10</v>
      </c>
      <c r="BZ48" s="27">
        <f t="shared" ca="1" si="420"/>
        <v>10</v>
      </c>
      <c r="CA48" s="27">
        <f t="shared" ca="1" si="420"/>
        <v>10</v>
      </c>
      <c r="CB48" s="27">
        <f t="shared" ca="1" si="420"/>
        <v>10</v>
      </c>
      <c r="CC48" s="27">
        <f t="shared" ca="1" si="420"/>
        <v>10</v>
      </c>
      <c r="CD48" s="27">
        <f t="shared" ca="1" si="420"/>
        <v>11</v>
      </c>
      <c r="CE48" s="27">
        <f t="shared" ca="1" si="420"/>
        <v>11</v>
      </c>
      <c r="CF48" s="27">
        <f t="shared" ca="1" si="420"/>
        <v>11</v>
      </c>
      <c r="CG48" s="27">
        <f t="shared" ca="1" si="420"/>
        <v>11</v>
      </c>
      <c r="CH48" s="27">
        <f t="shared" ca="1" si="420"/>
        <v>11</v>
      </c>
      <c r="CI48" s="27">
        <f t="shared" ca="1" si="421"/>
        <v>12</v>
      </c>
      <c r="CJ48" s="27">
        <f t="shared" ca="1" si="421"/>
        <v>12</v>
      </c>
      <c r="CK48" s="27">
        <f t="shared" ca="1" si="421"/>
        <v>12</v>
      </c>
      <c r="CL48" s="27">
        <f t="shared" ca="1" si="421"/>
        <v>12</v>
      </c>
      <c r="CM48" s="27">
        <f t="shared" ca="1" si="421"/>
        <v>12</v>
      </c>
      <c r="CN48" s="27">
        <f t="shared" ca="1" si="421"/>
        <v>13</v>
      </c>
      <c r="CO48" s="27">
        <f t="shared" ca="1" si="421"/>
        <v>13</v>
      </c>
      <c r="CP48" s="27">
        <f t="shared" ca="1" si="421"/>
        <v>13</v>
      </c>
      <c r="CQ48" s="27">
        <f t="shared" ca="1" si="421"/>
        <v>13</v>
      </c>
      <c r="CR48" s="27">
        <f t="shared" ca="1" si="421"/>
        <v>13</v>
      </c>
      <c r="CS48" s="27">
        <f t="shared" ca="1" si="421"/>
        <v>14</v>
      </c>
      <c r="CT48" s="27">
        <f t="shared" ca="1" si="421"/>
        <v>14</v>
      </c>
      <c r="CU48" s="27">
        <f t="shared" ca="1" si="421"/>
        <v>14</v>
      </c>
      <c r="CV48" s="27">
        <f t="shared" ca="1" si="421"/>
        <v>14</v>
      </c>
      <c r="CW48" s="27">
        <f t="shared" ca="1" si="421"/>
        <v>14</v>
      </c>
      <c r="CX48" s="27">
        <f t="shared" ca="1" si="421"/>
        <v>15</v>
      </c>
      <c r="CY48" s="27">
        <f t="shared" ca="1" si="421"/>
        <v>15</v>
      </c>
      <c r="CZ48" s="27">
        <f t="shared" ca="1" si="421"/>
        <v>15</v>
      </c>
      <c r="DA48" s="27">
        <f t="shared" ca="1" si="421"/>
        <v>15</v>
      </c>
      <c r="DB48" s="27">
        <f t="shared" ca="1" si="421"/>
        <v>15</v>
      </c>
      <c r="DC48" s="27" t="str">
        <f t="shared" ca="1" si="421"/>
        <v/>
      </c>
      <c r="DD48" s="27" t="str">
        <f t="shared" ca="1" si="421"/>
        <v/>
      </c>
      <c r="DE48" s="27" t="str">
        <f t="shared" ca="1" si="421"/>
        <v/>
      </c>
      <c r="DF48" s="27" t="str">
        <f t="shared" ca="1" si="421"/>
        <v/>
      </c>
      <c r="DG48" s="27" t="str">
        <f t="shared" ca="1" si="421"/>
        <v/>
      </c>
      <c r="DH48" s="27" t="str">
        <f t="shared" ca="1" si="421"/>
        <v/>
      </c>
      <c r="DI48" s="27" t="str">
        <f t="shared" ca="1" si="421"/>
        <v/>
      </c>
      <c r="DJ48" s="27" t="str">
        <f t="shared" ca="1" si="421"/>
        <v/>
      </c>
      <c r="DK48" s="27" t="str">
        <f t="shared" ca="1" si="421"/>
        <v/>
      </c>
      <c r="DL48" s="27" t="str">
        <f t="shared" ca="1" si="421"/>
        <v/>
      </c>
      <c r="DM48" s="27" t="str">
        <f t="shared" ca="1" si="421"/>
        <v/>
      </c>
      <c r="DN48" s="27" t="str">
        <f t="shared" ca="1" si="421"/>
        <v/>
      </c>
      <c r="DO48" s="27" t="str">
        <f t="shared" ca="1" si="421"/>
        <v/>
      </c>
      <c r="DP48" s="27" t="str">
        <f t="shared" ca="1" si="421"/>
        <v/>
      </c>
      <c r="DQ48" s="27" t="str">
        <f t="shared" ca="1" si="421"/>
        <v/>
      </c>
      <c r="DR48" s="27" t="str">
        <f t="shared" ca="1" si="421"/>
        <v/>
      </c>
      <c r="DS48" s="27" t="str">
        <f t="shared" ca="1" si="421"/>
        <v/>
      </c>
      <c r="DT48" s="27" t="str">
        <f t="shared" ca="1" si="421"/>
        <v/>
      </c>
      <c r="DU48" s="27" t="str">
        <f t="shared" ca="1" si="421"/>
        <v/>
      </c>
      <c r="DV48" s="27" t="str">
        <f t="shared" ca="1" si="421"/>
        <v/>
      </c>
      <c r="DW48" s="27" t="str">
        <f t="shared" ca="1" si="421"/>
        <v/>
      </c>
      <c r="DX48" s="27" t="str">
        <f t="shared" ca="1" si="421"/>
        <v/>
      </c>
      <c r="DY48" s="27" t="str">
        <f t="shared" ca="1" si="421"/>
        <v/>
      </c>
      <c r="DZ48" s="27" t="str">
        <f t="shared" ca="1" si="421"/>
        <v/>
      </c>
      <c r="EA48" s="27" t="str">
        <f t="shared" ca="1" si="421"/>
        <v/>
      </c>
      <c r="EB48" s="27" t="str">
        <f t="shared" ca="1" si="421"/>
        <v/>
      </c>
      <c r="EC48" s="27" t="str">
        <f t="shared" ca="1" si="421"/>
        <v/>
      </c>
      <c r="ED48" s="27" t="str">
        <f t="shared" ca="1" si="421"/>
        <v/>
      </c>
      <c r="EE48" s="27" t="str">
        <f t="shared" ca="1" si="421"/>
        <v/>
      </c>
      <c r="EF48" s="27" t="str">
        <f t="shared" ca="1" si="421"/>
        <v/>
      </c>
      <c r="EG48" s="27" t="str">
        <f t="shared" ca="1" si="421"/>
        <v/>
      </c>
      <c r="EH48" s="27" t="str">
        <f t="shared" ca="1" si="421"/>
        <v/>
      </c>
      <c r="EI48" s="27" t="str">
        <f t="shared" ca="1" si="421"/>
        <v/>
      </c>
      <c r="EJ48" s="27" t="str">
        <f t="shared" ca="1" si="421"/>
        <v/>
      </c>
      <c r="EK48" s="27" t="str">
        <f t="shared" ca="1" si="421"/>
        <v/>
      </c>
      <c r="EL48" s="27" t="str">
        <f t="shared" ca="1" si="421"/>
        <v/>
      </c>
      <c r="EM48" s="27" t="str">
        <f t="shared" ca="1" si="421"/>
        <v/>
      </c>
      <c r="EN48" s="27" t="str">
        <f t="shared" ca="1" si="421"/>
        <v/>
      </c>
      <c r="EO48" s="27" t="str">
        <f t="shared" ca="1" si="421"/>
        <v/>
      </c>
      <c r="EP48" s="27" t="str">
        <f t="shared" ca="1" si="421"/>
        <v/>
      </c>
      <c r="EQ48" s="27" t="str">
        <f t="shared" ca="1" si="421"/>
        <v/>
      </c>
      <c r="ER48" s="27" t="str">
        <f t="shared" ca="1" si="421"/>
        <v/>
      </c>
      <c r="ES48" s="27" t="str">
        <f t="shared" ca="1" si="421"/>
        <v/>
      </c>
      <c r="ET48" s="27" t="str">
        <f t="shared" ca="1" si="421"/>
        <v/>
      </c>
      <c r="EU48" s="27" t="str">
        <f t="shared" ca="1" si="422"/>
        <v/>
      </c>
      <c r="EV48" s="27" t="str">
        <f t="shared" ca="1" si="422"/>
        <v/>
      </c>
      <c r="EW48" s="27" t="str">
        <f t="shared" ca="1" si="422"/>
        <v/>
      </c>
      <c r="EX48" s="27" t="str">
        <f t="shared" ca="1" si="422"/>
        <v/>
      </c>
      <c r="EY48" s="27" t="str">
        <f t="shared" ca="1" si="422"/>
        <v/>
      </c>
      <c r="EZ48" s="27" t="str">
        <f t="shared" ca="1" si="422"/>
        <v/>
      </c>
      <c r="FA48" s="27" t="str">
        <f t="shared" ca="1" si="422"/>
        <v/>
      </c>
      <c r="FB48" s="27" t="str">
        <f t="shared" ca="1" si="422"/>
        <v/>
      </c>
      <c r="FC48" s="27" t="str">
        <f t="shared" ca="1" si="422"/>
        <v/>
      </c>
      <c r="FD48" s="27" t="str">
        <f t="shared" ca="1" si="422"/>
        <v/>
      </c>
      <c r="FE48" s="27" t="str">
        <f t="shared" ca="1" si="422"/>
        <v/>
      </c>
      <c r="FF48" s="27" t="str">
        <f t="shared" ca="1" si="422"/>
        <v/>
      </c>
      <c r="FG48" s="27" t="str">
        <f t="shared" ca="1" si="422"/>
        <v/>
      </c>
      <c r="FH48" s="27" t="str">
        <f t="shared" ca="1" si="422"/>
        <v/>
      </c>
      <c r="FI48" s="27" t="str">
        <f t="shared" ca="1" si="422"/>
        <v/>
      </c>
      <c r="FJ48" s="27" t="str">
        <f t="shared" ca="1" si="422"/>
        <v/>
      </c>
      <c r="FK48" s="27" t="str">
        <f t="shared" ca="1" si="422"/>
        <v/>
      </c>
      <c r="FL48" s="27" t="str">
        <f t="shared" ca="1" si="422"/>
        <v/>
      </c>
      <c r="FM48" s="27" t="str">
        <f t="shared" ca="1" si="422"/>
        <v/>
      </c>
      <c r="FN48" s="27" t="str">
        <f t="shared" ca="1" si="422"/>
        <v/>
      </c>
      <c r="FO48" s="27" t="str">
        <f t="shared" ca="1" si="422"/>
        <v/>
      </c>
      <c r="FP48" s="27" t="str">
        <f t="shared" ca="1" si="422"/>
        <v/>
      </c>
      <c r="FQ48" s="27" t="str">
        <f t="shared" ca="1" si="422"/>
        <v/>
      </c>
      <c r="FR48" s="27" t="str">
        <f t="shared" ca="1" si="422"/>
        <v/>
      </c>
      <c r="FS48" s="27" t="str">
        <f t="shared" ca="1" si="422"/>
        <v/>
      </c>
      <c r="FT48" s="27" t="str">
        <f t="shared" ca="1" si="422"/>
        <v/>
      </c>
      <c r="FU48" s="27" t="str">
        <f t="shared" ca="1" si="422"/>
        <v/>
      </c>
      <c r="FV48" s="27" t="str">
        <f t="shared" ca="1" si="422"/>
        <v/>
      </c>
      <c r="FW48" s="27" t="str">
        <f t="shared" ca="1" si="422"/>
        <v/>
      </c>
      <c r="FX48" s="27" t="str">
        <f t="shared" ca="1" si="422"/>
        <v/>
      </c>
      <c r="FY48" s="27" t="str">
        <f t="shared" ca="1" si="422"/>
        <v/>
      </c>
      <c r="FZ48" s="27" t="str">
        <f t="shared" ca="1" si="422"/>
        <v/>
      </c>
      <c r="GA48" s="27" t="str">
        <f t="shared" ca="1" si="422"/>
        <v/>
      </c>
      <c r="GB48" s="27" t="str">
        <f t="shared" ca="1" si="422"/>
        <v/>
      </c>
      <c r="GC48" s="27" t="str">
        <f t="shared" ca="1" si="422"/>
        <v/>
      </c>
      <c r="GD48" s="27" t="str">
        <f t="shared" ca="1" si="422"/>
        <v/>
      </c>
      <c r="GE48" s="27" t="str">
        <f t="shared" ca="1" si="422"/>
        <v/>
      </c>
      <c r="GF48" s="27" t="str">
        <f t="shared" ca="1" si="422"/>
        <v/>
      </c>
      <c r="GG48" s="27" t="str">
        <f t="shared" ca="1" si="422"/>
        <v/>
      </c>
      <c r="GH48" s="27" t="str">
        <f t="shared" ca="1" si="422"/>
        <v/>
      </c>
      <c r="GI48" s="27" t="str">
        <f t="shared" ca="1" si="422"/>
        <v/>
      </c>
      <c r="GJ48" s="27" t="str">
        <f t="shared" ca="1" si="422"/>
        <v/>
      </c>
      <c r="GK48" s="27" t="str">
        <f t="shared" ca="1" si="422"/>
        <v/>
      </c>
      <c r="GL48" s="27" t="str">
        <f t="shared" ca="1" si="422"/>
        <v/>
      </c>
      <c r="GM48" s="27" t="str">
        <f t="shared" ca="1" si="422"/>
        <v/>
      </c>
      <c r="GN48" s="27" t="str">
        <f t="shared" ca="1" si="422"/>
        <v/>
      </c>
      <c r="GO48" s="27" t="str">
        <f t="shared" ca="1" si="422"/>
        <v/>
      </c>
      <c r="GP48" s="27" t="str">
        <f t="shared" ca="1" si="422"/>
        <v/>
      </c>
      <c r="GQ48" s="27" t="str">
        <f t="shared" ca="1" si="422"/>
        <v/>
      </c>
      <c r="GR48" s="27" t="str">
        <f t="shared" ca="1" si="422"/>
        <v/>
      </c>
      <c r="GS48" s="27" t="str">
        <f t="shared" ca="1" si="422"/>
        <v/>
      </c>
      <c r="GT48" s="27" t="str">
        <f t="shared" ca="1" si="422"/>
        <v/>
      </c>
      <c r="GU48" s="27" t="str">
        <f t="shared" ca="1" si="422"/>
        <v/>
      </c>
      <c r="GV48" s="27" t="str">
        <f t="shared" ca="1" si="422"/>
        <v/>
      </c>
      <c r="GW48" s="27" t="str">
        <f t="shared" ca="1" si="422"/>
        <v/>
      </c>
      <c r="GX48" s="27" t="str">
        <f t="shared" ca="1" si="422"/>
        <v/>
      </c>
      <c r="GY48" s="27" t="str">
        <f t="shared" ca="1" si="422"/>
        <v/>
      </c>
      <c r="GZ48" s="27" t="str">
        <f t="shared" ca="1" si="422"/>
        <v/>
      </c>
      <c r="HA48" s="27" t="str">
        <f t="shared" ca="1" si="422"/>
        <v/>
      </c>
      <c r="HB48" s="27" t="str">
        <f t="shared" ca="1" si="422"/>
        <v/>
      </c>
      <c r="HC48" s="27" t="str">
        <f t="shared" ca="1" si="422"/>
        <v/>
      </c>
      <c r="HD48" s="27" t="str">
        <f t="shared" ca="1" si="422"/>
        <v/>
      </c>
      <c r="HE48" s="27" t="str">
        <f t="shared" ca="1" si="422"/>
        <v/>
      </c>
      <c r="HF48" s="27" t="str">
        <f t="shared" ca="1" si="422"/>
        <v/>
      </c>
      <c r="HG48" s="27" t="str">
        <f t="shared" ca="1" si="423"/>
        <v/>
      </c>
      <c r="HH48" s="27" t="str">
        <f t="shared" ca="1" si="423"/>
        <v/>
      </c>
      <c r="HI48" s="27" t="str">
        <f t="shared" ca="1" si="423"/>
        <v/>
      </c>
      <c r="HJ48" s="27" t="str">
        <f t="shared" ca="1" si="423"/>
        <v/>
      </c>
      <c r="HK48" s="27" t="str">
        <f t="shared" ca="1" si="423"/>
        <v/>
      </c>
      <c r="HL48" s="27" t="str">
        <f t="shared" ca="1" si="423"/>
        <v/>
      </c>
      <c r="HM48" s="27" t="str">
        <f t="shared" ca="1" si="423"/>
        <v/>
      </c>
    </row>
    <row r="49" spans="19:221">
      <c r="S49" s="89"/>
      <c r="U49" s="106">
        <v>4</v>
      </c>
      <c r="V49" s="27" t="str">
        <f t="shared" ca="1" si="424"/>
        <v/>
      </c>
      <c r="W49" s="27" t="str">
        <f t="shared" ca="1" si="420"/>
        <v/>
      </c>
      <c r="X49" s="27" t="str">
        <f t="shared" ca="1" si="420"/>
        <v/>
      </c>
      <c r="Y49" s="27" t="str">
        <f t="shared" ca="1" si="420"/>
        <v/>
      </c>
      <c r="Z49" s="27" t="str">
        <f t="shared" ca="1" si="420"/>
        <v/>
      </c>
      <c r="AA49" s="27" t="str">
        <f t="shared" ca="1" si="420"/>
        <v/>
      </c>
      <c r="AB49" s="27" t="str">
        <f t="shared" ca="1" si="420"/>
        <v/>
      </c>
      <c r="AC49" s="27" t="str">
        <f t="shared" ca="1" si="420"/>
        <v/>
      </c>
      <c r="AD49" s="27" t="str">
        <f t="shared" ca="1" si="420"/>
        <v/>
      </c>
      <c r="AE49" s="27" t="str">
        <f t="shared" ca="1" si="420"/>
        <v/>
      </c>
      <c r="AF49" s="27" t="str">
        <f t="shared" ca="1" si="420"/>
        <v/>
      </c>
      <c r="AG49" s="27" t="str">
        <f t="shared" ca="1" si="420"/>
        <v/>
      </c>
      <c r="AH49" s="27" t="str">
        <f t="shared" ca="1" si="420"/>
        <v/>
      </c>
      <c r="AI49" s="27" t="str">
        <f t="shared" ca="1" si="420"/>
        <v/>
      </c>
      <c r="AJ49" s="27" t="str">
        <f t="shared" ca="1" si="420"/>
        <v/>
      </c>
      <c r="AK49" s="27">
        <f t="shared" ca="1" si="420"/>
        <v>1</v>
      </c>
      <c r="AL49" s="27">
        <f t="shared" ca="1" si="420"/>
        <v>1</v>
      </c>
      <c r="AM49" s="27">
        <f t="shared" ca="1" si="420"/>
        <v>1</v>
      </c>
      <c r="AN49" s="27">
        <f t="shared" ca="1" si="420"/>
        <v>1</v>
      </c>
      <c r="AO49" s="27">
        <f t="shared" ca="1" si="420"/>
        <v>1</v>
      </c>
      <c r="AP49" s="27">
        <f t="shared" ca="1" si="420"/>
        <v>2</v>
      </c>
      <c r="AQ49" s="27">
        <f t="shared" ca="1" si="420"/>
        <v>2</v>
      </c>
      <c r="AR49" s="27">
        <f t="shared" ca="1" si="420"/>
        <v>2</v>
      </c>
      <c r="AS49" s="27">
        <f t="shared" ca="1" si="420"/>
        <v>2</v>
      </c>
      <c r="AT49" s="27">
        <f t="shared" ca="1" si="420"/>
        <v>2</v>
      </c>
      <c r="AU49" s="27">
        <f t="shared" ca="1" si="420"/>
        <v>3</v>
      </c>
      <c r="AV49" s="27">
        <f t="shared" ca="1" si="420"/>
        <v>3</v>
      </c>
      <c r="AW49" s="27">
        <f t="shared" ca="1" si="420"/>
        <v>3</v>
      </c>
      <c r="AX49" s="27">
        <f t="shared" ca="1" si="420"/>
        <v>3</v>
      </c>
      <c r="AY49" s="27">
        <f t="shared" ca="1" si="420"/>
        <v>3</v>
      </c>
      <c r="AZ49" s="27">
        <f t="shared" ca="1" si="420"/>
        <v>4</v>
      </c>
      <c r="BA49" s="27">
        <f t="shared" ca="1" si="420"/>
        <v>4</v>
      </c>
      <c r="BB49" s="27">
        <f t="shared" ca="1" si="420"/>
        <v>4</v>
      </c>
      <c r="BC49" s="27">
        <f t="shared" ca="1" si="420"/>
        <v>4</v>
      </c>
      <c r="BD49" s="27">
        <f t="shared" ca="1" si="420"/>
        <v>4</v>
      </c>
      <c r="BE49" s="27">
        <f t="shared" ca="1" si="420"/>
        <v>5</v>
      </c>
      <c r="BF49" s="27">
        <f t="shared" ca="1" si="420"/>
        <v>5</v>
      </c>
      <c r="BG49" s="27">
        <f t="shared" ca="1" si="420"/>
        <v>5</v>
      </c>
      <c r="BH49" s="27">
        <f t="shared" ca="1" si="420"/>
        <v>5</v>
      </c>
      <c r="BI49" s="27">
        <f t="shared" ca="1" si="420"/>
        <v>5</v>
      </c>
      <c r="BJ49" s="27">
        <f t="shared" ca="1" si="420"/>
        <v>6</v>
      </c>
      <c r="BK49" s="27">
        <f t="shared" ca="1" si="420"/>
        <v>6</v>
      </c>
      <c r="BL49" s="27">
        <f t="shared" ca="1" si="420"/>
        <v>6</v>
      </c>
      <c r="BM49" s="27">
        <f t="shared" ca="1" si="420"/>
        <v>6</v>
      </c>
      <c r="BN49" s="27">
        <f t="shared" ca="1" si="420"/>
        <v>6</v>
      </c>
      <c r="BO49" s="27">
        <f t="shared" ca="1" si="420"/>
        <v>7</v>
      </c>
      <c r="BP49" s="27">
        <f t="shared" ca="1" si="420"/>
        <v>7</v>
      </c>
      <c r="BQ49" s="27">
        <f t="shared" ca="1" si="420"/>
        <v>7</v>
      </c>
      <c r="BR49" s="27">
        <f t="shared" ca="1" si="420"/>
        <v>7</v>
      </c>
      <c r="BS49" s="27">
        <f t="shared" ca="1" si="420"/>
        <v>7</v>
      </c>
      <c r="BT49" s="27">
        <f t="shared" ca="1" si="420"/>
        <v>8</v>
      </c>
      <c r="BU49" s="27">
        <f t="shared" ca="1" si="420"/>
        <v>8</v>
      </c>
      <c r="BV49" s="27">
        <f t="shared" ca="1" si="420"/>
        <v>8</v>
      </c>
      <c r="BW49" s="27">
        <f t="shared" ca="1" si="420"/>
        <v>8</v>
      </c>
      <c r="BX49" s="27">
        <f t="shared" ca="1" si="420"/>
        <v>8</v>
      </c>
      <c r="BY49" s="27">
        <f t="shared" ca="1" si="420"/>
        <v>9</v>
      </c>
      <c r="BZ49" s="27">
        <f t="shared" ca="1" si="420"/>
        <v>9</v>
      </c>
      <c r="CA49" s="27">
        <f t="shared" ca="1" si="420"/>
        <v>9</v>
      </c>
      <c r="CB49" s="27">
        <f t="shared" ca="1" si="420"/>
        <v>9</v>
      </c>
      <c r="CC49" s="27">
        <f t="shared" ca="1" si="420"/>
        <v>9</v>
      </c>
      <c r="CD49" s="27">
        <f t="shared" ca="1" si="420"/>
        <v>10</v>
      </c>
      <c r="CE49" s="27">
        <f t="shared" ca="1" si="420"/>
        <v>10</v>
      </c>
      <c r="CF49" s="27">
        <f t="shared" ca="1" si="420"/>
        <v>10</v>
      </c>
      <c r="CG49" s="27">
        <f t="shared" ca="1" si="420"/>
        <v>10</v>
      </c>
      <c r="CH49" s="27">
        <f t="shared" ca="1" si="420"/>
        <v>10</v>
      </c>
      <c r="CI49" s="27">
        <f t="shared" ca="1" si="421"/>
        <v>11</v>
      </c>
      <c r="CJ49" s="27">
        <f t="shared" ca="1" si="421"/>
        <v>11</v>
      </c>
      <c r="CK49" s="27">
        <f t="shared" ca="1" si="421"/>
        <v>11</v>
      </c>
      <c r="CL49" s="27">
        <f t="shared" ca="1" si="421"/>
        <v>11</v>
      </c>
      <c r="CM49" s="27">
        <f t="shared" ca="1" si="421"/>
        <v>11</v>
      </c>
      <c r="CN49" s="27">
        <f t="shared" ca="1" si="421"/>
        <v>12</v>
      </c>
      <c r="CO49" s="27">
        <f t="shared" ca="1" si="421"/>
        <v>12</v>
      </c>
      <c r="CP49" s="27">
        <f t="shared" ca="1" si="421"/>
        <v>12</v>
      </c>
      <c r="CQ49" s="27">
        <f t="shared" ca="1" si="421"/>
        <v>12</v>
      </c>
      <c r="CR49" s="27">
        <f t="shared" ca="1" si="421"/>
        <v>12</v>
      </c>
      <c r="CS49" s="27">
        <f t="shared" ca="1" si="421"/>
        <v>13</v>
      </c>
      <c r="CT49" s="27">
        <f t="shared" ca="1" si="421"/>
        <v>13</v>
      </c>
      <c r="CU49" s="27">
        <f t="shared" ca="1" si="421"/>
        <v>13</v>
      </c>
      <c r="CV49" s="27">
        <f t="shared" ca="1" si="421"/>
        <v>13</v>
      </c>
      <c r="CW49" s="27">
        <f t="shared" ca="1" si="421"/>
        <v>13</v>
      </c>
      <c r="CX49" s="27">
        <f t="shared" ca="1" si="421"/>
        <v>14</v>
      </c>
      <c r="CY49" s="27">
        <f t="shared" ca="1" si="421"/>
        <v>14</v>
      </c>
      <c r="CZ49" s="27">
        <f t="shared" ca="1" si="421"/>
        <v>14</v>
      </c>
      <c r="DA49" s="27">
        <f t="shared" ca="1" si="421"/>
        <v>14</v>
      </c>
      <c r="DB49" s="27">
        <f t="shared" ca="1" si="421"/>
        <v>14</v>
      </c>
      <c r="DC49" s="27">
        <f t="shared" ca="1" si="421"/>
        <v>15</v>
      </c>
      <c r="DD49" s="27">
        <f t="shared" ca="1" si="421"/>
        <v>15</v>
      </c>
      <c r="DE49" s="27">
        <f t="shared" ca="1" si="421"/>
        <v>15</v>
      </c>
      <c r="DF49" s="27">
        <f t="shared" ca="1" si="421"/>
        <v>15</v>
      </c>
      <c r="DG49" s="27">
        <f t="shared" ca="1" si="421"/>
        <v>15</v>
      </c>
      <c r="DH49" s="27" t="str">
        <f t="shared" ca="1" si="421"/>
        <v/>
      </c>
      <c r="DI49" s="27" t="str">
        <f t="shared" ca="1" si="421"/>
        <v/>
      </c>
      <c r="DJ49" s="27" t="str">
        <f t="shared" ca="1" si="421"/>
        <v/>
      </c>
      <c r="DK49" s="27" t="str">
        <f t="shared" ca="1" si="421"/>
        <v/>
      </c>
      <c r="DL49" s="27" t="str">
        <f t="shared" ca="1" si="421"/>
        <v/>
      </c>
      <c r="DM49" s="27" t="str">
        <f t="shared" ca="1" si="421"/>
        <v/>
      </c>
      <c r="DN49" s="27" t="str">
        <f t="shared" ca="1" si="421"/>
        <v/>
      </c>
      <c r="DO49" s="27" t="str">
        <f t="shared" ca="1" si="421"/>
        <v/>
      </c>
      <c r="DP49" s="27" t="str">
        <f t="shared" ca="1" si="421"/>
        <v/>
      </c>
      <c r="DQ49" s="27" t="str">
        <f t="shared" ca="1" si="421"/>
        <v/>
      </c>
      <c r="DR49" s="27" t="str">
        <f t="shared" ca="1" si="421"/>
        <v/>
      </c>
      <c r="DS49" s="27" t="str">
        <f t="shared" ca="1" si="421"/>
        <v/>
      </c>
      <c r="DT49" s="27" t="str">
        <f t="shared" ca="1" si="421"/>
        <v/>
      </c>
      <c r="DU49" s="27" t="str">
        <f t="shared" ca="1" si="421"/>
        <v/>
      </c>
      <c r="DV49" s="27" t="str">
        <f t="shared" ca="1" si="421"/>
        <v/>
      </c>
      <c r="DW49" s="27" t="str">
        <f t="shared" ca="1" si="421"/>
        <v/>
      </c>
      <c r="DX49" s="27" t="str">
        <f t="shared" ca="1" si="421"/>
        <v/>
      </c>
      <c r="DY49" s="27" t="str">
        <f t="shared" ca="1" si="421"/>
        <v/>
      </c>
      <c r="DZ49" s="27" t="str">
        <f t="shared" ca="1" si="421"/>
        <v/>
      </c>
      <c r="EA49" s="27" t="str">
        <f t="shared" ca="1" si="421"/>
        <v/>
      </c>
      <c r="EB49" s="27" t="str">
        <f t="shared" ca="1" si="421"/>
        <v/>
      </c>
      <c r="EC49" s="27" t="str">
        <f t="shared" ca="1" si="421"/>
        <v/>
      </c>
      <c r="ED49" s="27" t="str">
        <f t="shared" ca="1" si="421"/>
        <v/>
      </c>
      <c r="EE49" s="27" t="str">
        <f t="shared" ca="1" si="421"/>
        <v/>
      </c>
      <c r="EF49" s="27" t="str">
        <f t="shared" ca="1" si="421"/>
        <v/>
      </c>
      <c r="EG49" s="27" t="str">
        <f t="shared" ca="1" si="421"/>
        <v/>
      </c>
      <c r="EH49" s="27" t="str">
        <f t="shared" ca="1" si="421"/>
        <v/>
      </c>
      <c r="EI49" s="27" t="str">
        <f t="shared" ca="1" si="421"/>
        <v/>
      </c>
      <c r="EJ49" s="27" t="str">
        <f t="shared" ca="1" si="421"/>
        <v/>
      </c>
      <c r="EK49" s="27" t="str">
        <f t="shared" ca="1" si="421"/>
        <v/>
      </c>
      <c r="EL49" s="27" t="str">
        <f t="shared" ca="1" si="421"/>
        <v/>
      </c>
      <c r="EM49" s="27" t="str">
        <f t="shared" ca="1" si="421"/>
        <v/>
      </c>
      <c r="EN49" s="27" t="str">
        <f t="shared" ca="1" si="421"/>
        <v/>
      </c>
      <c r="EO49" s="27" t="str">
        <f t="shared" ca="1" si="421"/>
        <v/>
      </c>
      <c r="EP49" s="27" t="str">
        <f t="shared" ca="1" si="421"/>
        <v/>
      </c>
      <c r="EQ49" s="27" t="str">
        <f t="shared" ca="1" si="421"/>
        <v/>
      </c>
      <c r="ER49" s="27" t="str">
        <f t="shared" ca="1" si="421"/>
        <v/>
      </c>
      <c r="ES49" s="27" t="str">
        <f t="shared" ca="1" si="421"/>
        <v/>
      </c>
      <c r="ET49" s="27" t="str">
        <f t="shared" ca="1" si="421"/>
        <v/>
      </c>
      <c r="EU49" s="27" t="str">
        <f t="shared" ca="1" si="422"/>
        <v/>
      </c>
      <c r="EV49" s="27" t="str">
        <f t="shared" ca="1" si="422"/>
        <v/>
      </c>
      <c r="EW49" s="27" t="str">
        <f t="shared" ca="1" si="422"/>
        <v/>
      </c>
      <c r="EX49" s="27" t="str">
        <f t="shared" ca="1" si="422"/>
        <v/>
      </c>
      <c r="EY49" s="27" t="str">
        <f t="shared" ca="1" si="422"/>
        <v/>
      </c>
      <c r="EZ49" s="27" t="str">
        <f t="shared" ca="1" si="422"/>
        <v/>
      </c>
      <c r="FA49" s="27" t="str">
        <f t="shared" ca="1" si="422"/>
        <v/>
      </c>
      <c r="FB49" s="27" t="str">
        <f t="shared" ca="1" si="422"/>
        <v/>
      </c>
      <c r="FC49" s="27" t="str">
        <f t="shared" ca="1" si="422"/>
        <v/>
      </c>
      <c r="FD49" s="27" t="str">
        <f t="shared" ca="1" si="422"/>
        <v/>
      </c>
      <c r="FE49" s="27" t="str">
        <f t="shared" ca="1" si="422"/>
        <v/>
      </c>
      <c r="FF49" s="27" t="str">
        <f t="shared" ca="1" si="422"/>
        <v/>
      </c>
      <c r="FG49" s="27" t="str">
        <f t="shared" ca="1" si="422"/>
        <v/>
      </c>
      <c r="FH49" s="27" t="str">
        <f t="shared" ca="1" si="422"/>
        <v/>
      </c>
      <c r="FI49" s="27" t="str">
        <f t="shared" ca="1" si="422"/>
        <v/>
      </c>
      <c r="FJ49" s="27" t="str">
        <f t="shared" ca="1" si="422"/>
        <v/>
      </c>
      <c r="FK49" s="27" t="str">
        <f t="shared" ca="1" si="422"/>
        <v/>
      </c>
      <c r="FL49" s="27" t="str">
        <f t="shared" ca="1" si="422"/>
        <v/>
      </c>
      <c r="FM49" s="27" t="str">
        <f t="shared" ca="1" si="422"/>
        <v/>
      </c>
      <c r="FN49" s="27" t="str">
        <f t="shared" ca="1" si="422"/>
        <v/>
      </c>
      <c r="FO49" s="27" t="str">
        <f t="shared" ca="1" si="422"/>
        <v/>
      </c>
      <c r="FP49" s="27" t="str">
        <f t="shared" ca="1" si="422"/>
        <v/>
      </c>
      <c r="FQ49" s="27" t="str">
        <f t="shared" ca="1" si="422"/>
        <v/>
      </c>
      <c r="FR49" s="27" t="str">
        <f t="shared" ca="1" si="422"/>
        <v/>
      </c>
      <c r="FS49" s="27" t="str">
        <f t="shared" ca="1" si="422"/>
        <v/>
      </c>
      <c r="FT49" s="27" t="str">
        <f t="shared" ca="1" si="422"/>
        <v/>
      </c>
      <c r="FU49" s="27" t="str">
        <f t="shared" ca="1" si="422"/>
        <v/>
      </c>
      <c r="FV49" s="27" t="str">
        <f t="shared" ca="1" si="422"/>
        <v/>
      </c>
      <c r="FW49" s="27" t="str">
        <f t="shared" ca="1" si="422"/>
        <v/>
      </c>
      <c r="FX49" s="27" t="str">
        <f t="shared" ca="1" si="422"/>
        <v/>
      </c>
      <c r="FY49" s="27" t="str">
        <f t="shared" ca="1" si="422"/>
        <v/>
      </c>
      <c r="FZ49" s="27" t="str">
        <f t="shared" ca="1" si="422"/>
        <v/>
      </c>
      <c r="GA49" s="27" t="str">
        <f t="shared" ca="1" si="422"/>
        <v/>
      </c>
      <c r="GB49" s="27" t="str">
        <f t="shared" ca="1" si="422"/>
        <v/>
      </c>
      <c r="GC49" s="27" t="str">
        <f t="shared" ca="1" si="422"/>
        <v/>
      </c>
      <c r="GD49" s="27" t="str">
        <f t="shared" ca="1" si="422"/>
        <v/>
      </c>
      <c r="GE49" s="27" t="str">
        <f t="shared" ca="1" si="422"/>
        <v/>
      </c>
      <c r="GF49" s="27" t="str">
        <f t="shared" ca="1" si="422"/>
        <v/>
      </c>
      <c r="GG49" s="27" t="str">
        <f t="shared" ca="1" si="422"/>
        <v/>
      </c>
      <c r="GH49" s="27" t="str">
        <f t="shared" ca="1" si="422"/>
        <v/>
      </c>
      <c r="GI49" s="27" t="str">
        <f t="shared" ca="1" si="422"/>
        <v/>
      </c>
      <c r="GJ49" s="27" t="str">
        <f t="shared" ca="1" si="422"/>
        <v/>
      </c>
      <c r="GK49" s="27" t="str">
        <f t="shared" ca="1" si="422"/>
        <v/>
      </c>
      <c r="GL49" s="27" t="str">
        <f t="shared" ca="1" si="422"/>
        <v/>
      </c>
      <c r="GM49" s="27" t="str">
        <f t="shared" ca="1" si="422"/>
        <v/>
      </c>
      <c r="GN49" s="27" t="str">
        <f t="shared" ca="1" si="422"/>
        <v/>
      </c>
      <c r="GO49" s="27" t="str">
        <f t="shared" ca="1" si="422"/>
        <v/>
      </c>
      <c r="GP49" s="27" t="str">
        <f t="shared" ca="1" si="422"/>
        <v/>
      </c>
      <c r="GQ49" s="27" t="str">
        <f t="shared" ca="1" si="422"/>
        <v/>
      </c>
      <c r="GR49" s="27" t="str">
        <f t="shared" ca="1" si="422"/>
        <v/>
      </c>
      <c r="GS49" s="27" t="str">
        <f t="shared" ca="1" si="422"/>
        <v/>
      </c>
      <c r="GT49" s="27" t="str">
        <f t="shared" ca="1" si="422"/>
        <v/>
      </c>
      <c r="GU49" s="27" t="str">
        <f t="shared" ca="1" si="422"/>
        <v/>
      </c>
      <c r="GV49" s="27" t="str">
        <f t="shared" ca="1" si="422"/>
        <v/>
      </c>
      <c r="GW49" s="27" t="str">
        <f t="shared" ca="1" si="422"/>
        <v/>
      </c>
      <c r="GX49" s="27" t="str">
        <f t="shared" ca="1" si="422"/>
        <v/>
      </c>
      <c r="GY49" s="27" t="str">
        <f t="shared" ca="1" si="422"/>
        <v/>
      </c>
      <c r="GZ49" s="27" t="str">
        <f t="shared" ca="1" si="422"/>
        <v/>
      </c>
      <c r="HA49" s="27" t="str">
        <f t="shared" ca="1" si="422"/>
        <v/>
      </c>
      <c r="HB49" s="27" t="str">
        <f t="shared" ca="1" si="422"/>
        <v/>
      </c>
      <c r="HC49" s="27" t="str">
        <f t="shared" ca="1" si="422"/>
        <v/>
      </c>
      <c r="HD49" s="27" t="str">
        <f t="shared" ca="1" si="422"/>
        <v/>
      </c>
      <c r="HE49" s="27" t="str">
        <f t="shared" ca="1" si="422"/>
        <v/>
      </c>
      <c r="HF49" s="27" t="str">
        <f t="shared" ca="1" si="422"/>
        <v/>
      </c>
      <c r="HG49" s="27" t="str">
        <f t="shared" ca="1" si="423"/>
        <v/>
      </c>
      <c r="HH49" s="27" t="str">
        <f t="shared" ca="1" si="423"/>
        <v/>
      </c>
      <c r="HI49" s="27" t="str">
        <f t="shared" ca="1" si="423"/>
        <v/>
      </c>
      <c r="HJ49" s="27" t="str">
        <f t="shared" ca="1" si="423"/>
        <v/>
      </c>
      <c r="HK49" s="27" t="str">
        <f t="shared" ca="1" si="423"/>
        <v/>
      </c>
      <c r="HL49" s="27" t="str">
        <f t="shared" ca="1" si="423"/>
        <v/>
      </c>
      <c r="HM49" s="27" t="str">
        <f t="shared" ca="1" si="423"/>
        <v/>
      </c>
    </row>
    <row r="50" spans="19:221">
      <c r="S50" s="89"/>
      <c r="U50" s="107">
        <v>5</v>
      </c>
      <c r="V50" s="27" t="str">
        <f t="shared" ca="1" si="424"/>
        <v/>
      </c>
      <c r="W50" s="27" t="str">
        <f t="shared" ca="1" si="420"/>
        <v/>
      </c>
      <c r="X50" s="27" t="str">
        <f t="shared" ca="1" si="420"/>
        <v/>
      </c>
      <c r="Y50" s="27" t="str">
        <f t="shared" ca="1" si="420"/>
        <v/>
      </c>
      <c r="Z50" s="27" t="str">
        <f t="shared" ca="1" si="420"/>
        <v/>
      </c>
      <c r="AA50" s="27" t="str">
        <f t="shared" ca="1" si="420"/>
        <v/>
      </c>
      <c r="AB50" s="27" t="str">
        <f t="shared" ca="1" si="420"/>
        <v/>
      </c>
      <c r="AC50" s="27" t="str">
        <f t="shared" ca="1" si="420"/>
        <v/>
      </c>
      <c r="AD50" s="27" t="str">
        <f t="shared" ca="1" si="420"/>
        <v/>
      </c>
      <c r="AE50" s="27" t="str">
        <f t="shared" ca="1" si="420"/>
        <v/>
      </c>
      <c r="AF50" s="27" t="str">
        <f t="shared" ca="1" si="420"/>
        <v/>
      </c>
      <c r="AG50" s="27" t="str">
        <f t="shared" ca="1" si="420"/>
        <v/>
      </c>
      <c r="AH50" s="27" t="str">
        <f t="shared" ca="1" si="420"/>
        <v/>
      </c>
      <c r="AI50" s="27" t="str">
        <f t="shared" ca="1" si="420"/>
        <v/>
      </c>
      <c r="AJ50" s="27" t="str">
        <f t="shared" ca="1" si="420"/>
        <v/>
      </c>
      <c r="AK50" s="27" t="str">
        <f t="shared" ca="1" si="420"/>
        <v/>
      </c>
      <c r="AL50" s="27" t="str">
        <f t="shared" ca="1" si="420"/>
        <v/>
      </c>
      <c r="AM50" s="27" t="str">
        <f t="shared" ca="1" si="420"/>
        <v/>
      </c>
      <c r="AN50" s="27" t="str">
        <f t="shared" ca="1" si="420"/>
        <v/>
      </c>
      <c r="AO50" s="27" t="str">
        <f t="shared" ca="1" si="420"/>
        <v/>
      </c>
      <c r="AP50" s="27">
        <f t="shared" ca="1" si="420"/>
        <v>1</v>
      </c>
      <c r="AQ50" s="27">
        <f t="shared" ca="1" si="420"/>
        <v>1</v>
      </c>
      <c r="AR50" s="27">
        <f t="shared" ca="1" si="420"/>
        <v>1</v>
      </c>
      <c r="AS50" s="27">
        <f t="shared" ca="1" si="420"/>
        <v>1</v>
      </c>
      <c r="AT50" s="27">
        <f t="shared" ca="1" si="420"/>
        <v>1</v>
      </c>
      <c r="AU50" s="27">
        <f t="shared" ca="1" si="420"/>
        <v>2</v>
      </c>
      <c r="AV50" s="27">
        <f t="shared" ca="1" si="420"/>
        <v>2</v>
      </c>
      <c r="AW50" s="27">
        <f t="shared" ca="1" si="420"/>
        <v>2</v>
      </c>
      <c r="AX50" s="27">
        <f t="shared" ca="1" si="420"/>
        <v>2</v>
      </c>
      <c r="AY50" s="27">
        <f t="shared" ca="1" si="420"/>
        <v>2</v>
      </c>
      <c r="AZ50" s="27">
        <f t="shared" ca="1" si="420"/>
        <v>3</v>
      </c>
      <c r="BA50" s="27">
        <f t="shared" ca="1" si="420"/>
        <v>3</v>
      </c>
      <c r="BB50" s="27">
        <f t="shared" ca="1" si="420"/>
        <v>3</v>
      </c>
      <c r="BC50" s="27">
        <f t="shared" ca="1" si="420"/>
        <v>3</v>
      </c>
      <c r="BD50" s="27">
        <f t="shared" ca="1" si="420"/>
        <v>3</v>
      </c>
      <c r="BE50" s="27">
        <f t="shared" ca="1" si="420"/>
        <v>4</v>
      </c>
      <c r="BF50" s="27">
        <f t="shared" ca="1" si="420"/>
        <v>4</v>
      </c>
      <c r="BG50" s="27">
        <f t="shared" ca="1" si="420"/>
        <v>4</v>
      </c>
      <c r="BH50" s="27">
        <f t="shared" ca="1" si="420"/>
        <v>4</v>
      </c>
      <c r="BI50" s="27">
        <f t="shared" ca="1" si="420"/>
        <v>4</v>
      </c>
      <c r="BJ50" s="27">
        <f t="shared" ca="1" si="420"/>
        <v>5</v>
      </c>
      <c r="BK50" s="27">
        <f t="shared" ca="1" si="420"/>
        <v>5</v>
      </c>
      <c r="BL50" s="27">
        <f t="shared" ca="1" si="420"/>
        <v>5</v>
      </c>
      <c r="BM50" s="27">
        <f t="shared" ca="1" si="420"/>
        <v>5</v>
      </c>
      <c r="BN50" s="27">
        <f t="shared" ca="1" si="420"/>
        <v>5</v>
      </c>
      <c r="BO50" s="27">
        <f t="shared" ca="1" si="420"/>
        <v>6</v>
      </c>
      <c r="BP50" s="27">
        <f t="shared" ca="1" si="420"/>
        <v>6</v>
      </c>
      <c r="BQ50" s="27">
        <f t="shared" ca="1" si="420"/>
        <v>6</v>
      </c>
      <c r="BR50" s="27">
        <f t="shared" ca="1" si="420"/>
        <v>6</v>
      </c>
      <c r="BS50" s="27">
        <f t="shared" ca="1" si="420"/>
        <v>6</v>
      </c>
      <c r="BT50" s="27">
        <f t="shared" ca="1" si="420"/>
        <v>7</v>
      </c>
      <c r="BU50" s="27">
        <f t="shared" ca="1" si="420"/>
        <v>7</v>
      </c>
      <c r="BV50" s="27">
        <f t="shared" ca="1" si="420"/>
        <v>7</v>
      </c>
      <c r="BW50" s="27">
        <f t="shared" ca="1" si="420"/>
        <v>7</v>
      </c>
      <c r="BX50" s="27">
        <f t="shared" ca="1" si="420"/>
        <v>7</v>
      </c>
      <c r="BY50" s="27">
        <f t="shared" ca="1" si="420"/>
        <v>8</v>
      </c>
      <c r="BZ50" s="27">
        <f t="shared" ca="1" si="420"/>
        <v>8</v>
      </c>
      <c r="CA50" s="27">
        <f t="shared" ca="1" si="420"/>
        <v>8</v>
      </c>
      <c r="CB50" s="27">
        <f t="shared" ca="1" si="420"/>
        <v>8</v>
      </c>
      <c r="CC50" s="27">
        <f t="shared" ca="1" si="420"/>
        <v>8</v>
      </c>
      <c r="CD50" s="27">
        <f t="shared" ca="1" si="420"/>
        <v>9</v>
      </c>
      <c r="CE50" s="27">
        <f t="shared" ca="1" si="420"/>
        <v>9</v>
      </c>
      <c r="CF50" s="27">
        <f t="shared" ca="1" si="420"/>
        <v>9</v>
      </c>
      <c r="CG50" s="27">
        <f t="shared" ca="1" si="420"/>
        <v>9</v>
      </c>
      <c r="CH50" s="27">
        <f t="shared" ref="CH50:CH83" ca="1" si="425">IFERROR(IF($U50&lt;=$Z$84,IF(COLUMN()&lt;22+$Z$85,"",OFFSET(CH49,0,-$Z$85,1,1)),""),"")</f>
        <v>9</v>
      </c>
      <c r="CI50" s="27">
        <f t="shared" ca="1" si="421"/>
        <v>10</v>
      </c>
      <c r="CJ50" s="27">
        <f t="shared" ca="1" si="421"/>
        <v>10</v>
      </c>
      <c r="CK50" s="27">
        <f t="shared" ca="1" si="421"/>
        <v>10</v>
      </c>
      <c r="CL50" s="27">
        <f t="shared" ca="1" si="421"/>
        <v>10</v>
      </c>
      <c r="CM50" s="27">
        <f t="shared" ca="1" si="421"/>
        <v>10</v>
      </c>
      <c r="CN50" s="27">
        <f t="shared" ca="1" si="421"/>
        <v>11</v>
      </c>
      <c r="CO50" s="27">
        <f t="shared" ca="1" si="421"/>
        <v>11</v>
      </c>
      <c r="CP50" s="27">
        <f t="shared" ca="1" si="421"/>
        <v>11</v>
      </c>
      <c r="CQ50" s="27">
        <f t="shared" ca="1" si="421"/>
        <v>11</v>
      </c>
      <c r="CR50" s="27">
        <f t="shared" ca="1" si="421"/>
        <v>11</v>
      </c>
      <c r="CS50" s="27">
        <f t="shared" ca="1" si="421"/>
        <v>12</v>
      </c>
      <c r="CT50" s="27">
        <f t="shared" ca="1" si="421"/>
        <v>12</v>
      </c>
      <c r="CU50" s="27">
        <f t="shared" ca="1" si="421"/>
        <v>12</v>
      </c>
      <c r="CV50" s="27">
        <f t="shared" ca="1" si="421"/>
        <v>12</v>
      </c>
      <c r="CW50" s="27">
        <f t="shared" ca="1" si="421"/>
        <v>12</v>
      </c>
      <c r="CX50" s="27">
        <f t="shared" ca="1" si="421"/>
        <v>13</v>
      </c>
      <c r="CY50" s="27">
        <f t="shared" ca="1" si="421"/>
        <v>13</v>
      </c>
      <c r="CZ50" s="27">
        <f t="shared" ca="1" si="421"/>
        <v>13</v>
      </c>
      <c r="DA50" s="27">
        <f t="shared" ca="1" si="421"/>
        <v>13</v>
      </c>
      <c r="DB50" s="27">
        <f t="shared" ca="1" si="421"/>
        <v>13</v>
      </c>
      <c r="DC50" s="27">
        <f t="shared" ca="1" si="421"/>
        <v>14</v>
      </c>
      <c r="DD50" s="27">
        <f t="shared" ca="1" si="421"/>
        <v>14</v>
      </c>
      <c r="DE50" s="27">
        <f t="shared" ca="1" si="421"/>
        <v>14</v>
      </c>
      <c r="DF50" s="27">
        <f t="shared" ca="1" si="421"/>
        <v>14</v>
      </c>
      <c r="DG50" s="27">
        <f t="shared" ca="1" si="421"/>
        <v>14</v>
      </c>
      <c r="DH50" s="27">
        <f t="shared" ca="1" si="421"/>
        <v>15</v>
      </c>
      <c r="DI50" s="27">
        <f t="shared" ca="1" si="421"/>
        <v>15</v>
      </c>
      <c r="DJ50" s="27">
        <f t="shared" ca="1" si="421"/>
        <v>15</v>
      </c>
      <c r="DK50" s="27">
        <f t="shared" ca="1" si="421"/>
        <v>15</v>
      </c>
      <c r="DL50" s="27">
        <f t="shared" ca="1" si="421"/>
        <v>15</v>
      </c>
      <c r="DM50" s="27" t="str">
        <f t="shared" ca="1" si="421"/>
        <v/>
      </c>
      <c r="DN50" s="27" t="str">
        <f t="shared" ca="1" si="421"/>
        <v/>
      </c>
      <c r="DO50" s="27" t="str">
        <f t="shared" ca="1" si="421"/>
        <v/>
      </c>
      <c r="DP50" s="27" t="str">
        <f t="shared" ca="1" si="421"/>
        <v/>
      </c>
      <c r="DQ50" s="27" t="str">
        <f t="shared" ca="1" si="421"/>
        <v/>
      </c>
      <c r="DR50" s="27" t="str">
        <f t="shared" ca="1" si="421"/>
        <v/>
      </c>
      <c r="DS50" s="27" t="str">
        <f t="shared" ca="1" si="421"/>
        <v/>
      </c>
      <c r="DT50" s="27" t="str">
        <f t="shared" ca="1" si="421"/>
        <v/>
      </c>
      <c r="DU50" s="27" t="str">
        <f t="shared" ca="1" si="421"/>
        <v/>
      </c>
      <c r="DV50" s="27" t="str">
        <f t="shared" ca="1" si="421"/>
        <v/>
      </c>
      <c r="DW50" s="27" t="str">
        <f t="shared" ca="1" si="421"/>
        <v/>
      </c>
      <c r="DX50" s="27" t="str">
        <f t="shared" ca="1" si="421"/>
        <v/>
      </c>
      <c r="DY50" s="27" t="str">
        <f t="shared" ca="1" si="421"/>
        <v/>
      </c>
      <c r="DZ50" s="27" t="str">
        <f t="shared" ca="1" si="421"/>
        <v/>
      </c>
      <c r="EA50" s="27" t="str">
        <f t="shared" ca="1" si="421"/>
        <v/>
      </c>
      <c r="EB50" s="27" t="str">
        <f t="shared" ca="1" si="421"/>
        <v/>
      </c>
      <c r="EC50" s="27" t="str">
        <f t="shared" ca="1" si="421"/>
        <v/>
      </c>
      <c r="ED50" s="27" t="str">
        <f t="shared" ca="1" si="421"/>
        <v/>
      </c>
      <c r="EE50" s="27" t="str">
        <f t="shared" ca="1" si="421"/>
        <v/>
      </c>
      <c r="EF50" s="27" t="str">
        <f t="shared" ca="1" si="421"/>
        <v/>
      </c>
      <c r="EG50" s="27" t="str">
        <f t="shared" ca="1" si="421"/>
        <v/>
      </c>
      <c r="EH50" s="27" t="str">
        <f t="shared" ca="1" si="421"/>
        <v/>
      </c>
      <c r="EI50" s="27" t="str">
        <f t="shared" ca="1" si="421"/>
        <v/>
      </c>
      <c r="EJ50" s="27" t="str">
        <f t="shared" ca="1" si="421"/>
        <v/>
      </c>
      <c r="EK50" s="27" t="str">
        <f t="shared" ca="1" si="421"/>
        <v/>
      </c>
      <c r="EL50" s="27" t="str">
        <f t="shared" ca="1" si="421"/>
        <v/>
      </c>
      <c r="EM50" s="27" t="str">
        <f t="shared" ca="1" si="421"/>
        <v/>
      </c>
      <c r="EN50" s="27" t="str">
        <f t="shared" ca="1" si="421"/>
        <v/>
      </c>
      <c r="EO50" s="27" t="str">
        <f t="shared" ca="1" si="421"/>
        <v/>
      </c>
      <c r="EP50" s="27" t="str">
        <f t="shared" ca="1" si="421"/>
        <v/>
      </c>
      <c r="EQ50" s="27" t="str">
        <f t="shared" ca="1" si="421"/>
        <v/>
      </c>
      <c r="ER50" s="27" t="str">
        <f t="shared" ca="1" si="421"/>
        <v/>
      </c>
      <c r="ES50" s="27" t="str">
        <f t="shared" ca="1" si="421"/>
        <v/>
      </c>
      <c r="ET50" s="27" t="str">
        <f t="shared" ref="ET50:ET83" ca="1" si="426">IFERROR(IF($U50&lt;=$Z$84,IF(COLUMN()&lt;22+$Z$85,"",OFFSET(ET49,0,-$Z$85,1,1)),""),"")</f>
        <v/>
      </c>
      <c r="EU50" s="27" t="str">
        <f t="shared" ca="1" si="422"/>
        <v/>
      </c>
      <c r="EV50" s="27" t="str">
        <f t="shared" ca="1" si="422"/>
        <v/>
      </c>
      <c r="EW50" s="27" t="str">
        <f t="shared" ca="1" si="422"/>
        <v/>
      </c>
      <c r="EX50" s="27" t="str">
        <f t="shared" ca="1" si="422"/>
        <v/>
      </c>
      <c r="EY50" s="27" t="str">
        <f t="shared" ca="1" si="422"/>
        <v/>
      </c>
      <c r="EZ50" s="27" t="str">
        <f t="shared" ca="1" si="422"/>
        <v/>
      </c>
      <c r="FA50" s="27" t="str">
        <f t="shared" ca="1" si="422"/>
        <v/>
      </c>
      <c r="FB50" s="27" t="str">
        <f t="shared" ca="1" si="422"/>
        <v/>
      </c>
      <c r="FC50" s="27" t="str">
        <f t="shared" ca="1" si="422"/>
        <v/>
      </c>
      <c r="FD50" s="27" t="str">
        <f t="shared" ca="1" si="422"/>
        <v/>
      </c>
      <c r="FE50" s="27" t="str">
        <f t="shared" ca="1" si="422"/>
        <v/>
      </c>
      <c r="FF50" s="27" t="str">
        <f t="shared" ca="1" si="422"/>
        <v/>
      </c>
      <c r="FG50" s="27" t="str">
        <f t="shared" ca="1" si="422"/>
        <v/>
      </c>
      <c r="FH50" s="27" t="str">
        <f t="shared" ca="1" si="422"/>
        <v/>
      </c>
      <c r="FI50" s="27" t="str">
        <f t="shared" ca="1" si="422"/>
        <v/>
      </c>
      <c r="FJ50" s="27" t="str">
        <f t="shared" ca="1" si="422"/>
        <v/>
      </c>
      <c r="FK50" s="27" t="str">
        <f t="shared" ca="1" si="422"/>
        <v/>
      </c>
      <c r="FL50" s="27" t="str">
        <f t="shared" ca="1" si="422"/>
        <v/>
      </c>
      <c r="FM50" s="27" t="str">
        <f t="shared" ca="1" si="422"/>
        <v/>
      </c>
      <c r="FN50" s="27" t="str">
        <f t="shared" ca="1" si="422"/>
        <v/>
      </c>
      <c r="FO50" s="27" t="str">
        <f t="shared" ca="1" si="422"/>
        <v/>
      </c>
      <c r="FP50" s="27" t="str">
        <f t="shared" ca="1" si="422"/>
        <v/>
      </c>
      <c r="FQ50" s="27" t="str">
        <f t="shared" ca="1" si="422"/>
        <v/>
      </c>
      <c r="FR50" s="27" t="str">
        <f t="shared" ca="1" si="422"/>
        <v/>
      </c>
      <c r="FS50" s="27" t="str">
        <f t="shared" ca="1" si="422"/>
        <v/>
      </c>
      <c r="FT50" s="27" t="str">
        <f t="shared" ca="1" si="422"/>
        <v/>
      </c>
      <c r="FU50" s="27" t="str">
        <f t="shared" ca="1" si="422"/>
        <v/>
      </c>
      <c r="FV50" s="27" t="str">
        <f t="shared" ca="1" si="422"/>
        <v/>
      </c>
      <c r="FW50" s="27" t="str">
        <f t="shared" ca="1" si="422"/>
        <v/>
      </c>
      <c r="FX50" s="27" t="str">
        <f t="shared" ca="1" si="422"/>
        <v/>
      </c>
      <c r="FY50" s="27" t="str">
        <f t="shared" ca="1" si="422"/>
        <v/>
      </c>
      <c r="FZ50" s="27" t="str">
        <f t="shared" ca="1" si="422"/>
        <v/>
      </c>
      <c r="GA50" s="27" t="str">
        <f t="shared" ca="1" si="422"/>
        <v/>
      </c>
      <c r="GB50" s="27" t="str">
        <f t="shared" ca="1" si="422"/>
        <v/>
      </c>
      <c r="GC50" s="27" t="str">
        <f t="shared" ca="1" si="422"/>
        <v/>
      </c>
      <c r="GD50" s="27" t="str">
        <f t="shared" ca="1" si="422"/>
        <v/>
      </c>
      <c r="GE50" s="27" t="str">
        <f t="shared" ca="1" si="422"/>
        <v/>
      </c>
      <c r="GF50" s="27" t="str">
        <f t="shared" ca="1" si="422"/>
        <v/>
      </c>
      <c r="GG50" s="27" t="str">
        <f t="shared" ca="1" si="422"/>
        <v/>
      </c>
      <c r="GH50" s="27" t="str">
        <f t="shared" ca="1" si="422"/>
        <v/>
      </c>
      <c r="GI50" s="27" t="str">
        <f t="shared" ca="1" si="422"/>
        <v/>
      </c>
      <c r="GJ50" s="27" t="str">
        <f t="shared" ca="1" si="422"/>
        <v/>
      </c>
      <c r="GK50" s="27" t="str">
        <f t="shared" ca="1" si="422"/>
        <v/>
      </c>
      <c r="GL50" s="27" t="str">
        <f t="shared" ca="1" si="422"/>
        <v/>
      </c>
      <c r="GM50" s="27" t="str">
        <f t="shared" ca="1" si="422"/>
        <v/>
      </c>
      <c r="GN50" s="27" t="str">
        <f t="shared" ca="1" si="422"/>
        <v/>
      </c>
      <c r="GO50" s="27" t="str">
        <f t="shared" ca="1" si="422"/>
        <v/>
      </c>
      <c r="GP50" s="27" t="str">
        <f t="shared" ca="1" si="422"/>
        <v/>
      </c>
      <c r="GQ50" s="27" t="str">
        <f t="shared" ca="1" si="422"/>
        <v/>
      </c>
      <c r="GR50" s="27" t="str">
        <f t="shared" ca="1" si="422"/>
        <v/>
      </c>
      <c r="GS50" s="27" t="str">
        <f t="shared" ca="1" si="422"/>
        <v/>
      </c>
      <c r="GT50" s="27" t="str">
        <f t="shared" ca="1" si="422"/>
        <v/>
      </c>
      <c r="GU50" s="27" t="str">
        <f t="shared" ca="1" si="422"/>
        <v/>
      </c>
      <c r="GV50" s="27" t="str">
        <f t="shared" ca="1" si="422"/>
        <v/>
      </c>
      <c r="GW50" s="27" t="str">
        <f t="shared" ca="1" si="422"/>
        <v/>
      </c>
      <c r="GX50" s="27" t="str">
        <f t="shared" ca="1" si="422"/>
        <v/>
      </c>
      <c r="GY50" s="27" t="str">
        <f t="shared" ca="1" si="422"/>
        <v/>
      </c>
      <c r="GZ50" s="27" t="str">
        <f t="shared" ca="1" si="422"/>
        <v/>
      </c>
      <c r="HA50" s="27" t="str">
        <f t="shared" ca="1" si="422"/>
        <v/>
      </c>
      <c r="HB50" s="27" t="str">
        <f t="shared" ca="1" si="422"/>
        <v/>
      </c>
      <c r="HC50" s="27" t="str">
        <f t="shared" ca="1" si="422"/>
        <v/>
      </c>
      <c r="HD50" s="27" t="str">
        <f t="shared" ca="1" si="422"/>
        <v/>
      </c>
      <c r="HE50" s="27" t="str">
        <f t="shared" ca="1" si="422"/>
        <v/>
      </c>
      <c r="HF50" s="27" t="str">
        <f t="shared" ref="HF50:HF83" ca="1" si="427">IFERROR(IF($U50&lt;=$Z$84,IF(COLUMN()&lt;22+$Z$85,"",OFFSET(HF49,0,-$Z$85,1,1)),""),"")</f>
        <v/>
      </c>
      <c r="HG50" s="27" t="str">
        <f t="shared" ca="1" si="423"/>
        <v/>
      </c>
      <c r="HH50" s="27" t="str">
        <f t="shared" ca="1" si="423"/>
        <v/>
      </c>
      <c r="HI50" s="27" t="str">
        <f t="shared" ca="1" si="423"/>
        <v/>
      </c>
      <c r="HJ50" s="27" t="str">
        <f t="shared" ca="1" si="423"/>
        <v/>
      </c>
      <c r="HK50" s="27" t="str">
        <f t="shared" ca="1" si="423"/>
        <v/>
      </c>
      <c r="HL50" s="27" t="str">
        <f t="shared" ca="1" si="423"/>
        <v/>
      </c>
      <c r="HM50" s="27" t="str">
        <f t="shared" ca="1" si="423"/>
        <v/>
      </c>
    </row>
    <row r="51" spans="19:221">
      <c r="S51" s="89"/>
      <c r="U51" s="106">
        <v>6</v>
      </c>
      <c r="V51" s="27" t="str">
        <f t="shared" ca="1" si="424"/>
        <v/>
      </c>
      <c r="W51" s="27" t="str">
        <f t="shared" ref="W51:W82" ca="1" si="428">IFERROR(IF($U51&lt;=$Z$84,IF(COLUMN()&lt;22+$Z$85,"",OFFSET(W50,0,-$Z$85,1,1)),""),"")</f>
        <v/>
      </c>
      <c r="X51" s="27" t="str">
        <f t="shared" ref="X51:X82" ca="1" si="429">IFERROR(IF($U51&lt;=$Z$84,IF(COLUMN()&lt;22+$Z$85,"",OFFSET(X50,0,-$Z$85,1,1)),""),"")</f>
        <v/>
      </c>
      <c r="Y51" s="27" t="str">
        <f t="shared" ref="Y51:Y82" ca="1" si="430">IFERROR(IF($U51&lt;=$Z$84,IF(COLUMN()&lt;22+$Z$85,"",OFFSET(Y50,0,-$Z$85,1,1)),""),"")</f>
        <v/>
      </c>
      <c r="Z51" s="27" t="str">
        <f t="shared" ref="Z51:Z82" ca="1" si="431">IFERROR(IF($U51&lt;=$Z$84,IF(COLUMN()&lt;22+$Z$85,"",OFFSET(Z50,0,-$Z$85,1,1)),""),"")</f>
        <v/>
      </c>
      <c r="AA51" s="27" t="str">
        <f t="shared" ref="AA51:AA82" ca="1" si="432">IFERROR(IF($U51&lt;=$Z$84,IF(COLUMN()&lt;22+$Z$85,"",OFFSET(AA50,0,-$Z$85,1,1)),""),"")</f>
        <v/>
      </c>
      <c r="AB51" s="27" t="str">
        <f t="shared" ref="AB51:AB83" ca="1" si="433">IFERROR(IF($U51&lt;=$Z$84,IF(COLUMN()&lt;22+$Z$85,"",OFFSET(AB50,0,-$Z$85,1,1)),""),"")</f>
        <v/>
      </c>
      <c r="AC51" s="27" t="str">
        <f t="shared" ref="AC51:AC83" ca="1" si="434">IFERROR(IF($U51&lt;=$Z$84,IF(COLUMN()&lt;22+$Z$85,"",OFFSET(AC50,0,-$Z$85,1,1)),""),"")</f>
        <v/>
      </c>
      <c r="AD51" s="27" t="str">
        <f t="shared" ref="AD51:AD83" ca="1" si="435">IFERROR(IF($U51&lt;=$Z$84,IF(COLUMN()&lt;22+$Z$85,"",OFFSET(AD50,0,-$Z$85,1,1)),""),"")</f>
        <v/>
      </c>
      <c r="AE51" s="27" t="str">
        <f t="shared" ref="AE51:AE83" ca="1" si="436">IFERROR(IF($U51&lt;=$Z$84,IF(COLUMN()&lt;22+$Z$85,"",OFFSET(AE50,0,-$Z$85,1,1)),""),"")</f>
        <v/>
      </c>
      <c r="AF51" s="27" t="str">
        <f t="shared" ref="AF51:AF83" ca="1" si="437">IFERROR(IF($U51&lt;=$Z$84,IF(COLUMN()&lt;22+$Z$85,"",OFFSET(AF50,0,-$Z$85,1,1)),""),"")</f>
        <v/>
      </c>
      <c r="AG51" s="27" t="str">
        <f t="shared" ref="AG51:AG84" ca="1" si="438">IFERROR(IF($U51&lt;=$Z$84,IF(COLUMN()&lt;22+$Z$85,"",OFFSET(AG50,0,-$Z$85,1,1)),""),"")</f>
        <v/>
      </c>
      <c r="AH51" s="27" t="str">
        <f t="shared" ref="AH51:AH83" ca="1" si="439">IFERROR(IF($U51&lt;=$Z$84,IF(COLUMN()&lt;22+$Z$85,"",OFFSET(AH50,0,-$Z$85,1,1)),""),"")</f>
        <v/>
      </c>
      <c r="AI51" s="27" t="str">
        <f t="shared" ref="AI51:AI83" ca="1" si="440">IFERROR(IF($U51&lt;=$Z$84,IF(COLUMN()&lt;22+$Z$85,"",OFFSET(AI50,0,-$Z$85,1,1)),""),"")</f>
        <v/>
      </c>
      <c r="AJ51" s="27" t="str">
        <f t="shared" ref="AJ51:AJ83" ca="1" si="441">IFERROR(IF($U51&lt;=$Z$84,IF(COLUMN()&lt;22+$Z$85,"",OFFSET(AJ50,0,-$Z$85,1,1)),""),"")</f>
        <v/>
      </c>
      <c r="AK51" s="27" t="str">
        <f t="shared" ref="AK51:AK83" ca="1" si="442">IFERROR(IF($U51&lt;=$Z$84,IF(COLUMN()&lt;22+$Z$85,"",OFFSET(AK50,0,-$Z$85,1,1)),""),"")</f>
        <v/>
      </c>
      <c r="AL51" s="27" t="str">
        <f t="shared" ref="AL51:AL83" ca="1" si="443">IFERROR(IF($U51&lt;=$Z$84,IF(COLUMN()&lt;22+$Z$85,"",OFFSET(AL50,0,-$Z$85,1,1)),""),"")</f>
        <v/>
      </c>
      <c r="AM51" s="27" t="str">
        <f t="shared" ref="AM51:AM83" ca="1" si="444">IFERROR(IF($U51&lt;=$Z$84,IF(COLUMN()&lt;22+$Z$85,"",OFFSET(AM50,0,-$Z$85,1,1)),""),"")</f>
        <v/>
      </c>
      <c r="AN51" s="27" t="str">
        <f t="shared" ref="AN51:AN83" ca="1" si="445">IFERROR(IF($U51&lt;=$Z$84,IF(COLUMN()&lt;22+$Z$85,"",OFFSET(AN50,0,-$Z$85,1,1)),""),"")</f>
        <v/>
      </c>
      <c r="AO51" s="27" t="str">
        <f t="shared" ref="AO51:AO83" ca="1" si="446">IFERROR(IF($U51&lt;=$Z$84,IF(COLUMN()&lt;22+$Z$85,"",OFFSET(AO50,0,-$Z$85,1,1)),""),"")</f>
        <v/>
      </c>
      <c r="AP51" s="27" t="str">
        <f t="shared" ref="AP51:AP83" ca="1" si="447">IFERROR(IF($U51&lt;=$Z$84,IF(COLUMN()&lt;22+$Z$85,"",OFFSET(AP50,0,-$Z$85,1,1)),""),"")</f>
        <v/>
      </c>
      <c r="AQ51" s="27" t="str">
        <f t="shared" ref="AQ51:AQ83" ca="1" si="448">IFERROR(IF($U51&lt;=$Z$84,IF(COLUMN()&lt;22+$Z$85,"",OFFSET(AQ50,0,-$Z$85,1,1)),""),"")</f>
        <v/>
      </c>
      <c r="AR51" s="27" t="str">
        <f t="shared" ref="AR51:AR83" ca="1" si="449">IFERROR(IF($U51&lt;=$Z$84,IF(COLUMN()&lt;22+$Z$85,"",OFFSET(AR50,0,-$Z$85,1,1)),""),"")</f>
        <v/>
      </c>
      <c r="AS51" s="27" t="str">
        <f t="shared" ref="AS51:AS83" ca="1" si="450">IFERROR(IF($U51&lt;=$Z$84,IF(COLUMN()&lt;22+$Z$85,"",OFFSET(AS50,0,-$Z$85,1,1)),""),"")</f>
        <v/>
      </c>
      <c r="AT51" s="27" t="str">
        <f t="shared" ref="AT51:AT83" ca="1" si="451">IFERROR(IF($U51&lt;=$Z$84,IF(COLUMN()&lt;22+$Z$85,"",OFFSET(AT50,0,-$Z$85,1,1)),""),"")</f>
        <v/>
      </c>
      <c r="AU51" s="27" t="str">
        <f t="shared" ref="AU51:AU83" ca="1" si="452">IFERROR(IF($U51&lt;=$Z$84,IF(COLUMN()&lt;22+$Z$85,"",OFFSET(AU50,0,-$Z$85,1,1)),""),"")</f>
        <v/>
      </c>
      <c r="AV51" s="27" t="str">
        <f t="shared" ref="AV51:AV83" ca="1" si="453">IFERROR(IF($U51&lt;=$Z$84,IF(COLUMN()&lt;22+$Z$85,"",OFFSET(AV50,0,-$Z$85,1,1)),""),"")</f>
        <v/>
      </c>
      <c r="AW51" s="27" t="str">
        <f t="shared" ref="AW51:AW83" ca="1" si="454">IFERROR(IF($U51&lt;=$Z$84,IF(COLUMN()&lt;22+$Z$85,"",OFFSET(AW50,0,-$Z$85,1,1)),""),"")</f>
        <v/>
      </c>
      <c r="AX51" s="27" t="str">
        <f t="shared" ref="AX51:AX83" ca="1" si="455">IFERROR(IF($U51&lt;=$Z$84,IF(COLUMN()&lt;22+$Z$85,"",OFFSET(AX50,0,-$Z$85,1,1)),""),"")</f>
        <v/>
      </c>
      <c r="AY51" s="27" t="str">
        <f t="shared" ref="AY51:AY83" ca="1" si="456">IFERROR(IF($U51&lt;=$Z$84,IF(COLUMN()&lt;22+$Z$85,"",OFFSET(AY50,0,-$Z$85,1,1)),""),"")</f>
        <v/>
      </c>
      <c r="AZ51" s="27" t="str">
        <f t="shared" ref="AZ51:AZ83" ca="1" si="457">IFERROR(IF($U51&lt;=$Z$84,IF(COLUMN()&lt;22+$Z$85,"",OFFSET(AZ50,0,-$Z$85,1,1)),""),"")</f>
        <v/>
      </c>
      <c r="BA51" s="27" t="str">
        <f t="shared" ref="BA51:BA83" ca="1" si="458">IFERROR(IF($U51&lt;=$Z$84,IF(COLUMN()&lt;22+$Z$85,"",OFFSET(BA50,0,-$Z$85,1,1)),""),"")</f>
        <v/>
      </c>
      <c r="BB51" s="27" t="str">
        <f t="shared" ref="BB51:BB83" ca="1" si="459">IFERROR(IF($U51&lt;=$Z$84,IF(COLUMN()&lt;22+$Z$85,"",OFFSET(BB50,0,-$Z$85,1,1)),""),"")</f>
        <v/>
      </c>
      <c r="BC51" s="27" t="str">
        <f t="shared" ref="BC51:BC83" ca="1" si="460">IFERROR(IF($U51&lt;=$Z$84,IF(COLUMN()&lt;22+$Z$85,"",OFFSET(BC50,0,-$Z$85,1,1)),""),"")</f>
        <v/>
      </c>
      <c r="BD51" s="27" t="str">
        <f t="shared" ref="BD51:BD83" ca="1" si="461">IFERROR(IF($U51&lt;=$Z$84,IF(COLUMN()&lt;22+$Z$85,"",OFFSET(BD50,0,-$Z$85,1,1)),""),"")</f>
        <v/>
      </c>
      <c r="BE51" s="27" t="str">
        <f t="shared" ref="BE51:BE83" ca="1" si="462">IFERROR(IF($U51&lt;=$Z$84,IF(COLUMN()&lt;22+$Z$85,"",OFFSET(BE50,0,-$Z$85,1,1)),""),"")</f>
        <v/>
      </c>
      <c r="BF51" s="27" t="str">
        <f t="shared" ref="BF51:BF83" ca="1" si="463">IFERROR(IF($U51&lt;=$Z$84,IF(COLUMN()&lt;22+$Z$85,"",OFFSET(BF50,0,-$Z$85,1,1)),""),"")</f>
        <v/>
      </c>
      <c r="BG51" s="27" t="str">
        <f t="shared" ref="BG51:BG83" ca="1" si="464">IFERROR(IF($U51&lt;=$Z$84,IF(COLUMN()&lt;22+$Z$85,"",OFFSET(BG50,0,-$Z$85,1,1)),""),"")</f>
        <v/>
      </c>
      <c r="BH51" s="27" t="str">
        <f t="shared" ref="BH51:BH83" ca="1" si="465">IFERROR(IF($U51&lt;=$Z$84,IF(COLUMN()&lt;22+$Z$85,"",OFFSET(BH50,0,-$Z$85,1,1)),""),"")</f>
        <v/>
      </c>
      <c r="BI51" s="27" t="str">
        <f t="shared" ref="BI51:BI83" ca="1" si="466">IFERROR(IF($U51&lt;=$Z$84,IF(COLUMN()&lt;22+$Z$85,"",OFFSET(BI50,0,-$Z$85,1,1)),""),"")</f>
        <v/>
      </c>
      <c r="BJ51" s="27" t="str">
        <f t="shared" ref="BJ51:BJ83" ca="1" si="467">IFERROR(IF($U51&lt;=$Z$84,IF(COLUMN()&lt;22+$Z$85,"",OFFSET(BJ50,0,-$Z$85,1,1)),""),"")</f>
        <v/>
      </c>
      <c r="BK51" s="27" t="str">
        <f t="shared" ref="BK51:BK83" ca="1" si="468">IFERROR(IF($U51&lt;=$Z$84,IF(COLUMN()&lt;22+$Z$85,"",OFFSET(BK50,0,-$Z$85,1,1)),""),"")</f>
        <v/>
      </c>
      <c r="BL51" s="27" t="str">
        <f t="shared" ref="BL51:BL83" ca="1" si="469">IFERROR(IF($U51&lt;=$Z$84,IF(COLUMN()&lt;22+$Z$85,"",OFFSET(BL50,0,-$Z$85,1,1)),""),"")</f>
        <v/>
      </c>
      <c r="BM51" s="27" t="str">
        <f t="shared" ref="BM51:BM83" ca="1" si="470">IFERROR(IF($U51&lt;=$Z$84,IF(COLUMN()&lt;22+$Z$85,"",OFFSET(BM50,0,-$Z$85,1,1)),""),"")</f>
        <v/>
      </c>
      <c r="BN51" s="27" t="str">
        <f t="shared" ref="BN51:BN83" ca="1" si="471">IFERROR(IF($U51&lt;=$Z$84,IF(COLUMN()&lt;22+$Z$85,"",OFFSET(BN50,0,-$Z$85,1,1)),""),"")</f>
        <v/>
      </c>
      <c r="BO51" s="27" t="str">
        <f t="shared" ref="BO51:BO83" ca="1" si="472">IFERROR(IF($U51&lt;=$Z$84,IF(COLUMN()&lt;22+$Z$85,"",OFFSET(BO50,0,-$Z$85,1,1)),""),"")</f>
        <v/>
      </c>
      <c r="BP51" s="27" t="str">
        <f t="shared" ref="BP51:BP83" ca="1" si="473">IFERROR(IF($U51&lt;=$Z$84,IF(COLUMN()&lt;22+$Z$85,"",OFFSET(BP50,0,-$Z$85,1,1)),""),"")</f>
        <v/>
      </c>
      <c r="BQ51" s="27" t="str">
        <f t="shared" ref="BQ51:BQ83" ca="1" si="474">IFERROR(IF($U51&lt;=$Z$84,IF(COLUMN()&lt;22+$Z$85,"",OFFSET(BQ50,0,-$Z$85,1,1)),""),"")</f>
        <v/>
      </c>
      <c r="BR51" s="27" t="str">
        <f t="shared" ref="BR51:BR83" ca="1" si="475">IFERROR(IF($U51&lt;=$Z$84,IF(COLUMN()&lt;22+$Z$85,"",OFFSET(BR50,0,-$Z$85,1,1)),""),"")</f>
        <v/>
      </c>
      <c r="BS51" s="27" t="str">
        <f t="shared" ref="BS51:BS83" ca="1" si="476">IFERROR(IF($U51&lt;=$Z$84,IF(COLUMN()&lt;22+$Z$85,"",OFFSET(BS50,0,-$Z$85,1,1)),""),"")</f>
        <v/>
      </c>
      <c r="BT51" s="27" t="str">
        <f t="shared" ref="BT51:BT83" ca="1" si="477">IFERROR(IF($U51&lt;=$Z$84,IF(COLUMN()&lt;22+$Z$85,"",OFFSET(BT50,0,-$Z$85,1,1)),""),"")</f>
        <v/>
      </c>
      <c r="BU51" s="27" t="str">
        <f t="shared" ref="BU51:BU83" ca="1" si="478">IFERROR(IF($U51&lt;=$Z$84,IF(COLUMN()&lt;22+$Z$85,"",OFFSET(BU50,0,-$Z$85,1,1)),""),"")</f>
        <v/>
      </c>
      <c r="BV51" s="27" t="str">
        <f t="shared" ref="BV51:BV83" ca="1" si="479">IFERROR(IF($U51&lt;=$Z$84,IF(COLUMN()&lt;22+$Z$85,"",OFFSET(BV50,0,-$Z$85,1,1)),""),"")</f>
        <v/>
      </c>
      <c r="BW51" s="27" t="str">
        <f t="shared" ref="BW51:BW83" ca="1" si="480">IFERROR(IF($U51&lt;=$Z$84,IF(COLUMN()&lt;22+$Z$85,"",OFFSET(BW50,0,-$Z$85,1,1)),""),"")</f>
        <v/>
      </c>
      <c r="BX51" s="27" t="str">
        <f t="shared" ref="BX51:BX83" ca="1" si="481">IFERROR(IF($U51&lt;=$Z$84,IF(COLUMN()&lt;22+$Z$85,"",OFFSET(BX50,0,-$Z$85,1,1)),""),"")</f>
        <v/>
      </c>
      <c r="BY51" s="27" t="str">
        <f t="shared" ref="BY51:BY83" ca="1" si="482">IFERROR(IF($U51&lt;=$Z$84,IF(COLUMN()&lt;22+$Z$85,"",OFFSET(BY50,0,-$Z$85,1,1)),""),"")</f>
        <v/>
      </c>
      <c r="BZ51" s="27" t="str">
        <f t="shared" ref="BZ51:BZ83" ca="1" si="483">IFERROR(IF($U51&lt;=$Z$84,IF(COLUMN()&lt;22+$Z$85,"",OFFSET(BZ50,0,-$Z$85,1,1)),""),"")</f>
        <v/>
      </c>
      <c r="CA51" s="27" t="str">
        <f t="shared" ref="CA51:CA83" ca="1" si="484">IFERROR(IF($U51&lt;=$Z$84,IF(COLUMN()&lt;22+$Z$85,"",OFFSET(CA50,0,-$Z$85,1,1)),""),"")</f>
        <v/>
      </c>
      <c r="CB51" s="27" t="str">
        <f t="shared" ref="CB51:CB83" ca="1" si="485">IFERROR(IF($U51&lt;=$Z$84,IF(COLUMN()&lt;22+$Z$85,"",OFFSET(CB50,0,-$Z$85,1,1)),""),"")</f>
        <v/>
      </c>
      <c r="CC51" s="27" t="str">
        <f t="shared" ref="CC51:CC83" ca="1" si="486">IFERROR(IF($U51&lt;=$Z$84,IF(COLUMN()&lt;22+$Z$85,"",OFFSET(CC50,0,-$Z$85,1,1)),""),"")</f>
        <v/>
      </c>
      <c r="CD51" s="27" t="str">
        <f t="shared" ref="CD51:CD83" ca="1" si="487">IFERROR(IF($U51&lt;=$Z$84,IF(COLUMN()&lt;22+$Z$85,"",OFFSET(CD50,0,-$Z$85,1,1)),""),"")</f>
        <v/>
      </c>
      <c r="CE51" s="27" t="str">
        <f t="shared" ref="CE51:CE83" ca="1" si="488">IFERROR(IF($U51&lt;=$Z$84,IF(COLUMN()&lt;22+$Z$85,"",OFFSET(CE50,0,-$Z$85,1,1)),""),"")</f>
        <v/>
      </c>
      <c r="CF51" s="27" t="str">
        <f t="shared" ref="CF51:CF83" ca="1" si="489">IFERROR(IF($U51&lt;=$Z$84,IF(COLUMN()&lt;22+$Z$85,"",OFFSET(CF50,0,-$Z$85,1,1)),""),"")</f>
        <v/>
      </c>
      <c r="CG51" s="27" t="str">
        <f t="shared" ref="CG51:CG83" ca="1" si="490">IFERROR(IF($U51&lt;=$Z$84,IF(COLUMN()&lt;22+$Z$85,"",OFFSET(CG50,0,-$Z$85,1,1)),""),"")</f>
        <v/>
      </c>
      <c r="CH51" s="27" t="str">
        <f t="shared" ca="1" si="425"/>
        <v/>
      </c>
      <c r="CI51" s="27" t="str">
        <f t="shared" ref="CI51:CI83" ca="1" si="491">IFERROR(IF($U51&lt;=$Z$84,IF(COLUMN()&lt;22+$Z$85,"",OFFSET(CI50,0,-$Z$85,1,1)),""),"")</f>
        <v/>
      </c>
      <c r="CJ51" s="27" t="str">
        <f t="shared" ref="CJ51:CJ83" ca="1" si="492">IFERROR(IF($U51&lt;=$Z$84,IF(COLUMN()&lt;22+$Z$85,"",OFFSET(CJ50,0,-$Z$85,1,1)),""),"")</f>
        <v/>
      </c>
      <c r="CK51" s="27" t="str">
        <f t="shared" ref="CK51:CK83" ca="1" si="493">IFERROR(IF($U51&lt;=$Z$84,IF(COLUMN()&lt;22+$Z$85,"",OFFSET(CK50,0,-$Z$85,1,1)),""),"")</f>
        <v/>
      </c>
      <c r="CL51" s="27" t="str">
        <f t="shared" ref="CL51:CL83" ca="1" si="494">IFERROR(IF($U51&lt;=$Z$84,IF(COLUMN()&lt;22+$Z$85,"",OFFSET(CL50,0,-$Z$85,1,1)),""),"")</f>
        <v/>
      </c>
      <c r="CM51" s="27" t="str">
        <f t="shared" ref="CM51:CM83" ca="1" si="495">IFERROR(IF($U51&lt;=$Z$84,IF(COLUMN()&lt;22+$Z$85,"",OFFSET(CM50,0,-$Z$85,1,1)),""),"")</f>
        <v/>
      </c>
      <c r="CN51" s="27" t="str">
        <f t="shared" ref="CN51:CN83" ca="1" si="496">IFERROR(IF($U51&lt;=$Z$84,IF(COLUMN()&lt;22+$Z$85,"",OFFSET(CN50,0,-$Z$85,1,1)),""),"")</f>
        <v/>
      </c>
      <c r="CO51" s="27" t="str">
        <f t="shared" ref="CO51:CO83" ca="1" si="497">IFERROR(IF($U51&lt;=$Z$84,IF(COLUMN()&lt;22+$Z$85,"",OFFSET(CO50,0,-$Z$85,1,1)),""),"")</f>
        <v/>
      </c>
      <c r="CP51" s="27" t="str">
        <f t="shared" ref="CP51:CP83" ca="1" si="498">IFERROR(IF($U51&lt;=$Z$84,IF(COLUMN()&lt;22+$Z$85,"",OFFSET(CP50,0,-$Z$85,1,1)),""),"")</f>
        <v/>
      </c>
      <c r="CQ51" s="27" t="str">
        <f t="shared" ref="CQ51:CQ83" ca="1" si="499">IFERROR(IF($U51&lt;=$Z$84,IF(COLUMN()&lt;22+$Z$85,"",OFFSET(CQ50,0,-$Z$85,1,1)),""),"")</f>
        <v/>
      </c>
      <c r="CR51" s="27" t="str">
        <f t="shared" ref="CR51:CR83" ca="1" si="500">IFERROR(IF($U51&lt;=$Z$84,IF(COLUMN()&lt;22+$Z$85,"",OFFSET(CR50,0,-$Z$85,1,1)),""),"")</f>
        <v/>
      </c>
      <c r="CS51" s="27" t="str">
        <f t="shared" ref="CS51:CS83" ca="1" si="501">IFERROR(IF($U51&lt;=$Z$84,IF(COLUMN()&lt;22+$Z$85,"",OFFSET(CS50,0,-$Z$85,1,1)),""),"")</f>
        <v/>
      </c>
      <c r="CT51" s="27" t="str">
        <f t="shared" ref="CT51:CT83" ca="1" si="502">IFERROR(IF($U51&lt;=$Z$84,IF(COLUMN()&lt;22+$Z$85,"",OFFSET(CT50,0,-$Z$85,1,1)),""),"")</f>
        <v/>
      </c>
      <c r="CU51" s="27" t="str">
        <f t="shared" ref="CU51:CU83" ca="1" si="503">IFERROR(IF($U51&lt;=$Z$84,IF(COLUMN()&lt;22+$Z$85,"",OFFSET(CU50,0,-$Z$85,1,1)),""),"")</f>
        <v/>
      </c>
      <c r="CV51" s="27" t="str">
        <f t="shared" ref="CV51:CV83" ca="1" si="504">IFERROR(IF($U51&lt;=$Z$84,IF(COLUMN()&lt;22+$Z$85,"",OFFSET(CV50,0,-$Z$85,1,1)),""),"")</f>
        <v/>
      </c>
      <c r="CW51" s="27" t="str">
        <f t="shared" ref="CW51:CW83" ca="1" si="505">IFERROR(IF($U51&lt;=$Z$84,IF(COLUMN()&lt;22+$Z$85,"",OFFSET(CW50,0,-$Z$85,1,1)),""),"")</f>
        <v/>
      </c>
      <c r="CX51" s="27" t="str">
        <f t="shared" ref="CX51:CX83" ca="1" si="506">IFERROR(IF($U51&lt;=$Z$84,IF(COLUMN()&lt;22+$Z$85,"",OFFSET(CX50,0,-$Z$85,1,1)),""),"")</f>
        <v/>
      </c>
      <c r="CY51" s="27" t="str">
        <f t="shared" ref="CY51:CY83" ca="1" si="507">IFERROR(IF($U51&lt;=$Z$84,IF(COLUMN()&lt;22+$Z$85,"",OFFSET(CY50,0,-$Z$85,1,1)),""),"")</f>
        <v/>
      </c>
      <c r="CZ51" s="27" t="str">
        <f t="shared" ref="CZ51:CZ83" ca="1" si="508">IFERROR(IF($U51&lt;=$Z$84,IF(COLUMN()&lt;22+$Z$85,"",OFFSET(CZ50,0,-$Z$85,1,1)),""),"")</f>
        <v/>
      </c>
      <c r="DA51" s="27" t="str">
        <f t="shared" ref="DA51:DA83" ca="1" si="509">IFERROR(IF($U51&lt;=$Z$84,IF(COLUMN()&lt;22+$Z$85,"",OFFSET(DA50,0,-$Z$85,1,1)),""),"")</f>
        <v/>
      </c>
      <c r="DB51" s="27" t="str">
        <f t="shared" ref="DB51:DB83" ca="1" si="510">IFERROR(IF($U51&lt;=$Z$84,IF(COLUMN()&lt;22+$Z$85,"",OFFSET(DB50,0,-$Z$85,1,1)),""),"")</f>
        <v/>
      </c>
      <c r="DC51" s="27" t="str">
        <f t="shared" ref="DC51:DC83" ca="1" si="511">IFERROR(IF($U51&lt;=$Z$84,IF(COLUMN()&lt;22+$Z$85,"",OFFSET(DC50,0,-$Z$85,1,1)),""),"")</f>
        <v/>
      </c>
      <c r="DD51" s="27" t="str">
        <f t="shared" ref="DD51:DD83" ca="1" si="512">IFERROR(IF($U51&lt;=$Z$84,IF(COLUMN()&lt;22+$Z$85,"",OFFSET(DD50,0,-$Z$85,1,1)),""),"")</f>
        <v/>
      </c>
      <c r="DE51" s="27" t="str">
        <f t="shared" ref="DE51:DE83" ca="1" si="513">IFERROR(IF($U51&lt;=$Z$84,IF(COLUMN()&lt;22+$Z$85,"",OFFSET(DE50,0,-$Z$85,1,1)),""),"")</f>
        <v/>
      </c>
      <c r="DF51" s="27" t="str">
        <f t="shared" ref="DF51:DF83" ca="1" si="514">IFERROR(IF($U51&lt;=$Z$84,IF(COLUMN()&lt;22+$Z$85,"",OFFSET(DF50,0,-$Z$85,1,1)),""),"")</f>
        <v/>
      </c>
      <c r="DG51" s="27" t="str">
        <f t="shared" ref="DG51:DG83" ca="1" si="515">IFERROR(IF($U51&lt;=$Z$84,IF(COLUMN()&lt;22+$Z$85,"",OFFSET(DG50,0,-$Z$85,1,1)),""),"")</f>
        <v/>
      </c>
      <c r="DH51" s="27" t="str">
        <f t="shared" ref="DH51:DH83" ca="1" si="516">IFERROR(IF($U51&lt;=$Z$84,IF(COLUMN()&lt;22+$Z$85,"",OFFSET(DH50,0,-$Z$85,1,1)),""),"")</f>
        <v/>
      </c>
      <c r="DI51" s="27" t="str">
        <f t="shared" ref="DI51:DI83" ca="1" si="517">IFERROR(IF($U51&lt;=$Z$84,IF(COLUMN()&lt;22+$Z$85,"",OFFSET(DI50,0,-$Z$85,1,1)),""),"")</f>
        <v/>
      </c>
      <c r="DJ51" s="27" t="str">
        <f t="shared" ref="DJ51:DJ83" ca="1" si="518">IFERROR(IF($U51&lt;=$Z$84,IF(COLUMN()&lt;22+$Z$85,"",OFFSET(DJ50,0,-$Z$85,1,1)),""),"")</f>
        <v/>
      </c>
      <c r="DK51" s="27" t="str">
        <f t="shared" ref="DK51:DK83" ca="1" si="519">IFERROR(IF($U51&lt;=$Z$84,IF(COLUMN()&lt;22+$Z$85,"",OFFSET(DK50,0,-$Z$85,1,1)),""),"")</f>
        <v/>
      </c>
      <c r="DL51" s="27" t="str">
        <f t="shared" ref="DL51:DL83" ca="1" si="520">IFERROR(IF($U51&lt;=$Z$84,IF(COLUMN()&lt;22+$Z$85,"",OFFSET(DL50,0,-$Z$85,1,1)),""),"")</f>
        <v/>
      </c>
      <c r="DM51" s="27" t="str">
        <f t="shared" ref="DM51:DM83" ca="1" si="521">IFERROR(IF($U51&lt;=$Z$84,IF(COLUMN()&lt;22+$Z$85,"",OFFSET(DM50,0,-$Z$85,1,1)),""),"")</f>
        <v/>
      </c>
      <c r="DN51" s="27" t="str">
        <f t="shared" ref="DN51:DN83" ca="1" si="522">IFERROR(IF($U51&lt;=$Z$84,IF(COLUMN()&lt;22+$Z$85,"",OFFSET(DN50,0,-$Z$85,1,1)),""),"")</f>
        <v/>
      </c>
      <c r="DO51" s="27" t="str">
        <f t="shared" ref="DO51:DO83" ca="1" si="523">IFERROR(IF($U51&lt;=$Z$84,IF(COLUMN()&lt;22+$Z$85,"",OFFSET(DO50,0,-$Z$85,1,1)),""),"")</f>
        <v/>
      </c>
      <c r="DP51" s="27" t="str">
        <f t="shared" ref="DP51:DP83" ca="1" si="524">IFERROR(IF($U51&lt;=$Z$84,IF(COLUMN()&lt;22+$Z$85,"",OFFSET(DP50,0,-$Z$85,1,1)),""),"")</f>
        <v/>
      </c>
      <c r="DQ51" s="27" t="str">
        <f t="shared" ref="DQ51:DQ83" ca="1" si="525">IFERROR(IF($U51&lt;=$Z$84,IF(COLUMN()&lt;22+$Z$85,"",OFFSET(DQ50,0,-$Z$85,1,1)),""),"")</f>
        <v/>
      </c>
      <c r="DR51" s="27" t="str">
        <f t="shared" ref="DR51:DR83" ca="1" si="526">IFERROR(IF($U51&lt;=$Z$84,IF(COLUMN()&lt;22+$Z$85,"",OFFSET(DR50,0,-$Z$85,1,1)),""),"")</f>
        <v/>
      </c>
      <c r="DS51" s="27" t="str">
        <f t="shared" ref="DS51:DS83" ca="1" si="527">IFERROR(IF($U51&lt;=$Z$84,IF(COLUMN()&lt;22+$Z$85,"",OFFSET(DS50,0,-$Z$85,1,1)),""),"")</f>
        <v/>
      </c>
      <c r="DT51" s="27" t="str">
        <f t="shared" ref="DT51:DT83" ca="1" si="528">IFERROR(IF($U51&lt;=$Z$84,IF(COLUMN()&lt;22+$Z$85,"",OFFSET(DT50,0,-$Z$85,1,1)),""),"")</f>
        <v/>
      </c>
      <c r="DU51" s="27" t="str">
        <f t="shared" ref="DU51:DU83" ca="1" si="529">IFERROR(IF($U51&lt;=$Z$84,IF(COLUMN()&lt;22+$Z$85,"",OFFSET(DU50,0,-$Z$85,1,1)),""),"")</f>
        <v/>
      </c>
      <c r="DV51" s="27" t="str">
        <f t="shared" ref="DV51:DV83" ca="1" si="530">IFERROR(IF($U51&lt;=$Z$84,IF(COLUMN()&lt;22+$Z$85,"",OFFSET(DV50,0,-$Z$85,1,1)),""),"")</f>
        <v/>
      </c>
      <c r="DW51" s="27" t="str">
        <f t="shared" ref="DW51:DW83" ca="1" si="531">IFERROR(IF($U51&lt;=$Z$84,IF(COLUMN()&lt;22+$Z$85,"",OFFSET(DW50,0,-$Z$85,1,1)),""),"")</f>
        <v/>
      </c>
      <c r="DX51" s="27" t="str">
        <f t="shared" ref="DX51:DX83" ca="1" si="532">IFERROR(IF($U51&lt;=$Z$84,IF(COLUMN()&lt;22+$Z$85,"",OFFSET(DX50,0,-$Z$85,1,1)),""),"")</f>
        <v/>
      </c>
      <c r="DY51" s="27" t="str">
        <f t="shared" ref="DY51:DY83" ca="1" si="533">IFERROR(IF($U51&lt;=$Z$84,IF(COLUMN()&lt;22+$Z$85,"",OFFSET(DY50,0,-$Z$85,1,1)),""),"")</f>
        <v/>
      </c>
      <c r="DZ51" s="27" t="str">
        <f t="shared" ref="DZ51:DZ83" ca="1" si="534">IFERROR(IF($U51&lt;=$Z$84,IF(COLUMN()&lt;22+$Z$85,"",OFFSET(DZ50,0,-$Z$85,1,1)),""),"")</f>
        <v/>
      </c>
      <c r="EA51" s="27" t="str">
        <f t="shared" ref="EA51:EA83" ca="1" si="535">IFERROR(IF($U51&lt;=$Z$84,IF(COLUMN()&lt;22+$Z$85,"",OFFSET(EA50,0,-$Z$85,1,1)),""),"")</f>
        <v/>
      </c>
      <c r="EB51" s="27" t="str">
        <f t="shared" ref="EB51:EB83" ca="1" si="536">IFERROR(IF($U51&lt;=$Z$84,IF(COLUMN()&lt;22+$Z$85,"",OFFSET(EB50,0,-$Z$85,1,1)),""),"")</f>
        <v/>
      </c>
      <c r="EC51" s="27" t="str">
        <f t="shared" ref="EC51:EC83" ca="1" si="537">IFERROR(IF($U51&lt;=$Z$84,IF(COLUMN()&lt;22+$Z$85,"",OFFSET(EC50,0,-$Z$85,1,1)),""),"")</f>
        <v/>
      </c>
      <c r="ED51" s="27" t="str">
        <f t="shared" ref="ED51:ED83" ca="1" si="538">IFERROR(IF($U51&lt;=$Z$84,IF(COLUMN()&lt;22+$Z$85,"",OFFSET(ED50,0,-$Z$85,1,1)),""),"")</f>
        <v/>
      </c>
      <c r="EE51" s="27" t="str">
        <f t="shared" ref="EE51:EE83" ca="1" si="539">IFERROR(IF($U51&lt;=$Z$84,IF(COLUMN()&lt;22+$Z$85,"",OFFSET(EE50,0,-$Z$85,1,1)),""),"")</f>
        <v/>
      </c>
      <c r="EF51" s="27" t="str">
        <f t="shared" ref="EF51:EF83" ca="1" si="540">IFERROR(IF($U51&lt;=$Z$84,IF(COLUMN()&lt;22+$Z$85,"",OFFSET(EF50,0,-$Z$85,1,1)),""),"")</f>
        <v/>
      </c>
      <c r="EG51" s="27" t="str">
        <f t="shared" ref="EG51:EG83" ca="1" si="541">IFERROR(IF($U51&lt;=$Z$84,IF(COLUMN()&lt;22+$Z$85,"",OFFSET(EG50,0,-$Z$85,1,1)),""),"")</f>
        <v/>
      </c>
      <c r="EH51" s="27" t="str">
        <f t="shared" ref="EH51:EH83" ca="1" si="542">IFERROR(IF($U51&lt;=$Z$84,IF(COLUMN()&lt;22+$Z$85,"",OFFSET(EH50,0,-$Z$85,1,1)),""),"")</f>
        <v/>
      </c>
      <c r="EI51" s="27" t="str">
        <f t="shared" ref="EI51:EI83" ca="1" si="543">IFERROR(IF($U51&lt;=$Z$84,IF(COLUMN()&lt;22+$Z$85,"",OFFSET(EI50,0,-$Z$85,1,1)),""),"")</f>
        <v/>
      </c>
      <c r="EJ51" s="27" t="str">
        <f t="shared" ref="EJ51:EJ83" ca="1" si="544">IFERROR(IF($U51&lt;=$Z$84,IF(COLUMN()&lt;22+$Z$85,"",OFFSET(EJ50,0,-$Z$85,1,1)),""),"")</f>
        <v/>
      </c>
      <c r="EK51" s="27" t="str">
        <f t="shared" ref="EK51:EK83" ca="1" si="545">IFERROR(IF($U51&lt;=$Z$84,IF(COLUMN()&lt;22+$Z$85,"",OFFSET(EK50,0,-$Z$85,1,1)),""),"")</f>
        <v/>
      </c>
      <c r="EL51" s="27" t="str">
        <f t="shared" ref="EL51:EL83" ca="1" si="546">IFERROR(IF($U51&lt;=$Z$84,IF(COLUMN()&lt;22+$Z$85,"",OFFSET(EL50,0,-$Z$85,1,1)),""),"")</f>
        <v/>
      </c>
      <c r="EM51" s="27" t="str">
        <f t="shared" ref="EM51:EM83" ca="1" si="547">IFERROR(IF($U51&lt;=$Z$84,IF(COLUMN()&lt;22+$Z$85,"",OFFSET(EM50,0,-$Z$85,1,1)),""),"")</f>
        <v/>
      </c>
      <c r="EN51" s="27" t="str">
        <f t="shared" ref="EN51:EN83" ca="1" si="548">IFERROR(IF($U51&lt;=$Z$84,IF(COLUMN()&lt;22+$Z$85,"",OFFSET(EN50,0,-$Z$85,1,1)),""),"")</f>
        <v/>
      </c>
      <c r="EO51" s="27" t="str">
        <f t="shared" ref="EO51:EO83" ca="1" si="549">IFERROR(IF($U51&lt;=$Z$84,IF(COLUMN()&lt;22+$Z$85,"",OFFSET(EO50,0,-$Z$85,1,1)),""),"")</f>
        <v/>
      </c>
      <c r="EP51" s="27" t="str">
        <f t="shared" ref="EP51:EP83" ca="1" si="550">IFERROR(IF($U51&lt;=$Z$84,IF(COLUMN()&lt;22+$Z$85,"",OFFSET(EP50,0,-$Z$85,1,1)),""),"")</f>
        <v/>
      </c>
      <c r="EQ51" s="27" t="str">
        <f t="shared" ref="EQ51:EQ83" ca="1" si="551">IFERROR(IF($U51&lt;=$Z$84,IF(COLUMN()&lt;22+$Z$85,"",OFFSET(EQ50,0,-$Z$85,1,1)),""),"")</f>
        <v/>
      </c>
      <c r="ER51" s="27" t="str">
        <f t="shared" ref="ER51:ER83" ca="1" si="552">IFERROR(IF($U51&lt;=$Z$84,IF(COLUMN()&lt;22+$Z$85,"",OFFSET(ER50,0,-$Z$85,1,1)),""),"")</f>
        <v/>
      </c>
      <c r="ES51" s="27" t="str">
        <f t="shared" ref="ES51:ES83" ca="1" si="553">IFERROR(IF($U51&lt;=$Z$84,IF(COLUMN()&lt;22+$Z$85,"",OFFSET(ES50,0,-$Z$85,1,1)),""),"")</f>
        <v/>
      </c>
      <c r="ET51" s="27" t="str">
        <f t="shared" ca="1" si="426"/>
        <v/>
      </c>
      <c r="EU51" s="27" t="str">
        <f t="shared" ref="EU51:EU83" ca="1" si="554">IFERROR(IF($U51&lt;=$Z$84,IF(COLUMN()&lt;22+$Z$85,"",OFFSET(EU50,0,-$Z$85,1,1)),""),"")</f>
        <v/>
      </c>
      <c r="EV51" s="27" t="str">
        <f t="shared" ref="EV51:EV83" ca="1" si="555">IFERROR(IF($U51&lt;=$Z$84,IF(COLUMN()&lt;22+$Z$85,"",OFFSET(EV50,0,-$Z$85,1,1)),""),"")</f>
        <v/>
      </c>
      <c r="EW51" s="27" t="str">
        <f t="shared" ref="EW51:EW83" ca="1" si="556">IFERROR(IF($U51&lt;=$Z$84,IF(COLUMN()&lt;22+$Z$85,"",OFFSET(EW50,0,-$Z$85,1,1)),""),"")</f>
        <v/>
      </c>
      <c r="EX51" s="27" t="str">
        <f t="shared" ref="EX51:EX83" ca="1" si="557">IFERROR(IF($U51&lt;=$Z$84,IF(COLUMN()&lt;22+$Z$85,"",OFFSET(EX50,0,-$Z$85,1,1)),""),"")</f>
        <v/>
      </c>
      <c r="EY51" s="27" t="str">
        <f t="shared" ref="EY51:EY83" ca="1" si="558">IFERROR(IF($U51&lt;=$Z$84,IF(COLUMN()&lt;22+$Z$85,"",OFFSET(EY50,0,-$Z$85,1,1)),""),"")</f>
        <v/>
      </c>
      <c r="EZ51" s="27" t="str">
        <f t="shared" ref="EZ51:EZ83" ca="1" si="559">IFERROR(IF($U51&lt;=$Z$84,IF(COLUMN()&lt;22+$Z$85,"",OFFSET(EZ50,0,-$Z$85,1,1)),""),"")</f>
        <v/>
      </c>
      <c r="FA51" s="27" t="str">
        <f t="shared" ref="FA51:FA83" ca="1" si="560">IFERROR(IF($U51&lt;=$Z$84,IF(COLUMN()&lt;22+$Z$85,"",OFFSET(FA50,0,-$Z$85,1,1)),""),"")</f>
        <v/>
      </c>
      <c r="FB51" s="27" t="str">
        <f t="shared" ref="FB51:FB83" ca="1" si="561">IFERROR(IF($U51&lt;=$Z$84,IF(COLUMN()&lt;22+$Z$85,"",OFFSET(FB50,0,-$Z$85,1,1)),""),"")</f>
        <v/>
      </c>
      <c r="FC51" s="27" t="str">
        <f t="shared" ref="FC51:FC83" ca="1" si="562">IFERROR(IF($U51&lt;=$Z$84,IF(COLUMN()&lt;22+$Z$85,"",OFFSET(FC50,0,-$Z$85,1,1)),""),"")</f>
        <v/>
      </c>
      <c r="FD51" s="27" t="str">
        <f t="shared" ref="FD51:FD83" ca="1" si="563">IFERROR(IF($U51&lt;=$Z$84,IF(COLUMN()&lt;22+$Z$85,"",OFFSET(FD50,0,-$Z$85,1,1)),""),"")</f>
        <v/>
      </c>
      <c r="FE51" s="27" t="str">
        <f t="shared" ref="FE51:FE83" ca="1" si="564">IFERROR(IF($U51&lt;=$Z$84,IF(COLUMN()&lt;22+$Z$85,"",OFFSET(FE50,0,-$Z$85,1,1)),""),"")</f>
        <v/>
      </c>
      <c r="FF51" s="27" t="str">
        <f t="shared" ref="FF51:FF83" ca="1" si="565">IFERROR(IF($U51&lt;=$Z$84,IF(COLUMN()&lt;22+$Z$85,"",OFFSET(FF50,0,-$Z$85,1,1)),""),"")</f>
        <v/>
      </c>
      <c r="FG51" s="27" t="str">
        <f t="shared" ref="FG51:FG83" ca="1" si="566">IFERROR(IF($U51&lt;=$Z$84,IF(COLUMN()&lt;22+$Z$85,"",OFFSET(FG50,0,-$Z$85,1,1)),""),"")</f>
        <v/>
      </c>
      <c r="FH51" s="27" t="str">
        <f t="shared" ref="FH51:FH83" ca="1" si="567">IFERROR(IF($U51&lt;=$Z$84,IF(COLUMN()&lt;22+$Z$85,"",OFFSET(FH50,0,-$Z$85,1,1)),""),"")</f>
        <v/>
      </c>
      <c r="FI51" s="27" t="str">
        <f t="shared" ref="FI51:FI83" ca="1" si="568">IFERROR(IF($U51&lt;=$Z$84,IF(COLUMN()&lt;22+$Z$85,"",OFFSET(FI50,0,-$Z$85,1,1)),""),"")</f>
        <v/>
      </c>
      <c r="FJ51" s="27" t="str">
        <f t="shared" ref="FJ51:FJ83" ca="1" si="569">IFERROR(IF($U51&lt;=$Z$84,IF(COLUMN()&lt;22+$Z$85,"",OFFSET(FJ50,0,-$Z$85,1,1)),""),"")</f>
        <v/>
      </c>
      <c r="FK51" s="27" t="str">
        <f t="shared" ref="FK51:FK83" ca="1" si="570">IFERROR(IF($U51&lt;=$Z$84,IF(COLUMN()&lt;22+$Z$85,"",OFFSET(FK50,0,-$Z$85,1,1)),""),"")</f>
        <v/>
      </c>
      <c r="FL51" s="27" t="str">
        <f t="shared" ref="FL51:FL83" ca="1" si="571">IFERROR(IF($U51&lt;=$Z$84,IF(COLUMN()&lt;22+$Z$85,"",OFFSET(FL50,0,-$Z$85,1,1)),""),"")</f>
        <v/>
      </c>
      <c r="FM51" s="27" t="str">
        <f t="shared" ref="FM51:FM83" ca="1" si="572">IFERROR(IF($U51&lt;=$Z$84,IF(COLUMN()&lt;22+$Z$85,"",OFFSET(FM50,0,-$Z$85,1,1)),""),"")</f>
        <v/>
      </c>
      <c r="FN51" s="27" t="str">
        <f t="shared" ref="FN51:FN83" ca="1" si="573">IFERROR(IF($U51&lt;=$Z$84,IF(COLUMN()&lt;22+$Z$85,"",OFFSET(FN50,0,-$Z$85,1,1)),""),"")</f>
        <v/>
      </c>
      <c r="FO51" s="27" t="str">
        <f t="shared" ref="FO51:FO83" ca="1" si="574">IFERROR(IF($U51&lt;=$Z$84,IF(COLUMN()&lt;22+$Z$85,"",OFFSET(FO50,0,-$Z$85,1,1)),""),"")</f>
        <v/>
      </c>
      <c r="FP51" s="27" t="str">
        <f t="shared" ref="FP51:FP83" ca="1" si="575">IFERROR(IF($U51&lt;=$Z$84,IF(COLUMN()&lt;22+$Z$85,"",OFFSET(FP50,0,-$Z$85,1,1)),""),"")</f>
        <v/>
      </c>
      <c r="FQ51" s="27" t="str">
        <f t="shared" ref="FQ51:FQ83" ca="1" si="576">IFERROR(IF($U51&lt;=$Z$84,IF(COLUMN()&lt;22+$Z$85,"",OFFSET(FQ50,0,-$Z$85,1,1)),""),"")</f>
        <v/>
      </c>
      <c r="FR51" s="27" t="str">
        <f t="shared" ref="FR51:FR83" ca="1" si="577">IFERROR(IF($U51&lt;=$Z$84,IF(COLUMN()&lt;22+$Z$85,"",OFFSET(FR50,0,-$Z$85,1,1)),""),"")</f>
        <v/>
      </c>
      <c r="FS51" s="27" t="str">
        <f t="shared" ref="FS51:FS83" ca="1" si="578">IFERROR(IF($U51&lt;=$Z$84,IF(COLUMN()&lt;22+$Z$85,"",OFFSET(FS50,0,-$Z$85,1,1)),""),"")</f>
        <v/>
      </c>
      <c r="FT51" s="27" t="str">
        <f t="shared" ref="FT51:FT83" ca="1" si="579">IFERROR(IF($U51&lt;=$Z$84,IF(COLUMN()&lt;22+$Z$85,"",OFFSET(FT50,0,-$Z$85,1,1)),""),"")</f>
        <v/>
      </c>
      <c r="FU51" s="27" t="str">
        <f t="shared" ref="FU51:FU83" ca="1" si="580">IFERROR(IF($U51&lt;=$Z$84,IF(COLUMN()&lt;22+$Z$85,"",OFFSET(FU50,0,-$Z$85,1,1)),""),"")</f>
        <v/>
      </c>
      <c r="FV51" s="27" t="str">
        <f t="shared" ref="FV51:FV83" ca="1" si="581">IFERROR(IF($U51&lt;=$Z$84,IF(COLUMN()&lt;22+$Z$85,"",OFFSET(FV50,0,-$Z$85,1,1)),""),"")</f>
        <v/>
      </c>
      <c r="FW51" s="27" t="str">
        <f t="shared" ref="FW51:FW83" ca="1" si="582">IFERROR(IF($U51&lt;=$Z$84,IF(COLUMN()&lt;22+$Z$85,"",OFFSET(FW50,0,-$Z$85,1,1)),""),"")</f>
        <v/>
      </c>
      <c r="FX51" s="27" t="str">
        <f t="shared" ref="FX51:FX83" ca="1" si="583">IFERROR(IF($U51&lt;=$Z$84,IF(COLUMN()&lt;22+$Z$85,"",OFFSET(FX50,0,-$Z$85,1,1)),""),"")</f>
        <v/>
      </c>
      <c r="FY51" s="27" t="str">
        <f t="shared" ref="FY51:FY83" ca="1" si="584">IFERROR(IF($U51&lt;=$Z$84,IF(COLUMN()&lt;22+$Z$85,"",OFFSET(FY50,0,-$Z$85,1,1)),""),"")</f>
        <v/>
      </c>
      <c r="FZ51" s="27" t="str">
        <f t="shared" ref="FZ51:FZ83" ca="1" si="585">IFERROR(IF($U51&lt;=$Z$84,IF(COLUMN()&lt;22+$Z$85,"",OFFSET(FZ50,0,-$Z$85,1,1)),""),"")</f>
        <v/>
      </c>
      <c r="GA51" s="27" t="str">
        <f t="shared" ref="GA51:GA83" ca="1" si="586">IFERROR(IF($U51&lt;=$Z$84,IF(COLUMN()&lt;22+$Z$85,"",OFFSET(GA50,0,-$Z$85,1,1)),""),"")</f>
        <v/>
      </c>
      <c r="GB51" s="27" t="str">
        <f t="shared" ref="GB51:GB83" ca="1" si="587">IFERROR(IF($U51&lt;=$Z$84,IF(COLUMN()&lt;22+$Z$85,"",OFFSET(GB50,0,-$Z$85,1,1)),""),"")</f>
        <v/>
      </c>
      <c r="GC51" s="27" t="str">
        <f t="shared" ref="GC51:GC83" ca="1" si="588">IFERROR(IF($U51&lt;=$Z$84,IF(COLUMN()&lt;22+$Z$85,"",OFFSET(GC50,0,-$Z$85,1,1)),""),"")</f>
        <v/>
      </c>
      <c r="GD51" s="27" t="str">
        <f t="shared" ref="GD51:GD83" ca="1" si="589">IFERROR(IF($U51&lt;=$Z$84,IF(COLUMN()&lt;22+$Z$85,"",OFFSET(GD50,0,-$Z$85,1,1)),""),"")</f>
        <v/>
      </c>
      <c r="GE51" s="27" t="str">
        <f t="shared" ref="GE51:GE83" ca="1" si="590">IFERROR(IF($U51&lt;=$Z$84,IF(COLUMN()&lt;22+$Z$85,"",OFFSET(GE50,0,-$Z$85,1,1)),""),"")</f>
        <v/>
      </c>
      <c r="GF51" s="27" t="str">
        <f t="shared" ref="GF51:GF83" ca="1" si="591">IFERROR(IF($U51&lt;=$Z$84,IF(COLUMN()&lt;22+$Z$85,"",OFFSET(GF50,0,-$Z$85,1,1)),""),"")</f>
        <v/>
      </c>
      <c r="GG51" s="27" t="str">
        <f t="shared" ref="GG51:GG83" ca="1" si="592">IFERROR(IF($U51&lt;=$Z$84,IF(COLUMN()&lt;22+$Z$85,"",OFFSET(GG50,0,-$Z$85,1,1)),""),"")</f>
        <v/>
      </c>
      <c r="GH51" s="27" t="str">
        <f t="shared" ref="GH51:GH83" ca="1" si="593">IFERROR(IF($U51&lt;=$Z$84,IF(COLUMN()&lt;22+$Z$85,"",OFFSET(GH50,0,-$Z$85,1,1)),""),"")</f>
        <v/>
      </c>
      <c r="GI51" s="27" t="str">
        <f t="shared" ref="GI51:GI83" ca="1" si="594">IFERROR(IF($U51&lt;=$Z$84,IF(COLUMN()&lt;22+$Z$85,"",OFFSET(GI50,0,-$Z$85,1,1)),""),"")</f>
        <v/>
      </c>
      <c r="GJ51" s="27" t="str">
        <f t="shared" ref="GJ51:GJ83" ca="1" si="595">IFERROR(IF($U51&lt;=$Z$84,IF(COLUMN()&lt;22+$Z$85,"",OFFSET(GJ50,0,-$Z$85,1,1)),""),"")</f>
        <v/>
      </c>
      <c r="GK51" s="27" t="str">
        <f t="shared" ref="GK51:GK83" ca="1" si="596">IFERROR(IF($U51&lt;=$Z$84,IF(COLUMN()&lt;22+$Z$85,"",OFFSET(GK50,0,-$Z$85,1,1)),""),"")</f>
        <v/>
      </c>
      <c r="GL51" s="27" t="str">
        <f t="shared" ref="GL51:GL83" ca="1" si="597">IFERROR(IF($U51&lt;=$Z$84,IF(COLUMN()&lt;22+$Z$85,"",OFFSET(GL50,0,-$Z$85,1,1)),""),"")</f>
        <v/>
      </c>
      <c r="GM51" s="27" t="str">
        <f t="shared" ref="GM51:GM83" ca="1" si="598">IFERROR(IF($U51&lt;=$Z$84,IF(COLUMN()&lt;22+$Z$85,"",OFFSET(GM50,0,-$Z$85,1,1)),""),"")</f>
        <v/>
      </c>
      <c r="GN51" s="27" t="str">
        <f t="shared" ref="GN51:GN83" ca="1" si="599">IFERROR(IF($U51&lt;=$Z$84,IF(COLUMN()&lt;22+$Z$85,"",OFFSET(GN50,0,-$Z$85,1,1)),""),"")</f>
        <v/>
      </c>
      <c r="GO51" s="27" t="str">
        <f t="shared" ref="GO51:GO83" ca="1" si="600">IFERROR(IF($U51&lt;=$Z$84,IF(COLUMN()&lt;22+$Z$85,"",OFFSET(GO50,0,-$Z$85,1,1)),""),"")</f>
        <v/>
      </c>
      <c r="GP51" s="27" t="str">
        <f t="shared" ref="GP51:GP83" ca="1" si="601">IFERROR(IF($U51&lt;=$Z$84,IF(COLUMN()&lt;22+$Z$85,"",OFFSET(GP50,0,-$Z$85,1,1)),""),"")</f>
        <v/>
      </c>
      <c r="GQ51" s="27" t="str">
        <f t="shared" ref="GQ51:GQ83" ca="1" si="602">IFERROR(IF($U51&lt;=$Z$84,IF(COLUMN()&lt;22+$Z$85,"",OFFSET(GQ50,0,-$Z$85,1,1)),""),"")</f>
        <v/>
      </c>
      <c r="GR51" s="27" t="str">
        <f t="shared" ref="GR51:GR83" ca="1" si="603">IFERROR(IF($U51&lt;=$Z$84,IF(COLUMN()&lt;22+$Z$85,"",OFFSET(GR50,0,-$Z$85,1,1)),""),"")</f>
        <v/>
      </c>
      <c r="GS51" s="27" t="str">
        <f t="shared" ref="GS51:GS83" ca="1" si="604">IFERROR(IF($U51&lt;=$Z$84,IF(COLUMN()&lt;22+$Z$85,"",OFFSET(GS50,0,-$Z$85,1,1)),""),"")</f>
        <v/>
      </c>
      <c r="GT51" s="27" t="str">
        <f t="shared" ref="GT51:GT83" ca="1" si="605">IFERROR(IF($U51&lt;=$Z$84,IF(COLUMN()&lt;22+$Z$85,"",OFFSET(GT50,0,-$Z$85,1,1)),""),"")</f>
        <v/>
      </c>
      <c r="GU51" s="27" t="str">
        <f t="shared" ref="GU51:GU83" ca="1" si="606">IFERROR(IF($U51&lt;=$Z$84,IF(COLUMN()&lt;22+$Z$85,"",OFFSET(GU50,0,-$Z$85,1,1)),""),"")</f>
        <v/>
      </c>
      <c r="GV51" s="27" t="str">
        <f t="shared" ref="GV51:GV83" ca="1" si="607">IFERROR(IF($U51&lt;=$Z$84,IF(COLUMN()&lt;22+$Z$85,"",OFFSET(GV50,0,-$Z$85,1,1)),""),"")</f>
        <v/>
      </c>
      <c r="GW51" s="27" t="str">
        <f t="shared" ref="GW51:GW83" ca="1" si="608">IFERROR(IF($U51&lt;=$Z$84,IF(COLUMN()&lt;22+$Z$85,"",OFFSET(GW50,0,-$Z$85,1,1)),""),"")</f>
        <v/>
      </c>
      <c r="GX51" s="27" t="str">
        <f t="shared" ref="GX51:GX83" ca="1" si="609">IFERROR(IF($U51&lt;=$Z$84,IF(COLUMN()&lt;22+$Z$85,"",OFFSET(GX50,0,-$Z$85,1,1)),""),"")</f>
        <v/>
      </c>
      <c r="GY51" s="27" t="str">
        <f t="shared" ref="GY51:GY83" ca="1" si="610">IFERROR(IF($U51&lt;=$Z$84,IF(COLUMN()&lt;22+$Z$85,"",OFFSET(GY50,0,-$Z$85,1,1)),""),"")</f>
        <v/>
      </c>
      <c r="GZ51" s="27" t="str">
        <f t="shared" ref="GZ51:GZ83" ca="1" si="611">IFERROR(IF($U51&lt;=$Z$84,IF(COLUMN()&lt;22+$Z$85,"",OFFSET(GZ50,0,-$Z$85,1,1)),""),"")</f>
        <v/>
      </c>
      <c r="HA51" s="27" t="str">
        <f t="shared" ref="HA51:HA83" ca="1" si="612">IFERROR(IF($U51&lt;=$Z$84,IF(COLUMN()&lt;22+$Z$85,"",OFFSET(HA50,0,-$Z$85,1,1)),""),"")</f>
        <v/>
      </c>
      <c r="HB51" s="27" t="str">
        <f t="shared" ref="HB51:HB83" ca="1" si="613">IFERROR(IF($U51&lt;=$Z$84,IF(COLUMN()&lt;22+$Z$85,"",OFFSET(HB50,0,-$Z$85,1,1)),""),"")</f>
        <v/>
      </c>
      <c r="HC51" s="27" t="str">
        <f t="shared" ref="HC51:HC83" ca="1" si="614">IFERROR(IF($U51&lt;=$Z$84,IF(COLUMN()&lt;22+$Z$85,"",OFFSET(HC50,0,-$Z$85,1,1)),""),"")</f>
        <v/>
      </c>
      <c r="HD51" s="27" t="str">
        <f t="shared" ref="HD51:HD83" ca="1" si="615">IFERROR(IF($U51&lt;=$Z$84,IF(COLUMN()&lt;22+$Z$85,"",OFFSET(HD50,0,-$Z$85,1,1)),""),"")</f>
        <v/>
      </c>
      <c r="HE51" s="27" t="str">
        <f t="shared" ref="HE51:HE83" ca="1" si="616">IFERROR(IF($U51&lt;=$Z$84,IF(COLUMN()&lt;22+$Z$85,"",OFFSET(HE50,0,-$Z$85,1,1)),""),"")</f>
        <v/>
      </c>
      <c r="HF51" s="27" t="str">
        <f t="shared" ca="1" si="427"/>
        <v/>
      </c>
      <c r="HG51" s="27" t="str">
        <f t="shared" ca="1" si="423"/>
        <v/>
      </c>
      <c r="HH51" s="27" t="str">
        <f t="shared" ca="1" si="423"/>
        <v/>
      </c>
      <c r="HI51" s="27" t="str">
        <f t="shared" ca="1" si="423"/>
        <v/>
      </c>
      <c r="HJ51" s="27" t="str">
        <f t="shared" ca="1" si="423"/>
        <v/>
      </c>
      <c r="HK51" s="27" t="str">
        <f t="shared" ca="1" si="423"/>
        <v/>
      </c>
      <c r="HL51" s="27" t="str">
        <f t="shared" ca="1" si="423"/>
        <v/>
      </c>
      <c r="HM51" s="27" t="str">
        <f t="shared" ca="1" si="423"/>
        <v/>
      </c>
    </row>
    <row r="52" spans="19:221">
      <c r="S52" s="89"/>
      <c r="U52" s="107">
        <v>7</v>
      </c>
      <c r="V52" s="27" t="str">
        <f t="shared" ca="1" si="424"/>
        <v/>
      </c>
      <c r="W52" s="27" t="str">
        <f t="shared" ca="1" si="428"/>
        <v/>
      </c>
      <c r="X52" s="27" t="str">
        <f t="shared" ca="1" si="429"/>
        <v/>
      </c>
      <c r="Y52" s="27" t="str">
        <f t="shared" ca="1" si="430"/>
        <v/>
      </c>
      <c r="Z52" s="27" t="str">
        <f t="shared" ca="1" si="431"/>
        <v/>
      </c>
      <c r="AA52" s="27" t="str">
        <f t="shared" ca="1" si="432"/>
        <v/>
      </c>
      <c r="AB52" s="27" t="str">
        <f t="shared" ca="1" si="433"/>
        <v/>
      </c>
      <c r="AC52" s="27" t="str">
        <f t="shared" ca="1" si="434"/>
        <v/>
      </c>
      <c r="AD52" s="27" t="str">
        <f t="shared" ca="1" si="435"/>
        <v/>
      </c>
      <c r="AE52" s="27" t="str">
        <f t="shared" ca="1" si="436"/>
        <v/>
      </c>
      <c r="AF52" s="27" t="str">
        <f t="shared" ca="1" si="437"/>
        <v/>
      </c>
      <c r="AG52" s="27" t="str">
        <f t="shared" ca="1" si="438"/>
        <v/>
      </c>
      <c r="AH52" s="27" t="str">
        <f t="shared" ca="1" si="439"/>
        <v/>
      </c>
      <c r="AI52" s="27" t="str">
        <f t="shared" ca="1" si="440"/>
        <v/>
      </c>
      <c r="AJ52" s="27" t="str">
        <f t="shared" ca="1" si="441"/>
        <v/>
      </c>
      <c r="AK52" s="27" t="str">
        <f t="shared" ca="1" si="442"/>
        <v/>
      </c>
      <c r="AL52" s="27" t="str">
        <f t="shared" ca="1" si="443"/>
        <v/>
      </c>
      <c r="AM52" s="27" t="str">
        <f t="shared" ca="1" si="444"/>
        <v/>
      </c>
      <c r="AN52" s="27" t="str">
        <f t="shared" ca="1" si="445"/>
        <v/>
      </c>
      <c r="AO52" s="27" t="str">
        <f t="shared" ca="1" si="446"/>
        <v/>
      </c>
      <c r="AP52" s="27" t="str">
        <f t="shared" ca="1" si="447"/>
        <v/>
      </c>
      <c r="AQ52" s="27" t="str">
        <f t="shared" ca="1" si="448"/>
        <v/>
      </c>
      <c r="AR52" s="27" t="str">
        <f t="shared" ca="1" si="449"/>
        <v/>
      </c>
      <c r="AS52" s="27" t="str">
        <f t="shared" ca="1" si="450"/>
        <v/>
      </c>
      <c r="AT52" s="27" t="str">
        <f t="shared" ca="1" si="451"/>
        <v/>
      </c>
      <c r="AU52" s="27" t="str">
        <f t="shared" ca="1" si="452"/>
        <v/>
      </c>
      <c r="AV52" s="27" t="str">
        <f t="shared" ca="1" si="453"/>
        <v/>
      </c>
      <c r="AW52" s="27" t="str">
        <f t="shared" ca="1" si="454"/>
        <v/>
      </c>
      <c r="AX52" s="27" t="str">
        <f t="shared" ca="1" si="455"/>
        <v/>
      </c>
      <c r="AY52" s="27" t="str">
        <f t="shared" ca="1" si="456"/>
        <v/>
      </c>
      <c r="AZ52" s="27" t="str">
        <f t="shared" ca="1" si="457"/>
        <v/>
      </c>
      <c r="BA52" s="27" t="str">
        <f t="shared" ca="1" si="458"/>
        <v/>
      </c>
      <c r="BB52" s="27" t="str">
        <f t="shared" ca="1" si="459"/>
        <v/>
      </c>
      <c r="BC52" s="27" t="str">
        <f t="shared" ca="1" si="460"/>
        <v/>
      </c>
      <c r="BD52" s="27" t="str">
        <f t="shared" ca="1" si="461"/>
        <v/>
      </c>
      <c r="BE52" s="27" t="str">
        <f t="shared" ca="1" si="462"/>
        <v/>
      </c>
      <c r="BF52" s="27" t="str">
        <f t="shared" ca="1" si="463"/>
        <v/>
      </c>
      <c r="BG52" s="27" t="str">
        <f t="shared" ca="1" si="464"/>
        <v/>
      </c>
      <c r="BH52" s="27" t="str">
        <f t="shared" ca="1" si="465"/>
        <v/>
      </c>
      <c r="BI52" s="27" t="str">
        <f t="shared" ca="1" si="466"/>
        <v/>
      </c>
      <c r="BJ52" s="27" t="str">
        <f t="shared" ca="1" si="467"/>
        <v/>
      </c>
      <c r="BK52" s="27" t="str">
        <f t="shared" ca="1" si="468"/>
        <v/>
      </c>
      <c r="BL52" s="27" t="str">
        <f t="shared" ca="1" si="469"/>
        <v/>
      </c>
      <c r="BM52" s="27" t="str">
        <f t="shared" ca="1" si="470"/>
        <v/>
      </c>
      <c r="BN52" s="27" t="str">
        <f t="shared" ca="1" si="471"/>
        <v/>
      </c>
      <c r="BO52" s="27" t="str">
        <f t="shared" ca="1" si="472"/>
        <v/>
      </c>
      <c r="BP52" s="27" t="str">
        <f t="shared" ca="1" si="473"/>
        <v/>
      </c>
      <c r="BQ52" s="27" t="str">
        <f t="shared" ca="1" si="474"/>
        <v/>
      </c>
      <c r="BR52" s="27" t="str">
        <f t="shared" ca="1" si="475"/>
        <v/>
      </c>
      <c r="BS52" s="27" t="str">
        <f t="shared" ca="1" si="476"/>
        <v/>
      </c>
      <c r="BT52" s="27" t="str">
        <f t="shared" ca="1" si="477"/>
        <v/>
      </c>
      <c r="BU52" s="27" t="str">
        <f t="shared" ca="1" si="478"/>
        <v/>
      </c>
      <c r="BV52" s="27" t="str">
        <f t="shared" ca="1" si="479"/>
        <v/>
      </c>
      <c r="BW52" s="27" t="str">
        <f t="shared" ca="1" si="480"/>
        <v/>
      </c>
      <c r="BX52" s="27" t="str">
        <f t="shared" ca="1" si="481"/>
        <v/>
      </c>
      <c r="BY52" s="27" t="str">
        <f t="shared" ca="1" si="482"/>
        <v/>
      </c>
      <c r="BZ52" s="27" t="str">
        <f t="shared" ca="1" si="483"/>
        <v/>
      </c>
      <c r="CA52" s="27" t="str">
        <f t="shared" ca="1" si="484"/>
        <v/>
      </c>
      <c r="CB52" s="27" t="str">
        <f t="shared" ca="1" si="485"/>
        <v/>
      </c>
      <c r="CC52" s="27" t="str">
        <f t="shared" ca="1" si="486"/>
        <v/>
      </c>
      <c r="CD52" s="27" t="str">
        <f t="shared" ca="1" si="487"/>
        <v/>
      </c>
      <c r="CE52" s="27" t="str">
        <f t="shared" ca="1" si="488"/>
        <v/>
      </c>
      <c r="CF52" s="27" t="str">
        <f t="shared" ca="1" si="489"/>
        <v/>
      </c>
      <c r="CG52" s="27" t="str">
        <f t="shared" ca="1" si="490"/>
        <v/>
      </c>
      <c r="CH52" s="27" t="str">
        <f t="shared" ca="1" si="425"/>
        <v/>
      </c>
      <c r="CI52" s="27" t="str">
        <f t="shared" ca="1" si="491"/>
        <v/>
      </c>
      <c r="CJ52" s="27" t="str">
        <f t="shared" ca="1" si="492"/>
        <v/>
      </c>
      <c r="CK52" s="27" t="str">
        <f t="shared" ca="1" si="493"/>
        <v/>
      </c>
      <c r="CL52" s="27" t="str">
        <f t="shared" ca="1" si="494"/>
        <v/>
      </c>
      <c r="CM52" s="27" t="str">
        <f t="shared" ca="1" si="495"/>
        <v/>
      </c>
      <c r="CN52" s="27" t="str">
        <f t="shared" ca="1" si="496"/>
        <v/>
      </c>
      <c r="CO52" s="27" t="str">
        <f t="shared" ca="1" si="497"/>
        <v/>
      </c>
      <c r="CP52" s="27" t="str">
        <f t="shared" ca="1" si="498"/>
        <v/>
      </c>
      <c r="CQ52" s="27" t="str">
        <f t="shared" ca="1" si="499"/>
        <v/>
      </c>
      <c r="CR52" s="27" t="str">
        <f t="shared" ca="1" si="500"/>
        <v/>
      </c>
      <c r="CS52" s="27" t="str">
        <f t="shared" ca="1" si="501"/>
        <v/>
      </c>
      <c r="CT52" s="27" t="str">
        <f t="shared" ca="1" si="502"/>
        <v/>
      </c>
      <c r="CU52" s="27" t="str">
        <f t="shared" ca="1" si="503"/>
        <v/>
      </c>
      <c r="CV52" s="27" t="str">
        <f t="shared" ca="1" si="504"/>
        <v/>
      </c>
      <c r="CW52" s="27" t="str">
        <f t="shared" ca="1" si="505"/>
        <v/>
      </c>
      <c r="CX52" s="27" t="str">
        <f t="shared" ca="1" si="506"/>
        <v/>
      </c>
      <c r="CY52" s="27" t="str">
        <f t="shared" ca="1" si="507"/>
        <v/>
      </c>
      <c r="CZ52" s="27" t="str">
        <f t="shared" ca="1" si="508"/>
        <v/>
      </c>
      <c r="DA52" s="27" t="str">
        <f t="shared" ca="1" si="509"/>
        <v/>
      </c>
      <c r="DB52" s="27" t="str">
        <f t="shared" ca="1" si="510"/>
        <v/>
      </c>
      <c r="DC52" s="27" t="str">
        <f t="shared" ca="1" si="511"/>
        <v/>
      </c>
      <c r="DD52" s="27" t="str">
        <f t="shared" ca="1" si="512"/>
        <v/>
      </c>
      <c r="DE52" s="27" t="str">
        <f t="shared" ca="1" si="513"/>
        <v/>
      </c>
      <c r="DF52" s="27" t="str">
        <f t="shared" ca="1" si="514"/>
        <v/>
      </c>
      <c r="DG52" s="27" t="str">
        <f t="shared" ca="1" si="515"/>
        <v/>
      </c>
      <c r="DH52" s="27" t="str">
        <f t="shared" ca="1" si="516"/>
        <v/>
      </c>
      <c r="DI52" s="27" t="str">
        <f t="shared" ca="1" si="517"/>
        <v/>
      </c>
      <c r="DJ52" s="27" t="str">
        <f t="shared" ca="1" si="518"/>
        <v/>
      </c>
      <c r="DK52" s="27" t="str">
        <f t="shared" ca="1" si="519"/>
        <v/>
      </c>
      <c r="DL52" s="27" t="str">
        <f t="shared" ca="1" si="520"/>
        <v/>
      </c>
      <c r="DM52" s="27" t="str">
        <f t="shared" ca="1" si="521"/>
        <v/>
      </c>
      <c r="DN52" s="27" t="str">
        <f t="shared" ca="1" si="522"/>
        <v/>
      </c>
      <c r="DO52" s="27" t="str">
        <f t="shared" ca="1" si="523"/>
        <v/>
      </c>
      <c r="DP52" s="27" t="str">
        <f t="shared" ca="1" si="524"/>
        <v/>
      </c>
      <c r="DQ52" s="27" t="str">
        <f t="shared" ca="1" si="525"/>
        <v/>
      </c>
      <c r="DR52" s="27" t="str">
        <f t="shared" ca="1" si="526"/>
        <v/>
      </c>
      <c r="DS52" s="27" t="str">
        <f t="shared" ca="1" si="527"/>
        <v/>
      </c>
      <c r="DT52" s="27" t="str">
        <f t="shared" ca="1" si="528"/>
        <v/>
      </c>
      <c r="DU52" s="27" t="str">
        <f t="shared" ca="1" si="529"/>
        <v/>
      </c>
      <c r="DV52" s="27" t="str">
        <f t="shared" ca="1" si="530"/>
        <v/>
      </c>
      <c r="DW52" s="27" t="str">
        <f t="shared" ca="1" si="531"/>
        <v/>
      </c>
      <c r="DX52" s="27" t="str">
        <f t="shared" ca="1" si="532"/>
        <v/>
      </c>
      <c r="DY52" s="27" t="str">
        <f t="shared" ca="1" si="533"/>
        <v/>
      </c>
      <c r="DZ52" s="27" t="str">
        <f t="shared" ca="1" si="534"/>
        <v/>
      </c>
      <c r="EA52" s="27" t="str">
        <f t="shared" ca="1" si="535"/>
        <v/>
      </c>
      <c r="EB52" s="27" t="str">
        <f t="shared" ca="1" si="536"/>
        <v/>
      </c>
      <c r="EC52" s="27" t="str">
        <f t="shared" ca="1" si="537"/>
        <v/>
      </c>
      <c r="ED52" s="27" t="str">
        <f t="shared" ca="1" si="538"/>
        <v/>
      </c>
      <c r="EE52" s="27" t="str">
        <f t="shared" ca="1" si="539"/>
        <v/>
      </c>
      <c r="EF52" s="27" t="str">
        <f t="shared" ca="1" si="540"/>
        <v/>
      </c>
      <c r="EG52" s="27" t="str">
        <f t="shared" ca="1" si="541"/>
        <v/>
      </c>
      <c r="EH52" s="27" t="str">
        <f t="shared" ca="1" si="542"/>
        <v/>
      </c>
      <c r="EI52" s="27" t="str">
        <f t="shared" ca="1" si="543"/>
        <v/>
      </c>
      <c r="EJ52" s="27" t="str">
        <f t="shared" ca="1" si="544"/>
        <v/>
      </c>
      <c r="EK52" s="27" t="str">
        <f t="shared" ca="1" si="545"/>
        <v/>
      </c>
      <c r="EL52" s="27" t="str">
        <f t="shared" ca="1" si="546"/>
        <v/>
      </c>
      <c r="EM52" s="27" t="str">
        <f t="shared" ca="1" si="547"/>
        <v/>
      </c>
      <c r="EN52" s="27" t="str">
        <f t="shared" ca="1" si="548"/>
        <v/>
      </c>
      <c r="EO52" s="27" t="str">
        <f t="shared" ca="1" si="549"/>
        <v/>
      </c>
      <c r="EP52" s="27" t="str">
        <f t="shared" ca="1" si="550"/>
        <v/>
      </c>
      <c r="EQ52" s="27" t="str">
        <f t="shared" ca="1" si="551"/>
        <v/>
      </c>
      <c r="ER52" s="27" t="str">
        <f t="shared" ca="1" si="552"/>
        <v/>
      </c>
      <c r="ES52" s="27" t="str">
        <f t="shared" ca="1" si="553"/>
        <v/>
      </c>
      <c r="ET52" s="27" t="str">
        <f t="shared" ca="1" si="426"/>
        <v/>
      </c>
      <c r="EU52" s="27" t="str">
        <f t="shared" ca="1" si="554"/>
        <v/>
      </c>
      <c r="EV52" s="27" t="str">
        <f t="shared" ca="1" si="555"/>
        <v/>
      </c>
      <c r="EW52" s="27" t="str">
        <f t="shared" ca="1" si="556"/>
        <v/>
      </c>
      <c r="EX52" s="27" t="str">
        <f t="shared" ca="1" si="557"/>
        <v/>
      </c>
      <c r="EY52" s="27" t="str">
        <f t="shared" ca="1" si="558"/>
        <v/>
      </c>
      <c r="EZ52" s="27" t="str">
        <f t="shared" ca="1" si="559"/>
        <v/>
      </c>
      <c r="FA52" s="27" t="str">
        <f t="shared" ca="1" si="560"/>
        <v/>
      </c>
      <c r="FB52" s="27" t="str">
        <f t="shared" ca="1" si="561"/>
        <v/>
      </c>
      <c r="FC52" s="27" t="str">
        <f t="shared" ca="1" si="562"/>
        <v/>
      </c>
      <c r="FD52" s="27" t="str">
        <f t="shared" ca="1" si="563"/>
        <v/>
      </c>
      <c r="FE52" s="27" t="str">
        <f t="shared" ca="1" si="564"/>
        <v/>
      </c>
      <c r="FF52" s="27" t="str">
        <f t="shared" ca="1" si="565"/>
        <v/>
      </c>
      <c r="FG52" s="27" t="str">
        <f t="shared" ca="1" si="566"/>
        <v/>
      </c>
      <c r="FH52" s="27" t="str">
        <f t="shared" ca="1" si="567"/>
        <v/>
      </c>
      <c r="FI52" s="27" t="str">
        <f t="shared" ca="1" si="568"/>
        <v/>
      </c>
      <c r="FJ52" s="27" t="str">
        <f t="shared" ca="1" si="569"/>
        <v/>
      </c>
      <c r="FK52" s="27" t="str">
        <f t="shared" ca="1" si="570"/>
        <v/>
      </c>
      <c r="FL52" s="27" t="str">
        <f t="shared" ca="1" si="571"/>
        <v/>
      </c>
      <c r="FM52" s="27" t="str">
        <f t="shared" ca="1" si="572"/>
        <v/>
      </c>
      <c r="FN52" s="27" t="str">
        <f t="shared" ca="1" si="573"/>
        <v/>
      </c>
      <c r="FO52" s="27" t="str">
        <f t="shared" ca="1" si="574"/>
        <v/>
      </c>
      <c r="FP52" s="27" t="str">
        <f t="shared" ca="1" si="575"/>
        <v/>
      </c>
      <c r="FQ52" s="27" t="str">
        <f t="shared" ca="1" si="576"/>
        <v/>
      </c>
      <c r="FR52" s="27" t="str">
        <f t="shared" ca="1" si="577"/>
        <v/>
      </c>
      <c r="FS52" s="27" t="str">
        <f t="shared" ca="1" si="578"/>
        <v/>
      </c>
      <c r="FT52" s="27" t="str">
        <f t="shared" ca="1" si="579"/>
        <v/>
      </c>
      <c r="FU52" s="27" t="str">
        <f t="shared" ca="1" si="580"/>
        <v/>
      </c>
      <c r="FV52" s="27" t="str">
        <f t="shared" ca="1" si="581"/>
        <v/>
      </c>
      <c r="FW52" s="27" t="str">
        <f t="shared" ca="1" si="582"/>
        <v/>
      </c>
      <c r="FX52" s="27" t="str">
        <f t="shared" ca="1" si="583"/>
        <v/>
      </c>
      <c r="FY52" s="27" t="str">
        <f t="shared" ca="1" si="584"/>
        <v/>
      </c>
      <c r="FZ52" s="27" t="str">
        <f t="shared" ca="1" si="585"/>
        <v/>
      </c>
      <c r="GA52" s="27" t="str">
        <f t="shared" ca="1" si="586"/>
        <v/>
      </c>
      <c r="GB52" s="27" t="str">
        <f t="shared" ca="1" si="587"/>
        <v/>
      </c>
      <c r="GC52" s="27" t="str">
        <f t="shared" ca="1" si="588"/>
        <v/>
      </c>
      <c r="GD52" s="27" t="str">
        <f t="shared" ca="1" si="589"/>
        <v/>
      </c>
      <c r="GE52" s="27" t="str">
        <f t="shared" ca="1" si="590"/>
        <v/>
      </c>
      <c r="GF52" s="27" t="str">
        <f t="shared" ca="1" si="591"/>
        <v/>
      </c>
      <c r="GG52" s="27" t="str">
        <f t="shared" ca="1" si="592"/>
        <v/>
      </c>
      <c r="GH52" s="27" t="str">
        <f t="shared" ca="1" si="593"/>
        <v/>
      </c>
      <c r="GI52" s="27" t="str">
        <f t="shared" ca="1" si="594"/>
        <v/>
      </c>
      <c r="GJ52" s="27" t="str">
        <f t="shared" ca="1" si="595"/>
        <v/>
      </c>
      <c r="GK52" s="27" t="str">
        <f t="shared" ca="1" si="596"/>
        <v/>
      </c>
      <c r="GL52" s="27" t="str">
        <f t="shared" ca="1" si="597"/>
        <v/>
      </c>
      <c r="GM52" s="27" t="str">
        <f t="shared" ca="1" si="598"/>
        <v/>
      </c>
      <c r="GN52" s="27" t="str">
        <f t="shared" ca="1" si="599"/>
        <v/>
      </c>
      <c r="GO52" s="27" t="str">
        <f t="shared" ca="1" si="600"/>
        <v/>
      </c>
      <c r="GP52" s="27" t="str">
        <f t="shared" ca="1" si="601"/>
        <v/>
      </c>
      <c r="GQ52" s="27" t="str">
        <f t="shared" ca="1" si="602"/>
        <v/>
      </c>
      <c r="GR52" s="27" t="str">
        <f t="shared" ca="1" si="603"/>
        <v/>
      </c>
      <c r="GS52" s="27" t="str">
        <f t="shared" ca="1" si="604"/>
        <v/>
      </c>
      <c r="GT52" s="27" t="str">
        <f t="shared" ca="1" si="605"/>
        <v/>
      </c>
      <c r="GU52" s="27" t="str">
        <f t="shared" ca="1" si="606"/>
        <v/>
      </c>
      <c r="GV52" s="27" t="str">
        <f t="shared" ca="1" si="607"/>
        <v/>
      </c>
      <c r="GW52" s="27" t="str">
        <f t="shared" ca="1" si="608"/>
        <v/>
      </c>
      <c r="GX52" s="27" t="str">
        <f t="shared" ca="1" si="609"/>
        <v/>
      </c>
      <c r="GY52" s="27" t="str">
        <f t="shared" ca="1" si="610"/>
        <v/>
      </c>
      <c r="GZ52" s="27" t="str">
        <f t="shared" ca="1" si="611"/>
        <v/>
      </c>
      <c r="HA52" s="27" t="str">
        <f t="shared" ca="1" si="612"/>
        <v/>
      </c>
      <c r="HB52" s="27" t="str">
        <f t="shared" ca="1" si="613"/>
        <v/>
      </c>
      <c r="HC52" s="27" t="str">
        <f t="shared" ca="1" si="614"/>
        <v/>
      </c>
      <c r="HD52" s="27" t="str">
        <f t="shared" ca="1" si="615"/>
        <v/>
      </c>
      <c r="HE52" s="27" t="str">
        <f t="shared" ca="1" si="616"/>
        <v/>
      </c>
      <c r="HF52" s="27" t="str">
        <f t="shared" ca="1" si="427"/>
        <v/>
      </c>
      <c r="HG52" s="27" t="str">
        <f t="shared" ca="1" si="423"/>
        <v/>
      </c>
      <c r="HH52" s="27" t="str">
        <f t="shared" ca="1" si="423"/>
        <v/>
      </c>
      <c r="HI52" s="27" t="str">
        <f t="shared" ca="1" si="423"/>
        <v/>
      </c>
      <c r="HJ52" s="27" t="str">
        <f t="shared" ca="1" si="423"/>
        <v/>
      </c>
      <c r="HK52" s="27" t="str">
        <f t="shared" ca="1" si="423"/>
        <v/>
      </c>
      <c r="HL52" s="27" t="str">
        <f t="shared" ca="1" si="423"/>
        <v/>
      </c>
      <c r="HM52" s="27" t="str">
        <f t="shared" ca="1" si="423"/>
        <v/>
      </c>
    </row>
    <row r="53" spans="19:221">
      <c r="S53" s="89"/>
      <c r="U53" s="106">
        <v>8</v>
      </c>
      <c r="V53" s="27" t="str">
        <f t="shared" ca="1" si="424"/>
        <v/>
      </c>
      <c r="W53" s="27" t="str">
        <f t="shared" ca="1" si="428"/>
        <v/>
      </c>
      <c r="X53" s="27" t="str">
        <f t="shared" ca="1" si="429"/>
        <v/>
      </c>
      <c r="Y53" s="27" t="str">
        <f t="shared" ca="1" si="430"/>
        <v/>
      </c>
      <c r="Z53" s="27" t="str">
        <f t="shared" ca="1" si="431"/>
        <v/>
      </c>
      <c r="AA53" s="27" t="str">
        <f t="shared" ca="1" si="432"/>
        <v/>
      </c>
      <c r="AB53" s="27" t="str">
        <f t="shared" ca="1" si="433"/>
        <v/>
      </c>
      <c r="AC53" s="27" t="str">
        <f t="shared" ca="1" si="434"/>
        <v/>
      </c>
      <c r="AD53" s="27" t="str">
        <f t="shared" ca="1" si="435"/>
        <v/>
      </c>
      <c r="AE53" s="27" t="str">
        <f t="shared" ca="1" si="436"/>
        <v/>
      </c>
      <c r="AF53" s="27" t="str">
        <f t="shared" ca="1" si="437"/>
        <v/>
      </c>
      <c r="AG53" s="27" t="str">
        <f t="shared" ca="1" si="438"/>
        <v/>
      </c>
      <c r="AH53" s="27" t="str">
        <f t="shared" ca="1" si="439"/>
        <v/>
      </c>
      <c r="AI53" s="27" t="str">
        <f t="shared" ca="1" si="440"/>
        <v/>
      </c>
      <c r="AJ53" s="27" t="str">
        <f t="shared" ca="1" si="441"/>
        <v/>
      </c>
      <c r="AK53" s="27" t="str">
        <f t="shared" ca="1" si="442"/>
        <v/>
      </c>
      <c r="AL53" s="27" t="str">
        <f t="shared" ca="1" si="443"/>
        <v/>
      </c>
      <c r="AM53" s="27" t="str">
        <f t="shared" ca="1" si="444"/>
        <v/>
      </c>
      <c r="AN53" s="27" t="str">
        <f t="shared" ca="1" si="445"/>
        <v/>
      </c>
      <c r="AO53" s="27" t="str">
        <f t="shared" ca="1" si="446"/>
        <v/>
      </c>
      <c r="AP53" s="27" t="str">
        <f t="shared" ca="1" si="447"/>
        <v/>
      </c>
      <c r="AQ53" s="27" t="str">
        <f t="shared" ca="1" si="448"/>
        <v/>
      </c>
      <c r="AR53" s="27" t="str">
        <f t="shared" ca="1" si="449"/>
        <v/>
      </c>
      <c r="AS53" s="27" t="str">
        <f t="shared" ca="1" si="450"/>
        <v/>
      </c>
      <c r="AT53" s="27" t="str">
        <f t="shared" ca="1" si="451"/>
        <v/>
      </c>
      <c r="AU53" s="27" t="str">
        <f t="shared" ca="1" si="452"/>
        <v/>
      </c>
      <c r="AV53" s="27" t="str">
        <f t="shared" ca="1" si="453"/>
        <v/>
      </c>
      <c r="AW53" s="27" t="str">
        <f t="shared" ca="1" si="454"/>
        <v/>
      </c>
      <c r="AX53" s="27" t="str">
        <f t="shared" ca="1" si="455"/>
        <v/>
      </c>
      <c r="AY53" s="27" t="str">
        <f t="shared" ca="1" si="456"/>
        <v/>
      </c>
      <c r="AZ53" s="27" t="str">
        <f t="shared" ca="1" si="457"/>
        <v/>
      </c>
      <c r="BA53" s="27" t="str">
        <f t="shared" ca="1" si="458"/>
        <v/>
      </c>
      <c r="BB53" s="27" t="str">
        <f t="shared" ca="1" si="459"/>
        <v/>
      </c>
      <c r="BC53" s="27" t="str">
        <f t="shared" ca="1" si="460"/>
        <v/>
      </c>
      <c r="BD53" s="27" t="str">
        <f t="shared" ca="1" si="461"/>
        <v/>
      </c>
      <c r="BE53" s="27" t="str">
        <f t="shared" ca="1" si="462"/>
        <v/>
      </c>
      <c r="BF53" s="27" t="str">
        <f t="shared" ca="1" si="463"/>
        <v/>
      </c>
      <c r="BG53" s="27" t="str">
        <f t="shared" ca="1" si="464"/>
        <v/>
      </c>
      <c r="BH53" s="27" t="str">
        <f t="shared" ca="1" si="465"/>
        <v/>
      </c>
      <c r="BI53" s="27" t="str">
        <f t="shared" ca="1" si="466"/>
        <v/>
      </c>
      <c r="BJ53" s="27" t="str">
        <f t="shared" ca="1" si="467"/>
        <v/>
      </c>
      <c r="BK53" s="27" t="str">
        <f t="shared" ca="1" si="468"/>
        <v/>
      </c>
      <c r="BL53" s="27" t="str">
        <f t="shared" ca="1" si="469"/>
        <v/>
      </c>
      <c r="BM53" s="27" t="str">
        <f t="shared" ca="1" si="470"/>
        <v/>
      </c>
      <c r="BN53" s="27" t="str">
        <f t="shared" ca="1" si="471"/>
        <v/>
      </c>
      <c r="BO53" s="27" t="str">
        <f t="shared" ca="1" si="472"/>
        <v/>
      </c>
      <c r="BP53" s="27" t="str">
        <f t="shared" ca="1" si="473"/>
        <v/>
      </c>
      <c r="BQ53" s="27" t="str">
        <f t="shared" ca="1" si="474"/>
        <v/>
      </c>
      <c r="BR53" s="27" t="str">
        <f t="shared" ca="1" si="475"/>
        <v/>
      </c>
      <c r="BS53" s="27" t="str">
        <f t="shared" ca="1" si="476"/>
        <v/>
      </c>
      <c r="BT53" s="27" t="str">
        <f t="shared" ca="1" si="477"/>
        <v/>
      </c>
      <c r="BU53" s="27" t="str">
        <f t="shared" ca="1" si="478"/>
        <v/>
      </c>
      <c r="BV53" s="27" t="str">
        <f t="shared" ca="1" si="479"/>
        <v/>
      </c>
      <c r="BW53" s="27" t="str">
        <f t="shared" ca="1" si="480"/>
        <v/>
      </c>
      <c r="BX53" s="27" t="str">
        <f t="shared" ca="1" si="481"/>
        <v/>
      </c>
      <c r="BY53" s="27" t="str">
        <f t="shared" ca="1" si="482"/>
        <v/>
      </c>
      <c r="BZ53" s="27" t="str">
        <f t="shared" ca="1" si="483"/>
        <v/>
      </c>
      <c r="CA53" s="27" t="str">
        <f t="shared" ca="1" si="484"/>
        <v/>
      </c>
      <c r="CB53" s="27" t="str">
        <f t="shared" ca="1" si="485"/>
        <v/>
      </c>
      <c r="CC53" s="27" t="str">
        <f t="shared" ca="1" si="486"/>
        <v/>
      </c>
      <c r="CD53" s="27" t="str">
        <f t="shared" ca="1" si="487"/>
        <v/>
      </c>
      <c r="CE53" s="27" t="str">
        <f t="shared" ca="1" si="488"/>
        <v/>
      </c>
      <c r="CF53" s="27" t="str">
        <f t="shared" ca="1" si="489"/>
        <v/>
      </c>
      <c r="CG53" s="27" t="str">
        <f t="shared" ca="1" si="490"/>
        <v/>
      </c>
      <c r="CH53" s="27" t="str">
        <f t="shared" ca="1" si="425"/>
        <v/>
      </c>
      <c r="CI53" s="27" t="str">
        <f t="shared" ca="1" si="491"/>
        <v/>
      </c>
      <c r="CJ53" s="27" t="str">
        <f t="shared" ca="1" si="492"/>
        <v/>
      </c>
      <c r="CK53" s="27" t="str">
        <f t="shared" ca="1" si="493"/>
        <v/>
      </c>
      <c r="CL53" s="27" t="str">
        <f t="shared" ca="1" si="494"/>
        <v/>
      </c>
      <c r="CM53" s="27" t="str">
        <f t="shared" ca="1" si="495"/>
        <v/>
      </c>
      <c r="CN53" s="27" t="str">
        <f t="shared" ca="1" si="496"/>
        <v/>
      </c>
      <c r="CO53" s="27" t="str">
        <f t="shared" ca="1" si="497"/>
        <v/>
      </c>
      <c r="CP53" s="27" t="str">
        <f t="shared" ca="1" si="498"/>
        <v/>
      </c>
      <c r="CQ53" s="27" t="str">
        <f t="shared" ca="1" si="499"/>
        <v/>
      </c>
      <c r="CR53" s="27" t="str">
        <f t="shared" ca="1" si="500"/>
        <v/>
      </c>
      <c r="CS53" s="27" t="str">
        <f t="shared" ca="1" si="501"/>
        <v/>
      </c>
      <c r="CT53" s="27" t="str">
        <f t="shared" ca="1" si="502"/>
        <v/>
      </c>
      <c r="CU53" s="27" t="str">
        <f t="shared" ca="1" si="503"/>
        <v/>
      </c>
      <c r="CV53" s="27" t="str">
        <f t="shared" ca="1" si="504"/>
        <v/>
      </c>
      <c r="CW53" s="27" t="str">
        <f t="shared" ca="1" si="505"/>
        <v/>
      </c>
      <c r="CX53" s="27" t="str">
        <f t="shared" ca="1" si="506"/>
        <v/>
      </c>
      <c r="CY53" s="27" t="str">
        <f t="shared" ca="1" si="507"/>
        <v/>
      </c>
      <c r="CZ53" s="27" t="str">
        <f t="shared" ca="1" si="508"/>
        <v/>
      </c>
      <c r="DA53" s="27" t="str">
        <f t="shared" ca="1" si="509"/>
        <v/>
      </c>
      <c r="DB53" s="27" t="str">
        <f t="shared" ca="1" si="510"/>
        <v/>
      </c>
      <c r="DC53" s="27" t="str">
        <f t="shared" ca="1" si="511"/>
        <v/>
      </c>
      <c r="DD53" s="27" t="str">
        <f t="shared" ca="1" si="512"/>
        <v/>
      </c>
      <c r="DE53" s="27" t="str">
        <f t="shared" ca="1" si="513"/>
        <v/>
      </c>
      <c r="DF53" s="27" t="str">
        <f t="shared" ca="1" si="514"/>
        <v/>
      </c>
      <c r="DG53" s="27" t="str">
        <f t="shared" ca="1" si="515"/>
        <v/>
      </c>
      <c r="DH53" s="27" t="str">
        <f t="shared" ca="1" si="516"/>
        <v/>
      </c>
      <c r="DI53" s="27" t="str">
        <f t="shared" ca="1" si="517"/>
        <v/>
      </c>
      <c r="DJ53" s="27" t="str">
        <f t="shared" ca="1" si="518"/>
        <v/>
      </c>
      <c r="DK53" s="27" t="str">
        <f t="shared" ca="1" si="519"/>
        <v/>
      </c>
      <c r="DL53" s="27" t="str">
        <f t="shared" ca="1" si="520"/>
        <v/>
      </c>
      <c r="DM53" s="27" t="str">
        <f t="shared" ca="1" si="521"/>
        <v/>
      </c>
      <c r="DN53" s="27" t="str">
        <f t="shared" ca="1" si="522"/>
        <v/>
      </c>
      <c r="DO53" s="27" t="str">
        <f t="shared" ca="1" si="523"/>
        <v/>
      </c>
      <c r="DP53" s="27" t="str">
        <f t="shared" ca="1" si="524"/>
        <v/>
      </c>
      <c r="DQ53" s="27" t="str">
        <f t="shared" ca="1" si="525"/>
        <v/>
      </c>
      <c r="DR53" s="27" t="str">
        <f t="shared" ca="1" si="526"/>
        <v/>
      </c>
      <c r="DS53" s="27" t="str">
        <f t="shared" ca="1" si="527"/>
        <v/>
      </c>
      <c r="DT53" s="27" t="str">
        <f t="shared" ca="1" si="528"/>
        <v/>
      </c>
      <c r="DU53" s="27" t="str">
        <f t="shared" ca="1" si="529"/>
        <v/>
      </c>
      <c r="DV53" s="27" t="str">
        <f t="shared" ca="1" si="530"/>
        <v/>
      </c>
      <c r="DW53" s="27" t="str">
        <f t="shared" ca="1" si="531"/>
        <v/>
      </c>
      <c r="DX53" s="27" t="str">
        <f t="shared" ca="1" si="532"/>
        <v/>
      </c>
      <c r="DY53" s="27" t="str">
        <f t="shared" ca="1" si="533"/>
        <v/>
      </c>
      <c r="DZ53" s="27" t="str">
        <f t="shared" ca="1" si="534"/>
        <v/>
      </c>
      <c r="EA53" s="27" t="str">
        <f t="shared" ca="1" si="535"/>
        <v/>
      </c>
      <c r="EB53" s="27" t="str">
        <f t="shared" ca="1" si="536"/>
        <v/>
      </c>
      <c r="EC53" s="27" t="str">
        <f t="shared" ca="1" si="537"/>
        <v/>
      </c>
      <c r="ED53" s="27" t="str">
        <f t="shared" ca="1" si="538"/>
        <v/>
      </c>
      <c r="EE53" s="27" t="str">
        <f t="shared" ca="1" si="539"/>
        <v/>
      </c>
      <c r="EF53" s="27" t="str">
        <f t="shared" ca="1" si="540"/>
        <v/>
      </c>
      <c r="EG53" s="27" t="str">
        <f t="shared" ca="1" si="541"/>
        <v/>
      </c>
      <c r="EH53" s="27" t="str">
        <f t="shared" ca="1" si="542"/>
        <v/>
      </c>
      <c r="EI53" s="27" t="str">
        <f t="shared" ca="1" si="543"/>
        <v/>
      </c>
      <c r="EJ53" s="27" t="str">
        <f t="shared" ca="1" si="544"/>
        <v/>
      </c>
      <c r="EK53" s="27" t="str">
        <f t="shared" ca="1" si="545"/>
        <v/>
      </c>
      <c r="EL53" s="27" t="str">
        <f t="shared" ca="1" si="546"/>
        <v/>
      </c>
      <c r="EM53" s="27" t="str">
        <f t="shared" ca="1" si="547"/>
        <v/>
      </c>
      <c r="EN53" s="27" t="str">
        <f t="shared" ca="1" si="548"/>
        <v/>
      </c>
      <c r="EO53" s="27" t="str">
        <f t="shared" ca="1" si="549"/>
        <v/>
      </c>
      <c r="EP53" s="27" t="str">
        <f t="shared" ca="1" si="550"/>
        <v/>
      </c>
      <c r="EQ53" s="27" t="str">
        <f t="shared" ca="1" si="551"/>
        <v/>
      </c>
      <c r="ER53" s="27" t="str">
        <f t="shared" ca="1" si="552"/>
        <v/>
      </c>
      <c r="ES53" s="27" t="str">
        <f t="shared" ca="1" si="553"/>
        <v/>
      </c>
      <c r="ET53" s="27" t="str">
        <f t="shared" ca="1" si="426"/>
        <v/>
      </c>
      <c r="EU53" s="27" t="str">
        <f t="shared" ca="1" si="554"/>
        <v/>
      </c>
      <c r="EV53" s="27" t="str">
        <f t="shared" ca="1" si="555"/>
        <v/>
      </c>
      <c r="EW53" s="27" t="str">
        <f t="shared" ca="1" si="556"/>
        <v/>
      </c>
      <c r="EX53" s="27" t="str">
        <f t="shared" ca="1" si="557"/>
        <v/>
      </c>
      <c r="EY53" s="27" t="str">
        <f t="shared" ca="1" si="558"/>
        <v/>
      </c>
      <c r="EZ53" s="27" t="str">
        <f t="shared" ca="1" si="559"/>
        <v/>
      </c>
      <c r="FA53" s="27" t="str">
        <f t="shared" ca="1" si="560"/>
        <v/>
      </c>
      <c r="FB53" s="27" t="str">
        <f t="shared" ca="1" si="561"/>
        <v/>
      </c>
      <c r="FC53" s="27" t="str">
        <f t="shared" ca="1" si="562"/>
        <v/>
      </c>
      <c r="FD53" s="27" t="str">
        <f t="shared" ca="1" si="563"/>
        <v/>
      </c>
      <c r="FE53" s="27" t="str">
        <f t="shared" ca="1" si="564"/>
        <v/>
      </c>
      <c r="FF53" s="27" t="str">
        <f t="shared" ca="1" si="565"/>
        <v/>
      </c>
      <c r="FG53" s="27" t="str">
        <f t="shared" ca="1" si="566"/>
        <v/>
      </c>
      <c r="FH53" s="27" t="str">
        <f t="shared" ca="1" si="567"/>
        <v/>
      </c>
      <c r="FI53" s="27" t="str">
        <f t="shared" ca="1" si="568"/>
        <v/>
      </c>
      <c r="FJ53" s="27" t="str">
        <f t="shared" ca="1" si="569"/>
        <v/>
      </c>
      <c r="FK53" s="27" t="str">
        <f t="shared" ca="1" si="570"/>
        <v/>
      </c>
      <c r="FL53" s="27" t="str">
        <f t="shared" ca="1" si="571"/>
        <v/>
      </c>
      <c r="FM53" s="27" t="str">
        <f t="shared" ca="1" si="572"/>
        <v/>
      </c>
      <c r="FN53" s="27" t="str">
        <f t="shared" ca="1" si="573"/>
        <v/>
      </c>
      <c r="FO53" s="27" t="str">
        <f t="shared" ca="1" si="574"/>
        <v/>
      </c>
      <c r="FP53" s="27" t="str">
        <f t="shared" ca="1" si="575"/>
        <v/>
      </c>
      <c r="FQ53" s="27" t="str">
        <f t="shared" ca="1" si="576"/>
        <v/>
      </c>
      <c r="FR53" s="27" t="str">
        <f t="shared" ca="1" si="577"/>
        <v/>
      </c>
      <c r="FS53" s="27" t="str">
        <f t="shared" ca="1" si="578"/>
        <v/>
      </c>
      <c r="FT53" s="27" t="str">
        <f t="shared" ca="1" si="579"/>
        <v/>
      </c>
      <c r="FU53" s="27" t="str">
        <f t="shared" ca="1" si="580"/>
        <v/>
      </c>
      <c r="FV53" s="27" t="str">
        <f t="shared" ca="1" si="581"/>
        <v/>
      </c>
      <c r="FW53" s="27" t="str">
        <f t="shared" ca="1" si="582"/>
        <v/>
      </c>
      <c r="FX53" s="27" t="str">
        <f t="shared" ca="1" si="583"/>
        <v/>
      </c>
      <c r="FY53" s="27" t="str">
        <f t="shared" ca="1" si="584"/>
        <v/>
      </c>
      <c r="FZ53" s="27" t="str">
        <f t="shared" ca="1" si="585"/>
        <v/>
      </c>
      <c r="GA53" s="27" t="str">
        <f t="shared" ca="1" si="586"/>
        <v/>
      </c>
      <c r="GB53" s="27" t="str">
        <f t="shared" ca="1" si="587"/>
        <v/>
      </c>
      <c r="GC53" s="27" t="str">
        <f t="shared" ca="1" si="588"/>
        <v/>
      </c>
      <c r="GD53" s="27" t="str">
        <f t="shared" ca="1" si="589"/>
        <v/>
      </c>
      <c r="GE53" s="27" t="str">
        <f t="shared" ca="1" si="590"/>
        <v/>
      </c>
      <c r="GF53" s="27" t="str">
        <f t="shared" ca="1" si="591"/>
        <v/>
      </c>
      <c r="GG53" s="27" t="str">
        <f t="shared" ca="1" si="592"/>
        <v/>
      </c>
      <c r="GH53" s="27" t="str">
        <f t="shared" ca="1" si="593"/>
        <v/>
      </c>
      <c r="GI53" s="27" t="str">
        <f t="shared" ca="1" si="594"/>
        <v/>
      </c>
      <c r="GJ53" s="27" t="str">
        <f t="shared" ca="1" si="595"/>
        <v/>
      </c>
      <c r="GK53" s="27" t="str">
        <f t="shared" ca="1" si="596"/>
        <v/>
      </c>
      <c r="GL53" s="27" t="str">
        <f t="shared" ca="1" si="597"/>
        <v/>
      </c>
      <c r="GM53" s="27" t="str">
        <f t="shared" ca="1" si="598"/>
        <v/>
      </c>
      <c r="GN53" s="27" t="str">
        <f t="shared" ca="1" si="599"/>
        <v/>
      </c>
      <c r="GO53" s="27" t="str">
        <f t="shared" ca="1" si="600"/>
        <v/>
      </c>
      <c r="GP53" s="27" t="str">
        <f t="shared" ca="1" si="601"/>
        <v/>
      </c>
      <c r="GQ53" s="27" t="str">
        <f t="shared" ca="1" si="602"/>
        <v/>
      </c>
      <c r="GR53" s="27" t="str">
        <f t="shared" ca="1" si="603"/>
        <v/>
      </c>
      <c r="GS53" s="27" t="str">
        <f t="shared" ca="1" si="604"/>
        <v/>
      </c>
      <c r="GT53" s="27" t="str">
        <f t="shared" ca="1" si="605"/>
        <v/>
      </c>
      <c r="GU53" s="27" t="str">
        <f t="shared" ca="1" si="606"/>
        <v/>
      </c>
      <c r="GV53" s="27" t="str">
        <f t="shared" ca="1" si="607"/>
        <v/>
      </c>
      <c r="GW53" s="27" t="str">
        <f t="shared" ca="1" si="608"/>
        <v/>
      </c>
      <c r="GX53" s="27" t="str">
        <f t="shared" ca="1" si="609"/>
        <v/>
      </c>
      <c r="GY53" s="27" t="str">
        <f t="shared" ca="1" si="610"/>
        <v/>
      </c>
      <c r="GZ53" s="27" t="str">
        <f t="shared" ca="1" si="611"/>
        <v/>
      </c>
      <c r="HA53" s="27" t="str">
        <f t="shared" ca="1" si="612"/>
        <v/>
      </c>
      <c r="HB53" s="27" t="str">
        <f t="shared" ca="1" si="613"/>
        <v/>
      </c>
      <c r="HC53" s="27" t="str">
        <f t="shared" ca="1" si="614"/>
        <v/>
      </c>
      <c r="HD53" s="27" t="str">
        <f t="shared" ca="1" si="615"/>
        <v/>
      </c>
      <c r="HE53" s="27" t="str">
        <f t="shared" ca="1" si="616"/>
        <v/>
      </c>
      <c r="HF53" s="27" t="str">
        <f t="shared" ca="1" si="427"/>
        <v/>
      </c>
      <c r="HG53" s="27" t="str">
        <f t="shared" ca="1" si="423"/>
        <v/>
      </c>
      <c r="HH53" s="27" t="str">
        <f t="shared" ca="1" si="423"/>
        <v/>
      </c>
      <c r="HI53" s="27" t="str">
        <f t="shared" ca="1" si="423"/>
        <v/>
      </c>
      <c r="HJ53" s="27" t="str">
        <f t="shared" ca="1" si="423"/>
        <v/>
      </c>
      <c r="HK53" s="27" t="str">
        <f t="shared" ca="1" si="423"/>
        <v/>
      </c>
      <c r="HL53" s="27" t="str">
        <f t="shared" ca="1" si="423"/>
        <v/>
      </c>
      <c r="HM53" s="27" t="str">
        <f t="shared" ca="1" si="423"/>
        <v/>
      </c>
    </row>
    <row r="54" spans="19:221">
      <c r="S54" s="89"/>
      <c r="U54" s="107">
        <v>9</v>
      </c>
      <c r="V54" s="27" t="str">
        <f t="shared" ca="1" si="424"/>
        <v/>
      </c>
      <c r="W54" s="27" t="str">
        <f t="shared" ca="1" si="428"/>
        <v/>
      </c>
      <c r="X54" s="27" t="str">
        <f t="shared" ca="1" si="429"/>
        <v/>
      </c>
      <c r="Y54" s="27" t="str">
        <f t="shared" ca="1" si="430"/>
        <v/>
      </c>
      <c r="Z54" s="27" t="str">
        <f t="shared" ca="1" si="431"/>
        <v/>
      </c>
      <c r="AA54" s="27" t="str">
        <f t="shared" ca="1" si="432"/>
        <v/>
      </c>
      <c r="AB54" s="27" t="str">
        <f t="shared" ca="1" si="433"/>
        <v/>
      </c>
      <c r="AC54" s="27" t="str">
        <f t="shared" ca="1" si="434"/>
        <v/>
      </c>
      <c r="AD54" s="27" t="str">
        <f t="shared" ca="1" si="435"/>
        <v/>
      </c>
      <c r="AE54" s="27" t="str">
        <f t="shared" ca="1" si="436"/>
        <v/>
      </c>
      <c r="AF54" s="27" t="str">
        <f t="shared" ca="1" si="437"/>
        <v/>
      </c>
      <c r="AG54" s="27" t="str">
        <f t="shared" ca="1" si="438"/>
        <v/>
      </c>
      <c r="AH54" s="27" t="str">
        <f t="shared" ca="1" si="439"/>
        <v/>
      </c>
      <c r="AI54" s="27" t="str">
        <f t="shared" ca="1" si="440"/>
        <v/>
      </c>
      <c r="AJ54" s="27" t="str">
        <f t="shared" ca="1" si="441"/>
        <v/>
      </c>
      <c r="AK54" s="27" t="str">
        <f t="shared" ca="1" si="442"/>
        <v/>
      </c>
      <c r="AL54" s="27" t="str">
        <f t="shared" ca="1" si="443"/>
        <v/>
      </c>
      <c r="AM54" s="27" t="str">
        <f t="shared" ca="1" si="444"/>
        <v/>
      </c>
      <c r="AN54" s="27" t="str">
        <f t="shared" ca="1" si="445"/>
        <v/>
      </c>
      <c r="AO54" s="27" t="str">
        <f t="shared" ca="1" si="446"/>
        <v/>
      </c>
      <c r="AP54" s="27" t="str">
        <f t="shared" ca="1" si="447"/>
        <v/>
      </c>
      <c r="AQ54" s="27" t="str">
        <f t="shared" ca="1" si="448"/>
        <v/>
      </c>
      <c r="AR54" s="27" t="str">
        <f t="shared" ca="1" si="449"/>
        <v/>
      </c>
      <c r="AS54" s="27" t="str">
        <f t="shared" ca="1" si="450"/>
        <v/>
      </c>
      <c r="AT54" s="27" t="str">
        <f t="shared" ca="1" si="451"/>
        <v/>
      </c>
      <c r="AU54" s="27" t="str">
        <f t="shared" ca="1" si="452"/>
        <v/>
      </c>
      <c r="AV54" s="27" t="str">
        <f t="shared" ca="1" si="453"/>
        <v/>
      </c>
      <c r="AW54" s="27" t="str">
        <f t="shared" ca="1" si="454"/>
        <v/>
      </c>
      <c r="AX54" s="27" t="str">
        <f t="shared" ca="1" si="455"/>
        <v/>
      </c>
      <c r="AY54" s="27" t="str">
        <f t="shared" ca="1" si="456"/>
        <v/>
      </c>
      <c r="AZ54" s="27" t="str">
        <f t="shared" ca="1" si="457"/>
        <v/>
      </c>
      <c r="BA54" s="27" t="str">
        <f t="shared" ca="1" si="458"/>
        <v/>
      </c>
      <c r="BB54" s="27" t="str">
        <f t="shared" ca="1" si="459"/>
        <v/>
      </c>
      <c r="BC54" s="27" t="str">
        <f t="shared" ca="1" si="460"/>
        <v/>
      </c>
      <c r="BD54" s="27" t="str">
        <f t="shared" ca="1" si="461"/>
        <v/>
      </c>
      <c r="BE54" s="27" t="str">
        <f t="shared" ca="1" si="462"/>
        <v/>
      </c>
      <c r="BF54" s="27" t="str">
        <f t="shared" ca="1" si="463"/>
        <v/>
      </c>
      <c r="BG54" s="27" t="str">
        <f t="shared" ca="1" si="464"/>
        <v/>
      </c>
      <c r="BH54" s="27" t="str">
        <f t="shared" ca="1" si="465"/>
        <v/>
      </c>
      <c r="BI54" s="27" t="str">
        <f t="shared" ca="1" si="466"/>
        <v/>
      </c>
      <c r="BJ54" s="27" t="str">
        <f t="shared" ca="1" si="467"/>
        <v/>
      </c>
      <c r="BK54" s="27" t="str">
        <f t="shared" ca="1" si="468"/>
        <v/>
      </c>
      <c r="BL54" s="27" t="str">
        <f t="shared" ca="1" si="469"/>
        <v/>
      </c>
      <c r="BM54" s="27" t="str">
        <f t="shared" ca="1" si="470"/>
        <v/>
      </c>
      <c r="BN54" s="27" t="str">
        <f t="shared" ca="1" si="471"/>
        <v/>
      </c>
      <c r="BO54" s="27" t="str">
        <f t="shared" ca="1" si="472"/>
        <v/>
      </c>
      <c r="BP54" s="27" t="str">
        <f t="shared" ca="1" si="473"/>
        <v/>
      </c>
      <c r="BQ54" s="27" t="str">
        <f t="shared" ca="1" si="474"/>
        <v/>
      </c>
      <c r="BR54" s="27" t="str">
        <f t="shared" ca="1" si="475"/>
        <v/>
      </c>
      <c r="BS54" s="27" t="str">
        <f t="shared" ca="1" si="476"/>
        <v/>
      </c>
      <c r="BT54" s="27" t="str">
        <f t="shared" ca="1" si="477"/>
        <v/>
      </c>
      <c r="BU54" s="27" t="str">
        <f t="shared" ca="1" si="478"/>
        <v/>
      </c>
      <c r="BV54" s="27" t="str">
        <f t="shared" ca="1" si="479"/>
        <v/>
      </c>
      <c r="BW54" s="27" t="str">
        <f t="shared" ca="1" si="480"/>
        <v/>
      </c>
      <c r="BX54" s="27" t="str">
        <f t="shared" ca="1" si="481"/>
        <v/>
      </c>
      <c r="BY54" s="27" t="str">
        <f t="shared" ca="1" si="482"/>
        <v/>
      </c>
      <c r="BZ54" s="27" t="str">
        <f t="shared" ca="1" si="483"/>
        <v/>
      </c>
      <c r="CA54" s="27" t="str">
        <f t="shared" ca="1" si="484"/>
        <v/>
      </c>
      <c r="CB54" s="27" t="str">
        <f t="shared" ca="1" si="485"/>
        <v/>
      </c>
      <c r="CC54" s="27" t="str">
        <f t="shared" ca="1" si="486"/>
        <v/>
      </c>
      <c r="CD54" s="27" t="str">
        <f t="shared" ca="1" si="487"/>
        <v/>
      </c>
      <c r="CE54" s="27" t="str">
        <f t="shared" ca="1" si="488"/>
        <v/>
      </c>
      <c r="CF54" s="27" t="str">
        <f t="shared" ca="1" si="489"/>
        <v/>
      </c>
      <c r="CG54" s="27" t="str">
        <f t="shared" ca="1" si="490"/>
        <v/>
      </c>
      <c r="CH54" s="27" t="str">
        <f t="shared" ca="1" si="425"/>
        <v/>
      </c>
      <c r="CI54" s="27" t="str">
        <f t="shared" ca="1" si="491"/>
        <v/>
      </c>
      <c r="CJ54" s="27" t="str">
        <f t="shared" ca="1" si="492"/>
        <v/>
      </c>
      <c r="CK54" s="27" t="str">
        <f t="shared" ca="1" si="493"/>
        <v/>
      </c>
      <c r="CL54" s="27" t="str">
        <f t="shared" ca="1" si="494"/>
        <v/>
      </c>
      <c r="CM54" s="27" t="str">
        <f t="shared" ca="1" si="495"/>
        <v/>
      </c>
      <c r="CN54" s="27" t="str">
        <f t="shared" ca="1" si="496"/>
        <v/>
      </c>
      <c r="CO54" s="27" t="str">
        <f t="shared" ca="1" si="497"/>
        <v/>
      </c>
      <c r="CP54" s="27" t="str">
        <f t="shared" ca="1" si="498"/>
        <v/>
      </c>
      <c r="CQ54" s="27" t="str">
        <f t="shared" ca="1" si="499"/>
        <v/>
      </c>
      <c r="CR54" s="27" t="str">
        <f t="shared" ca="1" si="500"/>
        <v/>
      </c>
      <c r="CS54" s="27" t="str">
        <f t="shared" ca="1" si="501"/>
        <v/>
      </c>
      <c r="CT54" s="27" t="str">
        <f t="shared" ca="1" si="502"/>
        <v/>
      </c>
      <c r="CU54" s="27" t="str">
        <f t="shared" ca="1" si="503"/>
        <v/>
      </c>
      <c r="CV54" s="27" t="str">
        <f t="shared" ca="1" si="504"/>
        <v/>
      </c>
      <c r="CW54" s="27" t="str">
        <f t="shared" ca="1" si="505"/>
        <v/>
      </c>
      <c r="CX54" s="27" t="str">
        <f t="shared" ca="1" si="506"/>
        <v/>
      </c>
      <c r="CY54" s="27" t="str">
        <f t="shared" ca="1" si="507"/>
        <v/>
      </c>
      <c r="CZ54" s="27" t="str">
        <f t="shared" ca="1" si="508"/>
        <v/>
      </c>
      <c r="DA54" s="27" t="str">
        <f t="shared" ca="1" si="509"/>
        <v/>
      </c>
      <c r="DB54" s="27" t="str">
        <f t="shared" ca="1" si="510"/>
        <v/>
      </c>
      <c r="DC54" s="27" t="str">
        <f t="shared" ca="1" si="511"/>
        <v/>
      </c>
      <c r="DD54" s="27" t="str">
        <f t="shared" ca="1" si="512"/>
        <v/>
      </c>
      <c r="DE54" s="27" t="str">
        <f t="shared" ca="1" si="513"/>
        <v/>
      </c>
      <c r="DF54" s="27" t="str">
        <f t="shared" ca="1" si="514"/>
        <v/>
      </c>
      <c r="DG54" s="27" t="str">
        <f t="shared" ca="1" si="515"/>
        <v/>
      </c>
      <c r="DH54" s="27" t="str">
        <f t="shared" ca="1" si="516"/>
        <v/>
      </c>
      <c r="DI54" s="27" t="str">
        <f t="shared" ca="1" si="517"/>
        <v/>
      </c>
      <c r="DJ54" s="27" t="str">
        <f t="shared" ca="1" si="518"/>
        <v/>
      </c>
      <c r="DK54" s="27" t="str">
        <f t="shared" ca="1" si="519"/>
        <v/>
      </c>
      <c r="DL54" s="27" t="str">
        <f t="shared" ca="1" si="520"/>
        <v/>
      </c>
      <c r="DM54" s="27" t="str">
        <f t="shared" ca="1" si="521"/>
        <v/>
      </c>
      <c r="DN54" s="27" t="str">
        <f t="shared" ca="1" si="522"/>
        <v/>
      </c>
      <c r="DO54" s="27" t="str">
        <f t="shared" ca="1" si="523"/>
        <v/>
      </c>
      <c r="DP54" s="27" t="str">
        <f t="shared" ca="1" si="524"/>
        <v/>
      </c>
      <c r="DQ54" s="27" t="str">
        <f t="shared" ca="1" si="525"/>
        <v/>
      </c>
      <c r="DR54" s="27" t="str">
        <f t="shared" ca="1" si="526"/>
        <v/>
      </c>
      <c r="DS54" s="27" t="str">
        <f t="shared" ca="1" si="527"/>
        <v/>
      </c>
      <c r="DT54" s="27" t="str">
        <f t="shared" ca="1" si="528"/>
        <v/>
      </c>
      <c r="DU54" s="27" t="str">
        <f t="shared" ca="1" si="529"/>
        <v/>
      </c>
      <c r="DV54" s="27" t="str">
        <f t="shared" ca="1" si="530"/>
        <v/>
      </c>
      <c r="DW54" s="27" t="str">
        <f t="shared" ca="1" si="531"/>
        <v/>
      </c>
      <c r="DX54" s="27" t="str">
        <f t="shared" ca="1" si="532"/>
        <v/>
      </c>
      <c r="DY54" s="27" t="str">
        <f t="shared" ca="1" si="533"/>
        <v/>
      </c>
      <c r="DZ54" s="27" t="str">
        <f t="shared" ca="1" si="534"/>
        <v/>
      </c>
      <c r="EA54" s="27" t="str">
        <f t="shared" ca="1" si="535"/>
        <v/>
      </c>
      <c r="EB54" s="27" t="str">
        <f t="shared" ca="1" si="536"/>
        <v/>
      </c>
      <c r="EC54" s="27" t="str">
        <f t="shared" ca="1" si="537"/>
        <v/>
      </c>
      <c r="ED54" s="27" t="str">
        <f t="shared" ca="1" si="538"/>
        <v/>
      </c>
      <c r="EE54" s="27" t="str">
        <f t="shared" ca="1" si="539"/>
        <v/>
      </c>
      <c r="EF54" s="27" t="str">
        <f t="shared" ca="1" si="540"/>
        <v/>
      </c>
      <c r="EG54" s="27" t="str">
        <f t="shared" ca="1" si="541"/>
        <v/>
      </c>
      <c r="EH54" s="27" t="str">
        <f t="shared" ca="1" si="542"/>
        <v/>
      </c>
      <c r="EI54" s="27" t="str">
        <f t="shared" ca="1" si="543"/>
        <v/>
      </c>
      <c r="EJ54" s="27" t="str">
        <f t="shared" ca="1" si="544"/>
        <v/>
      </c>
      <c r="EK54" s="27" t="str">
        <f t="shared" ca="1" si="545"/>
        <v/>
      </c>
      <c r="EL54" s="27" t="str">
        <f t="shared" ca="1" si="546"/>
        <v/>
      </c>
      <c r="EM54" s="27" t="str">
        <f t="shared" ca="1" si="547"/>
        <v/>
      </c>
      <c r="EN54" s="27" t="str">
        <f t="shared" ca="1" si="548"/>
        <v/>
      </c>
      <c r="EO54" s="27" t="str">
        <f t="shared" ca="1" si="549"/>
        <v/>
      </c>
      <c r="EP54" s="27" t="str">
        <f t="shared" ca="1" si="550"/>
        <v/>
      </c>
      <c r="EQ54" s="27" t="str">
        <f t="shared" ca="1" si="551"/>
        <v/>
      </c>
      <c r="ER54" s="27" t="str">
        <f t="shared" ca="1" si="552"/>
        <v/>
      </c>
      <c r="ES54" s="27" t="str">
        <f t="shared" ca="1" si="553"/>
        <v/>
      </c>
      <c r="ET54" s="27" t="str">
        <f t="shared" ca="1" si="426"/>
        <v/>
      </c>
      <c r="EU54" s="27" t="str">
        <f t="shared" ca="1" si="554"/>
        <v/>
      </c>
      <c r="EV54" s="27" t="str">
        <f t="shared" ca="1" si="555"/>
        <v/>
      </c>
      <c r="EW54" s="27" t="str">
        <f t="shared" ca="1" si="556"/>
        <v/>
      </c>
      <c r="EX54" s="27" t="str">
        <f t="shared" ca="1" si="557"/>
        <v/>
      </c>
      <c r="EY54" s="27" t="str">
        <f t="shared" ca="1" si="558"/>
        <v/>
      </c>
      <c r="EZ54" s="27" t="str">
        <f t="shared" ca="1" si="559"/>
        <v/>
      </c>
      <c r="FA54" s="27" t="str">
        <f t="shared" ca="1" si="560"/>
        <v/>
      </c>
      <c r="FB54" s="27" t="str">
        <f t="shared" ca="1" si="561"/>
        <v/>
      </c>
      <c r="FC54" s="27" t="str">
        <f t="shared" ca="1" si="562"/>
        <v/>
      </c>
      <c r="FD54" s="27" t="str">
        <f t="shared" ca="1" si="563"/>
        <v/>
      </c>
      <c r="FE54" s="27" t="str">
        <f t="shared" ca="1" si="564"/>
        <v/>
      </c>
      <c r="FF54" s="27" t="str">
        <f t="shared" ca="1" si="565"/>
        <v/>
      </c>
      <c r="FG54" s="27" t="str">
        <f t="shared" ca="1" si="566"/>
        <v/>
      </c>
      <c r="FH54" s="27" t="str">
        <f t="shared" ca="1" si="567"/>
        <v/>
      </c>
      <c r="FI54" s="27" t="str">
        <f t="shared" ca="1" si="568"/>
        <v/>
      </c>
      <c r="FJ54" s="27" t="str">
        <f t="shared" ca="1" si="569"/>
        <v/>
      </c>
      <c r="FK54" s="27" t="str">
        <f t="shared" ca="1" si="570"/>
        <v/>
      </c>
      <c r="FL54" s="27" t="str">
        <f t="shared" ca="1" si="571"/>
        <v/>
      </c>
      <c r="FM54" s="27" t="str">
        <f t="shared" ca="1" si="572"/>
        <v/>
      </c>
      <c r="FN54" s="27" t="str">
        <f t="shared" ca="1" si="573"/>
        <v/>
      </c>
      <c r="FO54" s="27" t="str">
        <f t="shared" ca="1" si="574"/>
        <v/>
      </c>
      <c r="FP54" s="27" t="str">
        <f t="shared" ca="1" si="575"/>
        <v/>
      </c>
      <c r="FQ54" s="27" t="str">
        <f t="shared" ca="1" si="576"/>
        <v/>
      </c>
      <c r="FR54" s="27" t="str">
        <f t="shared" ca="1" si="577"/>
        <v/>
      </c>
      <c r="FS54" s="27" t="str">
        <f t="shared" ca="1" si="578"/>
        <v/>
      </c>
      <c r="FT54" s="27" t="str">
        <f t="shared" ca="1" si="579"/>
        <v/>
      </c>
      <c r="FU54" s="27" t="str">
        <f t="shared" ca="1" si="580"/>
        <v/>
      </c>
      <c r="FV54" s="27" t="str">
        <f t="shared" ca="1" si="581"/>
        <v/>
      </c>
      <c r="FW54" s="27" t="str">
        <f t="shared" ca="1" si="582"/>
        <v/>
      </c>
      <c r="FX54" s="27" t="str">
        <f t="shared" ca="1" si="583"/>
        <v/>
      </c>
      <c r="FY54" s="27" t="str">
        <f t="shared" ca="1" si="584"/>
        <v/>
      </c>
      <c r="FZ54" s="27" t="str">
        <f t="shared" ca="1" si="585"/>
        <v/>
      </c>
      <c r="GA54" s="27" t="str">
        <f t="shared" ca="1" si="586"/>
        <v/>
      </c>
      <c r="GB54" s="27" t="str">
        <f t="shared" ca="1" si="587"/>
        <v/>
      </c>
      <c r="GC54" s="27" t="str">
        <f t="shared" ca="1" si="588"/>
        <v/>
      </c>
      <c r="GD54" s="27" t="str">
        <f t="shared" ca="1" si="589"/>
        <v/>
      </c>
      <c r="GE54" s="27" t="str">
        <f t="shared" ca="1" si="590"/>
        <v/>
      </c>
      <c r="GF54" s="27" t="str">
        <f t="shared" ca="1" si="591"/>
        <v/>
      </c>
      <c r="GG54" s="27" t="str">
        <f t="shared" ca="1" si="592"/>
        <v/>
      </c>
      <c r="GH54" s="27" t="str">
        <f t="shared" ca="1" si="593"/>
        <v/>
      </c>
      <c r="GI54" s="27" t="str">
        <f t="shared" ca="1" si="594"/>
        <v/>
      </c>
      <c r="GJ54" s="27" t="str">
        <f t="shared" ca="1" si="595"/>
        <v/>
      </c>
      <c r="GK54" s="27" t="str">
        <f t="shared" ca="1" si="596"/>
        <v/>
      </c>
      <c r="GL54" s="27" t="str">
        <f t="shared" ca="1" si="597"/>
        <v/>
      </c>
      <c r="GM54" s="27" t="str">
        <f t="shared" ca="1" si="598"/>
        <v/>
      </c>
      <c r="GN54" s="27" t="str">
        <f t="shared" ca="1" si="599"/>
        <v/>
      </c>
      <c r="GO54" s="27" t="str">
        <f t="shared" ca="1" si="600"/>
        <v/>
      </c>
      <c r="GP54" s="27" t="str">
        <f t="shared" ca="1" si="601"/>
        <v/>
      </c>
      <c r="GQ54" s="27" t="str">
        <f t="shared" ca="1" si="602"/>
        <v/>
      </c>
      <c r="GR54" s="27" t="str">
        <f t="shared" ca="1" si="603"/>
        <v/>
      </c>
      <c r="GS54" s="27" t="str">
        <f t="shared" ca="1" si="604"/>
        <v/>
      </c>
      <c r="GT54" s="27" t="str">
        <f t="shared" ca="1" si="605"/>
        <v/>
      </c>
      <c r="GU54" s="27" t="str">
        <f t="shared" ca="1" si="606"/>
        <v/>
      </c>
      <c r="GV54" s="27" t="str">
        <f t="shared" ca="1" si="607"/>
        <v/>
      </c>
      <c r="GW54" s="27" t="str">
        <f t="shared" ca="1" si="608"/>
        <v/>
      </c>
      <c r="GX54" s="27" t="str">
        <f t="shared" ca="1" si="609"/>
        <v/>
      </c>
      <c r="GY54" s="27" t="str">
        <f t="shared" ca="1" si="610"/>
        <v/>
      </c>
      <c r="GZ54" s="27" t="str">
        <f t="shared" ca="1" si="611"/>
        <v/>
      </c>
      <c r="HA54" s="27" t="str">
        <f t="shared" ca="1" si="612"/>
        <v/>
      </c>
      <c r="HB54" s="27" t="str">
        <f t="shared" ca="1" si="613"/>
        <v/>
      </c>
      <c r="HC54" s="27" t="str">
        <f t="shared" ca="1" si="614"/>
        <v/>
      </c>
      <c r="HD54" s="27" t="str">
        <f t="shared" ca="1" si="615"/>
        <v/>
      </c>
      <c r="HE54" s="27" t="str">
        <f t="shared" ca="1" si="616"/>
        <v/>
      </c>
      <c r="HF54" s="27" t="str">
        <f t="shared" ca="1" si="427"/>
        <v/>
      </c>
      <c r="HG54" s="27" t="str">
        <f t="shared" ca="1" si="423"/>
        <v/>
      </c>
      <c r="HH54" s="27" t="str">
        <f t="shared" ca="1" si="423"/>
        <v/>
      </c>
      <c r="HI54" s="27" t="str">
        <f t="shared" ca="1" si="423"/>
        <v/>
      </c>
      <c r="HJ54" s="27" t="str">
        <f t="shared" ca="1" si="423"/>
        <v/>
      </c>
      <c r="HK54" s="27" t="str">
        <f t="shared" ca="1" si="423"/>
        <v/>
      </c>
      <c r="HL54" s="27" t="str">
        <f t="shared" ca="1" si="423"/>
        <v/>
      </c>
      <c r="HM54" s="27" t="str">
        <f t="shared" ca="1" si="423"/>
        <v/>
      </c>
    </row>
    <row r="55" spans="19:221">
      <c r="S55" s="89"/>
      <c r="U55" s="106">
        <v>10</v>
      </c>
      <c r="V55" s="27" t="str">
        <f t="shared" ca="1" si="424"/>
        <v/>
      </c>
      <c r="W55" s="27" t="str">
        <f t="shared" ca="1" si="428"/>
        <v/>
      </c>
      <c r="X55" s="27" t="str">
        <f t="shared" ca="1" si="429"/>
        <v/>
      </c>
      <c r="Y55" s="27" t="str">
        <f t="shared" ca="1" si="430"/>
        <v/>
      </c>
      <c r="Z55" s="27" t="str">
        <f t="shared" ca="1" si="431"/>
        <v/>
      </c>
      <c r="AA55" s="27" t="str">
        <f t="shared" ca="1" si="432"/>
        <v/>
      </c>
      <c r="AB55" s="27" t="str">
        <f t="shared" ca="1" si="433"/>
        <v/>
      </c>
      <c r="AC55" s="27" t="str">
        <f t="shared" ca="1" si="434"/>
        <v/>
      </c>
      <c r="AD55" s="27" t="str">
        <f t="shared" ca="1" si="435"/>
        <v/>
      </c>
      <c r="AE55" s="27" t="str">
        <f t="shared" ca="1" si="436"/>
        <v/>
      </c>
      <c r="AF55" s="27" t="str">
        <f t="shared" ca="1" si="437"/>
        <v/>
      </c>
      <c r="AG55" s="27" t="str">
        <f t="shared" ca="1" si="438"/>
        <v/>
      </c>
      <c r="AH55" s="27" t="str">
        <f t="shared" ca="1" si="439"/>
        <v/>
      </c>
      <c r="AI55" s="27" t="str">
        <f t="shared" ca="1" si="440"/>
        <v/>
      </c>
      <c r="AJ55" s="27" t="str">
        <f t="shared" ca="1" si="441"/>
        <v/>
      </c>
      <c r="AK55" s="27" t="str">
        <f t="shared" ca="1" si="442"/>
        <v/>
      </c>
      <c r="AL55" s="27" t="str">
        <f t="shared" ca="1" si="443"/>
        <v/>
      </c>
      <c r="AM55" s="27" t="str">
        <f t="shared" ca="1" si="444"/>
        <v/>
      </c>
      <c r="AN55" s="27" t="str">
        <f t="shared" ca="1" si="445"/>
        <v/>
      </c>
      <c r="AO55" s="27" t="str">
        <f t="shared" ca="1" si="446"/>
        <v/>
      </c>
      <c r="AP55" s="27" t="str">
        <f t="shared" ca="1" si="447"/>
        <v/>
      </c>
      <c r="AQ55" s="27" t="str">
        <f t="shared" ca="1" si="448"/>
        <v/>
      </c>
      <c r="AR55" s="27" t="str">
        <f t="shared" ca="1" si="449"/>
        <v/>
      </c>
      <c r="AS55" s="27" t="str">
        <f t="shared" ca="1" si="450"/>
        <v/>
      </c>
      <c r="AT55" s="27" t="str">
        <f t="shared" ca="1" si="451"/>
        <v/>
      </c>
      <c r="AU55" s="27" t="str">
        <f t="shared" ca="1" si="452"/>
        <v/>
      </c>
      <c r="AV55" s="27" t="str">
        <f t="shared" ca="1" si="453"/>
        <v/>
      </c>
      <c r="AW55" s="27" t="str">
        <f t="shared" ca="1" si="454"/>
        <v/>
      </c>
      <c r="AX55" s="27" t="str">
        <f t="shared" ca="1" si="455"/>
        <v/>
      </c>
      <c r="AY55" s="27" t="str">
        <f t="shared" ca="1" si="456"/>
        <v/>
      </c>
      <c r="AZ55" s="27" t="str">
        <f t="shared" ca="1" si="457"/>
        <v/>
      </c>
      <c r="BA55" s="27" t="str">
        <f t="shared" ca="1" si="458"/>
        <v/>
      </c>
      <c r="BB55" s="27" t="str">
        <f t="shared" ca="1" si="459"/>
        <v/>
      </c>
      <c r="BC55" s="27" t="str">
        <f t="shared" ca="1" si="460"/>
        <v/>
      </c>
      <c r="BD55" s="27" t="str">
        <f t="shared" ca="1" si="461"/>
        <v/>
      </c>
      <c r="BE55" s="27" t="str">
        <f t="shared" ca="1" si="462"/>
        <v/>
      </c>
      <c r="BF55" s="27" t="str">
        <f t="shared" ca="1" si="463"/>
        <v/>
      </c>
      <c r="BG55" s="27" t="str">
        <f t="shared" ca="1" si="464"/>
        <v/>
      </c>
      <c r="BH55" s="27" t="str">
        <f t="shared" ca="1" si="465"/>
        <v/>
      </c>
      <c r="BI55" s="27" t="str">
        <f t="shared" ca="1" si="466"/>
        <v/>
      </c>
      <c r="BJ55" s="27" t="str">
        <f t="shared" ca="1" si="467"/>
        <v/>
      </c>
      <c r="BK55" s="27" t="str">
        <f t="shared" ca="1" si="468"/>
        <v/>
      </c>
      <c r="BL55" s="27" t="str">
        <f t="shared" ca="1" si="469"/>
        <v/>
      </c>
      <c r="BM55" s="27" t="str">
        <f t="shared" ca="1" si="470"/>
        <v/>
      </c>
      <c r="BN55" s="27" t="str">
        <f t="shared" ca="1" si="471"/>
        <v/>
      </c>
      <c r="BO55" s="27" t="str">
        <f t="shared" ca="1" si="472"/>
        <v/>
      </c>
      <c r="BP55" s="27" t="str">
        <f t="shared" ca="1" si="473"/>
        <v/>
      </c>
      <c r="BQ55" s="27" t="str">
        <f t="shared" ca="1" si="474"/>
        <v/>
      </c>
      <c r="BR55" s="27" t="str">
        <f t="shared" ca="1" si="475"/>
        <v/>
      </c>
      <c r="BS55" s="27" t="str">
        <f t="shared" ca="1" si="476"/>
        <v/>
      </c>
      <c r="BT55" s="27" t="str">
        <f t="shared" ca="1" si="477"/>
        <v/>
      </c>
      <c r="BU55" s="27" t="str">
        <f t="shared" ca="1" si="478"/>
        <v/>
      </c>
      <c r="BV55" s="27" t="str">
        <f t="shared" ca="1" si="479"/>
        <v/>
      </c>
      <c r="BW55" s="27" t="str">
        <f t="shared" ca="1" si="480"/>
        <v/>
      </c>
      <c r="BX55" s="27" t="str">
        <f t="shared" ca="1" si="481"/>
        <v/>
      </c>
      <c r="BY55" s="27" t="str">
        <f t="shared" ca="1" si="482"/>
        <v/>
      </c>
      <c r="BZ55" s="27" t="str">
        <f t="shared" ca="1" si="483"/>
        <v/>
      </c>
      <c r="CA55" s="27" t="str">
        <f t="shared" ca="1" si="484"/>
        <v/>
      </c>
      <c r="CB55" s="27" t="str">
        <f t="shared" ca="1" si="485"/>
        <v/>
      </c>
      <c r="CC55" s="27" t="str">
        <f t="shared" ca="1" si="486"/>
        <v/>
      </c>
      <c r="CD55" s="27" t="str">
        <f t="shared" ca="1" si="487"/>
        <v/>
      </c>
      <c r="CE55" s="27" t="str">
        <f t="shared" ca="1" si="488"/>
        <v/>
      </c>
      <c r="CF55" s="27" t="str">
        <f t="shared" ca="1" si="489"/>
        <v/>
      </c>
      <c r="CG55" s="27" t="str">
        <f t="shared" ca="1" si="490"/>
        <v/>
      </c>
      <c r="CH55" s="27" t="str">
        <f t="shared" ca="1" si="425"/>
        <v/>
      </c>
      <c r="CI55" s="27" t="str">
        <f t="shared" ca="1" si="491"/>
        <v/>
      </c>
      <c r="CJ55" s="27" t="str">
        <f t="shared" ca="1" si="492"/>
        <v/>
      </c>
      <c r="CK55" s="27" t="str">
        <f t="shared" ca="1" si="493"/>
        <v/>
      </c>
      <c r="CL55" s="27" t="str">
        <f t="shared" ca="1" si="494"/>
        <v/>
      </c>
      <c r="CM55" s="27" t="str">
        <f t="shared" ca="1" si="495"/>
        <v/>
      </c>
      <c r="CN55" s="27" t="str">
        <f t="shared" ca="1" si="496"/>
        <v/>
      </c>
      <c r="CO55" s="27" t="str">
        <f t="shared" ca="1" si="497"/>
        <v/>
      </c>
      <c r="CP55" s="27" t="str">
        <f t="shared" ca="1" si="498"/>
        <v/>
      </c>
      <c r="CQ55" s="27" t="str">
        <f t="shared" ca="1" si="499"/>
        <v/>
      </c>
      <c r="CR55" s="27" t="str">
        <f t="shared" ca="1" si="500"/>
        <v/>
      </c>
      <c r="CS55" s="27" t="str">
        <f t="shared" ca="1" si="501"/>
        <v/>
      </c>
      <c r="CT55" s="27" t="str">
        <f t="shared" ca="1" si="502"/>
        <v/>
      </c>
      <c r="CU55" s="27" t="str">
        <f t="shared" ca="1" si="503"/>
        <v/>
      </c>
      <c r="CV55" s="27" t="str">
        <f t="shared" ca="1" si="504"/>
        <v/>
      </c>
      <c r="CW55" s="27" t="str">
        <f t="shared" ca="1" si="505"/>
        <v/>
      </c>
      <c r="CX55" s="27" t="str">
        <f t="shared" ca="1" si="506"/>
        <v/>
      </c>
      <c r="CY55" s="27" t="str">
        <f t="shared" ca="1" si="507"/>
        <v/>
      </c>
      <c r="CZ55" s="27" t="str">
        <f t="shared" ca="1" si="508"/>
        <v/>
      </c>
      <c r="DA55" s="27" t="str">
        <f t="shared" ca="1" si="509"/>
        <v/>
      </c>
      <c r="DB55" s="27" t="str">
        <f t="shared" ca="1" si="510"/>
        <v/>
      </c>
      <c r="DC55" s="27" t="str">
        <f t="shared" ca="1" si="511"/>
        <v/>
      </c>
      <c r="DD55" s="27" t="str">
        <f t="shared" ca="1" si="512"/>
        <v/>
      </c>
      <c r="DE55" s="27" t="str">
        <f t="shared" ca="1" si="513"/>
        <v/>
      </c>
      <c r="DF55" s="27" t="str">
        <f t="shared" ca="1" si="514"/>
        <v/>
      </c>
      <c r="DG55" s="27" t="str">
        <f t="shared" ca="1" si="515"/>
        <v/>
      </c>
      <c r="DH55" s="27" t="str">
        <f t="shared" ca="1" si="516"/>
        <v/>
      </c>
      <c r="DI55" s="27" t="str">
        <f t="shared" ca="1" si="517"/>
        <v/>
      </c>
      <c r="DJ55" s="27" t="str">
        <f t="shared" ca="1" si="518"/>
        <v/>
      </c>
      <c r="DK55" s="27" t="str">
        <f t="shared" ca="1" si="519"/>
        <v/>
      </c>
      <c r="DL55" s="27" t="str">
        <f t="shared" ca="1" si="520"/>
        <v/>
      </c>
      <c r="DM55" s="27" t="str">
        <f t="shared" ca="1" si="521"/>
        <v/>
      </c>
      <c r="DN55" s="27" t="str">
        <f t="shared" ca="1" si="522"/>
        <v/>
      </c>
      <c r="DO55" s="27" t="str">
        <f t="shared" ca="1" si="523"/>
        <v/>
      </c>
      <c r="DP55" s="27" t="str">
        <f t="shared" ca="1" si="524"/>
        <v/>
      </c>
      <c r="DQ55" s="27" t="str">
        <f t="shared" ca="1" si="525"/>
        <v/>
      </c>
      <c r="DR55" s="27" t="str">
        <f t="shared" ca="1" si="526"/>
        <v/>
      </c>
      <c r="DS55" s="27" t="str">
        <f t="shared" ca="1" si="527"/>
        <v/>
      </c>
      <c r="DT55" s="27" t="str">
        <f t="shared" ca="1" si="528"/>
        <v/>
      </c>
      <c r="DU55" s="27" t="str">
        <f t="shared" ca="1" si="529"/>
        <v/>
      </c>
      <c r="DV55" s="27" t="str">
        <f t="shared" ca="1" si="530"/>
        <v/>
      </c>
      <c r="DW55" s="27" t="str">
        <f t="shared" ca="1" si="531"/>
        <v/>
      </c>
      <c r="DX55" s="27" t="str">
        <f t="shared" ca="1" si="532"/>
        <v/>
      </c>
      <c r="DY55" s="27" t="str">
        <f t="shared" ca="1" si="533"/>
        <v/>
      </c>
      <c r="DZ55" s="27" t="str">
        <f t="shared" ca="1" si="534"/>
        <v/>
      </c>
      <c r="EA55" s="27" t="str">
        <f t="shared" ca="1" si="535"/>
        <v/>
      </c>
      <c r="EB55" s="27" t="str">
        <f t="shared" ca="1" si="536"/>
        <v/>
      </c>
      <c r="EC55" s="27" t="str">
        <f t="shared" ca="1" si="537"/>
        <v/>
      </c>
      <c r="ED55" s="27" t="str">
        <f t="shared" ca="1" si="538"/>
        <v/>
      </c>
      <c r="EE55" s="27" t="str">
        <f t="shared" ca="1" si="539"/>
        <v/>
      </c>
      <c r="EF55" s="27" t="str">
        <f t="shared" ca="1" si="540"/>
        <v/>
      </c>
      <c r="EG55" s="27" t="str">
        <f t="shared" ca="1" si="541"/>
        <v/>
      </c>
      <c r="EH55" s="27" t="str">
        <f t="shared" ca="1" si="542"/>
        <v/>
      </c>
      <c r="EI55" s="27" t="str">
        <f t="shared" ca="1" si="543"/>
        <v/>
      </c>
      <c r="EJ55" s="27" t="str">
        <f t="shared" ca="1" si="544"/>
        <v/>
      </c>
      <c r="EK55" s="27" t="str">
        <f t="shared" ca="1" si="545"/>
        <v/>
      </c>
      <c r="EL55" s="27" t="str">
        <f t="shared" ca="1" si="546"/>
        <v/>
      </c>
      <c r="EM55" s="27" t="str">
        <f t="shared" ca="1" si="547"/>
        <v/>
      </c>
      <c r="EN55" s="27" t="str">
        <f t="shared" ca="1" si="548"/>
        <v/>
      </c>
      <c r="EO55" s="27" t="str">
        <f t="shared" ca="1" si="549"/>
        <v/>
      </c>
      <c r="EP55" s="27" t="str">
        <f t="shared" ca="1" si="550"/>
        <v/>
      </c>
      <c r="EQ55" s="27" t="str">
        <f t="shared" ca="1" si="551"/>
        <v/>
      </c>
      <c r="ER55" s="27" t="str">
        <f t="shared" ca="1" si="552"/>
        <v/>
      </c>
      <c r="ES55" s="27" t="str">
        <f t="shared" ca="1" si="553"/>
        <v/>
      </c>
      <c r="ET55" s="27" t="str">
        <f t="shared" ca="1" si="426"/>
        <v/>
      </c>
      <c r="EU55" s="27" t="str">
        <f t="shared" ca="1" si="554"/>
        <v/>
      </c>
      <c r="EV55" s="27" t="str">
        <f t="shared" ca="1" si="555"/>
        <v/>
      </c>
      <c r="EW55" s="27" t="str">
        <f t="shared" ca="1" si="556"/>
        <v/>
      </c>
      <c r="EX55" s="27" t="str">
        <f t="shared" ca="1" si="557"/>
        <v/>
      </c>
      <c r="EY55" s="27" t="str">
        <f t="shared" ca="1" si="558"/>
        <v/>
      </c>
      <c r="EZ55" s="27" t="str">
        <f t="shared" ca="1" si="559"/>
        <v/>
      </c>
      <c r="FA55" s="27" t="str">
        <f t="shared" ca="1" si="560"/>
        <v/>
      </c>
      <c r="FB55" s="27" t="str">
        <f t="shared" ca="1" si="561"/>
        <v/>
      </c>
      <c r="FC55" s="27" t="str">
        <f t="shared" ca="1" si="562"/>
        <v/>
      </c>
      <c r="FD55" s="27" t="str">
        <f t="shared" ca="1" si="563"/>
        <v/>
      </c>
      <c r="FE55" s="27" t="str">
        <f t="shared" ca="1" si="564"/>
        <v/>
      </c>
      <c r="FF55" s="27" t="str">
        <f t="shared" ca="1" si="565"/>
        <v/>
      </c>
      <c r="FG55" s="27" t="str">
        <f t="shared" ca="1" si="566"/>
        <v/>
      </c>
      <c r="FH55" s="27" t="str">
        <f t="shared" ca="1" si="567"/>
        <v/>
      </c>
      <c r="FI55" s="27" t="str">
        <f t="shared" ca="1" si="568"/>
        <v/>
      </c>
      <c r="FJ55" s="27" t="str">
        <f t="shared" ca="1" si="569"/>
        <v/>
      </c>
      <c r="FK55" s="27" t="str">
        <f t="shared" ca="1" si="570"/>
        <v/>
      </c>
      <c r="FL55" s="27" t="str">
        <f t="shared" ca="1" si="571"/>
        <v/>
      </c>
      <c r="FM55" s="27" t="str">
        <f t="shared" ca="1" si="572"/>
        <v/>
      </c>
      <c r="FN55" s="27" t="str">
        <f t="shared" ca="1" si="573"/>
        <v/>
      </c>
      <c r="FO55" s="27" t="str">
        <f t="shared" ca="1" si="574"/>
        <v/>
      </c>
      <c r="FP55" s="27" t="str">
        <f t="shared" ca="1" si="575"/>
        <v/>
      </c>
      <c r="FQ55" s="27" t="str">
        <f t="shared" ca="1" si="576"/>
        <v/>
      </c>
      <c r="FR55" s="27" t="str">
        <f t="shared" ca="1" si="577"/>
        <v/>
      </c>
      <c r="FS55" s="27" t="str">
        <f t="shared" ca="1" si="578"/>
        <v/>
      </c>
      <c r="FT55" s="27" t="str">
        <f t="shared" ca="1" si="579"/>
        <v/>
      </c>
      <c r="FU55" s="27" t="str">
        <f t="shared" ca="1" si="580"/>
        <v/>
      </c>
      <c r="FV55" s="27" t="str">
        <f t="shared" ca="1" si="581"/>
        <v/>
      </c>
      <c r="FW55" s="27" t="str">
        <f t="shared" ca="1" si="582"/>
        <v/>
      </c>
      <c r="FX55" s="27" t="str">
        <f t="shared" ca="1" si="583"/>
        <v/>
      </c>
      <c r="FY55" s="27" t="str">
        <f t="shared" ca="1" si="584"/>
        <v/>
      </c>
      <c r="FZ55" s="27" t="str">
        <f t="shared" ca="1" si="585"/>
        <v/>
      </c>
      <c r="GA55" s="27" t="str">
        <f t="shared" ca="1" si="586"/>
        <v/>
      </c>
      <c r="GB55" s="27" t="str">
        <f t="shared" ca="1" si="587"/>
        <v/>
      </c>
      <c r="GC55" s="27" t="str">
        <f t="shared" ca="1" si="588"/>
        <v/>
      </c>
      <c r="GD55" s="27" t="str">
        <f t="shared" ca="1" si="589"/>
        <v/>
      </c>
      <c r="GE55" s="27" t="str">
        <f t="shared" ca="1" si="590"/>
        <v/>
      </c>
      <c r="GF55" s="27" t="str">
        <f t="shared" ca="1" si="591"/>
        <v/>
      </c>
      <c r="GG55" s="27" t="str">
        <f t="shared" ca="1" si="592"/>
        <v/>
      </c>
      <c r="GH55" s="27" t="str">
        <f t="shared" ca="1" si="593"/>
        <v/>
      </c>
      <c r="GI55" s="27" t="str">
        <f t="shared" ca="1" si="594"/>
        <v/>
      </c>
      <c r="GJ55" s="27" t="str">
        <f t="shared" ca="1" si="595"/>
        <v/>
      </c>
      <c r="GK55" s="27" t="str">
        <f t="shared" ca="1" si="596"/>
        <v/>
      </c>
      <c r="GL55" s="27" t="str">
        <f t="shared" ca="1" si="597"/>
        <v/>
      </c>
      <c r="GM55" s="27" t="str">
        <f t="shared" ca="1" si="598"/>
        <v/>
      </c>
      <c r="GN55" s="27" t="str">
        <f t="shared" ca="1" si="599"/>
        <v/>
      </c>
      <c r="GO55" s="27" t="str">
        <f t="shared" ca="1" si="600"/>
        <v/>
      </c>
      <c r="GP55" s="27" t="str">
        <f t="shared" ca="1" si="601"/>
        <v/>
      </c>
      <c r="GQ55" s="27" t="str">
        <f t="shared" ca="1" si="602"/>
        <v/>
      </c>
      <c r="GR55" s="27" t="str">
        <f t="shared" ca="1" si="603"/>
        <v/>
      </c>
      <c r="GS55" s="27" t="str">
        <f t="shared" ca="1" si="604"/>
        <v/>
      </c>
      <c r="GT55" s="27" t="str">
        <f t="shared" ca="1" si="605"/>
        <v/>
      </c>
      <c r="GU55" s="27" t="str">
        <f t="shared" ca="1" si="606"/>
        <v/>
      </c>
      <c r="GV55" s="27" t="str">
        <f t="shared" ca="1" si="607"/>
        <v/>
      </c>
      <c r="GW55" s="27" t="str">
        <f t="shared" ca="1" si="608"/>
        <v/>
      </c>
      <c r="GX55" s="27" t="str">
        <f t="shared" ca="1" si="609"/>
        <v/>
      </c>
      <c r="GY55" s="27" t="str">
        <f t="shared" ca="1" si="610"/>
        <v/>
      </c>
      <c r="GZ55" s="27" t="str">
        <f t="shared" ca="1" si="611"/>
        <v/>
      </c>
      <c r="HA55" s="27" t="str">
        <f t="shared" ca="1" si="612"/>
        <v/>
      </c>
      <c r="HB55" s="27" t="str">
        <f t="shared" ca="1" si="613"/>
        <v/>
      </c>
      <c r="HC55" s="27" t="str">
        <f t="shared" ca="1" si="614"/>
        <v/>
      </c>
      <c r="HD55" s="27" t="str">
        <f t="shared" ca="1" si="615"/>
        <v/>
      </c>
      <c r="HE55" s="27" t="str">
        <f t="shared" ca="1" si="616"/>
        <v/>
      </c>
      <c r="HF55" s="27" t="str">
        <f t="shared" ca="1" si="427"/>
        <v/>
      </c>
      <c r="HG55" s="27" t="str">
        <f t="shared" ca="1" si="423"/>
        <v/>
      </c>
      <c r="HH55" s="27" t="str">
        <f t="shared" ca="1" si="423"/>
        <v/>
      </c>
      <c r="HI55" s="27" t="str">
        <f t="shared" ca="1" si="423"/>
        <v/>
      </c>
      <c r="HJ55" s="27" t="str">
        <f t="shared" ca="1" si="423"/>
        <v/>
      </c>
      <c r="HK55" s="27" t="str">
        <f t="shared" ca="1" si="423"/>
        <v/>
      </c>
      <c r="HL55" s="27" t="str">
        <f t="shared" ca="1" si="423"/>
        <v/>
      </c>
      <c r="HM55" s="27" t="str">
        <f t="shared" ca="1" si="423"/>
        <v/>
      </c>
    </row>
    <row r="56" spans="19:221">
      <c r="S56" s="89"/>
      <c r="U56" s="107">
        <v>11</v>
      </c>
      <c r="V56" s="27" t="str">
        <f t="shared" ca="1" si="424"/>
        <v/>
      </c>
      <c r="W56" s="27" t="str">
        <f t="shared" ca="1" si="428"/>
        <v/>
      </c>
      <c r="X56" s="27" t="str">
        <f t="shared" ca="1" si="429"/>
        <v/>
      </c>
      <c r="Y56" s="27" t="str">
        <f t="shared" ca="1" si="430"/>
        <v/>
      </c>
      <c r="Z56" s="27" t="str">
        <f t="shared" ca="1" si="431"/>
        <v/>
      </c>
      <c r="AA56" s="27" t="str">
        <f t="shared" ca="1" si="432"/>
        <v/>
      </c>
      <c r="AB56" s="27" t="str">
        <f t="shared" ca="1" si="433"/>
        <v/>
      </c>
      <c r="AC56" s="27" t="str">
        <f t="shared" ca="1" si="434"/>
        <v/>
      </c>
      <c r="AD56" s="27" t="str">
        <f t="shared" ca="1" si="435"/>
        <v/>
      </c>
      <c r="AE56" s="27" t="str">
        <f t="shared" ca="1" si="436"/>
        <v/>
      </c>
      <c r="AF56" s="27" t="str">
        <f t="shared" ca="1" si="437"/>
        <v/>
      </c>
      <c r="AG56" s="27" t="str">
        <f t="shared" ca="1" si="438"/>
        <v/>
      </c>
      <c r="AH56" s="27" t="str">
        <f t="shared" ca="1" si="439"/>
        <v/>
      </c>
      <c r="AI56" s="27" t="str">
        <f t="shared" ca="1" si="440"/>
        <v/>
      </c>
      <c r="AJ56" s="27" t="str">
        <f t="shared" ca="1" si="441"/>
        <v/>
      </c>
      <c r="AK56" s="27" t="str">
        <f t="shared" ca="1" si="442"/>
        <v/>
      </c>
      <c r="AL56" s="27" t="str">
        <f t="shared" ca="1" si="443"/>
        <v/>
      </c>
      <c r="AM56" s="27" t="str">
        <f t="shared" ca="1" si="444"/>
        <v/>
      </c>
      <c r="AN56" s="27" t="str">
        <f t="shared" ca="1" si="445"/>
        <v/>
      </c>
      <c r="AO56" s="27" t="str">
        <f t="shared" ca="1" si="446"/>
        <v/>
      </c>
      <c r="AP56" s="27" t="str">
        <f t="shared" ca="1" si="447"/>
        <v/>
      </c>
      <c r="AQ56" s="27" t="str">
        <f t="shared" ca="1" si="448"/>
        <v/>
      </c>
      <c r="AR56" s="27" t="str">
        <f t="shared" ca="1" si="449"/>
        <v/>
      </c>
      <c r="AS56" s="27" t="str">
        <f t="shared" ca="1" si="450"/>
        <v/>
      </c>
      <c r="AT56" s="27" t="str">
        <f t="shared" ca="1" si="451"/>
        <v/>
      </c>
      <c r="AU56" s="27" t="str">
        <f t="shared" ca="1" si="452"/>
        <v/>
      </c>
      <c r="AV56" s="27" t="str">
        <f t="shared" ca="1" si="453"/>
        <v/>
      </c>
      <c r="AW56" s="27" t="str">
        <f t="shared" ca="1" si="454"/>
        <v/>
      </c>
      <c r="AX56" s="27" t="str">
        <f t="shared" ca="1" si="455"/>
        <v/>
      </c>
      <c r="AY56" s="27" t="str">
        <f t="shared" ca="1" si="456"/>
        <v/>
      </c>
      <c r="AZ56" s="27" t="str">
        <f t="shared" ca="1" si="457"/>
        <v/>
      </c>
      <c r="BA56" s="27" t="str">
        <f t="shared" ca="1" si="458"/>
        <v/>
      </c>
      <c r="BB56" s="27" t="str">
        <f t="shared" ca="1" si="459"/>
        <v/>
      </c>
      <c r="BC56" s="27" t="str">
        <f t="shared" ca="1" si="460"/>
        <v/>
      </c>
      <c r="BD56" s="27" t="str">
        <f t="shared" ca="1" si="461"/>
        <v/>
      </c>
      <c r="BE56" s="27" t="str">
        <f t="shared" ca="1" si="462"/>
        <v/>
      </c>
      <c r="BF56" s="27" t="str">
        <f t="shared" ca="1" si="463"/>
        <v/>
      </c>
      <c r="BG56" s="27" t="str">
        <f t="shared" ca="1" si="464"/>
        <v/>
      </c>
      <c r="BH56" s="27" t="str">
        <f t="shared" ca="1" si="465"/>
        <v/>
      </c>
      <c r="BI56" s="27" t="str">
        <f t="shared" ca="1" si="466"/>
        <v/>
      </c>
      <c r="BJ56" s="27" t="str">
        <f t="shared" ca="1" si="467"/>
        <v/>
      </c>
      <c r="BK56" s="27" t="str">
        <f t="shared" ca="1" si="468"/>
        <v/>
      </c>
      <c r="BL56" s="27" t="str">
        <f t="shared" ca="1" si="469"/>
        <v/>
      </c>
      <c r="BM56" s="27" t="str">
        <f t="shared" ca="1" si="470"/>
        <v/>
      </c>
      <c r="BN56" s="27" t="str">
        <f t="shared" ca="1" si="471"/>
        <v/>
      </c>
      <c r="BO56" s="27" t="str">
        <f t="shared" ca="1" si="472"/>
        <v/>
      </c>
      <c r="BP56" s="27" t="str">
        <f t="shared" ca="1" si="473"/>
        <v/>
      </c>
      <c r="BQ56" s="27" t="str">
        <f t="shared" ca="1" si="474"/>
        <v/>
      </c>
      <c r="BR56" s="27" t="str">
        <f t="shared" ca="1" si="475"/>
        <v/>
      </c>
      <c r="BS56" s="27" t="str">
        <f t="shared" ca="1" si="476"/>
        <v/>
      </c>
      <c r="BT56" s="27" t="str">
        <f t="shared" ca="1" si="477"/>
        <v/>
      </c>
      <c r="BU56" s="27" t="str">
        <f t="shared" ca="1" si="478"/>
        <v/>
      </c>
      <c r="BV56" s="27" t="str">
        <f t="shared" ca="1" si="479"/>
        <v/>
      </c>
      <c r="BW56" s="27" t="str">
        <f t="shared" ca="1" si="480"/>
        <v/>
      </c>
      <c r="BX56" s="27" t="str">
        <f t="shared" ca="1" si="481"/>
        <v/>
      </c>
      <c r="BY56" s="27" t="str">
        <f t="shared" ca="1" si="482"/>
        <v/>
      </c>
      <c r="BZ56" s="27" t="str">
        <f t="shared" ca="1" si="483"/>
        <v/>
      </c>
      <c r="CA56" s="27" t="str">
        <f t="shared" ca="1" si="484"/>
        <v/>
      </c>
      <c r="CB56" s="27" t="str">
        <f t="shared" ca="1" si="485"/>
        <v/>
      </c>
      <c r="CC56" s="27" t="str">
        <f t="shared" ca="1" si="486"/>
        <v/>
      </c>
      <c r="CD56" s="27" t="str">
        <f t="shared" ca="1" si="487"/>
        <v/>
      </c>
      <c r="CE56" s="27" t="str">
        <f t="shared" ca="1" si="488"/>
        <v/>
      </c>
      <c r="CF56" s="27" t="str">
        <f t="shared" ca="1" si="489"/>
        <v/>
      </c>
      <c r="CG56" s="27" t="str">
        <f t="shared" ca="1" si="490"/>
        <v/>
      </c>
      <c r="CH56" s="27" t="str">
        <f t="shared" ca="1" si="425"/>
        <v/>
      </c>
      <c r="CI56" s="27" t="str">
        <f t="shared" ca="1" si="491"/>
        <v/>
      </c>
      <c r="CJ56" s="27" t="str">
        <f t="shared" ca="1" si="492"/>
        <v/>
      </c>
      <c r="CK56" s="27" t="str">
        <f t="shared" ca="1" si="493"/>
        <v/>
      </c>
      <c r="CL56" s="27" t="str">
        <f t="shared" ca="1" si="494"/>
        <v/>
      </c>
      <c r="CM56" s="27" t="str">
        <f t="shared" ca="1" si="495"/>
        <v/>
      </c>
      <c r="CN56" s="27" t="str">
        <f t="shared" ca="1" si="496"/>
        <v/>
      </c>
      <c r="CO56" s="27" t="str">
        <f t="shared" ca="1" si="497"/>
        <v/>
      </c>
      <c r="CP56" s="27" t="str">
        <f t="shared" ca="1" si="498"/>
        <v/>
      </c>
      <c r="CQ56" s="27" t="str">
        <f t="shared" ca="1" si="499"/>
        <v/>
      </c>
      <c r="CR56" s="27" t="str">
        <f t="shared" ca="1" si="500"/>
        <v/>
      </c>
      <c r="CS56" s="27" t="str">
        <f t="shared" ca="1" si="501"/>
        <v/>
      </c>
      <c r="CT56" s="27" t="str">
        <f t="shared" ca="1" si="502"/>
        <v/>
      </c>
      <c r="CU56" s="27" t="str">
        <f t="shared" ca="1" si="503"/>
        <v/>
      </c>
      <c r="CV56" s="27" t="str">
        <f t="shared" ca="1" si="504"/>
        <v/>
      </c>
      <c r="CW56" s="27" t="str">
        <f t="shared" ca="1" si="505"/>
        <v/>
      </c>
      <c r="CX56" s="27" t="str">
        <f t="shared" ca="1" si="506"/>
        <v/>
      </c>
      <c r="CY56" s="27" t="str">
        <f t="shared" ca="1" si="507"/>
        <v/>
      </c>
      <c r="CZ56" s="27" t="str">
        <f t="shared" ca="1" si="508"/>
        <v/>
      </c>
      <c r="DA56" s="27" t="str">
        <f t="shared" ca="1" si="509"/>
        <v/>
      </c>
      <c r="DB56" s="27" t="str">
        <f t="shared" ca="1" si="510"/>
        <v/>
      </c>
      <c r="DC56" s="27" t="str">
        <f t="shared" ca="1" si="511"/>
        <v/>
      </c>
      <c r="DD56" s="27" t="str">
        <f t="shared" ca="1" si="512"/>
        <v/>
      </c>
      <c r="DE56" s="27" t="str">
        <f t="shared" ca="1" si="513"/>
        <v/>
      </c>
      <c r="DF56" s="27" t="str">
        <f t="shared" ca="1" si="514"/>
        <v/>
      </c>
      <c r="DG56" s="27" t="str">
        <f t="shared" ca="1" si="515"/>
        <v/>
      </c>
      <c r="DH56" s="27" t="str">
        <f t="shared" ca="1" si="516"/>
        <v/>
      </c>
      <c r="DI56" s="27" t="str">
        <f t="shared" ca="1" si="517"/>
        <v/>
      </c>
      <c r="DJ56" s="27" t="str">
        <f t="shared" ca="1" si="518"/>
        <v/>
      </c>
      <c r="DK56" s="27" t="str">
        <f t="shared" ca="1" si="519"/>
        <v/>
      </c>
      <c r="DL56" s="27" t="str">
        <f t="shared" ca="1" si="520"/>
        <v/>
      </c>
      <c r="DM56" s="27" t="str">
        <f t="shared" ca="1" si="521"/>
        <v/>
      </c>
      <c r="DN56" s="27" t="str">
        <f t="shared" ca="1" si="522"/>
        <v/>
      </c>
      <c r="DO56" s="27" t="str">
        <f t="shared" ca="1" si="523"/>
        <v/>
      </c>
      <c r="DP56" s="27" t="str">
        <f t="shared" ca="1" si="524"/>
        <v/>
      </c>
      <c r="DQ56" s="27" t="str">
        <f t="shared" ca="1" si="525"/>
        <v/>
      </c>
      <c r="DR56" s="27" t="str">
        <f t="shared" ca="1" si="526"/>
        <v/>
      </c>
      <c r="DS56" s="27" t="str">
        <f t="shared" ca="1" si="527"/>
        <v/>
      </c>
      <c r="DT56" s="27" t="str">
        <f t="shared" ca="1" si="528"/>
        <v/>
      </c>
      <c r="DU56" s="27" t="str">
        <f t="shared" ca="1" si="529"/>
        <v/>
      </c>
      <c r="DV56" s="27" t="str">
        <f t="shared" ca="1" si="530"/>
        <v/>
      </c>
      <c r="DW56" s="27" t="str">
        <f t="shared" ca="1" si="531"/>
        <v/>
      </c>
      <c r="DX56" s="27" t="str">
        <f t="shared" ca="1" si="532"/>
        <v/>
      </c>
      <c r="DY56" s="27" t="str">
        <f t="shared" ca="1" si="533"/>
        <v/>
      </c>
      <c r="DZ56" s="27" t="str">
        <f t="shared" ca="1" si="534"/>
        <v/>
      </c>
      <c r="EA56" s="27" t="str">
        <f t="shared" ca="1" si="535"/>
        <v/>
      </c>
      <c r="EB56" s="27" t="str">
        <f t="shared" ca="1" si="536"/>
        <v/>
      </c>
      <c r="EC56" s="27" t="str">
        <f t="shared" ca="1" si="537"/>
        <v/>
      </c>
      <c r="ED56" s="27" t="str">
        <f t="shared" ca="1" si="538"/>
        <v/>
      </c>
      <c r="EE56" s="27" t="str">
        <f t="shared" ca="1" si="539"/>
        <v/>
      </c>
      <c r="EF56" s="27" t="str">
        <f t="shared" ca="1" si="540"/>
        <v/>
      </c>
      <c r="EG56" s="27" t="str">
        <f t="shared" ca="1" si="541"/>
        <v/>
      </c>
      <c r="EH56" s="27" t="str">
        <f t="shared" ca="1" si="542"/>
        <v/>
      </c>
      <c r="EI56" s="27" t="str">
        <f t="shared" ca="1" si="543"/>
        <v/>
      </c>
      <c r="EJ56" s="27" t="str">
        <f t="shared" ca="1" si="544"/>
        <v/>
      </c>
      <c r="EK56" s="27" t="str">
        <f t="shared" ca="1" si="545"/>
        <v/>
      </c>
      <c r="EL56" s="27" t="str">
        <f t="shared" ca="1" si="546"/>
        <v/>
      </c>
      <c r="EM56" s="27" t="str">
        <f t="shared" ca="1" si="547"/>
        <v/>
      </c>
      <c r="EN56" s="27" t="str">
        <f t="shared" ca="1" si="548"/>
        <v/>
      </c>
      <c r="EO56" s="27" t="str">
        <f t="shared" ca="1" si="549"/>
        <v/>
      </c>
      <c r="EP56" s="27" t="str">
        <f t="shared" ca="1" si="550"/>
        <v/>
      </c>
      <c r="EQ56" s="27" t="str">
        <f t="shared" ca="1" si="551"/>
        <v/>
      </c>
      <c r="ER56" s="27" t="str">
        <f t="shared" ca="1" si="552"/>
        <v/>
      </c>
      <c r="ES56" s="27" t="str">
        <f t="shared" ca="1" si="553"/>
        <v/>
      </c>
      <c r="ET56" s="27" t="str">
        <f t="shared" ca="1" si="426"/>
        <v/>
      </c>
      <c r="EU56" s="27" t="str">
        <f t="shared" ca="1" si="554"/>
        <v/>
      </c>
      <c r="EV56" s="27" t="str">
        <f t="shared" ca="1" si="555"/>
        <v/>
      </c>
      <c r="EW56" s="27" t="str">
        <f t="shared" ca="1" si="556"/>
        <v/>
      </c>
      <c r="EX56" s="27" t="str">
        <f t="shared" ca="1" si="557"/>
        <v/>
      </c>
      <c r="EY56" s="27" t="str">
        <f t="shared" ca="1" si="558"/>
        <v/>
      </c>
      <c r="EZ56" s="27" t="str">
        <f t="shared" ca="1" si="559"/>
        <v/>
      </c>
      <c r="FA56" s="27" t="str">
        <f t="shared" ca="1" si="560"/>
        <v/>
      </c>
      <c r="FB56" s="27" t="str">
        <f t="shared" ca="1" si="561"/>
        <v/>
      </c>
      <c r="FC56" s="27" t="str">
        <f t="shared" ca="1" si="562"/>
        <v/>
      </c>
      <c r="FD56" s="27" t="str">
        <f t="shared" ca="1" si="563"/>
        <v/>
      </c>
      <c r="FE56" s="27" t="str">
        <f t="shared" ca="1" si="564"/>
        <v/>
      </c>
      <c r="FF56" s="27" t="str">
        <f t="shared" ca="1" si="565"/>
        <v/>
      </c>
      <c r="FG56" s="27" t="str">
        <f t="shared" ca="1" si="566"/>
        <v/>
      </c>
      <c r="FH56" s="27" t="str">
        <f t="shared" ca="1" si="567"/>
        <v/>
      </c>
      <c r="FI56" s="27" t="str">
        <f t="shared" ca="1" si="568"/>
        <v/>
      </c>
      <c r="FJ56" s="27" t="str">
        <f t="shared" ca="1" si="569"/>
        <v/>
      </c>
      <c r="FK56" s="27" t="str">
        <f t="shared" ca="1" si="570"/>
        <v/>
      </c>
      <c r="FL56" s="27" t="str">
        <f t="shared" ca="1" si="571"/>
        <v/>
      </c>
      <c r="FM56" s="27" t="str">
        <f t="shared" ca="1" si="572"/>
        <v/>
      </c>
      <c r="FN56" s="27" t="str">
        <f t="shared" ca="1" si="573"/>
        <v/>
      </c>
      <c r="FO56" s="27" t="str">
        <f t="shared" ca="1" si="574"/>
        <v/>
      </c>
      <c r="FP56" s="27" t="str">
        <f t="shared" ca="1" si="575"/>
        <v/>
      </c>
      <c r="FQ56" s="27" t="str">
        <f t="shared" ca="1" si="576"/>
        <v/>
      </c>
      <c r="FR56" s="27" t="str">
        <f t="shared" ca="1" si="577"/>
        <v/>
      </c>
      <c r="FS56" s="27" t="str">
        <f t="shared" ca="1" si="578"/>
        <v/>
      </c>
      <c r="FT56" s="27" t="str">
        <f t="shared" ca="1" si="579"/>
        <v/>
      </c>
      <c r="FU56" s="27" t="str">
        <f t="shared" ca="1" si="580"/>
        <v/>
      </c>
      <c r="FV56" s="27" t="str">
        <f t="shared" ca="1" si="581"/>
        <v/>
      </c>
      <c r="FW56" s="27" t="str">
        <f t="shared" ca="1" si="582"/>
        <v/>
      </c>
      <c r="FX56" s="27" t="str">
        <f t="shared" ca="1" si="583"/>
        <v/>
      </c>
      <c r="FY56" s="27" t="str">
        <f t="shared" ca="1" si="584"/>
        <v/>
      </c>
      <c r="FZ56" s="27" t="str">
        <f t="shared" ca="1" si="585"/>
        <v/>
      </c>
      <c r="GA56" s="27" t="str">
        <f t="shared" ca="1" si="586"/>
        <v/>
      </c>
      <c r="GB56" s="27" t="str">
        <f t="shared" ca="1" si="587"/>
        <v/>
      </c>
      <c r="GC56" s="27" t="str">
        <f t="shared" ca="1" si="588"/>
        <v/>
      </c>
      <c r="GD56" s="27" t="str">
        <f t="shared" ca="1" si="589"/>
        <v/>
      </c>
      <c r="GE56" s="27" t="str">
        <f t="shared" ca="1" si="590"/>
        <v/>
      </c>
      <c r="GF56" s="27" t="str">
        <f t="shared" ca="1" si="591"/>
        <v/>
      </c>
      <c r="GG56" s="27" t="str">
        <f t="shared" ca="1" si="592"/>
        <v/>
      </c>
      <c r="GH56" s="27" t="str">
        <f t="shared" ca="1" si="593"/>
        <v/>
      </c>
      <c r="GI56" s="27" t="str">
        <f t="shared" ca="1" si="594"/>
        <v/>
      </c>
      <c r="GJ56" s="27" t="str">
        <f t="shared" ca="1" si="595"/>
        <v/>
      </c>
      <c r="GK56" s="27" t="str">
        <f t="shared" ca="1" si="596"/>
        <v/>
      </c>
      <c r="GL56" s="27" t="str">
        <f t="shared" ca="1" si="597"/>
        <v/>
      </c>
      <c r="GM56" s="27" t="str">
        <f t="shared" ca="1" si="598"/>
        <v/>
      </c>
      <c r="GN56" s="27" t="str">
        <f t="shared" ca="1" si="599"/>
        <v/>
      </c>
      <c r="GO56" s="27" t="str">
        <f t="shared" ca="1" si="600"/>
        <v/>
      </c>
      <c r="GP56" s="27" t="str">
        <f t="shared" ca="1" si="601"/>
        <v/>
      </c>
      <c r="GQ56" s="27" t="str">
        <f t="shared" ca="1" si="602"/>
        <v/>
      </c>
      <c r="GR56" s="27" t="str">
        <f t="shared" ca="1" si="603"/>
        <v/>
      </c>
      <c r="GS56" s="27" t="str">
        <f t="shared" ca="1" si="604"/>
        <v/>
      </c>
      <c r="GT56" s="27" t="str">
        <f t="shared" ca="1" si="605"/>
        <v/>
      </c>
      <c r="GU56" s="27" t="str">
        <f t="shared" ca="1" si="606"/>
        <v/>
      </c>
      <c r="GV56" s="27" t="str">
        <f t="shared" ca="1" si="607"/>
        <v/>
      </c>
      <c r="GW56" s="27" t="str">
        <f t="shared" ca="1" si="608"/>
        <v/>
      </c>
      <c r="GX56" s="27" t="str">
        <f t="shared" ca="1" si="609"/>
        <v/>
      </c>
      <c r="GY56" s="27" t="str">
        <f t="shared" ca="1" si="610"/>
        <v/>
      </c>
      <c r="GZ56" s="27" t="str">
        <f t="shared" ca="1" si="611"/>
        <v/>
      </c>
      <c r="HA56" s="27" t="str">
        <f t="shared" ca="1" si="612"/>
        <v/>
      </c>
      <c r="HB56" s="27" t="str">
        <f t="shared" ca="1" si="613"/>
        <v/>
      </c>
      <c r="HC56" s="27" t="str">
        <f t="shared" ca="1" si="614"/>
        <v/>
      </c>
      <c r="HD56" s="27" t="str">
        <f t="shared" ca="1" si="615"/>
        <v/>
      </c>
      <c r="HE56" s="27" t="str">
        <f t="shared" ca="1" si="616"/>
        <v/>
      </c>
      <c r="HF56" s="27" t="str">
        <f t="shared" ca="1" si="427"/>
        <v/>
      </c>
      <c r="HG56" s="27" t="str">
        <f t="shared" ca="1" si="423"/>
        <v/>
      </c>
      <c r="HH56" s="27" t="str">
        <f t="shared" ca="1" si="423"/>
        <v/>
      </c>
      <c r="HI56" s="27" t="str">
        <f t="shared" ca="1" si="423"/>
        <v/>
      </c>
      <c r="HJ56" s="27" t="str">
        <f t="shared" ca="1" si="423"/>
        <v/>
      </c>
      <c r="HK56" s="27" t="str">
        <f t="shared" ca="1" si="423"/>
        <v/>
      </c>
      <c r="HL56" s="27" t="str">
        <f t="shared" ca="1" si="423"/>
        <v/>
      </c>
      <c r="HM56" s="27" t="str">
        <f t="shared" ca="1" si="423"/>
        <v/>
      </c>
    </row>
    <row r="57" spans="19:221">
      <c r="S57" s="89"/>
      <c r="U57" s="106">
        <v>12</v>
      </c>
      <c r="V57" s="27" t="str">
        <f t="shared" ca="1" si="424"/>
        <v/>
      </c>
      <c r="W57" s="27" t="str">
        <f t="shared" ca="1" si="428"/>
        <v/>
      </c>
      <c r="X57" s="27" t="str">
        <f t="shared" ca="1" si="429"/>
        <v/>
      </c>
      <c r="Y57" s="27" t="str">
        <f t="shared" ca="1" si="430"/>
        <v/>
      </c>
      <c r="Z57" s="27" t="str">
        <f t="shared" ca="1" si="431"/>
        <v/>
      </c>
      <c r="AA57" s="27" t="str">
        <f t="shared" ca="1" si="432"/>
        <v/>
      </c>
      <c r="AB57" s="27" t="str">
        <f t="shared" ca="1" si="433"/>
        <v/>
      </c>
      <c r="AC57" s="27" t="str">
        <f t="shared" ca="1" si="434"/>
        <v/>
      </c>
      <c r="AD57" s="27" t="str">
        <f t="shared" ca="1" si="435"/>
        <v/>
      </c>
      <c r="AE57" s="27" t="str">
        <f t="shared" ca="1" si="436"/>
        <v/>
      </c>
      <c r="AF57" s="27" t="str">
        <f t="shared" ca="1" si="437"/>
        <v/>
      </c>
      <c r="AG57" s="27" t="str">
        <f t="shared" ca="1" si="438"/>
        <v/>
      </c>
      <c r="AH57" s="27" t="str">
        <f t="shared" ca="1" si="439"/>
        <v/>
      </c>
      <c r="AI57" s="27" t="str">
        <f t="shared" ca="1" si="440"/>
        <v/>
      </c>
      <c r="AJ57" s="27" t="str">
        <f t="shared" ca="1" si="441"/>
        <v/>
      </c>
      <c r="AK57" s="27" t="str">
        <f t="shared" ca="1" si="442"/>
        <v/>
      </c>
      <c r="AL57" s="27" t="str">
        <f t="shared" ca="1" si="443"/>
        <v/>
      </c>
      <c r="AM57" s="27" t="str">
        <f t="shared" ca="1" si="444"/>
        <v/>
      </c>
      <c r="AN57" s="27" t="str">
        <f t="shared" ca="1" si="445"/>
        <v/>
      </c>
      <c r="AO57" s="27" t="str">
        <f t="shared" ca="1" si="446"/>
        <v/>
      </c>
      <c r="AP57" s="27" t="str">
        <f t="shared" ca="1" si="447"/>
        <v/>
      </c>
      <c r="AQ57" s="27" t="str">
        <f t="shared" ca="1" si="448"/>
        <v/>
      </c>
      <c r="AR57" s="27" t="str">
        <f t="shared" ca="1" si="449"/>
        <v/>
      </c>
      <c r="AS57" s="27" t="str">
        <f t="shared" ca="1" si="450"/>
        <v/>
      </c>
      <c r="AT57" s="27" t="str">
        <f t="shared" ca="1" si="451"/>
        <v/>
      </c>
      <c r="AU57" s="27" t="str">
        <f t="shared" ca="1" si="452"/>
        <v/>
      </c>
      <c r="AV57" s="27" t="str">
        <f t="shared" ca="1" si="453"/>
        <v/>
      </c>
      <c r="AW57" s="27" t="str">
        <f t="shared" ca="1" si="454"/>
        <v/>
      </c>
      <c r="AX57" s="27" t="str">
        <f t="shared" ca="1" si="455"/>
        <v/>
      </c>
      <c r="AY57" s="27" t="str">
        <f t="shared" ca="1" si="456"/>
        <v/>
      </c>
      <c r="AZ57" s="27" t="str">
        <f t="shared" ca="1" si="457"/>
        <v/>
      </c>
      <c r="BA57" s="27" t="str">
        <f t="shared" ca="1" si="458"/>
        <v/>
      </c>
      <c r="BB57" s="27" t="str">
        <f t="shared" ca="1" si="459"/>
        <v/>
      </c>
      <c r="BC57" s="27" t="str">
        <f t="shared" ca="1" si="460"/>
        <v/>
      </c>
      <c r="BD57" s="27" t="str">
        <f t="shared" ca="1" si="461"/>
        <v/>
      </c>
      <c r="BE57" s="27" t="str">
        <f t="shared" ca="1" si="462"/>
        <v/>
      </c>
      <c r="BF57" s="27" t="str">
        <f t="shared" ca="1" si="463"/>
        <v/>
      </c>
      <c r="BG57" s="27" t="str">
        <f t="shared" ca="1" si="464"/>
        <v/>
      </c>
      <c r="BH57" s="27" t="str">
        <f t="shared" ca="1" si="465"/>
        <v/>
      </c>
      <c r="BI57" s="27" t="str">
        <f t="shared" ca="1" si="466"/>
        <v/>
      </c>
      <c r="BJ57" s="27" t="str">
        <f t="shared" ca="1" si="467"/>
        <v/>
      </c>
      <c r="BK57" s="27" t="str">
        <f t="shared" ca="1" si="468"/>
        <v/>
      </c>
      <c r="BL57" s="27" t="str">
        <f t="shared" ca="1" si="469"/>
        <v/>
      </c>
      <c r="BM57" s="27" t="str">
        <f t="shared" ca="1" si="470"/>
        <v/>
      </c>
      <c r="BN57" s="27" t="str">
        <f t="shared" ca="1" si="471"/>
        <v/>
      </c>
      <c r="BO57" s="27" t="str">
        <f t="shared" ca="1" si="472"/>
        <v/>
      </c>
      <c r="BP57" s="27" t="str">
        <f t="shared" ca="1" si="473"/>
        <v/>
      </c>
      <c r="BQ57" s="27" t="str">
        <f t="shared" ca="1" si="474"/>
        <v/>
      </c>
      <c r="BR57" s="27" t="str">
        <f t="shared" ca="1" si="475"/>
        <v/>
      </c>
      <c r="BS57" s="27" t="str">
        <f t="shared" ca="1" si="476"/>
        <v/>
      </c>
      <c r="BT57" s="27" t="str">
        <f t="shared" ca="1" si="477"/>
        <v/>
      </c>
      <c r="BU57" s="27" t="str">
        <f t="shared" ca="1" si="478"/>
        <v/>
      </c>
      <c r="BV57" s="27" t="str">
        <f t="shared" ca="1" si="479"/>
        <v/>
      </c>
      <c r="BW57" s="27" t="str">
        <f t="shared" ca="1" si="480"/>
        <v/>
      </c>
      <c r="BX57" s="27" t="str">
        <f t="shared" ca="1" si="481"/>
        <v/>
      </c>
      <c r="BY57" s="27" t="str">
        <f t="shared" ca="1" si="482"/>
        <v/>
      </c>
      <c r="BZ57" s="27" t="str">
        <f t="shared" ca="1" si="483"/>
        <v/>
      </c>
      <c r="CA57" s="27" t="str">
        <f t="shared" ca="1" si="484"/>
        <v/>
      </c>
      <c r="CB57" s="27" t="str">
        <f t="shared" ca="1" si="485"/>
        <v/>
      </c>
      <c r="CC57" s="27" t="str">
        <f t="shared" ca="1" si="486"/>
        <v/>
      </c>
      <c r="CD57" s="27" t="str">
        <f t="shared" ca="1" si="487"/>
        <v/>
      </c>
      <c r="CE57" s="27" t="str">
        <f t="shared" ca="1" si="488"/>
        <v/>
      </c>
      <c r="CF57" s="27" t="str">
        <f t="shared" ca="1" si="489"/>
        <v/>
      </c>
      <c r="CG57" s="27" t="str">
        <f t="shared" ca="1" si="490"/>
        <v/>
      </c>
      <c r="CH57" s="27" t="str">
        <f t="shared" ca="1" si="425"/>
        <v/>
      </c>
      <c r="CI57" s="27" t="str">
        <f t="shared" ca="1" si="491"/>
        <v/>
      </c>
      <c r="CJ57" s="27" t="str">
        <f t="shared" ca="1" si="492"/>
        <v/>
      </c>
      <c r="CK57" s="27" t="str">
        <f t="shared" ca="1" si="493"/>
        <v/>
      </c>
      <c r="CL57" s="27" t="str">
        <f t="shared" ca="1" si="494"/>
        <v/>
      </c>
      <c r="CM57" s="27" t="str">
        <f t="shared" ca="1" si="495"/>
        <v/>
      </c>
      <c r="CN57" s="27" t="str">
        <f t="shared" ca="1" si="496"/>
        <v/>
      </c>
      <c r="CO57" s="27" t="str">
        <f t="shared" ca="1" si="497"/>
        <v/>
      </c>
      <c r="CP57" s="27" t="str">
        <f t="shared" ca="1" si="498"/>
        <v/>
      </c>
      <c r="CQ57" s="27" t="str">
        <f t="shared" ca="1" si="499"/>
        <v/>
      </c>
      <c r="CR57" s="27" t="str">
        <f t="shared" ca="1" si="500"/>
        <v/>
      </c>
      <c r="CS57" s="27" t="str">
        <f t="shared" ca="1" si="501"/>
        <v/>
      </c>
      <c r="CT57" s="27" t="str">
        <f t="shared" ca="1" si="502"/>
        <v/>
      </c>
      <c r="CU57" s="27" t="str">
        <f t="shared" ca="1" si="503"/>
        <v/>
      </c>
      <c r="CV57" s="27" t="str">
        <f t="shared" ca="1" si="504"/>
        <v/>
      </c>
      <c r="CW57" s="27" t="str">
        <f t="shared" ca="1" si="505"/>
        <v/>
      </c>
      <c r="CX57" s="27" t="str">
        <f t="shared" ca="1" si="506"/>
        <v/>
      </c>
      <c r="CY57" s="27" t="str">
        <f t="shared" ca="1" si="507"/>
        <v/>
      </c>
      <c r="CZ57" s="27" t="str">
        <f t="shared" ca="1" si="508"/>
        <v/>
      </c>
      <c r="DA57" s="27" t="str">
        <f t="shared" ca="1" si="509"/>
        <v/>
      </c>
      <c r="DB57" s="27" t="str">
        <f t="shared" ca="1" si="510"/>
        <v/>
      </c>
      <c r="DC57" s="27" t="str">
        <f t="shared" ca="1" si="511"/>
        <v/>
      </c>
      <c r="DD57" s="27" t="str">
        <f t="shared" ca="1" si="512"/>
        <v/>
      </c>
      <c r="DE57" s="27" t="str">
        <f t="shared" ca="1" si="513"/>
        <v/>
      </c>
      <c r="DF57" s="27" t="str">
        <f t="shared" ca="1" si="514"/>
        <v/>
      </c>
      <c r="DG57" s="27" t="str">
        <f t="shared" ca="1" si="515"/>
        <v/>
      </c>
      <c r="DH57" s="27" t="str">
        <f t="shared" ca="1" si="516"/>
        <v/>
      </c>
      <c r="DI57" s="27" t="str">
        <f t="shared" ca="1" si="517"/>
        <v/>
      </c>
      <c r="DJ57" s="27" t="str">
        <f t="shared" ca="1" si="518"/>
        <v/>
      </c>
      <c r="DK57" s="27" t="str">
        <f t="shared" ca="1" si="519"/>
        <v/>
      </c>
      <c r="DL57" s="27" t="str">
        <f t="shared" ca="1" si="520"/>
        <v/>
      </c>
      <c r="DM57" s="27" t="str">
        <f t="shared" ca="1" si="521"/>
        <v/>
      </c>
      <c r="DN57" s="27" t="str">
        <f t="shared" ca="1" si="522"/>
        <v/>
      </c>
      <c r="DO57" s="27" t="str">
        <f t="shared" ca="1" si="523"/>
        <v/>
      </c>
      <c r="DP57" s="27" t="str">
        <f t="shared" ca="1" si="524"/>
        <v/>
      </c>
      <c r="DQ57" s="27" t="str">
        <f t="shared" ca="1" si="525"/>
        <v/>
      </c>
      <c r="DR57" s="27" t="str">
        <f t="shared" ca="1" si="526"/>
        <v/>
      </c>
      <c r="DS57" s="27" t="str">
        <f t="shared" ca="1" si="527"/>
        <v/>
      </c>
      <c r="DT57" s="27" t="str">
        <f t="shared" ca="1" si="528"/>
        <v/>
      </c>
      <c r="DU57" s="27" t="str">
        <f t="shared" ca="1" si="529"/>
        <v/>
      </c>
      <c r="DV57" s="27" t="str">
        <f t="shared" ca="1" si="530"/>
        <v/>
      </c>
      <c r="DW57" s="27" t="str">
        <f t="shared" ca="1" si="531"/>
        <v/>
      </c>
      <c r="DX57" s="27" t="str">
        <f t="shared" ca="1" si="532"/>
        <v/>
      </c>
      <c r="DY57" s="27" t="str">
        <f t="shared" ca="1" si="533"/>
        <v/>
      </c>
      <c r="DZ57" s="27" t="str">
        <f t="shared" ca="1" si="534"/>
        <v/>
      </c>
      <c r="EA57" s="27" t="str">
        <f t="shared" ca="1" si="535"/>
        <v/>
      </c>
      <c r="EB57" s="27" t="str">
        <f t="shared" ca="1" si="536"/>
        <v/>
      </c>
      <c r="EC57" s="27" t="str">
        <f t="shared" ca="1" si="537"/>
        <v/>
      </c>
      <c r="ED57" s="27" t="str">
        <f t="shared" ca="1" si="538"/>
        <v/>
      </c>
      <c r="EE57" s="27" t="str">
        <f t="shared" ca="1" si="539"/>
        <v/>
      </c>
      <c r="EF57" s="27" t="str">
        <f t="shared" ca="1" si="540"/>
        <v/>
      </c>
      <c r="EG57" s="27" t="str">
        <f t="shared" ca="1" si="541"/>
        <v/>
      </c>
      <c r="EH57" s="27" t="str">
        <f t="shared" ca="1" si="542"/>
        <v/>
      </c>
      <c r="EI57" s="27" t="str">
        <f t="shared" ca="1" si="543"/>
        <v/>
      </c>
      <c r="EJ57" s="27" t="str">
        <f t="shared" ca="1" si="544"/>
        <v/>
      </c>
      <c r="EK57" s="27" t="str">
        <f t="shared" ca="1" si="545"/>
        <v/>
      </c>
      <c r="EL57" s="27" t="str">
        <f t="shared" ca="1" si="546"/>
        <v/>
      </c>
      <c r="EM57" s="27" t="str">
        <f t="shared" ca="1" si="547"/>
        <v/>
      </c>
      <c r="EN57" s="27" t="str">
        <f t="shared" ca="1" si="548"/>
        <v/>
      </c>
      <c r="EO57" s="27" t="str">
        <f t="shared" ca="1" si="549"/>
        <v/>
      </c>
      <c r="EP57" s="27" t="str">
        <f t="shared" ca="1" si="550"/>
        <v/>
      </c>
      <c r="EQ57" s="27" t="str">
        <f t="shared" ca="1" si="551"/>
        <v/>
      </c>
      <c r="ER57" s="27" t="str">
        <f t="shared" ca="1" si="552"/>
        <v/>
      </c>
      <c r="ES57" s="27" t="str">
        <f t="shared" ca="1" si="553"/>
        <v/>
      </c>
      <c r="ET57" s="27" t="str">
        <f t="shared" ca="1" si="426"/>
        <v/>
      </c>
      <c r="EU57" s="27" t="str">
        <f t="shared" ca="1" si="554"/>
        <v/>
      </c>
      <c r="EV57" s="27" t="str">
        <f t="shared" ca="1" si="555"/>
        <v/>
      </c>
      <c r="EW57" s="27" t="str">
        <f t="shared" ca="1" si="556"/>
        <v/>
      </c>
      <c r="EX57" s="27" t="str">
        <f t="shared" ca="1" si="557"/>
        <v/>
      </c>
      <c r="EY57" s="27" t="str">
        <f t="shared" ca="1" si="558"/>
        <v/>
      </c>
      <c r="EZ57" s="27" t="str">
        <f t="shared" ca="1" si="559"/>
        <v/>
      </c>
      <c r="FA57" s="27" t="str">
        <f t="shared" ca="1" si="560"/>
        <v/>
      </c>
      <c r="FB57" s="27" t="str">
        <f t="shared" ca="1" si="561"/>
        <v/>
      </c>
      <c r="FC57" s="27" t="str">
        <f t="shared" ca="1" si="562"/>
        <v/>
      </c>
      <c r="FD57" s="27" t="str">
        <f t="shared" ca="1" si="563"/>
        <v/>
      </c>
      <c r="FE57" s="27" t="str">
        <f t="shared" ca="1" si="564"/>
        <v/>
      </c>
      <c r="FF57" s="27" t="str">
        <f t="shared" ca="1" si="565"/>
        <v/>
      </c>
      <c r="FG57" s="27" t="str">
        <f t="shared" ca="1" si="566"/>
        <v/>
      </c>
      <c r="FH57" s="27" t="str">
        <f t="shared" ca="1" si="567"/>
        <v/>
      </c>
      <c r="FI57" s="27" t="str">
        <f t="shared" ca="1" si="568"/>
        <v/>
      </c>
      <c r="FJ57" s="27" t="str">
        <f t="shared" ca="1" si="569"/>
        <v/>
      </c>
      <c r="FK57" s="27" t="str">
        <f t="shared" ca="1" si="570"/>
        <v/>
      </c>
      <c r="FL57" s="27" t="str">
        <f t="shared" ca="1" si="571"/>
        <v/>
      </c>
      <c r="FM57" s="27" t="str">
        <f t="shared" ca="1" si="572"/>
        <v/>
      </c>
      <c r="FN57" s="27" t="str">
        <f t="shared" ca="1" si="573"/>
        <v/>
      </c>
      <c r="FO57" s="27" t="str">
        <f t="shared" ca="1" si="574"/>
        <v/>
      </c>
      <c r="FP57" s="27" t="str">
        <f t="shared" ca="1" si="575"/>
        <v/>
      </c>
      <c r="FQ57" s="27" t="str">
        <f t="shared" ca="1" si="576"/>
        <v/>
      </c>
      <c r="FR57" s="27" t="str">
        <f t="shared" ca="1" si="577"/>
        <v/>
      </c>
      <c r="FS57" s="27" t="str">
        <f t="shared" ca="1" si="578"/>
        <v/>
      </c>
      <c r="FT57" s="27" t="str">
        <f t="shared" ca="1" si="579"/>
        <v/>
      </c>
      <c r="FU57" s="27" t="str">
        <f t="shared" ca="1" si="580"/>
        <v/>
      </c>
      <c r="FV57" s="27" t="str">
        <f t="shared" ca="1" si="581"/>
        <v/>
      </c>
      <c r="FW57" s="27" t="str">
        <f t="shared" ca="1" si="582"/>
        <v/>
      </c>
      <c r="FX57" s="27" t="str">
        <f t="shared" ca="1" si="583"/>
        <v/>
      </c>
      <c r="FY57" s="27" t="str">
        <f t="shared" ca="1" si="584"/>
        <v/>
      </c>
      <c r="FZ57" s="27" t="str">
        <f t="shared" ca="1" si="585"/>
        <v/>
      </c>
      <c r="GA57" s="27" t="str">
        <f t="shared" ca="1" si="586"/>
        <v/>
      </c>
      <c r="GB57" s="27" t="str">
        <f t="shared" ca="1" si="587"/>
        <v/>
      </c>
      <c r="GC57" s="27" t="str">
        <f t="shared" ca="1" si="588"/>
        <v/>
      </c>
      <c r="GD57" s="27" t="str">
        <f t="shared" ca="1" si="589"/>
        <v/>
      </c>
      <c r="GE57" s="27" t="str">
        <f t="shared" ca="1" si="590"/>
        <v/>
      </c>
      <c r="GF57" s="27" t="str">
        <f t="shared" ca="1" si="591"/>
        <v/>
      </c>
      <c r="GG57" s="27" t="str">
        <f t="shared" ca="1" si="592"/>
        <v/>
      </c>
      <c r="GH57" s="27" t="str">
        <f t="shared" ca="1" si="593"/>
        <v/>
      </c>
      <c r="GI57" s="27" t="str">
        <f t="shared" ca="1" si="594"/>
        <v/>
      </c>
      <c r="GJ57" s="27" t="str">
        <f t="shared" ca="1" si="595"/>
        <v/>
      </c>
      <c r="GK57" s="27" t="str">
        <f t="shared" ca="1" si="596"/>
        <v/>
      </c>
      <c r="GL57" s="27" t="str">
        <f t="shared" ca="1" si="597"/>
        <v/>
      </c>
      <c r="GM57" s="27" t="str">
        <f t="shared" ca="1" si="598"/>
        <v/>
      </c>
      <c r="GN57" s="27" t="str">
        <f t="shared" ca="1" si="599"/>
        <v/>
      </c>
      <c r="GO57" s="27" t="str">
        <f t="shared" ca="1" si="600"/>
        <v/>
      </c>
      <c r="GP57" s="27" t="str">
        <f t="shared" ca="1" si="601"/>
        <v/>
      </c>
      <c r="GQ57" s="27" t="str">
        <f t="shared" ca="1" si="602"/>
        <v/>
      </c>
      <c r="GR57" s="27" t="str">
        <f t="shared" ca="1" si="603"/>
        <v/>
      </c>
      <c r="GS57" s="27" t="str">
        <f t="shared" ca="1" si="604"/>
        <v/>
      </c>
      <c r="GT57" s="27" t="str">
        <f t="shared" ca="1" si="605"/>
        <v/>
      </c>
      <c r="GU57" s="27" t="str">
        <f t="shared" ca="1" si="606"/>
        <v/>
      </c>
      <c r="GV57" s="27" t="str">
        <f t="shared" ca="1" si="607"/>
        <v/>
      </c>
      <c r="GW57" s="27" t="str">
        <f t="shared" ca="1" si="608"/>
        <v/>
      </c>
      <c r="GX57" s="27" t="str">
        <f t="shared" ca="1" si="609"/>
        <v/>
      </c>
      <c r="GY57" s="27" t="str">
        <f t="shared" ca="1" si="610"/>
        <v/>
      </c>
      <c r="GZ57" s="27" t="str">
        <f t="shared" ca="1" si="611"/>
        <v/>
      </c>
      <c r="HA57" s="27" t="str">
        <f t="shared" ca="1" si="612"/>
        <v/>
      </c>
      <c r="HB57" s="27" t="str">
        <f t="shared" ca="1" si="613"/>
        <v/>
      </c>
      <c r="HC57" s="27" t="str">
        <f t="shared" ca="1" si="614"/>
        <v/>
      </c>
      <c r="HD57" s="27" t="str">
        <f t="shared" ca="1" si="615"/>
        <v/>
      </c>
      <c r="HE57" s="27" t="str">
        <f t="shared" ca="1" si="616"/>
        <v/>
      </c>
      <c r="HF57" s="27" t="str">
        <f t="shared" ca="1" si="427"/>
        <v/>
      </c>
      <c r="HG57" s="27" t="str">
        <f t="shared" ca="1" si="423"/>
        <v/>
      </c>
      <c r="HH57" s="27" t="str">
        <f t="shared" ca="1" si="423"/>
        <v/>
      </c>
      <c r="HI57" s="27" t="str">
        <f t="shared" ca="1" si="423"/>
        <v/>
      </c>
      <c r="HJ57" s="27" t="str">
        <f t="shared" ca="1" si="423"/>
        <v/>
      </c>
      <c r="HK57" s="27" t="str">
        <f t="shared" ca="1" si="423"/>
        <v/>
      </c>
      <c r="HL57" s="27" t="str">
        <f t="shared" ca="1" si="423"/>
        <v/>
      </c>
      <c r="HM57" s="27" t="str">
        <f t="shared" ca="1" si="423"/>
        <v/>
      </c>
    </row>
    <row r="58" spans="19:221">
      <c r="S58" s="89"/>
      <c r="U58" s="107">
        <v>13</v>
      </c>
      <c r="V58" s="27" t="str">
        <f t="shared" ca="1" si="424"/>
        <v/>
      </c>
      <c r="W58" s="27" t="str">
        <f t="shared" ca="1" si="428"/>
        <v/>
      </c>
      <c r="X58" s="27" t="str">
        <f t="shared" ca="1" si="429"/>
        <v/>
      </c>
      <c r="Y58" s="27" t="str">
        <f t="shared" ca="1" si="430"/>
        <v/>
      </c>
      <c r="Z58" s="27" t="str">
        <f t="shared" ca="1" si="431"/>
        <v/>
      </c>
      <c r="AA58" s="27" t="str">
        <f t="shared" ca="1" si="432"/>
        <v/>
      </c>
      <c r="AB58" s="27" t="str">
        <f t="shared" ca="1" si="433"/>
        <v/>
      </c>
      <c r="AC58" s="27" t="str">
        <f t="shared" ca="1" si="434"/>
        <v/>
      </c>
      <c r="AD58" s="27" t="str">
        <f t="shared" ca="1" si="435"/>
        <v/>
      </c>
      <c r="AE58" s="27" t="str">
        <f t="shared" ca="1" si="436"/>
        <v/>
      </c>
      <c r="AF58" s="27" t="str">
        <f t="shared" ca="1" si="437"/>
        <v/>
      </c>
      <c r="AG58" s="27" t="str">
        <f t="shared" ca="1" si="438"/>
        <v/>
      </c>
      <c r="AH58" s="27" t="str">
        <f t="shared" ca="1" si="439"/>
        <v/>
      </c>
      <c r="AI58" s="27" t="str">
        <f t="shared" ca="1" si="440"/>
        <v/>
      </c>
      <c r="AJ58" s="27" t="str">
        <f t="shared" ca="1" si="441"/>
        <v/>
      </c>
      <c r="AK58" s="27" t="str">
        <f t="shared" ca="1" si="442"/>
        <v/>
      </c>
      <c r="AL58" s="27" t="str">
        <f t="shared" ca="1" si="443"/>
        <v/>
      </c>
      <c r="AM58" s="27" t="str">
        <f t="shared" ca="1" si="444"/>
        <v/>
      </c>
      <c r="AN58" s="27" t="str">
        <f t="shared" ca="1" si="445"/>
        <v/>
      </c>
      <c r="AO58" s="27" t="str">
        <f t="shared" ca="1" si="446"/>
        <v/>
      </c>
      <c r="AP58" s="27" t="str">
        <f t="shared" ca="1" si="447"/>
        <v/>
      </c>
      <c r="AQ58" s="27" t="str">
        <f t="shared" ca="1" si="448"/>
        <v/>
      </c>
      <c r="AR58" s="27" t="str">
        <f t="shared" ca="1" si="449"/>
        <v/>
      </c>
      <c r="AS58" s="27" t="str">
        <f t="shared" ca="1" si="450"/>
        <v/>
      </c>
      <c r="AT58" s="27" t="str">
        <f t="shared" ca="1" si="451"/>
        <v/>
      </c>
      <c r="AU58" s="27" t="str">
        <f t="shared" ca="1" si="452"/>
        <v/>
      </c>
      <c r="AV58" s="27" t="str">
        <f t="shared" ca="1" si="453"/>
        <v/>
      </c>
      <c r="AW58" s="27" t="str">
        <f t="shared" ca="1" si="454"/>
        <v/>
      </c>
      <c r="AX58" s="27" t="str">
        <f t="shared" ca="1" si="455"/>
        <v/>
      </c>
      <c r="AY58" s="27" t="str">
        <f t="shared" ca="1" si="456"/>
        <v/>
      </c>
      <c r="AZ58" s="27" t="str">
        <f t="shared" ca="1" si="457"/>
        <v/>
      </c>
      <c r="BA58" s="27" t="str">
        <f t="shared" ca="1" si="458"/>
        <v/>
      </c>
      <c r="BB58" s="27" t="str">
        <f t="shared" ca="1" si="459"/>
        <v/>
      </c>
      <c r="BC58" s="27" t="str">
        <f t="shared" ca="1" si="460"/>
        <v/>
      </c>
      <c r="BD58" s="27" t="str">
        <f t="shared" ca="1" si="461"/>
        <v/>
      </c>
      <c r="BE58" s="27" t="str">
        <f t="shared" ca="1" si="462"/>
        <v/>
      </c>
      <c r="BF58" s="27" t="str">
        <f t="shared" ca="1" si="463"/>
        <v/>
      </c>
      <c r="BG58" s="27" t="str">
        <f t="shared" ca="1" si="464"/>
        <v/>
      </c>
      <c r="BH58" s="27" t="str">
        <f t="shared" ca="1" si="465"/>
        <v/>
      </c>
      <c r="BI58" s="27" t="str">
        <f t="shared" ca="1" si="466"/>
        <v/>
      </c>
      <c r="BJ58" s="27" t="str">
        <f t="shared" ca="1" si="467"/>
        <v/>
      </c>
      <c r="BK58" s="27" t="str">
        <f t="shared" ca="1" si="468"/>
        <v/>
      </c>
      <c r="BL58" s="27" t="str">
        <f t="shared" ca="1" si="469"/>
        <v/>
      </c>
      <c r="BM58" s="27" t="str">
        <f t="shared" ca="1" si="470"/>
        <v/>
      </c>
      <c r="BN58" s="27" t="str">
        <f t="shared" ca="1" si="471"/>
        <v/>
      </c>
      <c r="BO58" s="27" t="str">
        <f t="shared" ca="1" si="472"/>
        <v/>
      </c>
      <c r="BP58" s="27" t="str">
        <f t="shared" ca="1" si="473"/>
        <v/>
      </c>
      <c r="BQ58" s="27" t="str">
        <f t="shared" ca="1" si="474"/>
        <v/>
      </c>
      <c r="BR58" s="27" t="str">
        <f t="shared" ca="1" si="475"/>
        <v/>
      </c>
      <c r="BS58" s="27" t="str">
        <f t="shared" ca="1" si="476"/>
        <v/>
      </c>
      <c r="BT58" s="27" t="str">
        <f t="shared" ca="1" si="477"/>
        <v/>
      </c>
      <c r="BU58" s="27" t="str">
        <f t="shared" ca="1" si="478"/>
        <v/>
      </c>
      <c r="BV58" s="27" t="str">
        <f t="shared" ca="1" si="479"/>
        <v/>
      </c>
      <c r="BW58" s="27" t="str">
        <f t="shared" ca="1" si="480"/>
        <v/>
      </c>
      <c r="BX58" s="27" t="str">
        <f t="shared" ca="1" si="481"/>
        <v/>
      </c>
      <c r="BY58" s="27" t="str">
        <f t="shared" ca="1" si="482"/>
        <v/>
      </c>
      <c r="BZ58" s="27" t="str">
        <f t="shared" ca="1" si="483"/>
        <v/>
      </c>
      <c r="CA58" s="27" t="str">
        <f t="shared" ca="1" si="484"/>
        <v/>
      </c>
      <c r="CB58" s="27" t="str">
        <f t="shared" ca="1" si="485"/>
        <v/>
      </c>
      <c r="CC58" s="27" t="str">
        <f t="shared" ca="1" si="486"/>
        <v/>
      </c>
      <c r="CD58" s="27" t="str">
        <f t="shared" ca="1" si="487"/>
        <v/>
      </c>
      <c r="CE58" s="27" t="str">
        <f t="shared" ca="1" si="488"/>
        <v/>
      </c>
      <c r="CF58" s="27" t="str">
        <f t="shared" ca="1" si="489"/>
        <v/>
      </c>
      <c r="CG58" s="27" t="str">
        <f t="shared" ca="1" si="490"/>
        <v/>
      </c>
      <c r="CH58" s="27" t="str">
        <f t="shared" ca="1" si="425"/>
        <v/>
      </c>
      <c r="CI58" s="27" t="str">
        <f t="shared" ca="1" si="491"/>
        <v/>
      </c>
      <c r="CJ58" s="27" t="str">
        <f t="shared" ca="1" si="492"/>
        <v/>
      </c>
      <c r="CK58" s="27" t="str">
        <f t="shared" ca="1" si="493"/>
        <v/>
      </c>
      <c r="CL58" s="27" t="str">
        <f t="shared" ca="1" si="494"/>
        <v/>
      </c>
      <c r="CM58" s="27" t="str">
        <f t="shared" ca="1" si="495"/>
        <v/>
      </c>
      <c r="CN58" s="27" t="str">
        <f t="shared" ca="1" si="496"/>
        <v/>
      </c>
      <c r="CO58" s="27" t="str">
        <f t="shared" ca="1" si="497"/>
        <v/>
      </c>
      <c r="CP58" s="27" t="str">
        <f t="shared" ca="1" si="498"/>
        <v/>
      </c>
      <c r="CQ58" s="27" t="str">
        <f t="shared" ca="1" si="499"/>
        <v/>
      </c>
      <c r="CR58" s="27" t="str">
        <f t="shared" ca="1" si="500"/>
        <v/>
      </c>
      <c r="CS58" s="27" t="str">
        <f t="shared" ca="1" si="501"/>
        <v/>
      </c>
      <c r="CT58" s="27" t="str">
        <f t="shared" ca="1" si="502"/>
        <v/>
      </c>
      <c r="CU58" s="27" t="str">
        <f t="shared" ca="1" si="503"/>
        <v/>
      </c>
      <c r="CV58" s="27" t="str">
        <f t="shared" ca="1" si="504"/>
        <v/>
      </c>
      <c r="CW58" s="27" t="str">
        <f t="shared" ca="1" si="505"/>
        <v/>
      </c>
      <c r="CX58" s="27" t="str">
        <f t="shared" ca="1" si="506"/>
        <v/>
      </c>
      <c r="CY58" s="27" t="str">
        <f t="shared" ca="1" si="507"/>
        <v/>
      </c>
      <c r="CZ58" s="27" t="str">
        <f t="shared" ca="1" si="508"/>
        <v/>
      </c>
      <c r="DA58" s="27" t="str">
        <f t="shared" ca="1" si="509"/>
        <v/>
      </c>
      <c r="DB58" s="27" t="str">
        <f t="shared" ca="1" si="510"/>
        <v/>
      </c>
      <c r="DC58" s="27" t="str">
        <f t="shared" ca="1" si="511"/>
        <v/>
      </c>
      <c r="DD58" s="27" t="str">
        <f t="shared" ca="1" si="512"/>
        <v/>
      </c>
      <c r="DE58" s="27" t="str">
        <f t="shared" ca="1" si="513"/>
        <v/>
      </c>
      <c r="DF58" s="27" t="str">
        <f t="shared" ca="1" si="514"/>
        <v/>
      </c>
      <c r="DG58" s="27" t="str">
        <f t="shared" ca="1" si="515"/>
        <v/>
      </c>
      <c r="DH58" s="27" t="str">
        <f t="shared" ca="1" si="516"/>
        <v/>
      </c>
      <c r="DI58" s="27" t="str">
        <f t="shared" ca="1" si="517"/>
        <v/>
      </c>
      <c r="DJ58" s="27" t="str">
        <f t="shared" ca="1" si="518"/>
        <v/>
      </c>
      <c r="DK58" s="27" t="str">
        <f t="shared" ca="1" si="519"/>
        <v/>
      </c>
      <c r="DL58" s="27" t="str">
        <f t="shared" ca="1" si="520"/>
        <v/>
      </c>
      <c r="DM58" s="27" t="str">
        <f t="shared" ca="1" si="521"/>
        <v/>
      </c>
      <c r="DN58" s="27" t="str">
        <f t="shared" ca="1" si="522"/>
        <v/>
      </c>
      <c r="DO58" s="27" t="str">
        <f t="shared" ca="1" si="523"/>
        <v/>
      </c>
      <c r="DP58" s="27" t="str">
        <f t="shared" ca="1" si="524"/>
        <v/>
      </c>
      <c r="DQ58" s="27" t="str">
        <f t="shared" ca="1" si="525"/>
        <v/>
      </c>
      <c r="DR58" s="27" t="str">
        <f t="shared" ca="1" si="526"/>
        <v/>
      </c>
      <c r="DS58" s="27" t="str">
        <f t="shared" ca="1" si="527"/>
        <v/>
      </c>
      <c r="DT58" s="27" t="str">
        <f t="shared" ca="1" si="528"/>
        <v/>
      </c>
      <c r="DU58" s="27" t="str">
        <f t="shared" ca="1" si="529"/>
        <v/>
      </c>
      <c r="DV58" s="27" t="str">
        <f t="shared" ca="1" si="530"/>
        <v/>
      </c>
      <c r="DW58" s="27" t="str">
        <f t="shared" ca="1" si="531"/>
        <v/>
      </c>
      <c r="DX58" s="27" t="str">
        <f t="shared" ca="1" si="532"/>
        <v/>
      </c>
      <c r="DY58" s="27" t="str">
        <f t="shared" ca="1" si="533"/>
        <v/>
      </c>
      <c r="DZ58" s="27" t="str">
        <f t="shared" ca="1" si="534"/>
        <v/>
      </c>
      <c r="EA58" s="27" t="str">
        <f t="shared" ca="1" si="535"/>
        <v/>
      </c>
      <c r="EB58" s="27" t="str">
        <f t="shared" ca="1" si="536"/>
        <v/>
      </c>
      <c r="EC58" s="27" t="str">
        <f t="shared" ca="1" si="537"/>
        <v/>
      </c>
      <c r="ED58" s="27" t="str">
        <f t="shared" ca="1" si="538"/>
        <v/>
      </c>
      <c r="EE58" s="27" t="str">
        <f t="shared" ca="1" si="539"/>
        <v/>
      </c>
      <c r="EF58" s="27" t="str">
        <f t="shared" ca="1" si="540"/>
        <v/>
      </c>
      <c r="EG58" s="27" t="str">
        <f t="shared" ca="1" si="541"/>
        <v/>
      </c>
      <c r="EH58" s="27" t="str">
        <f t="shared" ca="1" si="542"/>
        <v/>
      </c>
      <c r="EI58" s="27" t="str">
        <f t="shared" ca="1" si="543"/>
        <v/>
      </c>
      <c r="EJ58" s="27" t="str">
        <f t="shared" ca="1" si="544"/>
        <v/>
      </c>
      <c r="EK58" s="27" t="str">
        <f t="shared" ca="1" si="545"/>
        <v/>
      </c>
      <c r="EL58" s="27" t="str">
        <f t="shared" ca="1" si="546"/>
        <v/>
      </c>
      <c r="EM58" s="27" t="str">
        <f t="shared" ca="1" si="547"/>
        <v/>
      </c>
      <c r="EN58" s="27" t="str">
        <f t="shared" ca="1" si="548"/>
        <v/>
      </c>
      <c r="EO58" s="27" t="str">
        <f t="shared" ca="1" si="549"/>
        <v/>
      </c>
      <c r="EP58" s="27" t="str">
        <f t="shared" ca="1" si="550"/>
        <v/>
      </c>
      <c r="EQ58" s="27" t="str">
        <f t="shared" ca="1" si="551"/>
        <v/>
      </c>
      <c r="ER58" s="27" t="str">
        <f t="shared" ca="1" si="552"/>
        <v/>
      </c>
      <c r="ES58" s="27" t="str">
        <f t="shared" ca="1" si="553"/>
        <v/>
      </c>
      <c r="ET58" s="27" t="str">
        <f t="shared" ca="1" si="426"/>
        <v/>
      </c>
      <c r="EU58" s="27" t="str">
        <f t="shared" ca="1" si="554"/>
        <v/>
      </c>
      <c r="EV58" s="27" t="str">
        <f t="shared" ca="1" si="555"/>
        <v/>
      </c>
      <c r="EW58" s="27" t="str">
        <f t="shared" ca="1" si="556"/>
        <v/>
      </c>
      <c r="EX58" s="27" t="str">
        <f t="shared" ca="1" si="557"/>
        <v/>
      </c>
      <c r="EY58" s="27" t="str">
        <f t="shared" ca="1" si="558"/>
        <v/>
      </c>
      <c r="EZ58" s="27" t="str">
        <f t="shared" ca="1" si="559"/>
        <v/>
      </c>
      <c r="FA58" s="27" t="str">
        <f t="shared" ca="1" si="560"/>
        <v/>
      </c>
      <c r="FB58" s="27" t="str">
        <f t="shared" ca="1" si="561"/>
        <v/>
      </c>
      <c r="FC58" s="27" t="str">
        <f t="shared" ca="1" si="562"/>
        <v/>
      </c>
      <c r="FD58" s="27" t="str">
        <f t="shared" ca="1" si="563"/>
        <v/>
      </c>
      <c r="FE58" s="27" t="str">
        <f t="shared" ca="1" si="564"/>
        <v/>
      </c>
      <c r="FF58" s="27" t="str">
        <f t="shared" ca="1" si="565"/>
        <v/>
      </c>
      <c r="FG58" s="27" t="str">
        <f t="shared" ca="1" si="566"/>
        <v/>
      </c>
      <c r="FH58" s="27" t="str">
        <f t="shared" ca="1" si="567"/>
        <v/>
      </c>
      <c r="FI58" s="27" t="str">
        <f t="shared" ca="1" si="568"/>
        <v/>
      </c>
      <c r="FJ58" s="27" t="str">
        <f t="shared" ca="1" si="569"/>
        <v/>
      </c>
      <c r="FK58" s="27" t="str">
        <f t="shared" ca="1" si="570"/>
        <v/>
      </c>
      <c r="FL58" s="27" t="str">
        <f t="shared" ca="1" si="571"/>
        <v/>
      </c>
      <c r="FM58" s="27" t="str">
        <f t="shared" ca="1" si="572"/>
        <v/>
      </c>
      <c r="FN58" s="27" t="str">
        <f t="shared" ca="1" si="573"/>
        <v/>
      </c>
      <c r="FO58" s="27" t="str">
        <f t="shared" ca="1" si="574"/>
        <v/>
      </c>
      <c r="FP58" s="27" t="str">
        <f t="shared" ca="1" si="575"/>
        <v/>
      </c>
      <c r="FQ58" s="27" t="str">
        <f t="shared" ca="1" si="576"/>
        <v/>
      </c>
      <c r="FR58" s="27" t="str">
        <f t="shared" ca="1" si="577"/>
        <v/>
      </c>
      <c r="FS58" s="27" t="str">
        <f t="shared" ca="1" si="578"/>
        <v/>
      </c>
      <c r="FT58" s="27" t="str">
        <f t="shared" ca="1" si="579"/>
        <v/>
      </c>
      <c r="FU58" s="27" t="str">
        <f t="shared" ca="1" si="580"/>
        <v/>
      </c>
      <c r="FV58" s="27" t="str">
        <f t="shared" ca="1" si="581"/>
        <v/>
      </c>
      <c r="FW58" s="27" t="str">
        <f t="shared" ca="1" si="582"/>
        <v/>
      </c>
      <c r="FX58" s="27" t="str">
        <f t="shared" ca="1" si="583"/>
        <v/>
      </c>
      <c r="FY58" s="27" t="str">
        <f t="shared" ca="1" si="584"/>
        <v/>
      </c>
      <c r="FZ58" s="27" t="str">
        <f t="shared" ca="1" si="585"/>
        <v/>
      </c>
      <c r="GA58" s="27" t="str">
        <f t="shared" ca="1" si="586"/>
        <v/>
      </c>
      <c r="GB58" s="27" t="str">
        <f t="shared" ca="1" si="587"/>
        <v/>
      </c>
      <c r="GC58" s="27" t="str">
        <f t="shared" ca="1" si="588"/>
        <v/>
      </c>
      <c r="GD58" s="27" t="str">
        <f t="shared" ca="1" si="589"/>
        <v/>
      </c>
      <c r="GE58" s="27" t="str">
        <f t="shared" ca="1" si="590"/>
        <v/>
      </c>
      <c r="GF58" s="27" t="str">
        <f t="shared" ca="1" si="591"/>
        <v/>
      </c>
      <c r="GG58" s="27" t="str">
        <f t="shared" ca="1" si="592"/>
        <v/>
      </c>
      <c r="GH58" s="27" t="str">
        <f t="shared" ca="1" si="593"/>
        <v/>
      </c>
      <c r="GI58" s="27" t="str">
        <f t="shared" ca="1" si="594"/>
        <v/>
      </c>
      <c r="GJ58" s="27" t="str">
        <f t="shared" ca="1" si="595"/>
        <v/>
      </c>
      <c r="GK58" s="27" t="str">
        <f t="shared" ca="1" si="596"/>
        <v/>
      </c>
      <c r="GL58" s="27" t="str">
        <f t="shared" ca="1" si="597"/>
        <v/>
      </c>
      <c r="GM58" s="27" t="str">
        <f t="shared" ca="1" si="598"/>
        <v/>
      </c>
      <c r="GN58" s="27" t="str">
        <f t="shared" ca="1" si="599"/>
        <v/>
      </c>
      <c r="GO58" s="27" t="str">
        <f t="shared" ca="1" si="600"/>
        <v/>
      </c>
      <c r="GP58" s="27" t="str">
        <f t="shared" ca="1" si="601"/>
        <v/>
      </c>
      <c r="GQ58" s="27" t="str">
        <f t="shared" ca="1" si="602"/>
        <v/>
      </c>
      <c r="GR58" s="27" t="str">
        <f t="shared" ca="1" si="603"/>
        <v/>
      </c>
      <c r="GS58" s="27" t="str">
        <f t="shared" ca="1" si="604"/>
        <v/>
      </c>
      <c r="GT58" s="27" t="str">
        <f t="shared" ca="1" si="605"/>
        <v/>
      </c>
      <c r="GU58" s="27" t="str">
        <f t="shared" ca="1" si="606"/>
        <v/>
      </c>
      <c r="GV58" s="27" t="str">
        <f t="shared" ca="1" si="607"/>
        <v/>
      </c>
      <c r="GW58" s="27" t="str">
        <f t="shared" ca="1" si="608"/>
        <v/>
      </c>
      <c r="GX58" s="27" t="str">
        <f t="shared" ca="1" si="609"/>
        <v/>
      </c>
      <c r="GY58" s="27" t="str">
        <f t="shared" ca="1" si="610"/>
        <v/>
      </c>
      <c r="GZ58" s="27" t="str">
        <f t="shared" ca="1" si="611"/>
        <v/>
      </c>
      <c r="HA58" s="27" t="str">
        <f t="shared" ca="1" si="612"/>
        <v/>
      </c>
      <c r="HB58" s="27" t="str">
        <f t="shared" ca="1" si="613"/>
        <v/>
      </c>
      <c r="HC58" s="27" t="str">
        <f t="shared" ca="1" si="614"/>
        <v/>
      </c>
      <c r="HD58" s="27" t="str">
        <f t="shared" ca="1" si="615"/>
        <v/>
      </c>
      <c r="HE58" s="27" t="str">
        <f t="shared" ca="1" si="616"/>
        <v/>
      </c>
      <c r="HF58" s="27" t="str">
        <f t="shared" ca="1" si="427"/>
        <v/>
      </c>
      <c r="HG58" s="27" t="str">
        <f t="shared" ca="1" si="423"/>
        <v/>
      </c>
      <c r="HH58" s="27" t="str">
        <f t="shared" ca="1" si="423"/>
        <v/>
      </c>
      <c r="HI58" s="27" t="str">
        <f t="shared" ca="1" si="423"/>
        <v/>
      </c>
      <c r="HJ58" s="27" t="str">
        <f t="shared" ca="1" si="423"/>
        <v/>
      </c>
      <c r="HK58" s="27" t="str">
        <f t="shared" ca="1" si="423"/>
        <v/>
      </c>
      <c r="HL58" s="27" t="str">
        <f t="shared" ca="1" si="423"/>
        <v/>
      </c>
      <c r="HM58" s="27" t="str">
        <f t="shared" ca="1" si="423"/>
        <v/>
      </c>
    </row>
    <row r="59" spans="19:221">
      <c r="S59" s="89"/>
      <c r="U59" s="106">
        <v>14</v>
      </c>
      <c r="V59" s="27" t="str">
        <f t="shared" ca="1" si="424"/>
        <v/>
      </c>
      <c r="W59" s="27" t="str">
        <f t="shared" ca="1" si="428"/>
        <v/>
      </c>
      <c r="X59" s="27" t="str">
        <f t="shared" ca="1" si="429"/>
        <v/>
      </c>
      <c r="Y59" s="27" t="str">
        <f t="shared" ca="1" si="430"/>
        <v/>
      </c>
      <c r="Z59" s="27" t="str">
        <f t="shared" ca="1" si="431"/>
        <v/>
      </c>
      <c r="AA59" s="27" t="str">
        <f t="shared" ca="1" si="432"/>
        <v/>
      </c>
      <c r="AB59" s="27" t="str">
        <f t="shared" ca="1" si="433"/>
        <v/>
      </c>
      <c r="AC59" s="27" t="str">
        <f t="shared" ca="1" si="434"/>
        <v/>
      </c>
      <c r="AD59" s="27" t="str">
        <f t="shared" ca="1" si="435"/>
        <v/>
      </c>
      <c r="AE59" s="27" t="str">
        <f t="shared" ca="1" si="436"/>
        <v/>
      </c>
      <c r="AF59" s="27" t="str">
        <f t="shared" ca="1" si="437"/>
        <v/>
      </c>
      <c r="AG59" s="27" t="str">
        <f t="shared" ca="1" si="438"/>
        <v/>
      </c>
      <c r="AH59" s="27" t="str">
        <f t="shared" ca="1" si="439"/>
        <v/>
      </c>
      <c r="AI59" s="27" t="str">
        <f t="shared" ca="1" si="440"/>
        <v/>
      </c>
      <c r="AJ59" s="27" t="str">
        <f t="shared" ca="1" si="441"/>
        <v/>
      </c>
      <c r="AK59" s="27" t="str">
        <f t="shared" ca="1" si="442"/>
        <v/>
      </c>
      <c r="AL59" s="27" t="str">
        <f t="shared" ca="1" si="443"/>
        <v/>
      </c>
      <c r="AM59" s="27" t="str">
        <f t="shared" ca="1" si="444"/>
        <v/>
      </c>
      <c r="AN59" s="27" t="str">
        <f t="shared" ca="1" si="445"/>
        <v/>
      </c>
      <c r="AO59" s="27" t="str">
        <f t="shared" ca="1" si="446"/>
        <v/>
      </c>
      <c r="AP59" s="27" t="str">
        <f t="shared" ca="1" si="447"/>
        <v/>
      </c>
      <c r="AQ59" s="27" t="str">
        <f t="shared" ca="1" si="448"/>
        <v/>
      </c>
      <c r="AR59" s="27" t="str">
        <f t="shared" ca="1" si="449"/>
        <v/>
      </c>
      <c r="AS59" s="27" t="str">
        <f t="shared" ca="1" si="450"/>
        <v/>
      </c>
      <c r="AT59" s="27" t="str">
        <f t="shared" ca="1" si="451"/>
        <v/>
      </c>
      <c r="AU59" s="27" t="str">
        <f t="shared" ca="1" si="452"/>
        <v/>
      </c>
      <c r="AV59" s="27" t="str">
        <f t="shared" ca="1" si="453"/>
        <v/>
      </c>
      <c r="AW59" s="27" t="str">
        <f t="shared" ca="1" si="454"/>
        <v/>
      </c>
      <c r="AX59" s="27" t="str">
        <f t="shared" ca="1" si="455"/>
        <v/>
      </c>
      <c r="AY59" s="27" t="str">
        <f t="shared" ca="1" si="456"/>
        <v/>
      </c>
      <c r="AZ59" s="27" t="str">
        <f t="shared" ca="1" si="457"/>
        <v/>
      </c>
      <c r="BA59" s="27" t="str">
        <f t="shared" ca="1" si="458"/>
        <v/>
      </c>
      <c r="BB59" s="27" t="str">
        <f t="shared" ca="1" si="459"/>
        <v/>
      </c>
      <c r="BC59" s="27" t="str">
        <f t="shared" ca="1" si="460"/>
        <v/>
      </c>
      <c r="BD59" s="27" t="str">
        <f t="shared" ca="1" si="461"/>
        <v/>
      </c>
      <c r="BE59" s="27" t="str">
        <f t="shared" ca="1" si="462"/>
        <v/>
      </c>
      <c r="BF59" s="27" t="str">
        <f t="shared" ca="1" si="463"/>
        <v/>
      </c>
      <c r="BG59" s="27" t="str">
        <f t="shared" ca="1" si="464"/>
        <v/>
      </c>
      <c r="BH59" s="27" t="str">
        <f t="shared" ca="1" si="465"/>
        <v/>
      </c>
      <c r="BI59" s="27" t="str">
        <f t="shared" ca="1" si="466"/>
        <v/>
      </c>
      <c r="BJ59" s="27" t="str">
        <f t="shared" ca="1" si="467"/>
        <v/>
      </c>
      <c r="BK59" s="27" t="str">
        <f t="shared" ca="1" si="468"/>
        <v/>
      </c>
      <c r="BL59" s="27" t="str">
        <f t="shared" ca="1" si="469"/>
        <v/>
      </c>
      <c r="BM59" s="27" t="str">
        <f t="shared" ca="1" si="470"/>
        <v/>
      </c>
      <c r="BN59" s="27" t="str">
        <f t="shared" ca="1" si="471"/>
        <v/>
      </c>
      <c r="BO59" s="27" t="str">
        <f t="shared" ca="1" si="472"/>
        <v/>
      </c>
      <c r="BP59" s="27" t="str">
        <f t="shared" ca="1" si="473"/>
        <v/>
      </c>
      <c r="BQ59" s="27" t="str">
        <f t="shared" ca="1" si="474"/>
        <v/>
      </c>
      <c r="BR59" s="27" t="str">
        <f t="shared" ca="1" si="475"/>
        <v/>
      </c>
      <c r="BS59" s="27" t="str">
        <f t="shared" ca="1" si="476"/>
        <v/>
      </c>
      <c r="BT59" s="27" t="str">
        <f t="shared" ca="1" si="477"/>
        <v/>
      </c>
      <c r="BU59" s="27" t="str">
        <f t="shared" ca="1" si="478"/>
        <v/>
      </c>
      <c r="BV59" s="27" t="str">
        <f t="shared" ca="1" si="479"/>
        <v/>
      </c>
      <c r="BW59" s="27" t="str">
        <f t="shared" ca="1" si="480"/>
        <v/>
      </c>
      <c r="BX59" s="27" t="str">
        <f t="shared" ca="1" si="481"/>
        <v/>
      </c>
      <c r="BY59" s="27" t="str">
        <f t="shared" ca="1" si="482"/>
        <v/>
      </c>
      <c r="BZ59" s="27" t="str">
        <f t="shared" ca="1" si="483"/>
        <v/>
      </c>
      <c r="CA59" s="27" t="str">
        <f t="shared" ca="1" si="484"/>
        <v/>
      </c>
      <c r="CB59" s="27" t="str">
        <f t="shared" ca="1" si="485"/>
        <v/>
      </c>
      <c r="CC59" s="27" t="str">
        <f t="shared" ca="1" si="486"/>
        <v/>
      </c>
      <c r="CD59" s="27" t="str">
        <f t="shared" ca="1" si="487"/>
        <v/>
      </c>
      <c r="CE59" s="27" t="str">
        <f t="shared" ca="1" si="488"/>
        <v/>
      </c>
      <c r="CF59" s="27" t="str">
        <f t="shared" ca="1" si="489"/>
        <v/>
      </c>
      <c r="CG59" s="27" t="str">
        <f t="shared" ca="1" si="490"/>
        <v/>
      </c>
      <c r="CH59" s="27" t="str">
        <f t="shared" ca="1" si="425"/>
        <v/>
      </c>
      <c r="CI59" s="27" t="str">
        <f t="shared" ca="1" si="491"/>
        <v/>
      </c>
      <c r="CJ59" s="27" t="str">
        <f t="shared" ca="1" si="492"/>
        <v/>
      </c>
      <c r="CK59" s="27" t="str">
        <f t="shared" ca="1" si="493"/>
        <v/>
      </c>
      <c r="CL59" s="27" t="str">
        <f t="shared" ca="1" si="494"/>
        <v/>
      </c>
      <c r="CM59" s="27" t="str">
        <f t="shared" ca="1" si="495"/>
        <v/>
      </c>
      <c r="CN59" s="27" t="str">
        <f t="shared" ca="1" si="496"/>
        <v/>
      </c>
      <c r="CO59" s="27" t="str">
        <f t="shared" ca="1" si="497"/>
        <v/>
      </c>
      <c r="CP59" s="27" t="str">
        <f t="shared" ca="1" si="498"/>
        <v/>
      </c>
      <c r="CQ59" s="27" t="str">
        <f t="shared" ca="1" si="499"/>
        <v/>
      </c>
      <c r="CR59" s="27" t="str">
        <f t="shared" ca="1" si="500"/>
        <v/>
      </c>
      <c r="CS59" s="27" t="str">
        <f t="shared" ca="1" si="501"/>
        <v/>
      </c>
      <c r="CT59" s="27" t="str">
        <f t="shared" ca="1" si="502"/>
        <v/>
      </c>
      <c r="CU59" s="27" t="str">
        <f t="shared" ca="1" si="503"/>
        <v/>
      </c>
      <c r="CV59" s="27" t="str">
        <f t="shared" ca="1" si="504"/>
        <v/>
      </c>
      <c r="CW59" s="27" t="str">
        <f t="shared" ca="1" si="505"/>
        <v/>
      </c>
      <c r="CX59" s="27" t="str">
        <f t="shared" ca="1" si="506"/>
        <v/>
      </c>
      <c r="CY59" s="27" t="str">
        <f t="shared" ca="1" si="507"/>
        <v/>
      </c>
      <c r="CZ59" s="27" t="str">
        <f t="shared" ca="1" si="508"/>
        <v/>
      </c>
      <c r="DA59" s="27" t="str">
        <f t="shared" ca="1" si="509"/>
        <v/>
      </c>
      <c r="DB59" s="27" t="str">
        <f t="shared" ca="1" si="510"/>
        <v/>
      </c>
      <c r="DC59" s="27" t="str">
        <f t="shared" ca="1" si="511"/>
        <v/>
      </c>
      <c r="DD59" s="27" t="str">
        <f t="shared" ca="1" si="512"/>
        <v/>
      </c>
      <c r="DE59" s="27" t="str">
        <f t="shared" ca="1" si="513"/>
        <v/>
      </c>
      <c r="DF59" s="27" t="str">
        <f t="shared" ca="1" si="514"/>
        <v/>
      </c>
      <c r="DG59" s="27" t="str">
        <f t="shared" ca="1" si="515"/>
        <v/>
      </c>
      <c r="DH59" s="27" t="str">
        <f t="shared" ca="1" si="516"/>
        <v/>
      </c>
      <c r="DI59" s="27" t="str">
        <f t="shared" ca="1" si="517"/>
        <v/>
      </c>
      <c r="DJ59" s="27" t="str">
        <f t="shared" ca="1" si="518"/>
        <v/>
      </c>
      <c r="DK59" s="27" t="str">
        <f t="shared" ca="1" si="519"/>
        <v/>
      </c>
      <c r="DL59" s="27" t="str">
        <f t="shared" ca="1" si="520"/>
        <v/>
      </c>
      <c r="DM59" s="27" t="str">
        <f t="shared" ca="1" si="521"/>
        <v/>
      </c>
      <c r="DN59" s="27" t="str">
        <f t="shared" ca="1" si="522"/>
        <v/>
      </c>
      <c r="DO59" s="27" t="str">
        <f t="shared" ca="1" si="523"/>
        <v/>
      </c>
      <c r="DP59" s="27" t="str">
        <f t="shared" ca="1" si="524"/>
        <v/>
      </c>
      <c r="DQ59" s="27" t="str">
        <f t="shared" ca="1" si="525"/>
        <v/>
      </c>
      <c r="DR59" s="27" t="str">
        <f t="shared" ca="1" si="526"/>
        <v/>
      </c>
      <c r="DS59" s="27" t="str">
        <f t="shared" ca="1" si="527"/>
        <v/>
      </c>
      <c r="DT59" s="27" t="str">
        <f t="shared" ca="1" si="528"/>
        <v/>
      </c>
      <c r="DU59" s="27" t="str">
        <f t="shared" ca="1" si="529"/>
        <v/>
      </c>
      <c r="DV59" s="27" t="str">
        <f t="shared" ca="1" si="530"/>
        <v/>
      </c>
      <c r="DW59" s="27" t="str">
        <f t="shared" ca="1" si="531"/>
        <v/>
      </c>
      <c r="DX59" s="27" t="str">
        <f t="shared" ca="1" si="532"/>
        <v/>
      </c>
      <c r="DY59" s="27" t="str">
        <f t="shared" ca="1" si="533"/>
        <v/>
      </c>
      <c r="DZ59" s="27" t="str">
        <f t="shared" ca="1" si="534"/>
        <v/>
      </c>
      <c r="EA59" s="27" t="str">
        <f t="shared" ca="1" si="535"/>
        <v/>
      </c>
      <c r="EB59" s="27" t="str">
        <f t="shared" ca="1" si="536"/>
        <v/>
      </c>
      <c r="EC59" s="27" t="str">
        <f t="shared" ca="1" si="537"/>
        <v/>
      </c>
      <c r="ED59" s="27" t="str">
        <f t="shared" ca="1" si="538"/>
        <v/>
      </c>
      <c r="EE59" s="27" t="str">
        <f t="shared" ca="1" si="539"/>
        <v/>
      </c>
      <c r="EF59" s="27" t="str">
        <f t="shared" ca="1" si="540"/>
        <v/>
      </c>
      <c r="EG59" s="27" t="str">
        <f t="shared" ca="1" si="541"/>
        <v/>
      </c>
      <c r="EH59" s="27" t="str">
        <f t="shared" ca="1" si="542"/>
        <v/>
      </c>
      <c r="EI59" s="27" t="str">
        <f t="shared" ca="1" si="543"/>
        <v/>
      </c>
      <c r="EJ59" s="27" t="str">
        <f t="shared" ca="1" si="544"/>
        <v/>
      </c>
      <c r="EK59" s="27" t="str">
        <f t="shared" ca="1" si="545"/>
        <v/>
      </c>
      <c r="EL59" s="27" t="str">
        <f t="shared" ca="1" si="546"/>
        <v/>
      </c>
      <c r="EM59" s="27" t="str">
        <f t="shared" ca="1" si="547"/>
        <v/>
      </c>
      <c r="EN59" s="27" t="str">
        <f t="shared" ca="1" si="548"/>
        <v/>
      </c>
      <c r="EO59" s="27" t="str">
        <f t="shared" ca="1" si="549"/>
        <v/>
      </c>
      <c r="EP59" s="27" t="str">
        <f t="shared" ca="1" si="550"/>
        <v/>
      </c>
      <c r="EQ59" s="27" t="str">
        <f t="shared" ca="1" si="551"/>
        <v/>
      </c>
      <c r="ER59" s="27" t="str">
        <f t="shared" ca="1" si="552"/>
        <v/>
      </c>
      <c r="ES59" s="27" t="str">
        <f t="shared" ca="1" si="553"/>
        <v/>
      </c>
      <c r="ET59" s="27" t="str">
        <f t="shared" ca="1" si="426"/>
        <v/>
      </c>
      <c r="EU59" s="27" t="str">
        <f t="shared" ca="1" si="554"/>
        <v/>
      </c>
      <c r="EV59" s="27" t="str">
        <f t="shared" ca="1" si="555"/>
        <v/>
      </c>
      <c r="EW59" s="27" t="str">
        <f t="shared" ca="1" si="556"/>
        <v/>
      </c>
      <c r="EX59" s="27" t="str">
        <f t="shared" ca="1" si="557"/>
        <v/>
      </c>
      <c r="EY59" s="27" t="str">
        <f t="shared" ca="1" si="558"/>
        <v/>
      </c>
      <c r="EZ59" s="27" t="str">
        <f t="shared" ca="1" si="559"/>
        <v/>
      </c>
      <c r="FA59" s="27" t="str">
        <f t="shared" ca="1" si="560"/>
        <v/>
      </c>
      <c r="FB59" s="27" t="str">
        <f t="shared" ca="1" si="561"/>
        <v/>
      </c>
      <c r="FC59" s="27" t="str">
        <f t="shared" ca="1" si="562"/>
        <v/>
      </c>
      <c r="FD59" s="27" t="str">
        <f t="shared" ca="1" si="563"/>
        <v/>
      </c>
      <c r="FE59" s="27" t="str">
        <f t="shared" ca="1" si="564"/>
        <v/>
      </c>
      <c r="FF59" s="27" t="str">
        <f t="shared" ca="1" si="565"/>
        <v/>
      </c>
      <c r="FG59" s="27" t="str">
        <f t="shared" ca="1" si="566"/>
        <v/>
      </c>
      <c r="FH59" s="27" t="str">
        <f t="shared" ca="1" si="567"/>
        <v/>
      </c>
      <c r="FI59" s="27" t="str">
        <f t="shared" ca="1" si="568"/>
        <v/>
      </c>
      <c r="FJ59" s="27" t="str">
        <f t="shared" ca="1" si="569"/>
        <v/>
      </c>
      <c r="FK59" s="27" t="str">
        <f t="shared" ca="1" si="570"/>
        <v/>
      </c>
      <c r="FL59" s="27" t="str">
        <f t="shared" ca="1" si="571"/>
        <v/>
      </c>
      <c r="FM59" s="27" t="str">
        <f t="shared" ca="1" si="572"/>
        <v/>
      </c>
      <c r="FN59" s="27" t="str">
        <f t="shared" ca="1" si="573"/>
        <v/>
      </c>
      <c r="FO59" s="27" t="str">
        <f t="shared" ca="1" si="574"/>
        <v/>
      </c>
      <c r="FP59" s="27" t="str">
        <f t="shared" ca="1" si="575"/>
        <v/>
      </c>
      <c r="FQ59" s="27" t="str">
        <f t="shared" ca="1" si="576"/>
        <v/>
      </c>
      <c r="FR59" s="27" t="str">
        <f t="shared" ca="1" si="577"/>
        <v/>
      </c>
      <c r="FS59" s="27" t="str">
        <f t="shared" ca="1" si="578"/>
        <v/>
      </c>
      <c r="FT59" s="27" t="str">
        <f t="shared" ca="1" si="579"/>
        <v/>
      </c>
      <c r="FU59" s="27" t="str">
        <f t="shared" ca="1" si="580"/>
        <v/>
      </c>
      <c r="FV59" s="27" t="str">
        <f t="shared" ca="1" si="581"/>
        <v/>
      </c>
      <c r="FW59" s="27" t="str">
        <f t="shared" ca="1" si="582"/>
        <v/>
      </c>
      <c r="FX59" s="27" t="str">
        <f t="shared" ca="1" si="583"/>
        <v/>
      </c>
      <c r="FY59" s="27" t="str">
        <f t="shared" ca="1" si="584"/>
        <v/>
      </c>
      <c r="FZ59" s="27" t="str">
        <f t="shared" ca="1" si="585"/>
        <v/>
      </c>
      <c r="GA59" s="27" t="str">
        <f t="shared" ca="1" si="586"/>
        <v/>
      </c>
      <c r="GB59" s="27" t="str">
        <f t="shared" ca="1" si="587"/>
        <v/>
      </c>
      <c r="GC59" s="27" t="str">
        <f t="shared" ca="1" si="588"/>
        <v/>
      </c>
      <c r="GD59" s="27" t="str">
        <f t="shared" ca="1" si="589"/>
        <v/>
      </c>
      <c r="GE59" s="27" t="str">
        <f t="shared" ca="1" si="590"/>
        <v/>
      </c>
      <c r="GF59" s="27" t="str">
        <f t="shared" ca="1" si="591"/>
        <v/>
      </c>
      <c r="GG59" s="27" t="str">
        <f t="shared" ca="1" si="592"/>
        <v/>
      </c>
      <c r="GH59" s="27" t="str">
        <f t="shared" ca="1" si="593"/>
        <v/>
      </c>
      <c r="GI59" s="27" t="str">
        <f t="shared" ca="1" si="594"/>
        <v/>
      </c>
      <c r="GJ59" s="27" t="str">
        <f t="shared" ca="1" si="595"/>
        <v/>
      </c>
      <c r="GK59" s="27" t="str">
        <f t="shared" ca="1" si="596"/>
        <v/>
      </c>
      <c r="GL59" s="27" t="str">
        <f t="shared" ca="1" si="597"/>
        <v/>
      </c>
      <c r="GM59" s="27" t="str">
        <f t="shared" ca="1" si="598"/>
        <v/>
      </c>
      <c r="GN59" s="27" t="str">
        <f t="shared" ca="1" si="599"/>
        <v/>
      </c>
      <c r="GO59" s="27" t="str">
        <f t="shared" ca="1" si="600"/>
        <v/>
      </c>
      <c r="GP59" s="27" t="str">
        <f t="shared" ca="1" si="601"/>
        <v/>
      </c>
      <c r="GQ59" s="27" t="str">
        <f t="shared" ca="1" si="602"/>
        <v/>
      </c>
      <c r="GR59" s="27" t="str">
        <f t="shared" ca="1" si="603"/>
        <v/>
      </c>
      <c r="GS59" s="27" t="str">
        <f t="shared" ca="1" si="604"/>
        <v/>
      </c>
      <c r="GT59" s="27" t="str">
        <f t="shared" ca="1" si="605"/>
        <v/>
      </c>
      <c r="GU59" s="27" t="str">
        <f t="shared" ca="1" si="606"/>
        <v/>
      </c>
      <c r="GV59" s="27" t="str">
        <f t="shared" ca="1" si="607"/>
        <v/>
      </c>
      <c r="GW59" s="27" t="str">
        <f t="shared" ca="1" si="608"/>
        <v/>
      </c>
      <c r="GX59" s="27" t="str">
        <f t="shared" ca="1" si="609"/>
        <v/>
      </c>
      <c r="GY59" s="27" t="str">
        <f t="shared" ca="1" si="610"/>
        <v/>
      </c>
      <c r="GZ59" s="27" t="str">
        <f t="shared" ca="1" si="611"/>
        <v/>
      </c>
      <c r="HA59" s="27" t="str">
        <f t="shared" ca="1" si="612"/>
        <v/>
      </c>
      <c r="HB59" s="27" t="str">
        <f t="shared" ca="1" si="613"/>
        <v/>
      </c>
      <c r="HC59" s="27" t="str">
        <f t="shared" ca="1" si="614"/>
        <v/>
      </c>
      <c r="HD59" s="27" t="str">
        <f t="shared" ca="1" si="615"/>
        <v/>
      </c>
      <c r="HE59" s="27" t="str">
        <f t="shared" ca="1" si="616"/>
        <v/>
      </c>
      <c r="HF59" s="27" t="str">
        <f t="shared" ca="1" si="427"/>
        <v/>
      </c>
      <c r="HG59" s="27" t="str">
        <f t="shared" ca="1" si="423"/>
        <v/>
      </c>
      <c r="HH59" s="27" t="str">
        <f t="shared" ca="1" si="423"/>
        <v/>
      </c>
      <c r="HI59" s="27" t="str">
        <f t="shared" ca="1" si="423"/>
        <v/>
      </c>
      <c r="HJ59" s="27" t="str">
        <f t="shared" ca="1" si="423"/>
        <v/>
      </c>
      <c r="HK59" s="27" t="str">
        <f t="shared" ca="1" si="423"/>
        <v/>
      </c>
      <c r="HL59" s="27" t="str">
        <f t="shared" ca="1" si="423"/>
        <v/>
      </c>
      <c r="HM59" s="27" t="str">
        <f t="shared" ca="1" si="423"/>
        <v/>
      </c>
    </row>
    <row r="60" spans="19:221">
      <c r="S60" s="89"/>
      <c r="U60" s="107">
        <v>15</v>
      </c>
      <c r="V60" s="27" t="str">
        <f t="shared" ca="1" si="424"/>
        <v/>
      </c>
      <c r="W60" s="27" t="str">
        <f t="shared" ca="1" si="428"/>
        <v/>
      </c>
      <c r="X60" s="27" t="str">
        <f t="shared" ca="1" si="429"/>
        <v/>
      </c>
      <c r="Y60" s="27" t="str">
        <f t="shared" ca="1" si="430"/>
        <v/>
      </c>
      <c r="Z60" s="27" t="str">
        <f t="shared" ca="1" si="431"/>
        <v/>
      </c>
      <c r="AA60" s="27" t="str">
        <f t="shared" ca="1" si="432"/>
        <v/>
      </c>
      <c r="AB60" s="27" t="str">
        <f t="shared" ca="1" si="433"/>
        <v/>
      </c>
      <c r="AC60" s="27" t="str">
        <f t="shared" ca="1" si="434"/>
        <v/>
      </c>
      <c r="AD60" s="27" t="str">
        <f t="shared" ca="1" si="435"/>
        <v/>
      </c>
      <c r="AE60" s="27" t="str">
        <f t="shared" ca="1" si="436"/>
        <v/>
      </c>
      <c r="AF60" s="27" t="str">
        <f t="shared" ca="1" si="437"/>
        <v/>
      </c>
      <c r="AG60" s="27" t="str">
        <f t="shared" ca="1" si="438"/>
        <v/>
      </c>
      <c r="AH60" s="27" t="str">
        <f t="shared" ca="1" si="439"/>
        <v/>
      </c>
      <c r="AI60" s="27" t="str">
        <f t="shared" ca="1" si="440"/>
        <v/>
      </c>
      <c r="AJ60" s="27" t="str">
        <f t="shared" ca="1" si="441"/>
        <v/>
      </c>
      <c r="AK60" s="27" t="str">
        <f t="shared" ca="1" si="442"/>
        <v/>
      </c>
      <c r="AL60" s="27" t="str">
        <f t="shared" ca="1" si="443"/>
        <v/>
      </c>
      <c r="AM60" s="27" t="str">
        <f t="shared" ca="1" si="444"/>
        <v/>
      </c>
      <c r="AN60" s="27" t="str">
        <f t="shared" ca="1" si="445"/>
        <v/>
      </c>
      <c r="AO60" s="27" t="str">
        <f t="shared" ca="1" si="446"/>
        <v/>
      </c>
      <c r="AP60" s="27" t="str">
        <f t="shared" ca="1" si="447"/>
        <v/>
      </c>
      <c r="AQ60" s="27" t="str">
        <f t="shared" ca="1" si="448"/>
        <v/>
      </c>
      <c r="AR60" s="27" t="str">
        <f t="shared" ca="1" si="449"/>
        <v/>
      </c>
      <c r="AS60" s="27" t="str">
        <f t="shared" ca="1" si="450"/>
        <v/>
      </c>
      <c r="AT60" s="27" t="str">
        <f t="shared" ca="1" si="451"/>
        <v/>
      </c>
      <c r="AU60" s="27" t="str">
        <f t="shared" ca="1" si="452"/>
        <v/>
      </c>
      <c r="AV60" s="27" t="str">
        <f t="shared" ca="1" si="453"/>
        <v/>
      </c>
      <c r="AW60" s="27" t="str">
        <f t="shared" ca="1" si="454"/>
        <v/>
      </c>
      <c r="AX60" s="27" t="str">
        <f t="shared" ca="1" si="455"/>
        <v/>
      </c>
      <c r="AY60" s="27" t="str">
        <f t="shared" ca="1" si="456"/>
        <v/>
      </c>
      <c r="AZ60" s="27" t="str">
        <f t="shared" ca="1" si="457"/>
        <v/>
      </c>
      <c r="BA60" s="27" t="str">
        <f t="shared" ca="1" si="458"/>
        <v/>
      </c>
      <c r="BB60" s="27" t="str">
        <f t="shared" ca="1" si="459"/>
        <v/>
      </c>
      <c r="BC60" s="27" t="str">
        <f t="shared" ca="1" si="460"/>
        <v/>
      </c>
      <c r="BD60" s="27" t="str">
        <f t="shared" ca="1" si="461"/>
        <v/>
      </c>
      <c r="BE60" s="27" t="str">
        <f t="shared" ca="1" si="462"/>
        <v/>
      </c>
      <c r="BF60" s="27" t="str">
        <f t="shared" ca="1" si="463"/>
        <v/>
      </c>
      <c r="BG60" s="27" t="str">
        <f t="shared" ca="1" si="464"/>
        <v/>
      </c>
      <c r="BH60" s="27" t="str">
        <f t="shared" ca="1" si="465"/>
        <v/>
      </c>
      <c r="BI60" s="27" t="str">
        <f t="shared" ca="1" si="466"/>
        <v/>
      </c>
      <c r="BJ60" s="27" t="str">
        <f t="shared" ca="1" si="467"/>
        <v/>
      </c>
      <c r="BK60" s="27" t="str">
        <f t="shared" ca="1" si="468"/>
        <v/>
      </c>
      <c r="BL60" s="27" t="str">
        <f t="shared" ca="1" si="469"/>
        <v/>
      </c>
      <c r="BM60" s="27" t="str">
        <f t="shared" ca="1" si="470"/>
        <v/>
      </c>
      <c r="BN60" s="27" t="str">
        <f t="shared" ca="1" si="471"/>
        <v/>
      </c>
      <c r="BO60" s="27" t="str">
        <f t="shared" ca="1" si="472"/>
        <v/>
      </c>
      <c r="BP60" s="27" t="str">
        <f t="shared" ca="1" si="473"/>
        <v/>
      </c>
      <c r="BQ60" s="27" t="str">
        <f t="shared" ca="1" si="474"/>
        <v/>
      </c>
      <c r="BR60" s="27" t="str">
        <f t="shared" ca="1" si="475"/>
        <v/>
      </c>
      <c r="BS60" s="27" t="str">
        <f t="shared" ca="1" si="476"/>
        <v/>
      </c>
      <c r="BT60" s="27" t="str">
        <f t="shared" ca="1" si="477"/>
        <v/>
      </c>
      <c r="BU60" s="27" t="str">
        <f t="shared" ca="1" si="478"/>
        <v/>
      </c>
      <c r="BV60" s="27" t="str">
        <f t="shared" ca="1" si="479"/>
        <v/>
      </c>
      <c r="BW60" s="27" t="str">
        <f t="shared" ca="1" si="480"/>
        <v/>
      </c>
      <c r="BX60" s="27" t="str">
        <f t="shared" ca="1" si="481"/>
        <v/>
      </c>
      <c r="BY60" s="27" t="str">
        <f t="shared" ca="1" si="482"/>
        <v/>
      </c>
      <c r="BZ60" s="27" t="str">
        <f t="shared" ca="1" si="483"/>
        <v/>
      </c>
      <c r="CA60" s="27" t="str">
        <f t="shared" ca="1" si="484"/>
        <v/>
      </c>
      <c r="CB60" s="27" t="str">
        <f t="shared" ca="1" si="485"/>
        <v/>
      </c>
      <c r="CC60" s="27" t="str">
        <f t="shared" ca="1" si="486"/>
        <v/>
      </c>
      <c r="CD60" s="27" t="str">
        <f t="shared" ca="1" si="487"/>
        <v/>
      </c>
      <c r="CE60" s="27" t="str">
        <f t="shared" ca="1" si="488"/>
        <v/>
      </c>
      <c r="CF60" s="27" t="str">
        <f t="shared" ca="1" si="489"/>
        <v/>
      </c>
      <c r="CG60" s="27" t="str">
        <f t="shared" ca="1" si="490"/>
        <v/>
      </c>
      <c r="CH60" s="27" t="str">
        <f t="shared" ca="1" si="425"/>
        <v/>
      </c>
      <c r="CI60" s="27" t="str">
        <f t="shared" ca="1" si="491"/>
        <v/>
      </c>
      <c r="CJ60" s="27" t="str">
        <f t="shared" ca="1" si="492"/>
        <v/>
      </c>
      <c r="CK60" s="27" t="str">
        <f t="shared" ca="1" si="493"/>
        <v/>
      </c>
      <c r="CL60" s="27" t="str">
        <f t="shared" ca="1" si="494"/>
        <v/>
      </c>
      <c r="CM60" s="27" t="str">
        <f t="shared" ca="1" si="495"/>
        <v/>
      </c>
      <c r="CN60" s="27" t="str">
        <f t="shared" ca="1" si="496"/>
        <v/>
      </c>
      <c r="CO60" s="27" t="str">
        <f t="shared" ca="1" si="497"/>
        <v/>
      </c>
      <c r="CP60" s="27" t="str">
        <f t="shared" ca="1" si="498"/>
        <v/>
      </c>
      <c r="CQ60" s="27" t="str">
        <f t="shared" ca="1" si="499"/>
        <v/>
      </c>
      <c r="CR60" s="27" t="str">
        <f t="shared" ca="1" si="500"/>
        <v/>
      </c>
      <c r="CS60" s="27" t="str">
        <f t="shared" ca="1" si="501"/>
        <v/>
      </c>
      <c r="CT60" s="27" t="str">
        <f t="shared" ca="1" si="502"/>
        <v/>
      </c>
      <c r="CU60" s="27" t="str">
        <f t="shared" ca="1" si="503"/>
        <v/>
      </c>
      <c r="CV60" s="27" t="str">
        <f t="shared" ca="1" si="504"/>
        <v/>
      </c>
      <c r="CW60" s="27" t="str">
        <f t="shared" ca="1" si="505"/>
        <v/>
      </c>
      <c r="CX60" s="27" t="str">
        <f t="shared" ca="1" si="506"/>
        <v/>
      </c>
      <c r="CY60" s="27" t="str">
        <f t="shared" ca="1" si="507"/>
        <v/>
      </c>
      <c r="CZ60" s="27" t="str">
        <f t="shared" ca="1" si="508"/>
        <v/>
      </c>
      <c r="DA60" s="27" t="str">
        <f t="shared" ca="1" si="509"/>
        <v/>
      </c>
      <c r="DB60" s="27" t="str">
        <f t="shared" ca="1" si="510"/>
        <v/>
      </c>
      <c r="DC60" s="27" t="str">
        <f t="shared" ca="1" si="511"/>
        <v/>
      </c>
      <c r="DD60" s="27" t="str">
        <f t="shared" ca="1" si="512"/>
        <v/>
      </c>
      <c r="DE60" s="27" t="str">
        <f t="shared" ca="1" si="513"/>
        <v/>
      </c>
      <c r="DF60" s="27" t="str">
        <f t="shared" ca="1" si="514"/>
        <v/>
      </c>
      <c r="DG60" s="27" t="str">
        <f t="shared" ca="1" si="515"/>
        <v/>
      </c>
      <c r="DH60" s="27" t="str">
        <f t="shared" ca="1" si="516"/>
        <v/>
      </c>
      <c r="DI60" s="27" t="str">
        <f t="shared" ca="1" si="517"/>
        <v/>
      </c>
      <c r="DJ60" s="27" t="str">
        <f t="shared" ca="1" si="518"/>
        <v/>
      </c>
      <c r="DK60" s="27" t="str">
        <f t="shared" ca="1" si="519"/>
        <v/>
      </c>
      <c r="DL60" s="27" t="str">
        <f t="shared" ca="1" si="520"/>
        <v/>
      </c>
      <c r="DM60" s="27" t="str">
        <f t="shared" ca="1" si="521"/>
        <v/>
      </c>
      <c r="DN60" s="27" t="str">
        <f t="shared" ca="1" si="522"/>
        <v/>
      </c>
      <c r="DO60" s="27" t="str">
        <f t="shared" ca="1" si="523"/>
        <v/>
      </c>
      <c r="DP60" s="27" t="str">
        <f t="shared" ca="1" si="524"/>
        <v/>
      </c>
      <c r="DQ60" s="27" t="str">
        <f t="shared" ca="1" si="525"/>
        <v/>
      </c>
      <c r="DR60" s="27" t="str">
        <f t="shared" ca="1" si="526"/>
        <v/>
      </c>
      <c r="DS60" s="27" t="str">
        <f t="shared" ca="1" si="527"/>
        <v/>
      </c>
      <c r="DT60" s="27" t="str">
        <f t="shared" ca="1" si="528"/>
        <v/>
      </c>
      <c r="DU60" s="27" t="str">
        <f t="shared" ca="1" si="529"/>
        <v/>
      </c>
      <c r="DV60" s="27" t="str">
        <f t="shared" ca="1" si="530"/>
        <v/>
      </c>
      <c r="DW60" s="27" t="str">
        <f t="shared" ca="1" si="531"/>
        <v/>
      </c>
      <c r="DX60" s="27" t="str">
        <f t="shared" ca="1" si="532"/>
        <v/>
      </c>
      <c r="DY60" s="27" t="str">
        <f t="shared" ca="1" si="533"/>
        <v/>
      </c>
      <c r="DZ60" s="27" t="str">
        <f t="shared" ca="1" si="534"/>
        <v/>
      </c>
      <c r="EA60" s="27" t="str">
        <f t="shared" ca="1" si="535"/>
        <v/>
      </c>
      <c r="EB60" s="27" t="str">
        <f t="shared" ca="1" si="536"/>
        <v/>
      </c>
      <c r="EC60" s="27" t="str">
        <f t="shared" ca="1" si="537"/>
        <v/>
      </c>
      <c r="ED60" s="27" t="str">
        <f t="shared" ca="1" si="538"/>
        <v/>
      </c>
      <c r="EE60" s="27" t="str">
        <f t="shared" ca="1" si="539"/>
        <v/>
      </c>
      <c r="EF60" s="27" t="str">
        <f t="shared" ca="1" si="540"/>
        <v/>
      </c>
      <c r="EG60" s="27" t="str">
        <f t="shared" ca="1" si="541"/>
        <v/>
      </c>
      <c r="EH60" s="27" t="str">
        <f t="shared" ca="1" si="542"/>
        <v/>
      </c>
      <c r="EI60" s="27" t="str">
        <f t="shared" ca="1" si="543"/>
        <v/>
      </c>
      <c r="EJ60" s="27" t="str">
        <f t="shared" ca="1" si="544"/>
        <v/>
      </c>
      <c r="EK60" s="27" t="str">
        <f t="shared" ca="1" si="545"/>
        <v/>
      </c>
      <c r="EL60" s="27" t="str">
        <f t="shared" ca="1" si="546"/>
        <v/>
      </c>
      <c r="EM60" s="27" t="str">
        <f t="shared" ca="1" si="547"/>
        <v/>
      </c>
      <c r="EN60" s="27" t="str">
        <f t="shared" ca="1" si="548"/>
        <v/>
      </c>
      <c r="EO60" s="27" t="str">
        <f t="shared" ca="1" si="549"/>
        <v/>
      </c>
      <c r="EP60" s="27" t="str">
        <f t="shared" ca="1" si="550"/>
        <v/>
      </c>
      <c r="EQ60" s="27" t="str">
        <f t="shared" ca="1" si="551"/>
        <v/>
      </c>
      <c r="ER60" s="27" t="str">
        <f t="shared" ca="1" si="552"/>
        <v/>
      </c>
      <c r="ES60" s="27" t="str">
        <f t="shared" ca="1" si="553"/>
        <v/>
      </c>
      <c r="ET60" s="27" t="str">
        <f t="shared" ca="1" si="426"/>
        <v/>
      </c>
      <c r="EU60" s="27" t="str">
        <f t="shared" ca="1" si="554"/>
        <v/>
      </c>
      <c r="EV60" s="27" t="str">
        <f t="shared" ca="1" si="555"/>
        <v/>
      </c>
      <c r="EW60" s="27" t="str">
        <f t="shared" ca="1" si="556"/>
        <v/>
      </c>
      <c r="EX60" s="27" t="str">
        <f t="shared" ca="1" si="557"/>
        <v/>
      </c>
      <c r="EY60" s="27" t="str">
        <f t="shared" ca="1" si="558"/>
        <v/>
      </c>
      <c r="EZ60" s="27" t="str">
        <f t="shared" ca="1" si="559"/>
        <v/>
      </c>
      <c r="FA60" s="27" t="str">
        <f t="shared" ca="1" si="560"/>
        <v/>
      </c>
      <c r="FB60" s="27" t="str">
        <f t="shared" ca="1" si="561"/>
        <v/>
      </c>
      <c r="FC60" s="27" t="str">
        <f t="shared" ca="1" si="562"/>
        <v/>
      </c>
      <c r="FD60" s="27" t="str">
        <f t="shared" ca="1" si="563"/>
        <v/>
      </c>
      <c r="FE60" s="27" t="str">
        <f t="shared" ca="1" si="564"/>
        <v/>
      </c>
      <c r="FF60" s="27" t="str">
        <f t="shared" ca="1" si="565"/>
        <v/>
      </c>
      <c r="FG60" s="27" t="str">
        <f t="shared" ca="1" si="566"/>
        <v/>
      </c>
      <c r="FH60" s="27" t="str">
        <f t="shared" ca="1" si="567"/>
        <v/>
      </c>
      <c r="FI60" s="27" t="str">
        <f t="shared" ca="1" si="568"/>
        <v/>
      </c>
      <c r="FJ60" s="27" t="str">
        <f t="shared" ca="1" si="569"/>
        <v/>
      </c>
      <c r="FK60" s="27" t="str">
        <f t="shared" ca="1" si="570"/>
        <v/>
      </c>
      <c r="FL60" s="27" t="str">
        <f t="shared" ca="1" si="571"/>
        <v/>
      </c>
      <c r="FM60" s="27" t="str">
        <f t="shared" ca="1" si="572"/>
        <v/>
      </c>
      <c r="FN60" s="27" t="str">
        <f t="shared" ca="1" si="573"/>
        <v/>
      </c>
      <c r="FO60" s="27" t="str">
        <f t="shared" ca="1" si="574"/>
        <v/>
      </c>
      <c r="FP60" s="27" t="str">
        <f t="shared" ca="1" si="575"/>
        <v/>
      </c>
      <c r="FQ60" s="27" t="str">
        <f t="shared" ca="1" si="576"/>
        <v/>
      </c>
      <c r="FR60" s="27" t="str">
        <f t="shared" ca="1" si="577"/>
        <v/>
      </c>
      <c r="FS60" s="27" t="str">
        <f t="shared" ca="1" si="578"/>
        <v/>
      </c>
      <c r="FT60" s="27" t="str">
        <f t="shared" ca="1" si="579"/>
        <v/>
      </c>
      <c r="FU60" s="27" t="str">
        <f t="shared" ca="1" si="580"/>
        <v/>
      </c>
      <c r="FV60" s="27" t="str">
        <f t="shared" ca="1" si="581"/>
        <v/>
      </c>
      <c r="FW60" s="27" t="str">
        <f t="shared" ca="1" si="582"/>
        <v/>
      </c>
      <c r="FX60" s="27" t="str">
        <f t="shared" ca="1" si="583"/>
        <v/>
      </c>
      <c r="FY60" s="27" t="str">
        <f t="shared" ca="1" si="584"/>
        <v/>
      </c>
      <c r="FZ60" s="27" t="str">
        <f t="shared" ca="1" si="585"/>
        <v/>
      </c>
      <c r="GA60" s="27" t="str">
        <f t="shared" ca="1" si="586"/>
        <v/>
      </c>
      <c r="GB60" s="27" t="str">
        <f t="shared" ca="1" si="587"/>
        <v/>
      </c>
      <c r="GC60" s="27" t="str">
        <f t="shared" ca="1" si="588"/>
        <v/>
      </c>
      <c r="GD60" s="27" t="str">
        <f t="shared" ca="1" si="589"/>
        <v/>
      </c>
      <c r="GE60" s="27" t="str">
        <f t="shared" ca="1" si="590"/>
        <v/>
      </c>
      <c r="GF60" s="27" t="str">
        <f t="shared" ca="1" si="591"/>
        <v/>
      </c>
      <c r="GG60" s="27" t="str">
        <f t="shared" ca="1" si="592"/>
        <v/>
      </c>
      <c r="GH60" s="27" t="str">
        <f t="shared" ca="1" si="593"/>
        <v/>
      </c>
      <c r="GI60" s="27" t="str">
        <f t="shared" ca="1" si="594"/>
        <v/>
      </c>
      <c r="GJ60" s="27" t="str">
        <f t="shared" ca="1" si="595"/>
        <v/>
      </c>
      <c r="GK60" s="27" t="str">
        <f t="shared" ca="1" si="596"/>
        <v/>
      </c>
      <c r="GL60" s="27" t="str">
        <f t="shared" ca="1" si="597"/>
        <v/>
      </c>
      <c r="GM60" s="27" t="str">
        <f t="shared" ca="1" si="598"/>
        <v/>
      </c>
      <c r="GN60" s="27" t="str">
        <f t="shared" ca="1" si="599"/>
        <v/>
      </c>
      <c r="GO60" s="27" t="str">
        <f t="shared" ca="1" si="600"/>
        <v/>
      </c>
      <c r="GP60" s="27" t="str">
        <f t="shared" ca="1" si="601"/>
        <v/>
      </c>
      <c r="GQ60" s="27" t="str">
        <f t="shared" ca="1" si="602"/>
        <v/>
      </c>
      <c r="GR60" s="27" t="str">
        <f t="shared" ca="1" si="603"/>
        <v/>
      </c>
      <c r="GS60" s="27" t="str">
        <f t="shared" ca="1" si="604"/>
        <v/>
      </c>
      <c r="GT60" s="27" t="str">
        <f t="shared" ca="1" si="605"/>
        <v/>
      </c>
      <c r="GU60" s="27" t="str">
        <f t="shared" ca="1" si="606"/>
        <v/>
      </c>
      <c r="GV60" s="27" t="str">
        <f t="shared" ca="1" si="607"/>
        <v/>
      </c>
      <c r="GW60" s="27" t="str">
        <f t="shared" ca="1" si="608"/>
        <v/>
      </c>
      <c r="GX60" s="27" t="str">
        <f t="shared" ca="1" si="609"/>
        <v/>
      </c>
      <c r="GY60" s="27" t="str">
        <f t="shared" ca="1" si="610"/>
        <v/>
      </c>
      <c r="GZ60" s="27" t="str">
        <f t="shared" ca="1" si="611"/>
        <v/>
      </c>
      <c r="HA60" s="27" t="str">
        <f t="shared" ca="1" si="612"/>
        <v/>
      </c>
      <c r="HB60" s="27" t="str">
        <f t="shared" ca="1" si="613"/>
        <v/>
      </c>
      <c r="HC60" s="27" t="str">
        <f t="shared" ca="1" si="614"/>
        <v/>
      </c>
      <c r="HD60" s="27" t="str">
        <f t="shared" ca="1" si="615"/>
        <v/>
      </c>
      <c r="HE60" s="27" t="str">
        <f t="shared" ca="1" si="616"/>
        <v/>
      </c>
      <c r="HF60" s="27" t="str">
        <f t="shared" ca="1" si="427"/>
        <v/>
      </c>
      <c r="HG60" s="27" t="str">
        <f t="shared" ca="1" si="423"/>
        <v/>
      </c>
      <c r="HH60" s="27" t="str">
        <f t="shared" ca="1" si="423"/>
        <v/>
      </c>
      <c r="HI60" s="27" t="str">
        <f t="shared" ca="1" si="423"/>
        <v/>
      </c>
      <c r="HJ60" s="27" t="str">
        <f t="shared" ca="1" si="423"/>
        <v/>
      </c>
      <c r="HK60" s="27" t="str">
        <f t="shared" ca="1" si="423"/>
        <v/>
      </c>
      <c r="HL60" s="27" t="str">
        <f t="shared" ca="1" si="423"/>
        <v/>
      </c>
      <c r="HM60" s="27" t="str">
        <f t="shared" ca="1" si="423"/>
        <v/>
      </c>
    </row>
    <row r="61" spans="19:221">
      <c r="S61" s="89"/>
      <c r="U61" s="106">
        <v>16</v>
      </c>
      <c r="V61" s="27" t="str">
        <f t="shared" ca="1" si="424"/>
        <v/>
      </c>
      <c r="W61" s="27" t="str">
        <f t="shared" ca="1" si="428"/>
        <v/>
      </c>
      <c r="X61" s="27" t="str">
        <f t="shared" ca="1" si="429"/>
        <v/>
      </c>
      <c r="Y61" s="27" t="str">
        <f t="shared" ca="1" si="430"/>
        <v/>
      </c>
      <c r="Z61" s="27" t="str">
        <f t="shared" ca="1" si="431"/>
        <v/>
      </c>
      <c r="AA61" s="27" t="str">
        <f t="shared" ca="1" si="432"/>
        <v/>
      </c>
      <c r="AB61" s="27" t="str">
        <f t="shared" ca="1" si="433"/>
        <v/>
      </c>
      <c r="AC61" s="27" t="str">
        <f t="shared" ca="1" si="434"/>
        <v/>
      </c>
      <c r="AD61" s="27" t="str">
        <f t="shared" ca="1" si="435"/>
        <v/>
      </c>
      <c r="AE61" s="27" t="str">
        <f t="shared" ca="1" si="436"/>
        <v/>
      </c>
      <c r="AF61" s="27" t="str">
        <f t="shared" ca="1" si="437"/>
        <v/>
      </c>
      <c r="AG61" s="27" t="str">
        <f t="shared" ca="1" si="438"/>
        <v/>
      </c>
      <c r="AH61" s="27" t="str">
        <f t="shared" ca="1" si="439"/>
        <v/>
      </c>
      <c r="AI61" s="27" t="str">
        <f t="shared" ca="1" si="440"/>
        <v/>
      </c>
      <c r="AJ61" s="27" t="str">
        <f t="shared" ca="1" si="441"/>
        <v/>
      </c>
      <c r="AK61" s="27" t="str">
        <f t="shared" ca="1" si="442"/>
        <v/>
      </c>
      <c r="AL61" s="27" t="str">
        <f t="shared" ca="1" si="443"/>
        <v/>
      </c>
      <c r="AM61" s="27" t="str">
        <f t="shared" ca="1" si="444"/>
        <v/>
      </c>
      <c r="AN61" s="27" t="str">
        <f t="shared" ca="1" si="445"/>
        <v/>
      </c>
      <c r="AO61" s="27" t="str">
        <f t="shared" ca="1" si="446"/>
        <v/>
      </c>
      <c r="AP61" s="27" t="str">
        <f t="shared" ca="1" si="447"/>
        <v/>
      </c>
      <c r="AQ61" s="27" t="str">
        <f t="shared" ca="1" si="448"/>
        <v/>
      </c>
      <c r="AR61" s="27" t="str">
        <f t="shared" ca="1" si="449"/>
        <v/>
      </c>
      <c r="AS61" s="27" t="str">
        <f t="shared" ca="1" si="450"/>
        <v/>
      </c>
      <c r="AT61" s="27" t="str">
        <f t="shared" ca="1" si="451"/>
        <v/>
      </c>
      <c r="AU61" s="27" t="str">
        <f t="shared" ca="1" si="452"/>
        <v/>
      </c>
      <c r="AV61" s="27" t="str">
        <f t="shared" ca="1" si="453"/>
        <v/>
      </c>
      <c r="AW61" s="27" t="str">
        <f t="shared" ca="1" si="454"/>
        <v/>
      </c>
      <c r="AX61" s="27" t="str">
        <f t="shared" ca="1" si="455"/>
        <v/>
      </c>
      <c r="AY61" s="27" t="str">
        <f t="shared" ca="1" si="456"/>
        <v/>
      </c>
      <c r="AZ61" s="27" t="str">
        <f t="shared" ca="1" si="457"/>
        <v/>
      </c>
      <c r="BA61" s="27" t="str">
        <f t="shared" ca="1" si="458"/>
        <v/>
      </c>
      <c r="BB61" s="27" t="str">
        <f t="shared" ca="1" si="459"/>
        <v/>
      </c>
      <c r="BC61" s="27" t="str">
        <f t="shared" ca="1" si="460"/>
        <v/>
      </c>
      <c r="BD61" s="27" t="str">
        <f t="shared" ca="1" si="461"/>
        <v/>
      </c>
      <c r="BE61" s="27" t="str">
        <f t="shared" ca="1" si="462"/>
        <v/>
      </c>
      <c r="BF61" s="27" t="str">
        <f t="shared" ca="1" si="463"/>
        <v/>
      </c>
      <c r="BG61" s="27" t="str">
        <f t="shared" ca="1" si="464"/>
        <v/>
      </c>
      <c r="BH61" s="27" t="str">
        <f t="shared" ca="1" si="465"/>
        <v/>
      </c>
      <c r="BI61" s="27" t="str">
        <f t="shared" ca="1" si="466"/>
        <v/>
      </c>
      <c r="BJ61" s="27" t="str">
        <f t="shared" ca="1" si="467"/>
        <v/>
      </c>
      <c r="BK61" s="27" t="str">
        <f t="shared" ca="1" si="468"/>
        <v/>
      </c>
      <c r="BL61" s="27" t="str">
        <f t="shared" ca="1" si="469"/>
        <v/>
      </c>
      <c r="BM61" s="27" t="str">
        <f t="shared" ca="1" si="470"/>
        <v/>
      </c>
      <c r="BN61" s="27" t="str">
        <f t="shared" ca="1" si="471"/>
        <v/>
      </c>
      <c r="BO61" s="27" t="str">
        <f t="shared" ca="1" si="472"/>
        <v/>
      </c>
      <c r="BP61" s="27" t="str">
        <f t="shared" ca="1" si="473"/>
        <v/>
      </c>
      <c r="BQ61" s="27" t="str">
        <f t="shared" ca="1" si="474"/>
        <v/>
      </c>
      <c r="BR61" s="27" t="str">
        <f t="shared" ca="1" si="475"/>
        <v/>
      </c>
      <c r="BS61" s="27" t="str">
        <f t="shared" ca="1" si="476"/>
        <v/>
      </c>
      <c r="BT61" s="27" t="str">
        <f t="shared" ca="1" si="477"/>
        <v/>
      </c>
      <c r="BU61" s="27" t="str">
        <f t="shared" ca="1" si="478"/>
        <v/>
      </c>
      <c r="BV61" s="27" t="str">
        <f t="shared" ca="1" si="479"/>
        <v/>
      </c>
      <c r="BW61" s="27" t="str">
        <f t="shared" ca="1" si="480"/>
        <v/>
      </c>
      <c r="BX61" s="27" t="str">
        <f t="shared" ca="1" si="481"/>
        <v/>
      </c>
      <c r="BY61" s="27" t="str">
        <f t="shared" ca="1" si="482"/>
        <v/>
      </c>
      <c r="BZ61" s="27" t="str">
        <f t="shared" ca="1" si="483"/>
        <v/>
      </c>
      <c r="CA61" s="27" t="str">
        <f t="shared" ca="1" si="484"/>
        <v/>
      </c>
      <c r="CB61" s="27" t="str">
        <f t="shared" ca="1" si="485"/>
        <v/>
      </c>
      <c r="CC61" s="27" t="str">
        <f t="shared" ca="1" si="486"/>
        <v/>
      </c>
      <c r="CD61" s="27" t="str">
        <f t="shared" ca="1" si="487"/>
        <v/>
      </c>
      <c r="CE61" s="27" t="str">
        <f t="shared" ca="1" si="488"/>
        <v/>
      </c>
      <c r="CF61" s="27" t="str">
        <f t="shared" ca="1" si="489"/>
        <v/>
      </c>
      <c r="CG61" s="27" t="str">
        <f t="shared" ca="1" si="490"/>
        <v/>
      </c>
      <c r="CH61" s="27" t="str">
        <f t="shared" ca="1" si="425"/>
        <v/>
      </c>
      <c r="CI61" s="27" t="str">
        <f t="shared" ca="1" si="491"/>
        <v/>
      </c>
      <c r="CJ61" s="27" t="str">
        <f t="shared" ca="1" si="492"/>
        <v/>
      </c>
      <c r="CK61" s="27" t="str">
        <f t="shared" ca="1" si="493"/>
        <v/>
      </c>
      <c r="CL61" s="27" t="str">
        <f t="shared" ca="1" si="494"/>
        <v/>
      </c>
      <c r="CM61" s="27" t="str">
        <f t="shared" ca="1" si="495"/>
        <v/>
      </c>
      <c r="CN61" s="27" t="str">
        <f t="shared" ca="1" si="496"/>
        <v/>
      </c>
      <c r="CO61" s="27" t="str">
        <f t="shared" ca="1" si="497"/>
        <v/>
      </c>
      <c r="CP61" s="27" t="str">
        <f t="shared" ca="1" si="498"/>
        <v/>
      </c>
      <c r="CQ61" s="27" t="str">
        <f t="shared" ca="1" si="499"/>
        <v/>
      </c>
      <c r="CR61" s="27" t="str">
        <f t="shared" ca="1" si="500"/>
        <v/>
      </c>
      <c r="CS61" s="27" t="str">
        <f t="shared" ca="1" si="501"/>
        <v/>
      </c>
      <c r="CT61" s="27" t="str">
        <f t="shared" ca="1" si="502"/>
        <v/>
      </c>
      <c r="CU61" s="27" t="str">
        <f t="shared" ca="1" si="503"/>
        <v/>
      </c>
      <c r="CV61" s="27" t="str">
        <f t="shared" ca="1" si="504"/>
        <v/>
      </c>
      <c r="CW61" s="27" t="str">
        <f t="shared" ca="1" si="505"/>
        <v/>
      </c>
      <c r="CX61" s="27" t="str">
        <f t="shared" ca="1" si="506"/>
        <v/>
      </c>
      <c r="CY61" s="27" t="str">
        <f t="shared" ca="1" si="507"/>
        <v/>
      </c>
      <c r="CZ61" s="27" t="str">
        <f t="shared" ca="1" si="508"/>
        <v/>
      </c>
      <c r="DA61" s="27" t="str">
        <f t="shared" ca="1" si="509"/>
        <v/>
      </c>
      <c r="DB61" s="27" t="str">
        <f t="shared" ca="1" si="510"/>
        <v/>
      </c>
      <c r="DC61" s="27" t="str">
        <f t="shared" ca="1" si="511"/>
        <v/>
      </c>
      <c r="DD61" s="27" t="str">
        <f t="shared" ca="1" si="512"/>
        <v/>
      </c>
      <c r="DE61" s="27" t="str">
        <f t="shared" ca="1" si="513"/>
        <v/>
      </c>
      <c r="DF61" s="27" t="str">
        <f t="shared" ca="1" si="514"/>
        <v/>
      </c>
      <c r="DG61" s="27" t="str">
        <f t="shared" ca="1" si="515"/>
        <v/>
      </c>
      <c r="DH61" s="27" t="str">
        <f t="shared" ca="1" si="516"/>
        <v/>
      </c>
      <c r="DI61" s="27" t="str">
        <f t="shared" ca="1" si="517"/>
        <v/>
      </c>
      <c r="DJ61" s="27" t="str">
        <f t="shared" ca="1" si="518"/>
        <v/>
      </c>
      <c r="DK61" s="27" t="str">
        <f t="shared" ca="1" si="519"/>
        <v/>
      </c>
      <c r="DL61" s="27" t="str">
        <f t="shared" ca="1" si="520"/>
        <v/>
      </c>
      <c r="DM61" s="27" t="str">
        <f t="shared" ca="1" si="521"/>
        <v/>
      </c>
      <c r="DN61" s="27" t="str">
        <f t="shared" ca="1" si="522"/>
        <v/>
      </c>
      <c r="DO61" s="27" t="str">
        <f t="shared" ca="1" si="523"/>
        <v/>
      </c>
      <c r="DP61" s="27" t="str">
        <f t="shared" ca="1" si="524"/>
        <v/>
      </c>
      <c r="DQ61" s="27" t="str">
        <f t="shared" ca="1" si="525"/>
        <v/>
      </c>
      <c r="DR61" s="27" t="str">
        <f t="shared" ca="1" si="526"/>
        <v/>
      </c>
      <c r="DS61" s="27" t="str">
        <f t="shared" ca="1" si="527"/>
        <v/>
      </c>
      <c r="DT61" s="27" t="str">
        <f t="shared" ca="1" si="528"/>
        <v/>
      </c>
      <c r="DU61" s="27" t="str">
        <f t="shared" ca="1" si="529"/>
        <v/>
      </c>
      <c r="DV61" s="27" t="str">
        <f t="shared" ca="1" si="530"/>
        <v/>
      </c>
      <c r="DW61" s="27" t="str">
        <f t="shared" ca="1" si="531"/>
        <v/>
      </c>
      <c r="DX61" s="27" t="str">
        <f t="shared" ca="1" si="532"/>
        <v/>
      </c>
      <c r="DY61" s="27" t="str">
        <f t="shared" ca="1" si="533"/>
        <v/>
      </c>
      <c r="DZ61" s="27" t="str">
        <f t="shared" ca="1" si="534"/>
        <v/>
      </c>
      <c r="EA61" s="27" t="str">
        <f t="shared" ca="1" si="535"/>
        <v/>
      </c>
      <c r="EB61" s="27" t="str">
        <f t="shared" ca="1" si="536"/>
        <v/>
      </c>
      <c r="EC61" s="27" t="str">
        <f t="shared" ca="1" si="537"/>
        <v/>
      </c>
      <c r="ED61" s="27" t="str">
        <f t="shared" ca="1" si="538"/>
        <v/>
      </c>
      <c r="EE61" s="27" t="str">
        <f t="shared" ca="1" si="539"/>
        <v/>
      </c>
      <c r="EF61" s="27" t="str">
        <f t="shared" ca="1" si="540"/>
        <v/>
      </c>
      <c r="EG61" s="27" t="str">
        <f t="shared" ca="1" si="541"/>
        <v/>
      </c>
      <c r="EH61" s="27" t="str">
        <f t="shared" ca="1" si="542"/>
        <v/>
      </c>
      <c r="EI61" s="27" t="str">
        <f t="shared" ca="1" si="543"/>
        <v/>
      </c>
      <c r="EJ61" s="27" t="str">
        <f t="shared" ca="1" si="544"/>
        <v/>
      </c>
      <c r="EK61" s="27" t="str">
        <f t="shared" ca="1" si="545"/>
        <v/>
      </c>
      <c r="EL61" s="27" t="str">
        <f t="shared" ca="1" si="546"/>
        <v/>
      </c>
      <c r="EM61" s="27" t="str">
        <f t="shared" ca="1" si="547"/>
        <v/>
      </c>
      <c r="EN61" s="27" t="str">
        <f t="shared" ca="1" si="548"/>
        <v/>
      </c>
      <c r="EO61" s="27" t="str">
        <f t="shared" ca="1" si="549"/>
        <v/>
      </c>
      <c r="EP61" s="27" t="str">
        <f t="shared" ca="1" si="550"/>
        <v/>
      </c>
      <c r="EQ61" s="27" t="str">
        <f t="shared" ca="1" si="551"/>
        <v/>
      </c>
      <c r="ER61" s="27" t="str">
        <f t="shared" ca="1" si="552"/>
        <v/>
      </c>
      <c r="ES61" s="27" t="str">
        <f t="shared" ca="1" si="553"/>
        <v/>
      </c>
      <c r="ET61" s="27" t="str">
        <f t="shared" ca="1" si="426"/>
        <v/>
      </c>
      <c r="EU61" s="27" t="str">
        <f t="shared" ca="1" si="554"/>
        <v/>
      </c>
      <c r="EV61" s="27" t="str">
        <f t="shared" ca="1" si="555"/>
        <v/>
      </c>
      <c r="EW61" s="27" t="str">
        <f t="shared" ca="1" si="556"/>
        <v/>
      </c>
      <c r="EX61" s="27" t="str">
        <f t="shared" ca="1" si="557"/>
        <v/>
      </c>
      <c r="EY61" s="27" t="str">
        <f t="shared" ca="1" si="558"/>
        <v/>
      </c>
      <c r="EZ61" s="27" t="str">
        <f t="shared" ca="1" si="559"/>
        <v/>
      </c>
      <c r="FA61" s="27" t="str">
        <f t="shared" ca="1" si="560"/>
        <v/>
      </c>
      <c r="FB61" s="27" t="str">
        <f t="shared" ca="1" si="561"/>
        <v/>
      </c>
      <c r="FC61" s="27" t="str">
        <f t="shared" ca="1" si="562"/>
        <v/>
      </c>
      <c r="FD61" s="27" t="str">
        <f t="shared" ca="1" si="563"/>
        <v/>
      </c>
      <c r="FE61" s="27" t="str">
        <f t="shared" ca="1" si="564"/>
        <v/>
      </c>
      <c r="FF61" s="27" t="str">
        <f t="shared" ca="1" si="565"/>
        <v/>
      </c>
      <c r="FG61" s="27" t="str">
        <f t="shared" ca="1" si="566"/>
        <v/>
      </c>
      <c r="FH61" s="27" t="str">
        <f t="shared" ca="1" si="567"/>
        <v/>
      </c>
      <c r="FI61" s="27" t="str">
        <f t="shared" ca="1" si="568"/>
        <v/>
      </c>
      <c r="FJ61" s="27" t="str">
        <f t="shared" ca="1" si="569"/>
        <v/>
      </c>
      <c r="FK61" s="27" t="str">
        <f t="shared" ca="1" si="570"/>
        <v/>
      </c>
      <c r="FL61" s="27" t="str">
        <f t="shared" ca="1" si="571"/>
        <v/>
      </c>
      <c r="FM61" s="27" t="str">
        <f t="shared" ca="1" si="572"/>
        <v/>
      </c>
      <c r="FN61" s="27" t="str">
        <f t="shared" ca="1" si="573"/>
        <v/>
      </c>
      <c r="FO61" s="27" t="str">
        <f t="shared" ca="1" si="574"/>
        <v/>
      </c>
      <c r="FP61" s="27" t="str">
        <f t="shared" ca="1" si="575"/>
        <v/>
      </c>
      <c r="FQ61" s="27" t="str">
        <f t="shared" ca="1" si="576"/>
        <v/>
      </c>
      <c r="FR61" s="27" t="str">
        <f t="shared" ca="1" si="577"/>
        <v/>
      </c>
      <c r="FS61" s="27" t="str">
        <f t="shared" ca="1" si="578"/>
        <v/>
      </c>
      <c r="FT61" s="27" t="str">
        <f t="shared" ca="1" si="579"/>
        <v/>
      </c>
      <c r="FU61" s="27" t="str">
        <f t="shared" ca="1" si="580"/>
        <v/>
      </c>
      <c r="FV61" s="27" t="str">
        <f t="shared" ca="1" si="581"/>
        <v/>
      </c>
      <c r="FW61" s="27" t="str">
        <f t="shared" ca="1" si="582"/>
        <v/>
      </c>
      <c r="FX61" s="27" t="str">
        <f t="shared" ca="1" si="583"/>
        <v/>
      </c>
      <c r="FY61" s="27" t="str">
        <f t="shared" ca="1" si="584"/>
        <v/>
      </c>
      <c r="FZ61" s="27" t="str">
        <f t="shared" ca="1" si="585"/>
        <v/>
      </c>
      <c r="GA61" s="27" t="str">
        <f t="shared" ca="1" si="586"/>
        <v/>
      </c>
      <c r="GB61" s="27" t="str">
        <f t="shared" ca="1" si="587"/>
        <v/>
      </c>
      <c r="GC61" s="27" t="str">
        <f t="shared" ca="1" si="588"/>
        <v/>
      </c>
      <c r="GD61" s="27" t="str">
        <f t="shared" ca="1" si="589"/>
        <v/>
      </c>
      <c r="GE61" s="27" t="str">
        <f t="shared" ca="1" si="590"/>
        <v/>
      </c>
      <c r="GF61" s="27" t="str">
        <f t="shared" ca="1" si="591"/>
        <v/>
      </c>
      <c r="GG61" s="27" t="str">
        <f t="shared" ca="1" si="592"/>
        <v/>
      </c>
      <c r="GH61" s="27" t="str">
        <f t="shared" ca="1" si="593"/>
        <v/>
      </c>
      <c r="GI61" s="27" t="str">
        <f t="shared" ca="1" si="594"/>
        <v/>
      </c>
      <c r="GJ61" s="27" t="str">
        <f t="shared" ca="1" si="595"/>
        <v/>
      </c>
      <c r="GK61" s="27" t="str">
        <f t="shared" ca="1" si="596"/>
        <v/>
      </c>
      <c r="GL61" s="27" t="str">
        <f t="shared" ca="1" si="597"/>
        <v/>
      </c>
      <c r="GM61" s="27" t="str">
        <f t="shared" ca="1" si="598"/>
        <v/>
      </c>
      <c r="GN61" s="27" t="str">
        <f t="shared" ca="1" si="599"/>
        <v/>
      </c>
      <c r="GO61" s="27" t="str">
        <f t="shared" ca="1" si="600"/>
        <v/>
      </c>
      <c r="GP61" s="27" t="str">
        <f t="shared" ca="1" si="601"/>
        <v/>
      </c>
      <c r="GQ61" s="27" t="str">
        <f t="shared" ca="1" si="602"/>
        <v/>
      </c>
      <c r="GR61" s="27" t="str">
        <f t="shared" ca="1" si="603"/>
        <v/>
      </c>
      <c r="GS61" s="27" t="str">
        <f t="shared" ca="1" si="604"/>
        <v/>
      </c>
      <c r="GT61" s="27" t="str">
        <f t="shared" ca="1" si="605"/>
        <v/>
      </c>
      <c r="GU61" s="27" t="str">
        <f t="shared" ca="1" si="606"/>
        <v/>
      </c>
      <c r="GV61" s="27" t="str">
        <f t="shared" ca="1" si="607"/>
        <v/>
      </c>
      <c r="GW61" s="27" t="str">
        <f t="shared" ca="1" si="608"/>
        <v/>
      </c>
      <c r="GX61" s="27" t="str">
        <f t="shared" ca="1" si="609"/>
        <v/>
      </c>
      <c r="GY61" s="27" t="str">
        <f t="shared" ca="1" si="610"/>
        <v/>
      </c>
      <c r="GZ61" s="27" t="str">
        <f t="shared" ca="1" si="611"/>
        <v/>
      </c>
      <c r="HA61" s="27" t="str">
        <f t="shared" ca="1" si="612"/>
        <v/>
      </c>
      <c r="HB61" s="27" t="str">
        <f t="shared" ca="1" si="613"/>
        <v/>
      </c>
      <c r="HC61" s="27" t="str">
        <f t="shared" ca="1" si="614"/>
        <v/>
      </c>
      <c r="HD61" s="27" t="str">
        <f t="shared" ca="1" si="615"/>
        <v/>
      </c>
      <c r="HE61" s="27" t="str">
        <f t="shared" ca="1" si="616"/>
        <v/>
      </c>
      <c r="HF61" s="27" t="str">
        <f t="shared" ca="1" si="427"/>
        <v/>
      </c>
      <c r="HG61" s="27" t="str">
        <f t="shared" ca="1" si="423"/>
        <v/>
      </c>
      <c r="HH61" s="27" t="str">
        <f t="shared" ca="1" si="423"/>
        <v/>
      </c>
      <c r="HI61" s="27" t="str">
        <f t="shared" ca="1" si="423"/>
        <v/>
      </c>
      <c r="HJ61" s="27" t="str">
        <f t="shared" ca="1" si="423"/>
        <v/>
      </c>
      <c r="HK61" s="27" t="str">
        <f t="shared" ca="1" si="423"/>
        <v/>
      </c>
      <c r="HL61" s="27" t="str">
        <f t="shared" ca="1" si="423"/>
        <v/>
      </c>
      <c r="HM61" s="27" t="str">
        <f t="shared" ca="1" si="423"/>
        <v/>
      </c>
    </row>
    <row r="62" spans="19:221">
      <c r="S62" s="89"/>
      <c r="U62" s="107">
        <v>17</v>
      </c>
      <c r="V62" s="27" t="str">
        <f t="shared" ca="1" si="424"/>
        <v/>
      </c>
      <c r="W62" s="27" t="str">
        <f t="shared" ca="1" si="428"/>
        <v/>
      </c>
      <c r="X62" s="27" t="str">
        <f t="shared" ca="1" si="429"/>
        <v/>
      </c>
      <c r="Y62" s="27" t="str">
        <f t="shared" ca="1" si="430"/>
        <v/>
      </c>
      <c r="Z62" s="27" t="str">
        <f t="shared" ca="1" si="431"/>
        <v/>
      </c>
      <c r="AA62" s="27" t="str">
        <f t="shared" ca="1" si="432"/>
        <v/>
      </c>
      <c r="AB62" s="27" t="str">
        <f t="shared" ca="1" si="433"/>
        <v/>
      </c>
      <c r="AC62" s="27" t="str">
        <f t="shared" ca="1" si="434"/>
        <v/>
      </c>
      <c r="AD62" s="27" t="str">
        <f t="shared" ca="1" si="435"/>
        <v/>
      </c>
      <c r="AE62" s="27" t="str">
        <f t="shared" ca="1" si="436"/>
        <v/>
      </c>
      <c r="AF62" s="27" t="str">
        <f t="shared" ca="1" si="437"/>
        <v/>
      </c>
      <c r="AG62" s="27" t="str">
        <f t="shared" ca="1" si="438"/>
        <v/>
      </c>
      <c r="AH62" s="27" t="str">
        <f t="shared" ca="1" si="439"/>
        <v/>
      </c>
      <c r="AI62" s="27" t="str">
        <f t="shared" ca="1" si="440"/>
        <v/>
      </c>
      <c r="AJ62" s="27" t="str">
        <f t="shared" ca="1" si="441"/>
        <v/>
      </c>
      <c r="AK62" s="27" t="str">
        <f t="shared" ca="1" si="442"/>
        <v/>
      </c>
      <c r="AL62" s="27" t="str">
        <f t="shared" ca="1" si="443"/>
        <v/>
      </c>
      <c r="AM62" s="27" t="str">
        <f t="shared" ca="1" si="444"/>
        <v/>
      </c>
      <c r="AN62" s="27" t="str">
        <f t="shared" ca="1" si="445"/>
        <v/>
      </c>
      <c r="AO62" s="27" t="str">
        <f t="shared" ca="1" si="446"/>
        <v/>
      </c>
      <c r="AP62" s="27" t="str">
        <f t="shared" ca="1" si="447"/>
        <v/>
      </c>
      <c r="AQ62" s="27" t="str">
        <f t="shared" ca="1" si="448"/>
        <v/>
      </c>
      <c r="AR62" s="27" t="str">
        <f t="shared" ca="1" si="449"/>
        <v/>
      </c>
      <c r="AS62" s="27" t="str">
        <f t="shared" ca="1" si="450"/>
        <v/>
      </c>
      <c r="AT62" s="27" t="str">
        <f t="shared" ca="1" si="451"/>
        <v/>
      </c>
      <c r="AU62" s="27" t="str">
        <f t="shared" ca="1" si="452"/>
        <v/>
      </c>
      <c r="AV62" s="27" t="str">
        <f t="shared" ca="1" si="453"/>
        <v/>
      </c>
      <c r="AW62" s="27" t="str">
        <f t="shared" ca="1" si="454"/>
        <v/>
      </c>
      <c r="AX62" s="27" t="str">
        <f t="shared" ca="1" si="455"/>
        <v/>
      </c>
      <c r="AY62" s="27" t="str">
        <f t="shared" ca="1" si="456"/>
        <v/>
      </c>
      <c r="AZ62" s="27" t="str">
        <f t="shared" ca="1" si="457"/>
        <v/>
      </c>
      <c r="BA62" s="27" t="str">
        <f t="shared" ca="1" si="458"/>
        <v/>
      </c>
      <c r="BB62" s="27" t="str">
        <f t="shared" ca="1" si="459"/>
        <v/>
      </c>
      <c r="BC62" s="27" t="str">
        <f t="shared" ca="1" si="460"/>
        <v/>
      </c>
      <c r="BD62" s="27" t="str">
        <f t="shared" ca="1" si="461"/>
        <v/>
      </c>
      <c r="BE62" s="27" t="str">
        <f t="shared" ca="1" si="462"/>
        <v/>
      </c>
      <c r="BF62" s="27" t="str">
        <f t="shared" ca="1" si="463"/>
        <v/>
      </c>
      <c r="BG62" s="27" t="str">
        <f t="shared" ca="1" si="464"/>
        <v/>
      </c>
      <c r="BH62" s="27" t="str">
        <f t="shared" ca="1" si="465"/>
        <v/>
      </c>
      <c r="BI62" s="27" t="str">
        <f t="shared" ca="1" si="466"/>
        <v/>
      </c>
      <c r="BJ62" s="27" t="str">
        <f t="shared" ca="1" si="467"/>
        <v/>
      </c>
      <c r="BK62" s="27" t="str">
        <f t="shared" ca="1" si="468"/>
        <v/>
      </c>
      <c r="BL62" s="27" t="str">
        <f t="shared" ca="1" si="469"/>
        <v/>
      </c>
      <c r="BM62" s="27" t="str">
        <f t="shared" ca="1" si="470"/>
        <v/>
      </c>
      <c r="BN62" s="27" t="str">
        <f t="shared" ca="1" si="471"/>
        <v/>
      </c>
      <c r="BO62" s="27" t="str">
        <f t="shared" ca="1" si="472"/>
        <v/>
      </c>
      <c r="BP62" s="27" t="str">
        <f t="shared" ca="1" si="473"/>
        <v/>
      </c>
      <c r="BQ62" s="27" t="str">
        <f t="shared" ca="1" si="474"/>
        <v/>
      </c>
      <c r="BR62" s="27" t="str">
        <f t="shared" ca="1" si="475"/>
        <v/>
      </c>
      <c r="BS62" s="27" t="str">
        <f t="shared" ca="1" si="476"/>
        <v/>
      </c>
      <c r="BT62" s="27" t="str">
        <f t="shared" ca="1" si="477"/>
        <v/>
      </c>
      <c r="BU62" s="27" t="str">
        <f t="shared" ca="1" si="478"/>
        <v/>
      </c>
      <c r="BV62" s="27" t="str">
        <f t="shared" ca="1" si="479"/>
        <v/>
      </c>
      <c r="BW62" s="27" t="str">
        <f t="shared" ca="1" si="480"/>
        <v/>
      </c>
      <c r="BX62" s="27" t="str">
        <f t="shared" ca="1" si="481"/>
        <v/>
      </c>
      <c r="BY62" s="27" t="str">
        <f t="shared" ca="1" si="482"/>
        <v/>
      </c>
      <c r="BZ62" s="27" t="str">
        <f t="shared" ca="1" si="483"/>
        <v/>
      </c>
      <c r="CA62" s="27" t="str">
        <f t="shared" ca="1" si="484"/>
        <v/>
      </c>
      <c r="CB62" s="27" t="str">
        <f t="shared" ca="1" si="485"/>
        <v/>
      </c>
      <c r="CC62" s="27" t="str">
        <f t="shared" ca="1" si="486"/>
        <v/>
      </c>
      <c r="CD62" s="27" t="str">
        <f t="shared" ca="1" si="487"/>
        <v/>
      </c>
      <c r="CE62" s="27" t="str">
        <f t="shared" ca="1" si="488"/>
        <v/>
      </c>
      <c r="CF62" s="27" t="str">
        <f t="shared" ca="1" si="489"/>
        <v/>
      </c>
      <c r="CG62" s="27" t="str">
        <f t="shared" ca="1" si="490"/>
        <v/>
      </c>
      <c r="CH62" s="27" t="str">
        <f t="shared" ca="1" si="425"/>
        <v/>
      </c>
      <c r="CI62" s="27" t="str">
        <f t="shared" ca="1" si="491"/>
        <v/>
      </c>
      <c r="CJ62" s="27" t="str">
        <f t="shared" ca="1" si="492"/>
        <v/>
      </c>
      <c r="CK62" s="27" t="str">
        <f t="shared" ca="1" si="493"/>
        <v/>
      </c>
      <c r="CL62" s="27" t="str">
        <f t="shared" ca="1" si="494"/>
        <v/>
      </c>
      <c r="CM62" s="27" t="str">
        <f t="shared" ca="1" si="495"/>
        <v/>
      </c>
      <c r="CN62" s="27" t="str">
        <f t="shared" ca="1" si="496"/>
        <v/>
      </c>
      <c r="CO62" s="27" t="str">
        <f t="shared" ca="1" si="497"/>
        <v/>
      </c>
      <c r="CP62" s="27" t="str">
        <f t="shared" ca="1" si="498"/>
        <v/>
      </c>
      <c r="CQ62" s="27" t="str">
        <f t="shared" ca="1" si="499"/>
        <v/>
      </c>
      <c r="CR62" s="27" t="str">
        <f t="shared" ca="1" si="500"/>
        <v/>
      </c>
      <c r="CS62" s="27" t="str">
        <f t="shared" ca="1" si="501"/>
        <v/>
      </c>
      <c r="CT62" s="27" t="str">
        <f t="shared" ca="1" si="502"/>
        <v/>
      </c>
      <c r="CU62" s="27" t="str">
        <f t="shared" ca="1" si="503"/>
        <v/>
      </c>
      <c r="CV62" s="27" t="str">
        <f t="shared" ca="1" si="504"/>
        <v/>
      </c>
      <c r="CW62" s="27" t="str">
        <f t="shared" ca="1" si="505"/>
        <v/>
      </c>
      <c r="CX62" s="27" t="str">
        <f t="shared" ca="1" si="506"/>
        <v/>
      </c>
      <c r="CY62" s="27" t="str">
        <f t="shared" ca="1" si="507"/>
        <v/>
      </c>
      <c r="CZ62" s="27" t="str">
        <f t="shared" ca="1" si="508"/>
        <v/>
      </c>
      <c r="DA62" s="27" t="str">
        <f t="shared" ca="1" si="509"/>
        <v/>
      </c>
      <c r="DB62" s="27" t="str">
        <f t="shared" ca="1" si="510"/>
        <v/>
      </c>
      <c r="DC62" s="27" t="str">
        <f t="shared" ca="1" si="511"/>
        <v/>
      </c>
      <c r="DD62" s="27" t="str">
        <f t="shared" ca="1" si="512"/>
        <v/>
      </c>
      <c r="DE62" s="27" t="str">
        <f t="shared" ca="1" si="513"/>
        <v/>
      </c>
      <c r="DF62" s="27" t="str">
        <f t="shared" ca="1" si="514"/>
        <v/>
      </c>
      <c r="DG62" s="27" t="str">
        <f t="shared" ca="1" si="515"/>
        <v/>
      </c>
      <c r="DH62" s="27" t="str">
        <f t="shared" ca="1" si="516"/>
        <v/>
      </c>
      <c r="DI62" s="27" t="str">
        <f t="shared" ca="1" si="517"/>
        <v/>
      </c>
      <c r="DJ62" s="27" t="str">
        <f t="shared" ca="1" si="518"/>
        <v/>
      </c>
      <c r="DK62" s="27" t="str">
        <f t="shared" ca="1" si="519"/>
        <v/>
      </c>
      <c r="DL62" s="27" t="str">
        <f t="shared" ca="1" si="520"/>
        <v/>
      </c>
      <c r="DM62" s="27" t="str">
        <f t="shared" ca="1" si="521"/>
        <v/>
      </c>
      <c r="DN62" s="27" t="str">
        <f t="shared" ca="1" si="522"/>
        <v/>
      </c>
      <c r="DO62" s="27" t="str">
        <f t="shared" ca="1" si="523"/>
        <v/>
      </c>
      <c r="DP62" s="27" t="str">
        <f t="shared" ca="1" si="524"/>
        <v/>
      </c>
      <c r="DQ62" s="27" t="str">
        <f t="shared" ca="1" si="525"/>
        <v/>
      </c>
      <c r="DR62" s="27" t="str">
        <f t="shared" ca="1" si="526"/>
        <v/>
      </c>
      <c r="DS62" s="27" t="str">
        <f t="shared" ca="1" si="527"/>
        <v/>
      </c>
      <c r="DT62" s="27" t="str">
        <f t="shared" ca="1" si="528"/>
        <v/>
      </c>
      <c r="DU62" s="27" t="str">
        <f t="shared" ca="1" si="529"/>
        <v/>
      </c>
      <c r="DV62" s="27" t="str">
        <f t="shared" ca="1" si="530"/>
        <v/>
      </c>
      <c r="DW62" s="27" t="str">
        <f t="shared" ca="1" si="531"/>
        <v/>
      </c>
      <c r="DX62" s="27" t="str">
        <f t="shared" ca="1" si="532"/>
        <v/>
      </c>
      <c r="DY62" s="27" t="str">
        <f t="shared" ca="1" si="533"/>
        <v/>
      </c>
      <c r="DZ62" s="27" t="str">
        <f t="shared" ca="1" si="534"/>
        <v/>
      </c>
      <c r="EA62" s="27" t="str">
        <f t="shared" ca="1" si="535"/>
        <v/>
      </c>
      <c r="EB62" s="27" t="str">
        <f t="shared" ca="1" si="536"/>
        <v/>
      </c>
      <c r="EC62" s="27" t="str">
        <f t="shared" ca="1" si="537"/>
        <v/>
      </c>
      <c r="ED62" s="27" t="str">
        <f t="shared" ca="1" si="538"/>
        <v/>
      </c>
      <c r="EE62" s="27" t="str">
        <f t="shared" ca="1" si="539"/>
        <v/>
      </c>
      <c r="EF62" s="27" t="str">
        <f t="shared" ca="1" si="540"/>
        <v/>
      </c>
      <c r="EG62" s="27" t="str">
        <f t="shared" ca="1" si="541"/>
        <v/>
      </c>
      <c r="EH62" s="27" t="str">
        <f t="shared" ca="1" si="542"/>
        <v/>
      </c>
      <c r="EI62" s="27" t="str">
        <f t="shared" ca="1" si="543"/>
        <v/>
      </c>
      <c r="EJ62" s="27" t="str">
        <f t="shared" ca="1" si="544"/>
        <v/>
      </c>
      <c r="EK62" s="27" t="str">
        <f t="shared" ca="1" si="545"/>
        <v/>
      </c>
      <c r="EL62" s="27" t="str">
        <f t="shared" ca="1" si="546"/>
        <v/>
      </c>
      <c r="EM62" s="27" t="str">
        <f t="shared" ca="1" si="547"/>
        <v/>
      </c>
      <c r="EN62" s="27" t="str">
        <f t="shared" ca="1" si="548"/>
        <v/>
      </c>
      <c r="EO62" s="27" t="str">
        <f t="shared" ca="1" si="549"/>
        <v/>
      </c>
      <c r="EP62" s="27" t="str">
        <f t="shared" ca="1" si="550"/>
        <v/>
      </c>
      <c r="EQ62" s="27" t="str">
        <f t="shared" ca="1" si="551"/>
        <v/>
      </c>
      <c r="ER62" s="27" t="str">
        <f t="shared" ca="1" si="552"/>
        <v/>
      </c>
      <c r="ES62" s="27" t="str">
        <f t="shared" ca="1" si="553"/>
        <v/>
      </c>
      <c r="ET62" s="27" t="str">
        <f t="shared" ca="1" si="426"/>
        <v/>
      </c>
      <c r="EU62" s="27" t="str">
        <f t="shared" ca="1" si="554"/>
        <v/>
      </c>
      <c r="EV62" s="27" t="str">
        <f t="shared" ca="1" si="555"/>
        <v/>
      </c>
      <c r="EW62" s="27" t="str">
        <f t="shared" ca="1" si="556"/>
        <v/>
      </c>
      <c r="EX62" s="27" t="str">
        <f t="shared" ca="1" si="557"/>
        <v/>
      </c>
      <c r="EY62" s="27" t="str">
        <f t="shared" ca="1" si="558"/>
        <v/>
      </c>
      <c r="EZ62" s="27" t="str">
        <f t="shared" ca="1" si="559"/>
        <v/>
      </c>
      <c r="FA62" s="27" t="str">
        <f t="shared" ca="1" si="560"/>
        <v/>
      </c>
      <c r="FB62" s="27" t="str">
        <f t="shared" ca="1" si="561"/>
        <v/>
      </c>
      <c r="FC62" s="27" t="str">
        <f t="shared" ca="1" si="562"/>
        <v/>
      </c>
      <c r="FD62" s="27" t="str">
        <f t="shared" ca="1" si="563"/>
        <v/>
      </c>
      <c r="FE62" s="27" t="str">
        <f t="shared" ca="1" si="564"/>
        <v/>
      </c>
      <c r="FF62" s="27" t="str">
        <f t="shared" ca="1" si="565"/>
        <v/>
      </c>
      <c r="FG62" s="27" t="str">
        <f t="shared" ca="1" si="566"/>
        <v/>
      </c>
      <c r="FH62" s="27" t="str">
        <f t="shared" ca="1" si="567"/>
        <v/>
      </c>
      <c r="FI62" s="27" t="str">
        <f t="shared" ca="1" si="568"/>
        <v/>
      </c>
      <c r="FJ62" s="27" t="str">
        <f t="shared" ca="1" si="569"/>
        <v/>
      </c>
      <c r="FK62" s="27" t="str">
        <f t="shared" ca="1" si="570"/>
        <v/>
      </c>
      <c r="FL62" s="27" t="str">
        <f t="shared" ca="1" si="571"/>
        <v/>
      </c>
      <c r="FM62" s="27" t="str">
        <f t="shared" ca="1" si="572"/>
        <v/>
      </c>
      <c r="FN62" s="27" t="str">
        <f t="shared" ca="1" si="573"/>
        <v/>
      </c>
      <c r="FO62" s="27" t="str">
        <f t="shared" ca="1" si="574"/>
        <v/>
      </c>
      <c r="FP62" s="27" t="str">
        <f t="shared" ca="1" si="575"/>
        <v/>
      </c>
      <c r="FQ62" s="27" t="str">
        <f t="shared" ca="1" si="576"/>
        <v/>
      </c>
      <c r="FR62" s="27" t="str">
        <f t="shared" ca="1" si="577"/>
        <v/>
      </c>
      <c r="FS62" s="27" t="str">
        <f t="shared" ca="1" si="578"/>
        <v/>
      </c>
      <c r="FT62" s="27" t="str">
        <f t="shared" ca="1" si="579"/>
        <v/>
      </c>
      <c r="FU62" s="27" t="str">
        <f t="shared" ca="1" si="580"/>
        <v/>
      </c>
      <c r="FV62" s="27" t="str">
        <f t="shared" ca="1" si="581"/>
        <v/>
      </c>
      <c r="FW62" s="27" t="str">
        <f t="shared" ca="1" si="582"/>
        <v/>
      </c>
      <c r="FX62" s="27" t="str">
        <f t="shared" ca="1" si="583"/>
        <v/>
      </c>
      <c r="FY62" s="27" t="str">
        <f t="shared" ca="1" si="584"/>
        <v/>
      </c>
      <c r="FZ62" s="27" t="str">
        <f t="shared" ca="1" si="585"/>
        <v/>
      </c>
      <c r="GA62" s="27" t="str">
        <f t="shared" ca="1" si="586"/>
        <v/>
      </c>
      <c r="GB62" s="27" t="str">
        <f t="shared" ca="1" si="587"/>
        <v/>
      </c>
      <c r="GC62" s="27" t="str">
        <f t="shared" ca="1" si="588"/>
        <v/>
      </c>
      <c r="GD62" s="27" t="str">
        <f t="shared" ca="1" si="589"/>
        <v/>
      </c>
      <c r="GE62" s="27" t="str">
        <f t="shared" ca="1" si="590"/>
        <v/>
      </c>
      <c r="GF62" s="27" t="str">
        <f t="shared" ca="1" si="591"/>
        <v/>
      </c>
      <c r="GG62" s="27" t="str">
        <f t="shared" ca="1" si="592"/>
        <v/>
      </c>
      <c r="GH62" s="27" t="str">
        <f t="shared" ca="1" si="593"/>
        <v/>
      </c>
      <c r="GI62" s="27" t="str">
        <f t="shared" ca="1" si="594"/>
        <v/>
      </c>
      <c r="GJ62" s="27" t="str">
        <f t="shared" ca="1" si="595"/>
        <v/>
      </c>
      <c r="GK62" s="27" t="str">
        <f t="shared" ca="1" si="596"/>
        <v/>
      </c>
      <c r="GL62" s="27" t="str">
        <f t="shared" ca="1" si="597"/>
        <v/>
      </c>
      <c r="GM62" s="27" t="str">
        <f t="shared" ca="1" si="598"/>
        <v/>
      </c>
      <c r="GN62" s="27" t="str">
        <f t="shared" ca="1" si="599"/>
        <v/>
      </c>
      <c r="GO62" s="27" t="str">
        <f t="shared" ca="1" si="600"/>
        <v/>
      </c>
      <c r="GP62" s="27" t="str">
        <f t="shared" ca="1" si="601"/>
        <v/>
      </c>
      <c r="GQ62" s="27" t="str">
        <f t="shared" ca="1" si="602"/>
        <v/>
      </c>
      <c r="GR62" s="27" t="str">
        <f t="shared" ca="1" si="603"/>
        <v/>
      </c>
      <c r="GS62" s="27" t="str">
        <f t="shared" ca="1" si="604"/>
        <v/>
      </c>
      <c r="GT62" s="27" t="str">
        <f t="shared" ca="1" si="605"/>
        <v/>
      </c>
      <c r="GU62" s="27" t="str">
        <f t="shared" ca="1" si="606"/>
        <v/>
      </c>
      <c r="GV62" s="27" t="str">
        <f t="shared" ca="1" si="607"/>
        <v/>
      </c>
      <c r="GW62" s="27" t="str">
        <f t="shared" ca="1" si="608"/>
        <v/>
      </c>
      <c r="GX62" s="27" t="str">
        <f t="shared" ca="1" si="609"/>
        <v/>
      </c>
      <c r="GY62" s="27" t="str">
        <f t="shared" ca="1" si="610"/>
        <v/>
      </c>
      <c r="GZ62" s="27" t="str">
        <f t="shared" ca="1" si="611"/>
        <v/>
      </c>
      <c r="HA62" s="27" t="str">
        <f t="shared" ca="1" si="612"/>
        <v/>
      </c>
      <c r="HB62" s="27" t="str">
        <f t="shared" ca="1" si="613"/>
        <v/>
      </c>
      <c r="HC62" s="27" t="str">
        <f t="shared" ca="1" si="614"/>
        <v/>
      </c>
      <c r="HD62" s="27" t="str">
        <f t="shared" ca="1" si="615"/>
        <v/>
      </c>
      <c r="HE62" s="27" t="str">
        <f t="shared" ca="1" si="616"/>
        <v/>
      </c>
      <c r="HF62" s="27" t="str">
        <f t="shared" ca="1" si="427"/>
        <v/>
      </c>
      <c r="HG62" s="27" t="str">
        <f t="shared" ca="1" si="423"/>
        <v/>
      </c>
      <c r="HH62" s="27" t="str">
        <f t="shared" ca="1" si="423"/>
        <v/>
      </c>
      <c r="HI62" s="27" t="str">
        <f t="shared" ca="1" si="423"/>
        <v/>
      </c>
      <c r="HJ62" s="27" t="str">
        <f t="shared" ca="1" si="423"/>
        <v/>
      </c>
      <c r="HK62" s="27" t="str">
        <f t="shared" ca="1" si="423"/>
        <v/>
      </c>
      <c r="HL62" s="27" t="str">
        <f t="shared" ca="1" si="423"/>
        <v/>
      </c>
      <c r="HM62" s="27" t="str">
        <f t="shared" ca="1" si="423"/>
        <v/>
      </c>
    </row>
    <row r="63" spans="19:221">
      <c r="S63" s="89"/>
      <c r="U63" s="106">
        <v>18</v>
      </c>
      <c r="V63" s="27" t="str">
        <f t="shared" ca="1" si="424"/>
        <v/>
      </c>
      <c r="W63" s="27" t="str">
        <f t="shared" ca="1" si="428"/>
        <v/>
      </c>
      <c r="X63" s="27" t="str">
        <f t="shared" ca="1" si="429"/>
        <v/>
      </c>
      <c r="Y63" s="27" t="str">
        <f t="shared" ca="1" si="430"/>
        <v/>
      </c>
      <c r="Z63" s="27" t="str">
        <f t="shared" ca="1" si="431"/>
        <v/>
      </c>
      <c r="AA63" s="27" t="str">
        <f t="shared" ca="1" si="432"/>
        <v/>
      </c>
      <c r="AB63" s="27" t="str">
        <f t="shared" ca="1" si="433"/>
        <v/>
      </c>
      <c r="AC63" s="27" t="str">
        <f t="shared" ca="1" si="434"/>
        <v/>
      </c>
      <c r="AD63" s="27" t="str">
        <f t="shared" ca="1" si="435"/>
        <v/>
      </c>
      <c r="AE63" s="27" t="str">
        <f t="shared" ca="1" si="436"/>
        <v/>
      </c>
      <c r="AF63" s="27" t="str">
        <f t="shared" ca="1" si="437"/>
        <v/>
      </c>
      <c r="AG63" s="27" t="str">
        <f t="shared" ca="1" si="438"/>
        <v/>
      </c>
      <c r="AH63" s="27" t="str">
        <f t="shared" ca="1" si="439"/>
        <v/>
      </c>
      <c r="AI63" s="27" t="str">
        <f t="shared" ca="1" si="440"/>
        <v/>
      </c>
      <c r="AJ63" s="27" t="str">
        <f t="shared" ca="1" si="441"/>
        <v/>
      </c>
      <c r="AK63" s="27" t="str">
        <f t="shared" ca="1" si="442"/>
        <v/>
      </c>
      <c r="AL63" s="27" t="str">
        <f t="shared" ca="1" si="443"/>
        <v/>
      </c>
      <c r="AM63" s="27" t="str">
        <f t="shared" ca="1" si="444"/>
        <v/>
      </c>
      <c r="AN63" s="27" t="str">
        <f t="shared" ca="1" si="445"/>
        <v/>
      </c>
      <c r="AO63" s="27" t="str">
        <f t="shared" ca="1" si="446"/>
        <v/>
      </c>
      <c r="AP63" s="27" t="str">
        <f t="shared" ca="1" si="447"/>
        <v/>
      </c>
      <c r="AQ63" s="27" t="str">
        <f t="shared" ca="1" si="448"/>
        <v/>
      </c>
      <c r="AR63" s="27" t="str">
        <f t="shared" ca="1" si="449"/>
        <v/>
      </c>
      <c r="AS63" s="27" t="str">
        <f t="shared" ca="1" si="450"/>
        <v/>
      </c>
      <c r="AT63" s="27" t="str">
        <f t="shared" ca="1" si="451"/>
        <v/>
      </c>
      <c r="AU63" s="27" t="str">
        <f t="shared" ca="1" si="452"/>
        <v/>
      </c>
      <c r="AV63" s="27" t="str">
        <f t="shared" ca="1" si="453"/>
        <v/>
      </c>
      <c r="AW63" s="27" t="str">
        <f t="shared" ca="1" si="454"/>
        <v/>
      </c>
      <c r="AX63" s="27" t="str">
        <f t="shared" ca="1" si="455"/>
        <v/>
      </c>
      <c r="AY63" s="27" t="str">
        <f t="shared" ca="1" si="456"/>
        <v/>
      </c>
      <c r="AZ63" s="27" t="str">
        <f t="shared" ca="1" si="457"/>
        <v/>
      </c>
      <c r="BA63" s="27" t="str">
        <f t="shared" ca="1" si="458"/>
        <v/>
      </c>
      <c r="BB63" s="27" t="str">
        <f t="shared" ca="1" si="459"/>
        <v/>
      </c>
      <c r="BC63" s="27" t="str">
        <f t="shared" ca="1" si="460"/>
        <v/>
      </c>
      <c r="BD63" s="27" t="str">
        <f t="shared" ca="1" si="461"/>
        <v/>
      </c>
      <c r="BE63" s="27" t="str">
        <f t="shared" ca="1" si="462"/>
        <v/>
      </c>
      <c r="BF63" s="27" t="str">
        <f t="shared" ca="1" si="463"/>
        <v/>
      </c>
      <c r="BG63" s="27" t="str">
        <f t="shared" ca="1" si="464"/>
        <v/>
      </c>
      <c r="BH63" s="27" t="str">
        <f t="shared" ca="1" si="465"/>
        <v/>
      </c>
      <c r="BI63" s="27" t="str">
        <f t="shared" ca="1" si="466"/>
        <v/>
      </c>
      <c r="BJ63" s="27" t="str">
        <f t="shared" ca="1" si="467"/>
        <v/>
      </c>
      <c r="BK63" s="27" t="str">
        <f t="shared" ca="1" si="468"/>
        <v/>
      </c>
      <c r="BL63" s="27" t="str">
        <f t="shared" ca="1" si="469"/>
        <v/>
      </c>
      <c r="BM63" s="27" t="str">
        <f t="shared" ca="1" si="470"/>
        <v/>
      </c>
      <c r="BN63" s="27" t="str">
        <f t="shared" ca="1" si="471"/>
        <v/>
      </c>
      <c r="BO63" s="27" t="str">
        <f t="shared" ca="1" si="472"/>
        <v/>
      </c>
      <c r="BP63" s="27" t="str">
        <f t="shared" ca="1" si="473"/>
        <v/>
      </c>
      <c r="BQ63" s="27" t="str">
        <f t="shared" ca="1" si="474"/>
        <v/>
      </c>
      <c r="BR63" s="27" t="str">
        <f t="shared" ca="1" si="475"/>
        <v/>
      </c>
      <c r="BS63" s="27" t="str">
        <f t="shared" ca="1" si="476"/>
        <v/>
      </c>
      <c r="BT63" s="27" t="str">
        <f t="shared" ca="1" si="477"/>
        <v/>
      </c>
      <c r="BU63" s="27" t="str">
        <f t="shared" ca="1" si="478"/>
        <v/>
      </c>
      <c r="BV63" s="27" t="str">
        <f t="shared" ca="1" si="479"/>
        <v/>
      </c>
      <c r="BW63" s="27" t="str">
        <f t="shared" ca="1" si="480"/>
        <v/>
      </c>
      <c r="BX63" s="27" t="str">
        <f t="shared" ca="1" si="481"/>
        <v/>
      </c>
      <c r="BY63" s="27" t="str">
        <f t="shared" ca="1" si="482"/>
        <v/>
      </c>
      <c r="BZ63" s="27" t="str">
        <f t="shared" ca="1" si="483"/>
        <v/>
      </c>
      <c r="CA63" s="27" t="str">
        <f t="shared" ca="1" si="484"/>
        <v/>
      </c>
      <c r="CB63" s="27" t="str">
        <f t="shared" ca="1" si="485"/>
        <v/>
      </c>
      <c r="CC63" s="27" t="str">
        <f t="shared" ca="1" si="486"/>
        <v/>
      </c>
      <c r="CD63" s="27" t="str">
        <f t="shared" ca="1" si="487"/>
        <v/>
      </c>
      <c r="CE63" s="27" t="str">
        <f t="shared" ca="1" si="488"/>
        <v/>
      </c>
      <c r="CF63" s="27" t="str">
        <f t="shared" ca="1" si="489"/>
        <v/>
      </c>
      <c r="CG63" s="27" t="str">
        <f t="shared" ca="1" si="490"/>
        <v/>
      </c>
      <c r="CH63" s="27" t="str">
        <f t="shared" ca="1" si="425"/>
        <v/>
      </c>
      <c r="CI63" s="27" t="str">
        <f t="shared" ca="1" si="491"/>
        <v/>
      </c>
      <c r="CJ63" s="27" t="str">
        <f t="shared" ca="1" si="492"/>
        <v/>
      </c>
      <c r="CK63" s="27" t="str">
        <f t="shared" ca="1" si="493"/>
        <v/>
      </c>
      <c r="CL63" s="27" t="str">
        <f t="shared" ca="1" si="494"/>
        <v/>
      </c>
      <c r="CM63" s="27" t="str">
        <f t="shared" ca="1" si="495"/>
        <v/>
      </c>
      <c r="CN63" s="27" t="str">
        <f t="shared" ca="1" si="496"/>
        <v/>
      </c>
      <c r="CO63" s="27" t="str">
        <f t="shared" ca="1" si="497"/>
        <v/>
      </c>
      <c r="CP63" s="27" t="str">
        <f t="shared" ca="1" si="498"/>
        <v/>
      </c>
      <c r="CQ63" s="27" t="str">
        <f t="shared" ca="1" si="499"/>
        <v/>
      </c>
      <c r="CR63" s="27" t="str">
        <f t="shared" ca="1" si="500"/>
        <v/>
      </c>
      <c r="CS63" s="27" t="str">
        <f t="shared" ca="1" si="501"/>
        <v/>
      </c>
      <c r="CT63" s="27" t="str">
        <f t="shared" ca="1" si="502"/>
        <v/>
      </c>
      <c r="CU63" s="27" t="str">
        <f t="shared" ca="1" si="503"/>
        <v/>
      </c>
      <c r="CV63" s="27" t="str">
        <f t="shared" ca="1" si="504"/>
        <v/>
      </c>
      <c r="CW63" s="27" t="str">
        <f t="shared" ca="1" si="505"/>
        <v/>
      </c>
      <c r="CX63" s="27" t="str">
        <f t="shared" ca="1" si="506"/>
        <v/>
      </c>
      <c r="CY63" s="27" t="str">
        <f t="shared" ca="1" si="507"/>
        <v/>
      </c>
      <c r="CZ63" s="27" t="str">
        <f t="shared" ca="1" si="508"/>
        <v/>
      </c>
      <c r="DA63" s="27" t="str">
        <f t="shared" ca="1" si="509"/>
        <v/>
      </c>
      <c r="DB63" s="27" t="str">
        <f t="shared" ca="1" si="510"/>
        <v/>
      </c>
      <c r="DC63" s="27" t="str">
        <f t="shared" ca="1" si="511"/>
        <v/>
      </c>
      <c r="DD63" s="27" t="str">
        <f t="shared" ca="1" si="512"/>
        <v/>
      </c>
      <c r="DE63" s="27" t="str">
        <f t="shared" ca="1" si="513"/>
        <v/>
      </c>
      <c r="DF63" s="27" t="str">
        <f t="shared" ca="1" si="514"/>
        <v/>
      </c>
      <c r="DG63" s="27" t="str">
        <f t="shared" ca="1" si="515"/>
        <v/>
      </c>
      <c r="DH63" s="27" t="str">
        <f t="shared" ca="1" si="516"/>
        <v/>
      </c>
      <c r="DI63" s="27" t="str">
        <f t="shared" ca="1" si="517"/>
        <v/>
      </c>
      <c r="DJ63" s="27" t="str">
        <f t="shared" ca="1" si="518"/>
        <v/>
      </c>
      <c r="DK63" s="27" t="str">
        <f t="shared" ca="1" si="519"/>
        <v/>
      </c>
      <c r="DL63" s="27" t="str">
        <f t="shared" ca="1" si="520"/>
        <v/>
      </c>
      <c r="DM63" s="27" t="str">
        <f t="shared" ca="1" si="521"/>
        <v/>
      </c>
      <c r="DN63" s="27" t="str">
        <f t="shared" ca="1" si="522"/>
        <v/>
      </c>
      <c r="DO63" s="27" t="str">
        <f t="shared" ca="1" si="523"/>
        <v/>
      </c>
      <c r="DP63" s="27" t="str">
        <f t="shared" ca="1" si="524"/>
        <v/>
      </c>
      <c r="DQ63" s="27" t="str">
        <f t="shared" ca="1" si="525"/>
        <v/>
      </c>
      <c r="DR63" s="27" t="str">
        <f t="shared" ca="1" si="526"/>
        <v/>
      </c>
      <c r="DS63" s="27" t="str">
        <f t="shared" ca="1" si="527"/>
        <v/>
      </c>
      <c r="DT63" s="27" t="str">
        <f t="shared" ca="1" si="528"/>
        <v/>
      </c>
      <c r="DU63" s="27" t="str">
        <f t="shared" ca="1" si="529"/>
        <v/>
      </c>
      <c r="DV63" s="27" t="str">
        <f t="shared" ca="1" si="530"/>
        <v/>
      </c>
      <c r="DW63" s="27" t="str">
        <f t="shared" ca="1" si="531"/>
        <v/>
      </c>
      <c r="DX63" s="27" t="str">
        <f t="shared" ca="1" si="532"/>
        <v/>
      </c>
      <c r="DY63" s="27" t="str">
        <f t="shared" ca="1" si="533"/>
        <v/>
      </c>
      <c r="DZ63" s="27" t="str">
        <f t="shared" ca="1" si="534"/>
        <v/>
      </c>
      <c r="EA63" s="27" t="str">
        <f t="shared" ca="1" si="535"/>
        <v/>
      </c>
      <c r="EB63" s="27" t="str">
        <f t="shared" ca="1" si="536"/>
        <v/>
      </c>
      <c r="EC63" s="27" t="str">
        <f t="shared" ca="1" si="537"/>
        <v/>
      </c>
      <c r="ED63" s="27" t="str">
        <f t="shared" ca="1" si="538"/>
        <v/>
      </c>
      <c r="EE63" s="27" t="str">
        <f t="shared" ca="1" si="539"/>
        <v/>
      </c>
      <c r="EF63" s="27" t="str">
        <f t="shared" ca="1" si="540"/>
        <v/>
      </c>
      <c r="EG63" s="27" t="str">
        <f t="shared" ca="1" si="541"/>
        <v/>
      </c>
      <c r="EH63" s="27" t="str">
        <f t="shared" ca="1" si="542"/>
        <v/>
      </c>
      <c r="EI63" s="27" t="str">
        <f t="shared" ca="1" si="543"/>
        <v/>
      </c>
      <c r="EJ63" s="27" t="str">
        <f t="shared" ca="1" si="544"/>
        <v/>
      </c>
      <c r="EK63" s="27" t="str">
        <f t="shared" ca="1" si="545"/>
        <v/>
      </c>
      <c r="EL63" s="27" t="str">
        <f t="shared" ca="1" si="546"/>
        <v/>
      </c>
      <c r="EM63" s="27" t="str">
        <f t="shared" ca="1" si="547"/>
        <v/>
      </c>
      <c r="EN63" s="27" t="str">
        <f t="shared" ca="1" si="548"/>
        <v/>
      </c>
      <c r="EO63" s="27" t="str">
        <f t="shared" ca="1" si="549"/>
        <v/>
      </c>
      <c r="EP63" s="27" t="str">
        <f t="shared" ca="1" si="550"/>
        <v/>
      </c>
      <c r="EQ63" s="27" t="str">
        <f t="shared" ca="1" si="551"/>
        <v/>
      </c>
      <c r="ER63" s="27" t="str">
        <f t="shared" ca="1" si="552"/>
        <v/>
      </c>
      <c r="ES63" s="27" t="str">
        <f t="shared" ca="1" si="553"/>
        <v/>
      </c>
      <c r="ET63" s="27" t="str">
        <f t="shared" ca="1" si="426"/>
        <v/>
      </c>
      <c r="EU63" s="27" t="str">
        <f t="shared" ca="1" si="554"/>
        <v/>
      </c>
      <c r="EV63" s="27" t="str">
        <f t="shared" ca="1" si="555"/>
        <v/>
      </c>
      <c r="EW63" s="27" t="str">
        <f t="shared" ca="1" si="556"/>
        <v/>
      </c>
      <c r="EX63" s="27" t="str">
        <f t="shared" ca="1" si="557"/>
        <v/>
      </c>
      <c r="EY63" s="27" t="str">
        <f t="shared" ca="1" si="558"/>
        <v/>
      </c>
      <c r="EZ63" s="27" t="str">
        <f t="shared" ca="1" si="559"/>
        <v/>
      </c>
      <c r="FA63" s="27" t="str">
        <f t="shared" ca="1" si="560"/>
        <v/>
      </c>
      <c r="FB63" s="27" t="str">
        <f t="shared" ca="1" si="561"/>
        <v/>
      </c>
      <c r="FC63" s="27" t="str">
        <f t="shared" ca="1" si="562"/>
        <v/>
      </c>
      <c r="FD63" s="27" t="str">
        <f t="shared" ca="1" si="563"/>
        <v/>
      </c>
      <c r="FE63" s="27" t="str">
        <f t="shared" ca="1" si="564"/>
        <v/>
      </c>
      <c r="FF63" s="27" t="str">
        <f t="shared" ca="1" si="565"/>
        <v/>
      </c>
      <c r="FG63" s="27" t="str">
        <f t="shared" ca="1" si="566"/>
        <v/>
      </c>
      <c r="FH63" s="27" t="str">
        <f t="shared" ca="1" si="567"/>
        <v/>
      </c>
      <c r="FI63" s="27" t="str">
        <f t="shared" ca="1" si="568"/>
        <v/>
      </c>
      <c r="FJ63" s="27" t="str">
        <f t="shared" ca="1" si="569"/>
        <v/>
      </c>
      <c r="FK63" s="27" t="str">
        <f t="shared" ca="1" si="570"/>
        <v/>
      </c>
      <c r="FL63" s="27" t="str">
        <f t="shared" ca="1" si="571"/>
        <v/>
      </c>
      <c r="FM63" s="27" t="str">
        <f t="shared" ca="1" si="572"/>
        <v/>
      </c>
      <c r="FN63" s="27" t="str">
        <f t="shared" ca="1" si="573"/>
        <v/>
      </c>
      <c r="FO63" s="27" t="str">
        <f t="shared" ca="1" si="574"/>
        <v/>
      </c>
      <c r="FP63" s="27" t="str">
        <f t="shared" ca="1" si="575"/>
        <v/>
      </c>
      <c r="FQ63" s="27" t="str">
        <f t="shared" ca="1" si="576"/>
        <v/>
      </c>
      <c r="FR63" s="27" t="str">
        <f t="shared" ca="1" si="577"/>
        <v/>
      </c>
      <c r="FS63" s="27" t="str">
        <f t="shared" ca="1" si="578"/>
        <v/>
      </c>
      <c r="FT63" s="27" t="str">
        <f t="shared" ca="1" si="579"/>
        <v/>
      </c>
      <c r="FU63" s="27" t="str">
        <f t="shared" ca="1" si="580"/>
        <v/>
      </c>
      <c r="FV63" s="27" t="str">
        <f t="shared" ca="1" si="581"/>
        <v/>
      </c>
      <c r="FW63" s="27" t="str">
        <f t="shared" ca="1" si="582"/>
        <v/>
      </c>
      <c r="FX63" s="27" t="str">
        <f t="shared" ca="1" si="583"/>
        <v/>
      </c>
      <c r="FY63" s="27" t="str">
        <f t="shared" ca="1" si="584"/>
        <v/>
      </c>
      <c r="FZ63" s="27" t="str">
        <f t="shared" ca="1" si="585"/>
        <v/>
      </c>
      <c r="GA63" s="27" t="str">
        <f t="shared" ca="1" si="586"/>
        <v/>
      </c>
      <c r="GB63" s="27" t="str">
        <f t="shared" ca="1" si="587"/>
        <v/>
      </c>
      <c r="GC63" s="27" t="str">
        <f t="shared" ca="1" si="588"/>
        <v/>
      </c>
      <c r="GD63" s="27" t="str">
        <f t="shared" ca="1" si="589"/>
        <v/>
      </c>
      <c r="GE63" s="27" t="str">
        <f t="shared" ca="1" si="590"/>
        <v/>
      </c>
      <c r="GF63" s="27" t="str">
        <f t="shared" ca="1" si="591"/>
        <v/>
      </c>
      <c r="GG63" s="27" t="str">
        <f t="shared" ca="1" si="592"/>
        <v/>
      </c>
      <c r="GH63" s="27" t="str">
        <f t="shared" ca="1" si="593"/>
        <v/>
      </c>
      <c r="GI63" s="27" t="str">
        <f t="shared" ca="1" si="594"/>
        <v/>
      </c>
      <c r="GJ63" s="27" t="str">
        <f t="shared" ca="1" si="595"/>
        <v/>
      </c>
      <c r="GK63" s="27" t="str">
        <f t="shared" ca="1" si="596"/>
        <v/>
      </c>
      <c r="GL63" s="27" t="str">
        <f t="shared" ca="1" si="597"/>
        <v/>
      </c>
      <c r="GM63" s="27" t="str">
        <f t="shared" ca="1" si="598"/>
        <v/>
      </c>
      <c r="GN63" s="27" t="str">
        <f t="shared" ca="1" si="599"/>
        <v/>
      </c>
      <c r="GO63" s="27" t="str">
        <f t="shared" ca="1" si="600"/>
        <v/>
      </c>
      <c r="GP63" s="27" t="str">
        <f t="shared" ca="1" si="601"/>
        <v/>
      </c>
      <c r="GQ63" s="27" t="str">
        <f t="shared" ca="1" si="602"/>
        <v/>
      </c>
      <c r="GR63" s="27" t="str">
        <f t="shared" ca="1" si="603"/>
        <v/>
      </c>
      <c r="GS63" s="27" t="str">
        <f t="shared" ca="1" si="604"/>
        <v/>
      </c>
      <c r="GT63" s="27" t="str">
        <f t="shared" ca="1" si="605"/>
        <v/>
      </c>
      <c r="GU63" s="27" t="str">
        <f t="shared" ca="1" si="606"/>
        <v/>
      </c>
      <c r="GV63" s="27" t="str">
        <f t="shared" ca="1" si="607"/>
        <v/>
      </c>
      <c r="GW63" s="27" t="str">
        <f t="shared" ca="1" si="608"/>
        <v/>
      </c>
      <c r="GX63" s="27" t="str">
        <f t="shared" ca="1" si="609"/>
        <v/>
      </c>
      <c r="GY63" s="27" t="str">
        <f t="shared" ca="1" si="610"/>
        <v/>
      </c>
      <c r="GZ63" s="27" t="str">
        <f t="shared" ca="1" si="611"/>
        <v/>
      </c>
      <c r="HA63" s="27" t="str">
        <f t="shared" ca="1" si="612"/>
        <v/>
      </c>
      <c r="HB63" s="27" t="str">
        <f t="shared" ca="1" si="613"/>
        <v/>
      </c>
      <c r="HC63" s="27" t="str">
        <f t="shared" ca="1" si="614"/>
        <v/>
      </c>
      <c r="HD63" s="27" t="str">
        <f t="shared" ca="1" si="615"/>
        <v/>
      </c>
      <c r="HE63" s="27" t="str">
        <f t="shared" ca="1" si="616"/>
        <v/>
      </c>
      <c r="HF63" s="27" t="str">
        <f t="shared" ca="1" si="427"/>
        <v/>
      </c>
      <c r="HG63" s="27" t="str">
        <f t="shared" ref="HG63:HG83" ca="1" si="617">IFERROR(IF($U63&lt;=$Z$84,IF(COLUMN()&lt;22+$Z$85,"",OFFSET(HG62,0,-$Z$85,1,1)),""),"")</f>
        <v/>
      </c>
      <c r="HH63" s="27" t="str">
        <f t="shared" ref="HH63:HH83" ca="1" si="618">IFERROR(IF($U63&lt;=$Z$84,IF(COLUMN()&lt;22+$Z$85,"",OFFSET(HH62,0,-$Z$85,1,1)),""),"")</f>
        <v/>
      </c>
      <c r="HI63" s="27" t="str">
        <f t="shared" ref="HI63:HI83" ca="1" si="619">IFERROR(IF($U63&lt;=$Z$84,IF(COLUMN()&lt;22+$Z$85,"",OFFSET(HI62,0,-$Z$85,1,1)),""),"")</f>
        <v/>
      </c>
      <c r="HJ63" s="27" t="str">
        <f t="shared" ref="HJ63:HJ83" ca="1" si="620">IFERROR(IF($U63&lt;=$Z$84,IF(COLUMN()&lt;22+$Z$85,"",OFFSET(HJ62,0,-$Z$85,1,1)),""),"")</f>
        <v/>
      </c>
      <c r="HK63" s="27" t="str">
        <f t="shared" ref="HK63:HK83" ca="1" si="621">IFERROR(IF($U63&lt;=$Z$84,IF(COLUMN()&lt;22+$Z$85,"",OFFSET(HK62,0,-$Z$85,1,1)),""),"")</f>
        <v/>
      </c>
      <c r="HL63" s="27" t="str">
        <f t="shared" ref="HL63:HL83" ca="1" si="622">IFERROR(IF($U63&lt;=$Z$84,IF(COLUMN()&lt;22+$Z$85,"",OFFSET(HL62,0,-$Z$85,1,1)),""),"")</f>
        <v/>
      </c>
      <c r="HM63" s="27" t="str">
        <f t="shared" ref="HM63:HM83" ca="1" si="623">IFERROR(IF($U63&lt;=$Z$84,IF(COLUMN()&lt;22+$Z$85,"",OFFSET(HM62,0,-$Z$85,1,1)),""),"")</f>
        <v/>
      </c>
    </row>
    <row r="64" spans="19:221">
      <c r="S64" s="89"/>
      <c r="U64" s="107">
        <v>19</v>
      </c>
      <c r="V64" s="27" t="str">
        <f t="shared" ca="1" si="424"/>
        <v/>
      </c>
      <c r="W64" s="27" t="str">
        <f t="shared" ca="1" si="428"/>
        <v/>
      </c>
      <c r="X64" s="27" t="str">
        <f t="shared" ca="1" si="429"/>
        <v/>
      </c>
      <c r="Y64" s="27" t="str">
        <f t="shared" ca="1" si="430"/>
        <v/>
      </c>
      <c r="Z64" s="27" t="str">
        <f t="shared" ca="1" si="431"/>
        <v/>
      </c>
      <c r="AA64" s="27" t="str">
        <f t="shared" ca="1" si="432"/>
        <v/>
      </c>
      <c r="AB64" s="27" t="str">
        <f t="shared" ca="1" si="433"/>
        <v/>
      </c>
      <c r="AC64" s="27" t="str">
        <f t="shared" ca="1" si="434"/>
        <v/>
      </c>
      <c r="AD64" s="27" t="str">
        <f t="shared" ca="1" si="435"/>
        <v/>
      </c>
      <c r="AE64" s="27" t="str">
        <f t="shared" ca="1" si="436"/>
        <v/>
      </c>
      <c r="AF64" s="27" t="str">
        <f t="shared" ca="1" si="437"/>
        <v/>
      </c>
      <c r="AG64" s="27" t="str">
        <f t="shared" ca="1" si="438"/>
        <v/>
      </c>
      <c r="AH64" s="27" t="str">
        <f t="shared" ca="1" si="439"/>
        <v/>
      </c>
      <c r="AI64" s="27" t="str">
        <f t="shared" ca="1" si="440"/>
        <v/>
      </c>
      <c r="AJ64" s="27" t="str">
        <f t="shared" ca="1" si="441"/>
        <v/>
      </c>
      <c r="AK64" s="27" t="str">
        <f t="shared" ca="1" si="442"/>
        <v/>
      </c>
      <c r="AL64" s="27" t="str">
        <f t="shared" ca="1" si="443"/>
        <v/>
      </c>
      <c r="AM64" s="27" t="str">
        <f t="shared" ca="1" si="444"/>
        <v/>
      </c>
      <c r="AN64" s="27" t="str">
        <f t="shared" ca="1" si="445"/>
        <v/>
      </c>
      <c r="AO64" s="27" t="str">
        <f t="shared" ca="1" si="446"/>
        <v/>
      </c>
      <c r="AP64" s="27" t="str">
        <f t="shared" ca="1" si="447"/>
        <v/>
      </c>
      <c r="AQ64" s="27" t="str">
        <f t="shared" ca="1" si="448"/>
        <v/>
      </c>
      <c r="AR64" s="27" t="str">
        <f t="shared" ca="1" si="449"/>
        <v/>
      </c>
      <c r="AS64" s="27" t="str">
        <f t="shared" ca="1" si="450"/>
        <v/>
      </c>
      <c r="AT64" s="27" t="str">
        <f t="shared" ca="1" si="451"/>
        <v/>
      </c>
      <c r="AU64" s="27" t="str">
        <f t="shared" ca="1" si="452"/>
        <v/>
      </c>
      <c r="AV64" s="27" t="str">
        <f t="shared" ca="1" si="453"/>
        <v/>
      </c>
      <c r="AW64" s="27" t="str">
        <f t="shared" ca="1" si="454"/>
        <v/>
      </c>
      <c r="AX64" s="27" t="str">
        <f t="shared" ca="1" si="455"/>
        <v/>
      </c>
      <c r="AY64" s="27" t="str">
        <f t="shared" ca="1" si="456"/>
        <v/>
      </c>
      <c r="AZ64" s="27" t="str">
        <f t="shared" ca="1" si="457"/>
        <v/>
      </c>
      <c r="BA64" s="27" t="str">
        <f t="shared" ca="1" si="458"/>
        <v/>
      </c>
      <c r="BB64" s="27" t="str">
        <f t="shared" ca="1" si="459"/>
        <v/>
      </c>
      <c r="BC64" s="27" t="str">
        <f t="shared" ca="1" si="460"/>
        <v/>
      </c>
      <c r="BD64" s="27" t="str">
        <f t="shared" ca="1" si="461"/>
        <v/>
      </c>
      <c r="BE64" s="27" t="str">
        <f t="shared" ca="1" si="462"/>
        <v/>
      </c>
      <c r="BF64" s="27" t="str">
        <f t="shared" ca="1" si="463"/>
        <v/>
      </c>
      <c r="BG64" s="27" t="str">
        <f t="shared" ca="1" si="464"/>
        <v/>
      </c>
      <c r="BH64" s="27" t="str">
        <f t="shared" ca="1" si="465"/>
        <v/>
      </c>
      <c r="BI64" s="27" t="str">
        <f t="shared" ca="1" si="466"/>
        <v/>
      </c>
      <c r="BJ64" s="27" t="str">
        <f t="shared" ca="1" si="467"/>
        <v/>
      </c>
      <c r="BK64" s="27" t="str">
        <f t="shared" ca="1" si="468"/>
        <v/>
      </c>
      <c r="BL64" s="27" t="str">
        <f t="shared" ca="1" si="469"/>
        <v/>
      </c>
      <c r="BM64" s="27" t="str">
        <f t="shared" ca="1" si="470"/>
        <v/>
      </c>
      <c r="BN64" s="27" t="str">
        <f t="shared" ca="1" si="471"/>
        <v/>
      </c>
      <c r="BO64" s="27" t="str">
        <f t="shared" ca="1" si="472"/>
        <v/>
      </c>
      <c r="BP64" s="27" t="str">
        <f t="shared" ca="1" si="473"/>
        <v/>
      </c>
      <c r="BQ64" s="27" t="str">
        <f t="shared" ca="1" si="474"/>
        <v/>
      </c>
      <c r="BR64" s="27" t="str">
        <f t="shared" ca="1" si="475"/>
        <v/>
      </c>
      <c r="BS64" s="27" t="str">
        <f t="shared" ca="1" si="476"/>
        <v/>
      </c>
      <c r="BT64" s="27" t="str">
        <f t="shared" ca="1" si="477"/>
        <v/>
      </c>
      <c r="BU64" s="27" t="str">
        <f t="shared" ca="1" si="478"/>
        <v/>
      </c>
      <c r="BV64" s="27" t="str">
        <f t="shared" ca="1" si="479"/>
        <v/>
      </c>
      <c r="BW64" s="27" t="str">
        <f t="shared" ca="1" si="480"/>
        <v/>
      </c>
      <c r="BX64" s="27" t="str">
        <f t="shared" ca="1" si="481"/>
        <v/>
      </c>
      <c r="BY64" s="27" t="str">
        <f t="shared" ca="1" si="482"/>
        <v/>
      </c>
      <c r="BZ64" s="27" t="str">
        <f t="shared" ca="1" si="483"/>
        <v/>
      </c>
      <c r="CA64" s="27" t="str">
        <f t="shared" ca="1" si="484"/>
        <v/>
      </c>
      <c r="CB64" s="27" t="str">
        <f t="shared" ca="1" si="485"/>
        <v/>
      </c>
      <c r="CC64" s="27" t="str">
        <f t="shared" ca="1" si="486"/>
        <v/>
      </c>
      <c r="CD64" s="27" t="str">
        <f t="shared" ca="1" si="487"/>
        <v/>
      </c>
      <c r="CE64" s="27" t="str">
        <f t="shared" ca="1" si="488"/>
        <v/>
      </c>
      <c r="CF64" s="27" t="str">
        <f t="shared" ca="1" si="489"/>
        <v/>
      </c>
      <c r="CG64" s="27" t="str">
        <f t="shared" ca="1" si="490"/>
        <v/>
      </c>
      <c r="CH64" s="27" t="str">
        <f t="shared" ca="1" si="425"/>
        <v/>
      </c>
      <c r="CI64" s="27" t="str">
        <f t="shared" ca="1" si="491"/>
        <v/>
      </c>
      <c r="CJ64" s="27" t="str">
        <f t="shared" ca="1" si="492"/>
        <v/>
      </c>
      <c r="CK64" s="27" t="str">
        <f t="shared" ca="1" si="493"/>
        <v/>
      </c>
      <c r="CL64" s="27" t="str">
        <f t="shared" ca="1" si="494"/>
        <v/>
      </c>
      <c r="CM64" s="27" t="str">
        <f t="shared" ca="1" si="495"/>
        <v/>
      </c>
      <c r="CN64" s="27" t="str">
        <f t="shared" ca="1" si="496"/>
        <v/>
      </c>
      <c r="CO64" s="27" t="str">
        <f t="shared" ca="1" si="497"/>
        <v/>
      </c>
      <c r="CP64" s="27" t="str">
        <f t="shared" ca="1" si="498"/>
        <v/>
      </c>
      <c r="CQ64" s="27" t="str">
        <f t="shared" ca="1" si="499"/>
        <v/>
      </c>
      <c r="CR64" s="27" t="str">
        <f t="shared" ca="1" si="500"/>
        <v/>
      </c>
      <c r="CS64" s="27" t="str">
        <f t="shared" ca="1" si="501"/>
        <v/>
      </c>
      <c r="CT64" s="27" t="str">
        <f t="shared" ca="1" si="502"/>
        <v/>
      </c>
      <c r="CU64" s="27" t="str">
        <f t="shared" ca="1" si="503"/>
        <v/>
      </c>
      <c r="CV64" s="27" t="str">
        <f t="shared" ca="1" si="504"/>
        <v/>
      </c>
      <c r="CW64" s="27" t="str">
        <f t="shared" ca="1" si="505"/>
        <v/>
      </c>
      <c r="CX64" s="27" t="str">
        <f t="shared" ca="1" si="506"/>
        <v/>
      </c>
      <c r="CY64" s="27" t="str">
        <f t="shared" ca="1" si="507"/>
        <v/>
      </c>
      <c r="CZ64" s="27" t="str">
        <f t="shared" ca="1" si="508"/>
        <v/>
      </c>
      <c r="DA64" s="27" t="str">
        <f t="shared" ca="1" si="509"/>
        <v/>
      </c>
      <c r="DB64" s="27" t="str">
        <f t="shared" ca="1" si="510"/>
        <v/>
      </c>
      <c r="DC64" s="27" t="str">
        <f t="shared" ca="1" si="511"/>
        <v/>
      </c>
      <c r="DD64" s="27" t="str">
        <f t="shared" ca="1" si="512"/>
        <v/>
      </c>
      <c r="DE64" s="27" t="str">
        <f t="shared" ca="1" si="513"/>
        <v/>
      </c>
      <c r="DF64" s="27" t="str">
        <f t="shared" ca="1" si="514"/>
        <v/>
      </c>
      <c r="DG64" s="27" t="str">
        <f t="shared" ca="1" si="515"/>
        <v/>
      </c>
      <c r="DH64" s="27" t="str">
        <f t="shared" ca="1" si="516"/>
        <v/>
      </c>
      <c r="DI64" s="27" t="str">
        <f t="shared" ca="1" si="517"/>
        <v/>
      </c>
      <c r="DJ64" s="27" t="str">
        <f t="shared" ca="1" si="518"/>
        <v/>
      </c>
      <c r="DK64" s="27" t="str">
        <f t="shared" ca="1" si="519"/>
        <v/>
      </c>
      <c r="DL64" s="27" t="str">
        <f t="shared" ca="1" si="520"/>
        <v/>
      </c>
      <c r="DM64" s="27" t="str">
        <f t="shared" ca="1" si="521"/>
        <v/>
      </c>
      <c r="DN64" s="27" t="str">
        <f t="shared" ca="1" si="522"/>
        <v/>
      </c>
      <c r="DO64" s="27" t="str">
        <f t="shared" ca="1" si="523"/>
        <v/>
      </c>
      <c r="DP64" s="27" t="str">
        <f t="shared" ca="1" si="524"/>
        <v/>
      </c>
      <c r="DQ64" s="27" t="str">
        <f t="shared" ca="1" si="525"/>
        <v/>
      </c>
      <c r="DR64" s="27" t="str">
        <f t="shared" ca="1" si="526"/>
        <v/>
      </c>
      <c r="DS64" s="27" t="str">
        <f t="shared" ca="1" si="527"/>
        <v/>
      </c>
      <c r="DT64" s="27" t="str">
        <f t="shared" ca="1" si="528"/>
        <v/>
      </c>
      <c r="DU64" s="27" t="str">
        <f t="shared" ca="1" si="529"/>
        <v/>
      </c>
      <c r="DV64" s="27" t="str">
        <f t="shared" ca="1" si="530"/>
        <v/>
      </c>
      <c r="DW64" s="27" t="str">
        <f t="shared" ca="1" si="531"/>
        <v/>
      </c>
      <c r="DX64" s="27" t="str">
        <f t="shared" ca="1" si="532"/>
        <v/>
      </c>
      <c r="DY64" s="27" t="str">
        <f t="shared" ca="1" si="533"/>
        <v/>
      </c>
      <c r="DZ64" s="27" t="str">
        <f t="shared" ca="1" si="534"/>
        <v/>
      </c>
      <c r="EA64" s="27" t="str">
        <f t="shared" ca="1" si="535"/>
        <v/>
      </c>
      <c r="EB64" s="27" t="str">
        <f t="shared" ca="1" si="536"/>
        <v/>
      </c>
      <c r="EC64" s="27" t="str">
        <f t="shared" ca="1" si="537"/>
        <v/>
      </c>
      <c r="ED64" s="27" t="str">
        <f t="shared" ca="1" si="538"/>
        <v/>
      </c>
      <c r="EE64" s="27" t="str">
        <f t="shared" ca="1" si="539"/>
        <v/>
      </c>
      <c r="EF64" s="27" t="str">
        <f t="shared" ca="1" si="540"/>
        <v/>
      </c>
      <c r="EG64" s="27" t="str">
        <f t="shared" ca="1" si="541"/>
        <v/>
      </c>
      <c r="EH64" s="27" t="str">
        <f t="shared" ca="1" si="542"/>
        <v/>
      </c>
      <c r="EI64" s="27" t="str">
        <f t="shared" ca="1" si="543"/>
        <v/>
      </c>
      <c r="EJ64" s="27" t="str">
        <f t="shared" ca="1" si="544"/>
        <v/>
      </c>
      <c r="EK64" s="27" t="str">
        <f t="shared" ca="1" si="545"/>
        <v/>
      </c>
      <c r="EL64" s="27" t="str">
        <f t="shared" ca="1" si="546"/>
        <v/>
      </c>
      <c r="EM64" s="27" t="str">
        <f t="shared" ca="1" si="547"/>
        <v/>
      </c>
      <c r="EN64" s="27" t="str">
        <f t="shared" ca="1" si="548"/>
        <v/>
      </c>
      <c r="EO64" s="27" t="str">
        <f t="shared" ca="1" si="549"/>
        <v/>
      </c>
      <c r="EP64" s="27" t="str">
        <f t="shared" ca="1" si="550"/>
        <v/>
      </c>
      <c r="EQ64" s="27" t="str">
        <f t="shared" ca="1" si="551"/>
        <v/>
      </c>
      <c r="ER64" s="27" t="str">
        <f t="shared" ca="1" si="552"/>
        <v/>
      </c>
      <c r="ES64" s="27" t="str">
        <f t="shared" ca="1" si="553"/>
        <v/>
      </c>
      <c r="ET64" s="27" t="str">
        <f t="shared" ca="1" si="426"/>
        <v/>
      </c>
      <c r="EU64" s="27" t="str">
        <f t="shared" ca="1" si="554"/>
        <v/>
      </c>
      <c r="EV64" s="27" t="str">
        <f t="shared" ca="1" si="555"/>
        <v/>
      </c>
      <c r="EW64" s="27" t="str">
        <f t="shared" ca="1" si="556"/>
        <v/>
      </c>
      <c r="EX64" s="27" t="str">
        <f t="shared" ca="1" si="557"/>
        <v/>
      </c>
      <c r="EY64" s="27" t="str">
        <f t="shared" ca="1" si="558"/>
        <v/>
      </c>
      <c r="EZ64" s="27" t="str">
        <f t="shared" ca="1" si="559"/>
        <v/>
      </c>
      <c r="FA64" s="27" t="str">
        <f t="shared" ca="1" si="560"/>
        <v/>
      </c>
      <c r="FB64" s="27" t="str">
        <f t="shared" ca="1" si="561"/>
        <v/>
      </c>
      <c r="FC64" s="27" t="str">
        <f t="shared" ca="1" si="562"/>
        <v/>
      </c>
      <c r="FD64" s="27" t="str">
        <f t="shared" ca="1" si="563"/>
        <v/>
      </c>
      <c r="FE64" s="27" t="str">
        <f t="shared" ca="1" si="564"/>
        <v/>
      </c>
      <c r="FF64" s="27" t="str">
        <f t="shared" ca="1" si="565"/>
        <v/>
      </c>
      <c r="FG64" s="27" t="str">
        <f t="shared" ca="1" si="566"/>
        <v/>
      </c>
      <c r="FH64" s="27" t="str">
        <f t="shared" ca="1" si="567"/>
        <v/>
      </c>
      <c r="FI64" s="27" t="str">
        <f t="shared" ca="1" si="568"/>
        <v/>
      </c>
      <c r="FJ64" s="27" t="str">
        <f t="shared" ca="1" si="569"/>
        <v/>
      </c>
      <c r="FK64" s="27" t="str">
        <f t="shared" ca="1" si="570"/>
        <v/>
      </c>
      <c r="FL64" s="27" t="str">
        <f t="shared" ca="1" si="571"/>
        <v/>
      </c>
      <c r="FM64" s="27" t="str">
        <f t="shared" ca="1" si="572"/>
        <v/>
      </c>
      <c r="FN64" s="27" t="str">
        <f t="shared" ca="1" si="573"/>
        <v/>
      </c>
      <c r="FO64" s="27" t="str">
        <f t="shared" ca="1" si="574"/>
        <v/>
      </c>
      <c r="FP64" s="27" t="str">
        <f t="shared" ca="1" si="575"/>
        <v/>
      </c>
      <c r="FQ64" s="27" t="str">
        <f t="shared" ca="1" si="576"/>
        <v/>
      </c>
      <c r="FR64" s="27" t="str">
        <f t="shared" ca="1" si="577"/>
        <v/>
      </c>
      <c r="FS64" s="27" t="str">
        <f t="shared" ca="1" si="578"/>
        <v/>
      </c>
      <c r="FT64" s="27" t="str">
        <f t="shared" ca="1" si="579"/>
        <v/>
      </c>
      <c r="FU64" s="27" t="str">
        <f t="shared" ca="1" si="580"/>
        <v/>
      </c>
      <c r="FV64" s="27" t="str">
        <f t="shared" ca="1" si="581"/>
        <v/>
      </c>
      <c r="FW64" s="27" t="str">
        <f t="shared" ca="1" si="582"/>
        <v/>
      </c>
      <c r="FX64" s="27" t="str">
        <f t="shared" ca="1" si="583"/>
        <v/>
      </c>
      <c r="FY64" s="27" t="str">
        <f t="shared" ca="1" si="584"/>
        <v/>
      </c>
      <c r="FZ64" s="27" t="str">
        <f t="shared" ca="1" si="585"/>
        <v/>
      </c>
      <c r="GA64" s="27" t="str">
        <f t="shared" ca="1" si="586"/>
        <v/>
      </c>
      <c r="GB64" s="27" t="str">
        <f t="shared" ca="1" si="587"/>
        <v/>
      </c>
      <c r="GC64" s="27" t="str">
        <f t="shared" ca="1" si="588"/>
        <v/>
      </c>
      <c r="GD64" s="27" t="str">
        <f t="shared" ca="1" si="589"/>
        <v/>
      </c>
      <c r="GE64" s="27" t="str">
        <f t="shared" ca="1" si="590"/>
        <v/>
      </c>
      <c r="GF64" s="27" t="str">
        <f t="shared" ca="1" si="591"/>
        <v/>
      </c>
      <c r="GG64" s="27" t="str">
        <f t="shared" ca="1" si="592"/>
        <v/>
      </c>
      <c r="GH64" s="27" t="str">
        <f t="shared" ca="1" si="593"/>
        <v/>
      </c>
      <c r="GI64" s="27" t="str">
        <f t="shared" ca="1" si="594"/>
        <v/>
      </c>
      <c r="GJ64" s="27" t="str">
        <f t="shared" ca="1" si="595"/>
        <v/>
      </c>
      <c r="GK64" s="27" t="str">
        <f t="shared" ca="1" si="596"/>
        <v/>
      </c>
      <c r="GL64" s="27" t="str">
        <f t="shared" ca="1" si="597"/>
        <v/>
      </c>
      <c r="GM64" s="27" t="str">
        <f t="shared" ca="1" si="598"/>
        <v/>
      </c>
      <c r="GN64" s="27" t="str">
        <f t="shared" ca="1" si="599"/>
        <v/>
      </c>
      <c r="GO64" s="27" t="str">
        <f t="shared" ca="1" si="600"/>
        <v/>
      </c>
      <c r="GP64" s="27" t="str">
        <f t="shared" ca="1" si="601"/>
        <v/>
      </c>
      <c r="GQ64" s="27" t="str">
        <f t="shared" ca="1" si="602"/>
        <v/>
      </c>
      <c r="GR64" s="27" t="str">
        <f t="shared" ca="1" si="603"/>
        <v/>
      </c>
      <c r="GS64" s="27" t="str">
        <f t="shared" ca="1" si="604"/>
        <v/>
      </c>
      <c r="GT64" s="27" t="str">
        <f t="shared" ca="1" si="605"/>
        <v/>
      </c>
      <c r="GU64" s="27" t="str">
        <f t="shared" ca="1" si="606"/>
        <v/>
      </c>
      <c r="GV64" s="27" t="str">
        <f t="shared" ca="1" si="607"/>
        <v/>
      </c>
      <c r="GW64" s="27" t="str">
        <f t="shared" ca="1" si="608"/>
        <v/>
      </c>
      <c r="GX64" s="27" t="str">
        <f t="shared" ca="1" si="609"/>
        <v/>
      </c>
      <c r="GY64" s="27" t="str">
        <f t="shared" ca="1" si="610"/>
        <v/>
      </c>
      <c r="GZ64" s="27" t="str">
        <f t="shared" ca="1" si="611"/>
        <v/>
      </c>
      <c r="HA64" s="27" t="str">
        <f t="shared" ca="1" si="612"/>
        <v/>
      </c>
      <c r="HB64" s="27" t="str">
        <f t="shared" ca="1" si="613"/>
        <v/>
      </c>
      <c r="HC64" s="27" t="str">
        <f t="shared" ca="1" si="614"/>
        <v/>
      </c>
      <c r="HD64" s="27" t="str">
        <f t="shared" ca="1" si="615"/>
        <v/>
      </c>
      <c r="HE64" s="27" t="str">
        <f t="shared" ca="1" si="616"/>
        <v/>
      </c>
      <c r="HF64" s="27" t="str">
        <f t="shared" ca="1" si="427"/>
        <v/>
      </c>
      <c r="HG64" s="27" t="str">
        <f t="shared" ca="1" si="617"/>
        <v/>
      </c>
      <c r="HH64" s="27" t="str">
        <f t="shared" ca="1" si="618"/>
        <v/>
      </c>
      <c r="HI64" s="27" t="str">
        <f t="shared" ca="1" si="619"/>
        <v/>
      </c>
      <c r="HJ64" s="27" t="str">
        <f t="shared" ca="1" si="620"/>
        <v/>
      </c>
      <c r="HK64" s="27" t="str">
        <f t="shared" ca="1" si="621"/>
        <v/>
      </c>
      <c r="HL64" s="27" t="str">
        <f t="shared" ca="1" si="622"/>
        <v/>
      </c>
      <c r="HM64" s="27" t="str">
        <f t="shared" ca="1" si="623"/>
        <v/>
      </c>
    </row>
    <row r="65" spans="19:221">
      <c r="S65" s="89"/>
      <c r="U65" s="106">
        <v>20</v>
      </c>
      <c r="V65" s="27" t="str">
        <f t="shared" ca="1" si="424"/>
        <v/>
      </c>
      <c r="W65" s="27" t="str">
        <f t="shared" ca="1" si="428"/>
        <v/>
      </c>
      <c r="X65" s="27" t="str">
        <f t="shared" ca="1" si="429"/>
        <v/>
      </c>
      <c r="Y65" s="27" t="str">
        <f t="shared" ca="1" si="430"/>
        <v/>
      </c>
      <c r="Z65" s="27" t="str">
        <f t="shared" ca="1" si="431"/>
        <v/>
      </c>
      <c r="AA65" s="27" t="str">
        <f t="shared" ca="1" si="432"/>
        <v/>
      </c>
      <c r="AB65" s="27" t="str">
        <f t="shared" ca="1" si="433"/>
        <v/>
      </c>
      <c r="AC65" s="27" t="str">
        <f t="shared" ca="1" si="434"/>
        <v/>
      </c>
      <c r="AD65" s="27" t="str">
        <f t="shared" ca="1" si="435"/>
        <v/>
      </c>
      <c r="AE65" s="27" t="str">
        <f t="shared" ca="1" si="436"/>
        <v/>
      </c>
      <c r="AF65" s="27" t="str">
        <f t="shared" ca="1" si="437"/>
        <v/>
      </c>
      <c r="AG65" s="27" t="str">
        <f t="shared" ca="1" si="438"/>
        <v/>
      </c>
      <c r="AH65" s="27" t="str">
        <f t="shared" ca="1" si="439"/>
        <v/>
      </c>
      <c r="AI65" s="27" t="str">
        <f t="shared" ca="1" si="440"/>
        <v/>
      </c>
      <c r="AJ65" s="27" t="str">
        <f t="shared" ca="1" si="441"/>
        <v/>
      </c>
      <c r="AK65" s="27" t="str">
        <f t="shared" ca="1" si="442"/>
        <v/>
      </c>
      <c r="AL65" s="27" t="str">
        <f t="shared" ca="1" si="443"/>
        <v/>
      </c>
      <c r="AM65" s="27" t="str">
        <f t="shared" ca="1" si="444"/>
        <v/>
      </c>
      <c r="AN65" s="27" t="str">
        <f t="shared" ca="1" si="445"/>
        <v/>
      </c>
      <c r="AO65" s="27" t="str">
        <f t="shared" ca="1" si="446"/>
        <v/>
      </c>
      <c r="AP65" s="27" t="str">
        <f t="shared" ca="1" si="447"/>
        <v/>
      </c>
      <c r="AQ65" s="27" t="str">
        <f t="shared" ca="1" si="448"/>
        <v/>
      </c>
      <c r="AR65" s="27" t="str">
        <f t="shared" ca="1" si="449"/>
        <v/>
      </c>
      <c r="AS65" s="27" t="str">
        <f t="shared" ca="1" si="450"/>
        <v/>
      </c>
      <c r="AT65" s="27" t="str">
        <f t="shared" ca="1" si="451"/>
        <v/>
      </c>
      <c r="AU65" s="27" t="str">
        <f t="shared" ca="1" si="452"/>
        <v/>
      </c>
      <c r="AV65" s="27" t="str">
        <f t="shared" ca="1" si="453"/>
        <v/>
      </c>
      <c r="AW65" s="27" t="str">
        <f t="shared" ca="1" si="454"/>
        <v/>
      </c>
      <c r="AX65" s="27" t="str">
        <f t="shared" ca="1" si="455"/>
        <v/>
      </c>
      <c r="AY65" s="27" t="str">
        <f t="shared" ca="1" si="456"/>
        <v/>
      </c>
      <c r="AZ65" s="27" t="str">
        <f t="shared" ca="1" si="457"/>
        <v/>
      </c>
      <c r="BA65" s="27" t="str">
        <f t="shared" ca="1" si="458"/>
        <v/>
      </c>
      <c r="BB65" s="27" t="str">
        <f t="shared" ca="1" si="459"/>
        <v/>
      </c>
      <c r="BC65" s="27" t="str">
        <f t="shared" ca="1" si="460"/>
        <v/>
      </c>
      <c r="BD65" s="27" t="str">
        <f t="shared" ca="1" si="461"/>
        <v/>
      </c>
      <c r="BE65" s="27" t="str">
        <f t="shared" ca="1" si="462"/>
        <v/>
      </c>
      <c r="BF65" s="27" t="str">
        <f t="shared" ca="1" si="463"/>
        <v/>
      </c>
      <c r="BG65" s="27" t="str">
        <f t="shared" ca="1" si="464"/>
        <v/>
      </c>
      <c r="BH65" s="27" t="str">
        <f t="shared" ca="1" si="465"/>
        <v/>
      </c>
      <c r="BI65" s="27" t="str">
        <f t="shared" ca="1" si="466"/>
        <v/>
      </c>
      <c r="BJ65" s="27" t="str">
        <f t="shared" ca="1" si="467"/>
        <v/>
      </c>
      <c r="BK65" s="27" t="str">
        <f t="shared" ca="1" si="468"/>
        <v/>
      </c>
      <c r="BL65" s="27" t="str">
        <f t="shared" ca="1" si="469"/>
        <v/>
      </c>
      <c r="BM65" s="27" t="str">
        <f t="shared" ca="1" si="470"/>
        <v/>
      </c>
      <c r="BN65" s="27" t="str">
        <f t="shared" ca="1" si="471"/>
        <v/>
      </c>
      <c r="BO65" s="27" t="str">
        <f t="shared" ca="1" si="472"/>
        <v/>
      </c>
      <c r="BP65" s="27" t="str">
        <f t="shared" ca="1" si="473"/>
        <v/>
      </c>
      <c r="BQ65" s="27" t="str">
        <f t="shared" ca="1" si="474"/>
        <v/>
      </c>
      <c r="BR65" s="27" t="str">
        <f t="shared" ca="1" si="475"/>
        <v/>
      </c>
      <c r="BS65" s="27" t="str">
        <f t="shared" ca="1" si="476"/>
        <v/>
      </c>
      <c r="BT65" s="27" t="str">
        <f t="shared" ca="1" si="477"/>
        <v/>
      </c>
      <c r="BU65" s="27" t="str">
        <f t="shared" ca="1" si="478"/>
        <v/>
      </c>
      <c r="BV65" s="27" t="str">
        <f t="shared" ca="1" si="479"/>
        <v/>
      </c>
      <c r="BW65" s="27" t="str">
        <f t="shared" ca="1" si="480"/>
        <v/>
      </c>
      <c r="BX65" s="27" t="str">
        <f t="shared" ca="1" si="481"/>
        <v/>
      </c>
      <c r="BY65" s="27" t="str">
        <f t="shared" ca="1" si="482"/>
        <v/>
      </c>
      <c r="BZ65" s="27" t="str">
        <f t="shared" ca="1" si="483"/>
        <v/>
      </c>
      <c r="CA65" s="27" t="str">
        <f t="shared" ca="1" si="484"/>
        <v/>
      </c>
      <c r="CB65" s="27" t="str">
        <f t="shared" ca="1" si="485"/>
        <v/>
      </c>
      <c r="CC65" s="27" t="str">
        <f t="shared" ca="1" si="486"/>
        <v/>
      </c>
      <c r="CD65" s="27" t="str">
        <f t="shared" ca="1" si="487"/>
        <v/>
      </c>
      <c r="CE65" s="27" t="str">
        <f t="shared" ca="1" si="488"/>
        <v/>
      </c>
      <c r="CF65" s="27" t="str">
        <f t="shared" ca="1" si="489"/>
        <v/>
      </c>
      <c r="CG65" s="27" t="str">
        <f t="shared" ca="1" si="490"/>
        <v/>
      </c>
      <c r="CH65" s="27" t="str">
        <f t="shared" ca="1" si="425"/>
        <v/>
      </c>
      <c r="CI65" s="27" t="str">
        <f t="shared" ca="1" si="491"/>
        <v/>
      </c>
      <c r="CJ65" s="27" t="str">
        <f t="shared" ca="1" si="492"/>
        <v/>
      </c>
      <c r="CK65" s="27" t="str">
        <f t="shared" ca="1" si="493"/>
        <v/>
      </c>
      <c r="CL65" s="27" t="str">
        <f t="shared" ca="1" si="494"/>
        <v/>
      </c>
      <c r="CM65" s="27" t="str">
        <f t="shared" ca="1" si="495"/>
        <v/>
      </c>
      <c r="CN65" s="27" t="str">
        <f t="shared" ca="1" si="496"/>
        <v/>
      </c>
      <c r="CO65" s="27" t="str">
        <f t="shared" ca="1" si="497"/>
        <v/>
      </c>
      <c r="CP65" s="27" t="str">
        <f t="shared" ca="1" si="498"/>
        <v/>
      </c>
      <c r="CQ65" s="27" t="str">
        <f t="shared" ca="1" si="499"/>
        <v/>
      </c>
      <c r="CR65" s="27" t="str">
        <f t="shared" ca="1" si="500"/>
        <v/>
      </c>
      <c r="CS65" s="27" t="str">
        <f t="shared" ca="1" si="501"/>
        <v/>
      </c>
      <c r="CT65" s="27" t="str">
        <f t="shared" ca="1" si="502"/>
        <v/>
      </c>
      <c r="CU65" s="27" t="str">
        <f t="shared" ca="1" si="503"/>
        <v/>
      </c>
      <c r="CV65" s="27" t="str">
        <f t="shared" ca="1" si="504"/>
        <v/>
      </c>
      <c r="CW65" s="27" t="str">
        <f t="shared" ca="1" si="505"/>
        <v/>
      </c>
      <c r="CX65" s="27" t="str">
        <f t="shared" ca="1" si="506"/>
        <v/>
      </c>
      <c r="CY65" s="27" t="str">
        <f t="shared" ca="1" si="507"/>
        <v/>
      </c>
      <c r="CZ65" s="27" t="str">
        <f t="shared" ca="1" si="508"/>
        <v/>
      </c>
      <c r="DA65" s="27" t="str">
        <f t="shared" ca="1" si="509"/>
        <v/>
      </c>
      <c r="DB65" s="27" t="str">
        <f t="shared" ca="1" si="510"/>
        <v/>
      </c>
      <c r="DC65" s="27" t="str">
        <f t="shared" ca="1" si="511"/>
        <v/>
      </c>
      <c r="DD65" s="27" t="str">
        <f t="shared" ca="1" si="512"/>
        <v/>
      </c>
      <c r="DE65" s="27" t="str">
        <f t="shared" ca="1" si="513"/>
        <v/>
      </c>
      <c r="DF65" s="27" t="str">
        <f t="shared" ca="1" si="514"/>
        <v/>
      </c>
      <c r="DG65" s="27" t="str">
        <f t="shared" ca="1" si="515"/>
        <v/>
      </c>
      <c r="DH65" s="27" t="str">
        <f t="shared" ca="1" si="516"/>
        <v/>
      </c>
      <c r="DI65" s="27" t="str">
        <f t="shared" ca="1" si="517"/>
        <v/>
      </c>
      <c r="DJ65" s="27" t="str">
        <f t="shared" ca="1" si="518"/>
        <v/>
      </c>
      <c r="DK65" s="27" t="str">
        <f t="shared" ca="1" si="519"/>
        <v/>
      </c>
      <c r="DL65" s="27" t="str">
        <f t="shared" ca="1" si="520"/>
        <v/>
      </c>
      <c r="DM65" s="27" t="str">
        <f t="shared" ca="1" si="521"/>
        <v/>
      </c>
      <c r="DN65" s="27" t="str">
        <f t="shared" ca="1" si="522"/>
        <v/>
      </c>
      <c r="DO65" s="27" t="str">
        <f t="shared" ca="1" si="523"/>
        <v/>
      </c>
      <c r="DP65" s="27" t="str">
        <f t="shared" ca="1" si="524"/>
        <v/>
      </c>
      <c r="DQ65" s="27" t="str">
        <f t="shared" ca="1" si="525"/>
        <v/>
      </c>
      <c r="DR65" s="27" t="str">
        <f t="shared" ca="1" si="526"/>
        <v/>
      </c>
      <c r="DS65" s="27" t="str">
        <f t="shared" ca="1" si="527"/>
        <v/>
      </c>
      <c r="DT65" s="27" t="str">
        <f t="shared" ca="1" si="528"/>
        <v/>
      </c>
      <c r="DU65" s="27" t="str">
        <f t="shared" ca="1" si="529"/>
        <v/>
      </c>
      <c r="DV65" s="27" t="str">
        <f t="shared" ca="1" si="530"/>
        <v/>
      </c>
      <c r="DW65" s="27" t="str">
        <f t="shared" ca="1" si="531"/>
        <v/>
      </c>
      <c r="DX65" s="27" t="str">
        <f t="shared" ca="1" si="532"/>
        <v/>
      </c>
      <c r="DY65" s="27" t="str">
        <f t="shared" ca="1" si="533"/>
        <v/>
      </c>
      <c r="DZ65" s="27" t="str">
        <f t="shared" ca="1" si="534"/>
        <v/>
      </c>
      <c r="EA65" s="27" t="str">
        <f t="shared" ca="1" si="535"/>
        <v/>
      </c>
      <c r="EB65" s="27" t="str">
        <f t="shared" ca="1" si="536"/>
        <v/>
      </c>
      <c r="EC65" s="27" t="str">
        <f t="shared" ca="1" si="537"/>
        <v/>
      </c>
      <c r="ED65" s="27" t="str">
        <f t="shared" ca="1" si="538"/>
        <v/>
      </c>
      <c r="EE65" s="27" t="str">
        <f t="shared" ca="1" si="539"/>
        <v/>
      </c>
      <c r="EF65" s="27" t="str">
        <f t="shared" ca="1" si="540"/>
        <v/>
      </c>
      <c r="EG65" s="27" t="str">
        <f t="shared" ca="1" si="541"/>
        <v/>
      </c>
      <c r="EH65" s="27" t="str">
        <f t="shared" ca="1" si="542"/>
        <v/>
      </c>
      <c r="EI65" s="27" t="str">
        <f t="shared" ca="1" si="543"/>
        <v/>
      </c>
      <c r="EJ65" s="27" t="str">
        <f t="shared" ca="1" si="544"/>
        <v/>
      </c>
      <c r="EK65" s="27" t="str">
        <f t="shared" ca="1" si="545"/>
        <v/>
      </c>
      <c r="EL65" s="27" t="str">
        <f t="shared" ca="1" si="546"/>
        <v/>
      </c>
      <c r="EM65" s="27" t="str">
        <f t="shared" ca="1" si="547"/>
        <v/>
      </c>
      <c r="EN65" s="27" t="str">
        <f t="shared" ca="1" si="548"/>
        <v/>
      </c>
      <c r="EO65" s="27" t="str">
        <f t="shared" ca="1" si="549"/>
        <v/>
      </c>
      <c r="EP65" s="27" t="str">
        <f t="shared" ca="1" si="550"/>
        <v/>
      </c>
      <c r="EQ65" s="27" t="str">
        <f t="shared" ca="1" si="551"/>
        <v/>
      </c>
      <c r="ER65" s="27" t="str">
        <f t="shared" ca="1" si="552"/>
        <v/>
      </c>
      <c r="ES65" s="27" t="str">
        <f t="shared" ca="1" si="553"/>
        <v/>
      </c>
      <c r="ET65" s="27" t="str">
        <f t="shared" ca="1" si="426"/>
        <v/>
      </c>
      <c r="EU65" s="27" t="str">
        <f t="shared" ca="1" si="554"/>
        <v/>
      </c>
      <c r="EV65" s="27" t="str">
        <f t="shared" ca="1" si="555"/>
        <v/>
      </c>
      <c r="EW65" s="27" t="str">
        <f t="shared" ca="1" si="556"/>
        <v/>
      </c>
      <c r="EX65" s="27" t="str">
        <f t="shared" ca="1" si="557"/>
        <v/>
      </c>
      <c r="EY65" s="27" t="str">
        <f t="shared" ca="1" si="558"/>
        <v/>
      </c>
      <c r="EZ65" s="27" t="str">
        <f t="shared" ca="1" si="559"/>
        <v/>
      </c>
      <c r="FA65" s="27" t="str">
        <f t="shared" ca="1" si="560"/>
        <v/>
      </c>
      <c r="FB65" s="27" t="str">
        <f t="shared" ca="1" si="561"/>
        <v/>
      </c>
      <c r="FC65" s="27" t="str">
        <f t="shared" ca="1" si="562"/>
        <v/>
      </c>
      <c r="FD65" s="27" t="str">
        <f t="shared" ca="1" si="563"/>
        <v/>
      </c>
      <c r="FE65" s="27" t="str">
        <f t="shared" ca="1" si="564"/>
        <v/>
      </c>
      <c r="FF65" s="27" t="str">
        <f t="shared" ca="1" si="565"/>
        <v/>
      </c>
      <c r="FG65" s="27" t="str">
        <f t="shared" ca="1" si="566"/>
        <v/>
      </c>
      <c r="FH65" s="27" t="str">
        <f t="shared" ca="1" si="567"/>
        <v/>
      </c>
      <c r="FI65" s="27" t="str">
        <f t="shared" ca="1" si="568"/>
        <v/>
      </c>
      <c r="FJ65" s="27" t="str">
        <f t="shared" ca="1" si="569"/>
        <v/>
      </c>
      <c r="FK65" s="27" t="str">
        <f t="shared" ca="1" si="570"/>
        <v/>
      </c>
      <c r="FL65" s="27" t="str">
        <f t="shared" ca="1" si="571"/>
        <v/>
      </c>
      <c r="FM65" s="27" t="str">
        <f t="shared" ca="1" si="572"/>
        <v/>
      </c>
      <c r="FN65" s="27" t="str">
        <f t="shared" ca="1" si="573"/>
        <v/>
      </c>
      <c r="FO65" s="27" t="str">
        <f t="shared" ca="1" si="574"/>
        <v/>
      </c>
      <c r="FP65" s="27" t="str">
        <f t="shared" ca="1" si="575"/>
        <v/>
      </c>
      <c r="FQ65" s="27" t="str">
        <f t="shared" ca="1" si="576"/>
        <v/>
      </c>
      <c r="FR65" s="27" t="str">
        <f t="shared" ca="1" si="577"/>
        <v/>
      </c>
      <c r="FS65" s="27" t="str">
        <f t="shared" ca="1" si="578"/>
        <v/>
      </c>
      <c r="FT65" s="27" t="str">
        <f t="shared" ca="1" si="579"/>
        <v/>
      </c>
      <c r="FU65" s="27" t="str">
        <f t="shared" ca="1" si="580"/>
        <v/>
      </c>
      <c r="FV65" s="27" t="str">
        <f t="shared" ca="1" si="581"/>
        <v/>
      </c>
      <c r="FW65" s="27" t="str">
        <f t="shared" ca="1" si="582"/>
        <v/>
      </c>
      <c r="FX65" s="27" t="str">
        <f t="shared" ca="1" si="583"/>
        <v/>
      </c>
      <c r="FY65" s="27" t="str">
        <f t="shared" ca="1" si="584"/>
        <v/>
      </c>
      <c r="FZ65" s="27" t="str">
        <f t="shared" ca="1" si="585"/>
        <v/>
      </c>
      <c r="GA65" s="27" t="str">
        <f t="shared" ca="1" si="586"/>
        <v/>
      </c>
      <c r="GB65" s="27" t="str">
        <f t="shared" ca="1" si="587"/>
        <v/>
      </c>
      <c r="GC65" s="27" t="str">
        <f t="shared" ca="1" si="588"/>
        <v/>
      </c>
      <c r="GD65" s="27" t="str">
        <f t="shared" ca="1" si="589"/>
        <v/>
      </c>
      <c r="GE65" s="27" t="str">
        <f t="shared" ca="1" si="590"/>
        <v/>
      </c>
      <c r="GF65" s="27" t="str">
        <f t="shared" ca="1" si="591"/>
        <v/>
      </c>
      <c r="GG65" s="27" t="str">
        <f t="shared" ca="1" si="592"/>
        <v/>
      </c>
      <c r="GH65" s="27" t="str">
        <f t="shared" ca="1" si="593"/>
        <v/>
      </c>
      <c r="GI65" s="27" t="str">
        <f t="shared" ca="1" si="594"/>
        <v/>
      </c>
      <c r="GJ65" s="27" t="str">
        <f t="shared" ca="1" si="595"/>
        <v/>
      </c>
      <c r="GK65" s="27" t="str">
        <f t="shared" ca="1" si="596"/>
        <v/>
      </c>
      <c r="GL65" s="27" t="str">
        <f t="shared" ca="1" si="597"/>
        <v/>
      </c>
      <c r="GM65" s="27" t="str">
        <f t="shared" ca="1" si="598"/>
        <v/>
      </c>
      <c r="GN65" s="27" t="str">
        <f t="shared" ca="1" si="599"/>
        <v/>
      </c>
      <c r="GO65" s="27" t="str">
        <f t="shared" ca="1" si="600"/>
        <v/>
      </c>
      <c r="GP65" s="27" t="str">
        <f t="shared" ca="1" si="601"/>
        <v/>
      </c>
      <c r="GQ65" s="27" t="str">
        <f t="shared" ca="1" si="602"/>
        <v/>
      </c>
      <c r="GR65" s="27" t="str">
        <f t="shared" ca="1" si="603"/>
        <v/>
      </c>
      <c r="GS65" s="27" t="str">
        <f t="shared" ca="1" si="604"/>
        <v/>
      </c>
      <c r="GT65" s="27" t="str">
        <f t="shared" ca="1" si="605"/>
        <v/>
      </c>
      <c r="GU65" s="27" t="str">
        <f t="shared" ca="1" si="606"/>
        <v/>
      </c>
      <c r="GV65" s="27" t="str">
        <f t="shared" ca="1" si="607"/>
        <v/>
      </c>
      <c r="GW65" s="27" t="str">
        <f t="shared" ca="1" si="608"/>
        <v/>
      </c>
      <c r="GX65" s="27" t="str">
        <f t="shared" ca="1" si="609"/>
        <v/>
      </c>
      <c r="GY65" s="27" t="str">
        <f t="shared" ca="1" si="610"/>
        <v/>
      </c>
      <c r="GZ65" s="27" t="str">
        <f t="shared" ca="1" si="611"/>
        <v/>
      </c>
      <c r="HA65" s="27" t="str">
        <f t="shared" ca="1" si="612"/>
        <v/>
      </c>
      <c r="HB65" s="27" t="str">
        <f t="shared" ca="1" si="613"/>
        <v/>
      </c>
      <c r="HC65" s="27" t="str">
        <f t="shared" ca="1" si="614"/>
        <v/>
      </c>
      <c r="HD65" s="27" t="str">
        <f t="shared" ca="1" si="615"/>
        <v/>
      </c>
      <c r="HE65" s="27" t="str">
        <f t="shared" ca="1" si="616"/>
        <v/>
      </c>
      <c r="HF65" s="27" t="str">
        <f t="shared" ca="1" si="427"/>
        <v/>
      </c>
      <c r="HG65" s="27" t="str">
        <f t="shared" ca="1" si="617"/>
        <v/>
      </c>
      <c r="HH65" s="27" t="str">
        <f t="shared" ca="1" si="618"/>
        <v/>
      </c>
      <c r="HI65" s="27" t="str">
        <f t="shared" ca="1" si="619"/>
        <v/>
      </c>
      <c r="HJ65" s="27" t="str">
        <f t="shared" ca="1" si="620"/>
        <v/>
      </c>
      <c r="HK65" s="27" t="str">
        <f t="shared" ca="1" si="621"/>
        <v/>
      </c>
      <c r="HL65" s="27" t="str">
        <f t="shared" ca="1" si="622"/>
        <v/>
      </c>
      <c r="HM65" s="27" t="str">
        <f t="shared" ca="1" si="623"/>
        <v/>
      </c>
    </row>
    <row r="66" spans="19:221">
      <c r="S66" s="89"/>
      <c r="U66" s="107">
        <v>21</v>
      </c>
      <c r="V66" s="27" t="str">
        <f t="shared" ca="1" si="424"/>
        <v/>
      </c>
      <c r="W66" s="27" t="str">
        <f t="shared" ca="1" si="428"/>
        <v/>
      </c>
      <c r="X66" s="27" t="str">
        <f t="shared" ca="1" si="429"/>
        <v/>
      </c>
      <c r="Y66" s="27" t="str">
        <f t="shared" ca="1" si="430"/>
        <v/>
      </c>
      <c r="Z66" s="27" t="str">
        <f t="shared" ca="1" si="431"/>
        <v/>
      </c>
      <c r="AA66" s="27" t="str">
        <f t="shared" ca="1" si="432"/>
        <v/>
      </c>
      <c r="AB66" s="27" t="str">
        <f t="shared" ca="1" si="433"/>
        <v/>
      </c>
      <c r="AC66" s="27" t="str">
        <f t="shared" ca="1" si="434"/>
        <v/>
      </c>
      <c r="AD66" s="27" t="str">
        <f t="shared" ca="1" si="435"/>
        <v/>
      </c>
      <c r="AE66" s="27" t="str">
        <f t="shared" ca="1" si="436"/>
        <v/>
      </c>
      <c r="AF66" s="27" t="str">
        <f t="shared" ca="1" si="437"/>
        <v/>
      </c>
      <c r="AG66" s="27" t="str">
        <f t="shared" ca="1" si="438"/>
        <v/>
      </c>
      <c r="AH66" s="27" t="str">
        <f t="shared" ca="1" si="439"/>
        <v/>
      </c>
      <c r="AI66" s="27" t="str">
        <f t="shared" ca="1" si="440"/>
        <v/>
      </c>
      <c r="AJ66" s="27" t="str">
        <f t="shared" ca="1" si="441"/>
        <v/>
      </c>
      <c r="AK66" s="27" t="str">
        <f t="shared" ca="1" si="442"/>
        <v/>
      </c>
      <c r="AL66" s="27" t="str">
        <f t="shared" ca="1" si="443"/>
        <v/>
      </c>
      <c r="AM66" s="27" t="str">
        <f t="shared" ca="1" si="444"/>
        <v/>
      </c>
      <c r="AN66" s="27" t="str">
        <f t="shared" ca="1" si="445"/>
        <v/>
      </c>
      <c r="AO66" s="27" t="str">
        <f t="shared" ca="1" si="446"/>
        <v/>
      </c>
      <c r="AP66" s="27" t="str">
        <f t="shared" ca="1" si="447"/>
        <v/>
      </c>
      <c r="AQ66" s="27" t="str">
        <f t="shared" ca="1" si="448"/>
        <v/>
      </c>
      <c r="AR66" s="27" t="str">
        <f t="shared" ca="1" si="449"/>
        <v/>
      </c>
      <c r="AS66" s="27" t="str">
        <f t="shared" ca="1" si="450"/>
        <v/>
      </c>
      <c r="AT66" s="27" t="str">
        <f t="shared" ca="1" si="451"/>
        <v/>
      </c>
      <c r="AU66" s="27" t="str">
        <f t="shared" ca="1" si="452"/>
        <v/>
      </c>
      <c r="AV66" s="27" t="str">
        <f t="shared" ca="1" si="453"/>
        <v/>
      </c>
      <c r="AW66" s="27" t="str">
        <f t="shared" ca="1" si="454"/>
        <v/>
      </c>
      <c r="AX66" s="27" t="str">
        <f t="shared" ca="1" si="455"/>
        <v/>
      </c>
      <c r="AY66" s="27" t="str">
        <f t="shared" ca="1" si="456"/>
        <v/>
      </c>
      <c r="AZ66" s="27" t="str">
        <f t="shared" ca="1" si="457"/>
        <v/>
      </c>
      <c r="BA66" s="27" t="str">
        <f t="shared" ca="1" si="458"/>
        <v/>
      </c>
      <c r="BB66" s="27" t="str">
        <f t="shared" ca="1" si="459"/>
        <v/>
      </c>
      <c r="BC66" s="27" t="str">
        <f t="shared" ca="1" si="460"/>
        <v/>
      </c>
      <c r="BD66" s="27" t="str">
        <f t="shared" ca="1" si="461"/>
        <v/>
      </c>
      <c r="BE66" s="27" t="str">
        <f t="shared" ca="1" si="462"/>
        <v/>
      </c>
      <c r="BF66" s="27" t="str">
        <f t="shared" ca="1" si="463"/>
        <v/>
      </c>
      <c r="BG66" s="27" t="str">
        <f t="shared" ca="1" si="464"/>
        <v/>
      </c>
      <c r="BH66" s="27" t="str">
        <f t="shared" ca="1" si="465"/>
        <v/>
      </c>
      <c r="BI66" s="27" t="str">
        <f t="shared" ca="1" si="466"/>
        <v/>
      </c>
      <c r="BJ66" s="27" t="str">
        <f t="shared" ca="1" si="467"/>
        <v/>
      </c>
      <c r="BK66" s="27" t="str">
        <f t="shared" ca="1" si="468"/>
        <v/>
      </c>
      <c r="BL66" s="27" t="str">
        <f t="shared" ca="1" si="469"/>
        <v/>
      </c>
      <c r="BM66" s="27" t="str">
        <f t="shared" ca="1" si="470"/>
        <v/>
      </c>
      <c r="BN66" s="27" t="str">
        <f t="shared" ca="1" si="471"/>
        <v/>
      </c>
      <c r="BO66" s="27" t="str">
        <f t="shared" ca="1" si="472"/>
        <v/>
      </c>
      <c r="BP66" s="27" t="str">
        <f t="shared" ca="1" si="473"/>
        <v/>
      </c>
      <c r="BQ66" s="27" t="str">
        <f t="shared" ca="1" si="474"/>
        <v/>
      </c>
      <c r="BR66" s="27" t="str">
        <f t="shared" ca="1" si="475"/>
        <v/>
      </c>
      <c r="BS66" s="27" t="str">
        <f t="shared" ca="1" si="476"/>
        <v/>
      </c>
      <c r="BT66" s="27" t="str">
        <f t="shared" ca="1" si="477"/>
        <v/>
      </c>
      <c r="BU66" s="27" t="str">
        <f t="shared" ca="1" si="478"/>
        <v/>
      </c>
      <c r="BV66" s="27" t="str">
        <f t="shared" ca="1" si="479"/>
        <v/>
      </c>
      <c r="BW66" s="27" t="str">
        <f t="shared" ca="1" si="480"/>
        <v/>
      </c>
      <c r="BX66" s="27" t="str">
        <f t="shared" ca="1" si="481"/>
        <v/>
      </c>
      <c r="BY66" s="27" t="str">
        <f t="shared" ca="1" si="482"/>
        <v/>
      </c>
      <c r="BZ66" s="27" t="str">
        <f t="shared" ca="1" si="483"/>
        <v/>
      </c>
      <c r="CA66" s="27" t="str">
        <f t="shared" ca="1" si="484"/>
        <v/>
      </c>
      <c r="CB66" s="27" t="str">
        <f t="shared" ca="1" si="485"/>
        <v/>
      </c>
      <c r="CC66" s="27" t="str">
        <f t="shared" ca="1" si="486"/>
        <v/>
      </c>
      <c r="CD66" s="27" t="str">
        <f t="shared" ca="1" si="487"/>
        <v/>
      </c>
      <c r="CE66" s="27" t="str">
        <f t="shared" ca="1" si="488"/>
        <v/>
      </c>
      <c r="CF66" s="27" t="str">
        <f t="shared" ca="1" si="489"/>
        <v/>
      </c>
      <c r="CG66" s="27" t="str">
        <f t="shared" ca="1" si="490"/>
        <v/>
      </c>
      <c r="CH66" s="27" t="str">
        <f t="shared" ca="1" si="425"/>
        <v/>
      </c>
      <c r="CI66" s="27" t="str">
        <f t="shared" ca="1" si="491"/>
        <v/>
      </c>
      <c r="CJ66" s="27" t="str">
        <f t="shared" ca="1" si="492"/>
        <v/>
      </c>
      <c r="CK66" s="27" t="str">
        <f t="shared" ca="1" si="493"/>
        <v/>
      </c>
      <c r="CL66" s="27" t="str">
        <f t="shared" ca="1" si="494"/>
        <v/>
      </c>
      <c r="CM66" s="27" t="str">
        <f t="shared" ca="1" si="495"/>
        <v/>
      </c>
      <c r="CN66" s="27" t="str">
        <f t="shared" ca="1" si="496"/>
        <v/>
      </c>
      <c r="CO66" s="27" t="str">
        <f t="shared" ca="1" si="497"/>
        <v/>
      </c>
      <c r="CP66" s="27" t="str">
        <f t="shared" ca="1" si="498"/>
        <v/>
      </c>
      <c r="CQ66" s="27" t="str">
        <f t="shared" ca="1" si="499"/>
        <v/>
      </c>
      <c r="CR66" s="27" t="str">
        <f t="shared" ca="1" si="500"/>
        <v/>
      </c>
      <c r="CS66" s="27" t="str">
        <f t="shared" ca="1" si="501"/>
        <v/>
      </c>
      <c r="CT66" s="27" t="str">
        <f t="shared" ca="1" si="502"/>
        <v/>
      </c>
      <c r="CU66" s="27" t="str">
        <f t="shared" ca="1" si="503"/>
        <v/>
      </c>
      <c r="CV66" s="27" t="str">
        <f t="shared" ca="1" si="504"/>
        <v/>
      </c>
      <c r="CW66" s="27" t="str">
        <f t="shared" ca="1" si="505"/>
        <v/>
      </c>
      <c r="CX66" s="27" t="str">
        <f t="shared" ca="1" si="506"/>
        <v/>
      </c>
      <c r="CY66" s="27" t="str">
        <f t="shared" ca="1" si="507"/>
        <v/>
      </c>
      <c r="CZ66" s="27" t="str">
        <f t="shared" ca="1" si="508"/>
        <v/>
      </c>
      <c r="DA66" s="27" t="str">
        <f t="shared" ca="1" si="509"/>
        <v/>
      </c>
      <c r="DB66" s="27" t="str">
        <f t="shared" ca="1" si="510"/>
        <v/>
      </c>
      <c r="DC66" s="27" t="str">
        <f t="shared" ca="1" si="511"/>
        <v/>
      </c>
      <c r="DD66" s="27" t="str">
        <f t="shared" ca="1" si="512"/>
        <v/>
      </c>
      <c r="DE66" s="27" t="str">
        <f t="shared" ca="1" si="513"/>
        <v/>
      </c>
      <c r="DF66" s="27" t="str">
        <f t="shared" ca="1" si="514"/>
        <v/>
      </c>
      <c r="DG66" s="27" t="str">
        <f t="shared" ca="1" si="515"/>
        <v/>
      </c>
      <c r="DH66" s="27" t="str">
        <f t="shared" ca="1" si="516"/>
        <v/>
      </c>
      <c r="DI66" s="27" t="str">
        <f t="shared" ca="1" si="517"/>
        <v/>
      </c>
      <c r="DJ66" s="27" t="str">
        <f t="shared" ca="1" si="518"/>
        <v/>
      </c>
      <c r="DK66" s="27" t="str">
        <f t="shared" ca="1" si="519"/>
        <v/>
      </c>
      <c r="DL66" s="27" t="str">
        <f t="shared" ca="1" si="520"/>
        <v/>
      </c>
      <c r="DM66" s="27" t="str">
        <f t="shared" ca="1" si="521"/>
        <v/>
      </c>
      <c r="DN66" s="27" t="str">
        <f t="shared" ca="1" si="522"/>
        <v/>
      </c>
      <c r="DO66" s="27" t="str">
        <f t="shared" ca="1" si="523"/>
        <v/>
      </c>
      <c r="DP66" s="27" t="str">
        <f t="shared" ca="1" si="524"/>
        <v/>
      </c>
      <c r="DQ66" s="27" t="str">
        <f t="shared" ca="1" si="525"/>
        <v/>
      </c>
      <c r="DR66" s="27" t="str">
        <f t="shared" ca="1" si="526"/>
        <v/>
      </c>
      <c r="DS66" s="27" t="str">
        <f t="shared" ca="1" si="527"/>
        <v/>
      </c>
      <c r="DT66" s="27" t="str">
        <f t="shared" ca="1" si="528"/>
        <v/>
      </c>
      <c r="DU66" s="27" t="str">
        <f t="shared" ca="1" si="529"/>
        <v/>
      </c>
      <c r="DV66" s="27" t="str">
        <f t="shared" ca="1" si="530"/>
        <v/>
      </c>
      <c r="DW66" s="27" t="str">
        <f t="shared" ca="1" si="531"/>
        <v/>
      </c>
      <c r="DX66" s="27" t="str">
        <f t="shared" ca="1" si="532"/>
        <v/>
      </c>
      <c r="DY66" s="27" t="str">
        <f t="shared" ca="1" si="533"/>
        <v/>
      </c>
      <c r="DZ66" s="27" t="str">
        <f t="shared" ca="1" si="534"/>
        <v/>
      </c>
      <c r="EA66" s="27" t="str">
        <f t="shared" ca="1" si="535"/>
        <v/>
      </c>
      <c r="EB66" s="27" t="str">
        <f t="shared" ca="1" si="536"/>
        <v/>
      </c>
      <c r="EC66" s="27" t="str">
        <f t="shared" ca="1" si="537"/>
        <v/>
      </c>
      <c r="ED66" s="27" t="str">
        <f t="shared" ca="1" si="538"/>
        <v/>
      </c>
      <c r="EE66" s="27" t="str">
        <f t="shared" ca="1" si="539"/>
        <v/>
      </c>
      <c r="EF66" s="27" t="str">
        <f t="shared" ca="1" si="540"/>
        <v/>
      </c>
      <c r="EG66" s="27" t="str">
        <f t="shared" ca="1" si="541"/>
        <v/>
      </c>
      <c r="EH66" s="27" t="str">
        <f t="shared" ca="1" si="542"/>
        <v/>
      </c>
      <c r="EI66" s="27" t="str">
        <f t="shared" ca="1" si="543"/>
        <v/>
      </c>
      <c r="EJ66" s="27" t="str">
        <f t="shared" ca="1" si="544"/>
        <v/>
      </c>
      <c r="EK66" s="27" t="str">
        <f t="shared" ca="1" si="545"/>
        <v/>
      </c>
      <c r="EL66" s="27" t="str">
        <f t="shared" ca="1" si="546"/>
        <v/>
      </c>
      <c r="EM66" s="27" t="str">
        <f t="shared" ca="1" si="547"/>
        <v/>
      </c>
      <c r="EN66" s="27" t="str">
        <f t="shared" ca="1" si="548"/>
        <v/>
      </c>
      <c r="EO66" s="27" t="str">
        <f t="shared" ca="1" si="549"/>
        <v/>
      </c>
      <c r="EP66" s="27" t="str">
        <f t="shared" ca="1" si="550"/>
        <v/>
      </c>
      <c r="EQ66" s="27" t="str">
        <f t="shared" ca="1" si="551"/>
        <v/>
      </c>
      <c r="ER66" s="27" t="str">
        <f t="shared" ca="1" si="552"/>
        <v/>
      </c>
      <c r="ES66" s="27" t="str">
        <f t="shared" ca="1" si="553"/>
        <v/>
      </c>
      <c r="ET66" s="27" t="str">
        <f t="shared" ca="1" si="426"/>
        <v/>
      </c>
      <c r="EU66" s="27" t="str">
        <f t="shared" ca="1" si="554"/>
        <v/>
      </c>
      <c r="EV66" s="27" t="str">
        <f t="shared" ca="1" si="555"/>
        <v/>
      </c>
      <c r="EW66" s="27" t="str">
        <f t="shared" ca="1" si="556"/>
        <v/>
      </c>
      <c r="EX66" s="27" t="str">
        <f t="shared" ca="1" si="557"/>
        <v/>
      </c>
      <c r="EY66" s="27" t="str">
        <f t="shared" ca="1" si="558"/>
        <v/>
      </c>
      <c r="EZ66" s="27" t="str">
        <f t="shared" ca="1" si="559"/>
        <v/>
      </c>
      <c r="FA66" s="27" t="str">
        <f t="shared" ca="1" si="560"/>
        <v/>
      </c>
      <c r="FB66" s="27" t="str">
        <f t="shared" ca="1" si="561"/>
        <v/>
      </c>
      <c r="FC66" s="27" t="str">
        <f t="shared" ca="1" si="562"/>
        <v/>
      </c>
      <c r="FD66" s="27" t="str">
        <f t="shared" ca="1" si="563"/>
        <v/>
      </c>
      <c r="FE66" s="27" t="str">
        <f t="shared" ca="1" si="564"/>
        <v/>
      </c>
      <c r="FF66" s="27" t="str">
        <f t="shared" ca="1" si="565"/>
        <v/>
      </c>
      <c r="FG66" s="27" t="str">
        <f t="shared" ca="1" si="566"/>
        <v/>
      </c>
      <c r="FH66" s="27" t="str">
        <f t="shared" ca="1" si="567"/>
        <v/>
      </c>
      <c r="FI66" s="27" t="str">
        <f t="shared" ca="1" si="568"/>
        <v/>
      </c>
      <c r="FJ66" s="27" t="str">
        <f t="shared" ca="1" si="569"/>
        <v/>
      </c>
      <c r="FK66" s="27" t="str">
        <f t="shared" ca="1" si="570"/>
        <v/>
      </c>
      <c r="FL66" s="27" t="str">
        <f t="shared" ca="1" si="571"/>
        <v/>
      </c>
      <c r="FM66" s="27" t="str">
        <f t="shared" ca="1" si="572"/>
        <v/>
      </c>
      <c r="FN66" s="27" t="str">
        <f t="shared" ca="1" si="573"/>
        <v/>
      </c>
      <c r="FO66" s="27" t="str">
        <f t="shared" ca="1" si="574"/>
        <v/>
      </c>
      <c r="FP66" s="27" t="str">
        <f t="shared" ca="1" si="575"/>
        <v/>
      </c>
      <c r="FQ66" s="27" t="str">
        <f t="shared" ca="1" si="576"/>
        <v/>
      </c>
      <c r="FR66" s="27" t="str">
        <f t="shared" ca="1" si="577"/>
        <v/>
      </c>
      <c r="FS66" s="27" t="str">
        <f t="shared" ca="1" si="578"/>
        <v/>
      </c>
      <c r="FT66" s="27" t="str">
        <f t="shared" ca="1" si="579"/>
        <v/>
      </c>
      <c r="FU66" s="27" t="str">
        <f t="shared" ca="1" si="580"/>
        <v/>
      </c>
      <c r="FV66" s="27" t="str">
        <f t="shared" ca="1" si="581"/>
        <v/>
      </c>
      <c r="FW66" s="27" t="str">
        <f t="shared" ca="1" si="582"/>
        <v/>
      </c>
      <c r="FX66" s="27" t="str">
        <f t="shared" ca="1" si="583"/>
        <v/>
      </c>
      <c r="FY66" s="27" t="str">
        <f t="shared" ca="1" si="584"/>
        <v/>
      </c>
      <c r="FZ66" s="27" t="str">
        <f t="shared" ca="1" si="585"/>
        <v/>
      </c>
      <c r="GA66" s="27" t="str">
        <f t="shared" ca="1" si="586"/>
        <v/>
      </c>
      <c r="GB66" s="27" t="str">
        <f t="shared" ca="1" si="587"/>
        <v/>
      </c>
      <c r="GC66" s="27" t="str">
        <f t="shared" ca="1" si="588"/>
        <v/>
      </c>
      <c r="GD66" s="27" t="str">
        <f t="shared" ca="1" si="589"/>
        <v/>
      </c>
      <c r="GE66" s="27" t="str">
        <f t="shared" ca="1" si="590"/>
        <v/>
      </c>
      <c r="GF66" s="27" t="str">
        <f t="shared" ca="1" si="591"/>
        <v/>
      </c>
      <c r="GG66" s="27" t="str">
        <f t="shared" ca="1" si="592"/>
        <v/>
      </c>
      <c r="GH66" s="27" t="str">
        <f t="shared" ca="1" si="593"/>
        <v/>
      </c>
      <c r="GI66" s="27" t="str">
        <f t="shared" ca="1" si="594"/>
        <v/>
      </c>
      <c r="GJ66" s="27" t="str">
        <f t="shared" ca="1" si="595"/>
        <v/>
      </c>
      <c r="GK66" s="27" t="str">
        <f t="shared" ca="1" si="596"/>
        <v/>
      </c>
      <c r="GL66" s="27" t="str">
        <f t="shared" ca="1" si="597"/>
        <v/>
      </c>
      <c r="GM66" s="27" t="str">
        <f t="shared" ca="1" si="598"/>
        <v/>
      </c>
      <c r="GN66" s="27" t="str">
        <f t="shared" ca="1" si="599"/>
        <v/>
      </c>
      <c r="GO66" s="27" t="str">
        <f t="shared" ca="1" si="600"/>
        <v/>
      </c>
      <c r="GP66" s="27" t="str">
        <f t="shared" ca="1" si="601"/>
        <v/>
      </c>
      <c r="GQ66" s="27" t="str">
        <f t="shared" ca="1" si="602"/>
        <v/>
      </c>
      <c r="GR66" s="27" t="str">
        <f t="shared" ca="1" si="603"/>
        <v/>
      </c>
      <c r="GS66" s="27" t="str">
        <f t="shared" ca="1" si="604"/>
        <v/>
      </c>
      <c r="GT66" s="27" t="str">
        <f t="shared" ca="1" si="605"/>
        <v/>
      </c>
      <c r="GU66" s="27" t="str">
        <f t="shared" ca="1" si="606"/>
        <v/>
      </c>
      <c r="GV66" s="27" t="str">
        <f t="shared" ca="1" si="607"/>
        <v/>
      </c>
      <c r="GW66" s="27" t="str">
        <f t="shared" ca="1" si="608"/>
        <v/>
      </c>
      <c r="GX66" s="27" t="str">
        <f t="shared" ca="1" si="609"/>
        <v/>
      </c>
      <c r="GY66" s="27" t="str">
        <f t="shared" ca="1" si="610"/>
        <v/>
      </c>
      <c r="GZ66" s="27" t="str">
        <f t="shared" ca="1" si="611"/>
        <v/>
      </c>
      <c r="HA66" s="27" t="str">
        <f t="shared" ca="1" si="612"/>
        <v/>
      </c>
      <c r="HB66" s="27" t="str">
        <f t="shared" ca="1" si="613"/>
        <v/>
      </c>
      <c r="HC66" s="27" t="str">
        <f t="shared" ca="1" si="614"/>
        <v/>
      </c>
      <c r="HD66" s="27" t="str">
        <f t="shared" ca="1" si="615"/>
        <v/>
      </c>
      <c r="HE66" s="27" t="str">
        <f t="shared" ca="1" si="616"/>
        <v/>
      </c>
      <c r="HF66" s="27" t="str">
        <f t="shared" ca="1" si="427"/>
        <v/>
      </c>
      <c r="HG66" s="27" t="str">
        <f t="shared" ca="1" si="617"/>
        <v/>
      </c>
      <c r="HH66" s="27" t="str">
        <f t="shared" ca="1" si="618"/>
        <v/>
      </c>
      <c r="HI66" s="27" t="str">
        <f t="shared" ca="1" si="619"/>
        <v/>
      </c>
      <c r="HJ66" s="27" t="str">
        <f t="shared" ca="1" si="620"/>
        <v/>
      </c>
      <c r="HK66" s="27" t="str">
        <f t="shared" ca="1" si="621"/>
        <v/>
      </c>
      <c r="HL66" s="27" t="str">
        <f t="shared" ca="1" si="622"/>
        <v/>
      </c>
      <c r="HM66" s="27" t="str">
        <f t="shared" ca="1" si="623"/>
        <v/>
      </c>
    </row>
    <row r="67" spans="19:221">
      <c r="S67" s="89"/>
      <c r="U67" s="106">
        <v>22</v>
      </c>
      <c r="V67" s="27" t="str">
        <f t="shared" ca="1" si="424"/>
        <v/>
      </c>
      <c r="W67" s="27" t="str">
        <f t="shared" ca="1" si="428"/>
        <v/>
      </c>
      <c r="X67" s="27" t="str">
        <f t="shared" ca="1" si="429"/>
        <v/>
      </c>
      <c r="Y67" s="27" t="str">
        <f t="shared" ca="1" si="430"/>
        <v/>
      </c>
      <c r="Z67" s="27" t="str">
        <f t="shared" ca="1" si="431"/>
        <v/>
      </c>
      <c r="AA67" s="27" t="str">
        <f t="shared" ca="1" si="432"/>
        <v/>
      </c>
      <c r="AB67" s="27" t="str">
        <f t="shared" ca="1" si="433"/>
        <v/>
      </c>
      <c r="AC67" s="27" t="str">
        <f t="shared" ca="1" si="434"/>
        <v/>
      </c>
      <c r="AD67" s="27" t="str">
        <f t="shared" ca="1" si="435"/>
        <v/>
      </c>
      <c r="AE67" s="27" t="str">
        <f t="shared" ca="1" si="436"/>
        <v/>
      </c>
      <c r="AF67" s="27" t="str">
        <f t="shared" ca="1" si="437"/>
        <v/>
      </c>
      <c r="AG67" s="27" t="str">
        <f t="shared" ca="1" si="438"/>
        <v/>
      </c>
      <c r="AH67" s="27" t="str">
        <f t="shared" ca="1" si="439"/>
        <v/>
      </c>
      <c r="AI67" s="27" t="str">
        <f t="shared" ca="1" si="440"/>
        <v/>
      </c>
      <c r="AJ67" s="27" t="str">
        <f t="shared" ca="1" si="441"/>
        <v/>
      </c>
      <c r="AK67" s="27" t="str">
        <f t="shared" ca="1" si="442"/>
        <v/>
      </c>
      <c r="AL67" s="27" t="str">
        <f t="shared" ca="1" si="443"/>
        <v/>
      </c>
      <c r="AM67" s="27" t="str">
        <f t="shared" ca="1" si="444"/>
        <v/>
      </c>
      <c r="AN67" s="27" t="str">
        <f t="shared" ca="1" si="445"/>
        <v/>
      </c>
      <c r="AO67" s="27" t="str">
        <f t="shared" ca="1" si="446"/>
        <v/>
      </c>
      <c r="AP67" s="27" t="str">
        <f t="shared" ca="1" si="447"/>
        <v/>
      </c>
      <c r="AQ67" s="27" t="str">
        <f t="shared" ca="1" si="448"/>
        <v/>
      </c>
      <c r="AR67" s="27" t="str">
        <f t="shared" ca="1" si="449"/>
        <v/>
      </c>
      <c r="AS67" s="27" t="str">
        <f t="shared" ca="1" si="450"/>
        <v/>
      </c>
      <c r="AT67" s="27" t="str">
        <f t="shared" ca="1" si="451"/>
        <v/>
      </c>
      <c r="AU67" s="27" t="str">
        <f t="shared" ca="1" si="452"/>
        <v/>
      </c>
      <c r="AV67" s="27" t="str">
        <f t="shared" ca="1" si="453"/>
        <v/>
      </c>
      <c r="AW67" s="27" t="str">
        <f t="shared" ca="1" si="454"/>
        <v/>
      </c>
      <c r="AX67" s="27" t="str">
        <f t="shared" ca="1" si="455"/>
        <v/>
      </c>
      <c r="AY67" s="27" t="str">
        <f t="shared" ca="1" si="456"/>
        <v/>
      </c>
      <c r="AZ67" s="27" t="str">
        <f t="shared" ca="1" si="457"/>
        <v/>
      </c>
      <c r="BA67" s="27" t="str">
        <f t="shared" ca="1" si="458"/>
        <v/>
      </c>
      <c r="BB67" s="27" t="str">
        <f t="shared" ca="1" si="459"/>
        <v/>
      </c>
      <c r="BC67" s="27" t="str">
        <f t="shared" ca="1" si="460"/>
        <v/>
      </c>
      <c r="BD67" s="27" t="str">
        <f t="shared" ca="1" si="461"/>
        <v/>
      </c>
      <c r="BE67" s="27" t="str">
        <f t="shared" ca="1" si="462"/>
        <v/>
      </c>
      <c r="BF67" s="27" t="str">
        <f t="shared" ca="1" si="463"/>
        <v/>
      </c>
      <c r="BG67" s="27" t="str">
        <f t="shared" ca="1" si="464"/>
        <v/>
      </c>
      <c r="BH67" s="27" t="str">
        <f t="shared" ca="1" si="465"/>
        <v/>
      </c>
      <c r="BI67" s="27" t="str">
        <f t="shared" ca="1" si="466"/>
        <v/>
      </c>
      <c r="BJ67" s="27" t="str">
        <f t="shared" ca="1" si="467"/>
        <v/>
      </c>
      <c r="BK67" s="27" t="str">
        <f t="shared" ca="1" si="468"/>
        <v/>
      </c>
      <c r="BL67" s="27" t="str">
        <f t="shared" ca="1" si="469"/>
        <v/>
      </c>
      <c r="BM67" s="27" t="str">
        <f t="shared" ca="1" si="470"/>
        <v/>
      </c>
      <c r="BN67" s="27" t="str">
        <f t="shared" ca="1" si="471"/>
        <v/>
      </c>
      <c r="BO67" s="27" t="str">
        <f t="shared" ca="1" si="472"/>
        <v/>
      </c>
      <c r="BP67" s="27" t="str">
        <f t="shared" ca="1" si="473"/>
        <v/>
      </c>
      <c r="BQ67" s="27" t="str">
        <f t="shared" ca="1" si="474"/>
        <v/>
      </c>
      <c r="BR67" s="27" t="str">
        <f t="shared" ca="1" si="475"/>
        <v/>
      </c>
      <c r="BS67" s="27" t="str">
        <f t="shared" ca="1" si="476"/>
        <v/>
      </c>
      <c r="BT67" s="27" t="str">
        <f t="shared" ca="1" si="477"/>
        <v/>
      </c>
      <c r="BU67" s="27" t="str">
        <f t="shared" ca="1" si="478"/>
        <v/>
      </c>
      <c r="BV67" s="27" t="str">
        <f t="shared" ca="1" si="479"/>
        <v/>
      </c>
      <c r="BW67" s="27" t="str">
        <f t="shared" ca="1" si="480"/>
        <v/>
      </c>
      <c r="BX67" s="27" t="str">
        <f t="shared" ca="1" si="481"/>
        <v/>
      </c>
      <c r="BY67" s="27" t="str">
        <f t="shared" ca="1" si="482"/>
        <v/>
      </c>
      <c r="BZ67" s="27" t="str">
        <f t="shared" ca="1" si="483"/>
        <v/>
      </c>
      <c r="CA67" s="27" t="str">
        <f t="shared" ca="1" si="484"/>
        <v/>
      </c>
      <c r="CB67" s="27" t="str">
        <f t="shared" ca="1" si="485"/>
        <v/>
      </c>
      <c r="CC67" s="27" t="str">
        <f t="shared" ca="1" si="486"/>
        <v/>
      </c>
      <c r="CD67" s="27" t="str">
        <f t="shared" ca="1" si="487"/>
        <v/>
      </c>
      <c r="CE67" s="27" t="str">
        <f t="shared" ca="1" si="488"/>
        <v/>
      </c>
      <c r="CF67" s="27" t="str">
        <f t="shared" ca="1" si="489"/>
        <v/>
      </c>
      <c r="CG67" s="27" t="str">
        <f t="shared" ca="1" si="490"/>
        <v/>
      </c>
      <c r="CH67" s="27" t="str">
        <f t="shared" ca="1" si="425"/>
        <v/>
      </c>
      <c r="CI67" s="27" t="str">
        <f t="shared" ca="1" si="491"/>
        <v/>
      </c>
      <c r="CJ67" s="27" t="str">
        <f t="shared" ca="1" si="492"/>
        <v/>
      </c>
      <c r="CK67" s="27" t="str">
        <f t="shared" ca="1" si="493"/>
        <v/>
      </c>
      <c r="CL67" s="27" t="str">
        <f t="shared" ca="1" si="494"/>
        <v/>
      </c>
      <c r="CM67" s="27" t="str">
        <f t="shared" ca="1" si="495"/>
        <v/>
      </c>
      <c r="CN67" s="27" t="str">
        <f t="shared" ca="1" si="496"/>
        <v/>
      </c>
      <c r="CO67" s="27" t="str">
        <f t="shared" ca="1" si="497"/>
        <v/>
      </c>
      <c r="CP67" s="27" t="str">
        <f t="shared" ca="1" si="498"/>
        <v/>
      </c>
      <c r="CQ67" s="27" t="str">
        <f t="shared" ca="1" si="499"/>
        <v/>
      </c>
      <c r="CR67" s="27" t="str">
        <f t="shared" ca="1" si="500"/>
        <v/>
      </c>
      <c r="CS67" s="27" t="str">
        <f t="shared" ca="1" si="501"/>
        <v/>
      </c>
      <c r="CT67" s="27" t="str">
        <f t="shared" ca="1" si="502"/>
        <v/>
      </c>
      <c r="CU67" s="27" t="str">
        <f t="shared" ca="1" si="503"/>
        <v/>
      </c>
      <c r="CV67" s="27" t="str">
        <f t="shared" ca="1" si="504"/>
        <v/>
      </c>
      <c r="CW67" s="27" t="str">
        <f t="shared" ca="1" si="505"/>
        <v/>
      </c>
      <c r="CX67" s="27" t="str">
        <f t="shared" ca="1" si="506"/>
        <v/>
      </c>
      <c r="CY67" s="27" t="str">
        <f t="shared" ca="1" si="507"/>
        <v/>
      </c>
      <c r="CZ67" s="27" t="str">
        <f t="shared" ca="1" si="508"/>
        <v/>
      </c>
      <c r="DA67" s="27" t="str">
        <f t="shared" ca="1" si="509"/>
        <v/>
      </c>
      <c r="DB67" s="27" t="str">
        <f t="shared" ca="1" si="510"/>
        <v/>
      </c>
      <c r="DC67" s="27" t="str">
        <f t="shared" ca="1" si="511"/>
        <v/>
      </c>
      <c r="DD67" s="27" t="str">
        <f t="shared" ca="1" si="512"/>
        <v/>
      </c>
      <c r="DE67" s="27" t="str">
        <f t="shared" ca="1" si="513"/>
        <v/>
      </c>
      <c r="DF67" s="27" t="str">
        <f t="shared" ca="1" si="514"/>
        <v/>
      </c>
      <c r="DG67" s="27" t="str">
        <f t="shared" ca="1" si="515"/>
        <v/>
      </c>
      <c r="DH67" s="27" t="str">
        <f t="shared" ca="1" si="516"/>
        <v/>
      </c>
      <c r="DI67" s="27" t="str">
        <f t="shared" ca="1" si="517"/>
        <v/>
      </c>
      <c r="DJ67" s="27" t="str">
        <f t="shared" ca="1" si="518"/>
        <v/>
      </c>
      <c r="DK67" s="27" t="str">
        <f t="shared" ca="1" si="519"/>
        <v/>
      </c>
      <c r="DL67" s="27" t="str">
        <f t="shared" ca="1" si="520"/>
        <v/>
      </c>
      <c r="DM67" s="27" t="str">
        <f t="shared" ca="1" si="521"/>
        <v/>
      </c>
      <c r="DN67" s="27" t="str">
        <f t="shared" ca="1" si="522"/>
        <v/>
      </c>
      <c r="DO67" s="27" t="str">
        <f t="shared" ca="1" si="523"/>
        <v/>
      </c>
      <c r="DP67" s="27" t="str">
        <f t="shared" ca="1" si="524"/>
        <v/>
      </c>
      <c r="DQ67" s="27" t="str">
        <f t="shared" ca="1" si="525"/>
        <v/>
      </c>
      <c r="DR67" s="27" t="str">
        <f t="shared" ca="1" si="526"/>
        <v/>
      </c>
      <c r="DS67" s="27" t="str">
        <f t="shared" ca="1" si="527"/>
        <v/>
      </c>
      <c r="DT67" s="27" t="str">
        <f t="shared" ca="1" si="528"/>
        <v/>
      </c>
      <c r="DU67" s="27" t="str">
        <f t="shared" ca="1" si="529"/>
        <v/>
      </c>
      <c r="DV67" s="27" t="str">
        <f t="shared" ca="1" si="530"/>
        <v/>
      </c>
      <c r="DW67" s="27" t="str">
        <f t="shared" ca="1" si="531"/>
        <v/>
      </c>
      <c r="DX67" s="27" t="str">
        <f t="shared" ca="1" si="532"/>
        <v/>
      </c>
      <c r="DY67" s="27" t="str">
        <f t="shared" ca="1" si="533"/>
        <v/>
      </c>
      <c r="DZ67" s="27" t="str">
        <f t="shared" ca="1" si="534"/>
        <v/>
      </c>
      <c r="EA67" s="27" t="str">
        <f t="shared" ca="1" si="535"/>
        <v/>
      </c>
      <c r="EB67" s="27" t="str">
        <f t="shared" ca="1" si="536"/>
        <v/>
      </c>
      <c r="EC67" s="27" t="str">
        <f t="shared" ca="1" si="537"/>
        <v/>
      </c>
      <c r="ED67" s="27" t="str">
        <f t="shared" ca="1" si="538"/>
        <v/>
      </c>
      <c r="EE67" s="27" t="str">
        <f t="shared" ca="1" si="539"/>
        <v/>
      </c>
      <c r="EF67" s="27" t="str">
        <f t="shared" ca="1" si="540"/>
        <v/>
      </c>
      <c r="EG67" s="27" t="str">
        <f t="shared" ca="1" si="541"/>
        <v/>
      </c>
      <c r="EH67" s="27" t="str">
        <f t="shared" ca="1" si="542"/>
        <v/>
      </c>
      <c r="EI67" s="27" t="str">
        <f t="shared" ca="1" si="543"/>
        <v/>
      </c>
      <c r="EJ67" s="27" t="str">
        <f t="shared" ca="1" si="544"/>
        <v/>
      </c>
      <c r="EK67" s="27" t="str">
        <f t="shared" ca="1" si="545"/>
        <v/>
      </c>
      <c r="EL67" s="27" t="str">
        <f t="shared" ca="1" si="546"/>
        <v/>
      </c>
      <c r="EM67" s="27" t="str">
        <f t="shared" ca="1" si="547"/>
        <v/>
      </c>
      <c r="EN67" s="27" t="str">
        <f t="shared" ca="1" si="548"/>
        <v/>
      </c>
      <c r="EO67" s="27" t="str">
        <f t="shared" ca="1" si="549"/>
        <v/>
      </c>
      <c r="EP67" s="27" t="str">
        <f t="shared" ca="1" si="550"/>
        <v/>
      </c>
      <c r="EQ67" s="27" t="str">
        <f t="shared" ca="1" si="551"/>
        <v/>
      </c>
      <c r="ER67" s="27" t="str">
        <f t="shared" ca="1" si="552"/>
        <v/>
      </c>
      <c r="ES67" s="27" t="str">
        <f t="shared" ca="1" si="553"/>
        <v/>
      </c>
      <c r="ET67" s="27" t="str">
        <f t="shared" ca="1" si="426"/>
        <v/>
      </c>
      <c r="EU67" s="27" t="str">
        <f t="shared" ca="1" si="554"/>
        <v/>
      </c>
      <c r="EV67" s="27" t="str">
        <f t="shared" ca="1" si="555"/>
        <v/>
      </c>
      <c r="EW67" s="27" t="str">
        <f t="shared" ca="1" si="556"/>
        <v/>
      </c>
      <c r="EX67" s="27" t="str">
        <f t="shared" ca="1" si="557"/>
        <v/>
      </c>
      <c r="EY67" s="27" t="str">
        <f t="shared" ca="1" si="558"/>
        <v/>
      </c>
      <c r="EZ67" s="27" t="str">
        <f t="shared" ca="1" si="559"/>
        <v/>
      </c>
      <c r="FA67" s="27" t="str">
        <f t="shared" ca="1" si="560"/>
        <v/>
      </c>
      <c r="FB67" s="27" t="str">
        <f t="shared" ca="1" si="561"/>
        <v/>
      </c>
      <c r="FC67" s="27" t="str">
        <f t="shared" ca="1" si="562"/>
        <v/>
      </c>
      <c r="FD67" s="27" t="str">
        <f t="shared" ca="1" si="563"/>
        <v/>
      </c>
      <c r="FE67" s="27" t="str">
        <f t="shared" ca="1" si="564"/>
        <v/>
      </c>
      <c r="FF67" s="27" t="str">
        <f t="shared" ca="1" si="565"/>
        <v/>
      </c>
      <c r="FG67" s="27" t="str">
        <f t="shared" ca="1" si="566"/>
        <v/>
      </c>
      <c r="FH67" s="27" t="str">
        <f t="shared" ca="1" si="567"/>
        <v/>
      </c>
      <c r="FI67" s="27" t="str">
        <f t="shared" ca="1" si="568"/>
        <v/>
      </c>
      <c r="FJ67" s="27" t="str">
        <f t="shared" ca="1" si="569"/>
        <v/>
      </c>
      <c r="FK67" s="27" t="str">
        <f t="shared" ca="1" si="570"/>
        <v/>
      </c>
      <c r="FL67" s="27" t="str">
        <f t="shared" ca="1" si="571"/>
        <v/>
      </c>
      <c r="FM67" s="27" t="str">
        <f t="shared" ca="1" si="572"/>
        <v/>
      </c>
      <c r="FN67" s="27" t="str">
        <f t="shared" ca="1" si="573"/>
        <v/>
      </c>
      <c r="FO67" s="27" t="str">
        <f t="shared" ca="1" si="574"/>
        <v/>
      </c>
      <c r="FP67" s="27" t="str">
        <f t="shared" ca="1" si="575"/>
        <v/>
      </c>
      <c r="FQ67" s="27" t="str">
        <f t="shared" ca="1" si="576"/>
        <v/>
      </c>
      <c r="FR67" s="27" t="str">
        <f t="shared" ca="1" si="577"/>
        <v/>
      </c>
      <c r="FS67" s="27" t="str">
        <f t="shared" ca="1" si="578"/>
        <v/>
      </c>
      <c r="FT67" s="27" t="str">
        <f t="shared" ca="1" si="579"/>
        <v/>
      </c>
      <c r="FU67" s="27" t="str">
        <f t="shared" ca="1" si="580"/>
        <v/>
      </c>
      <c r="FV67" s="27" t="str">
        <f t="shared" ca="1" si="581"/>
        <v/>
      </c>
      <c r="FW67" s="27" t="str">
        <f t="shared" ca="1" si="582"/>
        <v/>
      </c>
      <c r="FX67" s="27" t="str">
        <f t="shared" ca="1" si="583"/>
        <v/>
      </c>
      <c r="FY67" s="27" t="str">
        <f t="shared" ca="1" si="584"/>
        <v/>
      </c>
      <c r="FZ67" s="27" t="str">
        <f t="shared" ca="1" si="585"/>
        <v/>
      </c>
      <c r="GA67" s="27" t="str">
        <f t="shared" ca="1" si="586"/>
        <v/>
      </c>
      <c r="GB67" s="27" t="str">
        <f t="shared" ca="1" si="587"/>
        <v/>
      </c>
      <c r="GC67" s="27" t="str">
        <f t="shared" ca="1" si="588"/>
        <v/>
      </c>
      <c r="GD67" s="27" t="str">
        <f t="shared" ca="1" si="589"/>
        <v/>
      </c>
      <c r="GE67" s="27" t="str">
        <f t="shared" ca="1" si="590"/>
        <v/>
      </c>
      <c r="GF67" s="27" t="str">
        <f t="shared" ca="1" si="591"/>
        <v/>
      </c>
      <c r="GG67" s="27" t="str">
        <f t="shared" ca="1" si="592"/>
        <v/>
      </c>
      <c r="GH67" s="27" t="str">
        <f t="shared" ca="1" si="593"/>
        <v/>
      </c>
      <c r="GI67" s="27" t="str">
        <f t="shared" ca="1" si="594"/>
        <v/>
      </c>
      <c r="GJ67" s="27" t="str">
        <f t="shared" ca="1" si="595"/>
        <v/>
      </c>
      <c r="GK67" s="27" t="str">
        <f t="shared" ca="1" si="596"/>
        <v/>
      </c>
      <c r="GL67" s="27" t="str">
        <f t="shared" ca="1" si="597"/>
        <v/>
      </c>
      <c r="GM67" s="27" t="str">
        <f t="shared" ca="1" si="598"/>
        <v/>
      </c>
      <c r="GN67" s="27" t="str">
        <f t="shared" ca="1" si="599"/>
        <v/>
      </c>
      <c r="GO67" s="27" t="str">
        <f t="shared" ca="1" si="600"/>
        <v/>
      </c>
      <c r="GP67" s="27" t="str">
        <f t="shared" ca="1" si="601"/>
        <v/>
      </c>
      <c r="GQ67" s="27" t="str">
        <f t="shared" ca="1" si="602"/>
        <v/>
      </c>
      <c r="GR67" s="27" t="str">
        <f t="shared" ca="1" si="603"/>
        <v/>
      </c>
      <c r="GS67" s="27" t="str">
        <f t="shared" ca="1" si="604"/>
        <v/>
      </c>
      <c r="GT67" s="27" t="str">
        <f t="shared" ca="1" si="605"/>
        <v/>
      </c>
      <c r="GU67" s="27" t="str">
        <f t="shared" ca="1" si="606"/>
        <v/>
      </c>
      <c r="GV67" s="27" t="str">
        <f t="shared" ca="1" si="607"/>
        <v/>
      </c>
      <c r="GW67" s="27" t="str">
        <f t="shared" ca="1" si="608"/>
        <v/>
      </c>
      <c r="GX67" s="27" t="str">
        <f t="shared" ca="1" si="609"/>
        <v/>
      </c>
      <c r="GY67" s="27" t="str">
        <f t="shared" ca="1" si="610"/>
        <v/>
      </c>
      <c r="GZ67" s="27" t="str">
        <f t="shared" ca="1" si="611"/>
        <v/>
      </c>
      <c r="HA67" s="27" t="str">
        <f t="shared" ca="1" si="612"/>
        <v/>
      </c>
      <c r="HB67" s="27" t="str">
        <f t="shared" ca="1" si="613"/>
        <v/>
      </c>
      <c r="HC67" s="27" t="str">
        <f t="shared" ca="1" si="614"/>
        <v/>
      </c>
      <c r="HD67" s="27" t="str">
        <f t="shared" ca="1" si="615"/>
        <v/>
      </c>
      <c r="HE67" s="27" t="str">
        <f t="shared" ca="1" si="616"/>
        <v/>
      </c>
      <c r="HF67" s="27" t="str">
        <f t="shared" ca="1" si="427"/>
        <v/>
      </c>
      <c r="HG67" s="27" t="str">
        <f t="shared" ca="1" si="617"/>
        <v/>
      </c>
      <c r="HH67" s="27" t="str">
        <f t="shared" ca="1" si="618"/>
        <v/>
      </c>
      <c r="HI67" s="27" t="str">
        <f t="shared" ca="1" si="619"/>
        <v/>
      </c>
      <c r="HJ67" s="27" t="str">
        <f t="shared" ca="1" si="620"/>
        <v/>
      </c>
      <c r="HK67" s="27" t="str">
        <f t="shared" ca="1" si="621"/>
        <v/>
      </c>
      <c r="HL67" s="27" t="str">
        <f t="shared" ca="1" si="622"/>
        <v/>
      </c>
      <c r="HM67" s="27" t="str">
        <f t="shared" ca="1" si="623"/>
        <v/>
      </c>
    </row>
    <row r="68" spans="19:221">
      <c r="S68" s="89"/>
      <c r="U68" s="107">
        <v>23</v>
      </c>
      <c r="V68" s="27" t="str">
        <f t="shared" ca="1" si="424"/>
        <v/>
      </c>
      <c r="W68" s="27" t="str">
        <f t="shared" ca="1" si="428"/>
        <v/>
      </c>
      <c r="X68" s="27" t="str">
        <f t="shared" ca="1" si="429"/>
        <v/>
      </c>
      <c r="Y68" s="27" t="str">
        <f t="shared" ca="1" si="430"/>
        <v/>
      </c>
      <c r="Z68" s="27" t="str">
        <f t="shared" ca="1" si="431"/>
        <v/>
      </c>
      <c r="AA68" s="27" t="str">
        <f t="shared" ca="1" si="432"/>
        <v/>
      </c>
      <c r="AB68" s="27" t="str">
        <f t="shared" ca="1" si="433"/>
        <v/>
      </c>
      <c r="AC68" s="27" t="str">
        <f t="shared" ca="1" si="434"/>
        <v/>
      </c>
      <c r="AD68" s="27" t="str">
        <f t="shared" ca="1" si="435"/>
        <v/>
      </c>
      <c r="AE68" s="27" t="str">
        <f t="shared" ca="1" si="436"/>
        <v/>
      </c>
      <c r="AF68" s="27" t="str">
        <f t="shared" ca="1" si="437"/>
        <v/>
      </c>
      <c r="AG68" s="27" t="str">
        <f t="shared" ca="1" si="438"/>
        <v/>
      </c>
      <c r="AH68" s="27" t="str">
        <f t="shared" ca="1" si="439"/>
        <v/>
      </c>
      <c r="AI68" s="27" t="str">
        <f t="shared" ca="1" si="440"/>
        <v/>
      </c>
      <c r="AJ68" s="27" t="str">
        <f t="shared" ca="1" si="441"/>
        <v/>
      </c>
      <c r="AK68" s="27" t="str">
        <f t="shared" ca="1" si="442"/>
        <v/>
      </c>
      <c r="AL68" s="27" t="str">
        <f t="shared" ca="1" si="443"/>
        <v/>
      </c>
      <c r="AM68" s="27" t="str">
        <f t="shared" ca="1" si="444"/>
        <v/>
      </c>
      <c r="AN68" s="27" t="str">
        <f t="shared" ca="1" si="445"/>
        <v/>
      </c>
      <c r="AO68" s="27" t="str">
        <f t="shared" ca="1" si="446"/>
        <v/>
      </c>
      <c r="AP68" s="27" t="str">
        <f t="shared" ca="1" si="447"/>
        <v/>
      </c>
      <c r="AQ68" s="27" t="str">
        <f t="shared" ca="1" si="448"/>
        <v/>
      </c>
      <c r="AR68" s="27" t="str">
        <f t="shared" ca="1" si="449"/>
        <v/>
      </c>
      <c r="AS68" s="27" t="str">
        <f t="shared" ca="1" si="450"/>
        <v/>
      </c>
      <c r="AT68" s="27" t="str">
        <f t="shared" ca="1" si="451"/>
        <v/>
      </c>
      <c r="AU68" s="27" t="str">
        <f t="shared" ca="1" si="452"/>
        <v/>
      </c>
      <c r="AV68" s="27" t="str">
        <f t="shared" ca="1" si="453"/>
        <v/>
      </c>
      <c r="AW68" s="27" t="str">
        <f t="shared" ca="1" si="454"/>
        <v/>
      </c>
      <c r="AX68" s="27" t="str">
        <f t="shared" ca="1" si="455"/>
        <v/>
      </c>
      <c r="AY68" s="27" t="str">
        <f t="shared" ca="1" si="456"/>
        <v/>
      </c>
      <c r="AZ68" s="27" t="str">
        <f t="shared" ca="1" si="457"/>
        <v/>
      </c>
      <c r="BA68" s="27" t="str">
        <f t="shared" ca="1" si="458"/>
        <v/>
      </c>
      <c r="BB68" s="27" t="str">
        <f t="shared" ca="1" si="459"/>
        <v/>
      </c>
      <c r="BC68" s="27" t="str">
        <f t="shared" ca="1" si="460"/>
        <v/>
      </c>
      <c r="BD68" s="27" t="str">
        <f t="shared" ca="1" si="461"/>
        <v/>
      </c>
      <c r="BE68" s="27" t="str">
        <f t="shared" ca="1" si="462"/>
        <v/>
      </c>
      <c r="BF68" s="27" t="str">
        <f t="shared" ca="1" si="463"/>
        <v/>
      </c>
      <c r="BG68" s="27" t="str">
        <f t="shared" ca="1" si="464"/>
        <v/>
      </c>
      <c r="BH68" s="27" t="str">
        <f t="shared" ca="1" si="465"/>
        <v/>
      </c>
      <c r="BI68" s="27" t="str">
        <f t="shared" ca="1" si="466"/>
        <v/>
      </c>
      <c r="BJ68" s="27" t="str">
        <f t="shared" ca="1" si="467"/>
        <v/>
      </c>
      <c r="BK68" s="27" t="str">
        <f t="shared" ca="1" si="468"/>
        <v/>
      </c>
      <c r="BL68" s="27" t="str">
        <f t="shared" ca="1" si="469"/>
        <v/>
      </c>
      <c r="BM68" s="27" t="str">
        <f t="shared" ca="1" si="470"/>
        <v/>
      </c>
      <c r="BN68" s="27" t="str">
        <f t="shared" ca="1" si="471"/>
        <v/>
      </c>
      <c r="BO68" s="27" t="str">
        <f t="shared" ca="1" si="472"/>
        <v/>
      </c>
      <c r="BP68" s="27" t="str">
        <f t="shared" ca="1" si="473"/>
        <v/>
      </c>
      <c r="BQ68" s="27" t="str">
        <f t="shared" ca="1" si="474"/>
        <v/>
      </c>
      <c r="BR68" s="27" t="str">
        <f t="shared" ca="1" si="475"/>
        <v/>
      </c>
      <c r="BS68" s="27" t="str">
        <f t="shared" ca="1" si="476"/>
        <v/>
      </c>
      <c r="BT68" s="27" t="str">
        <f t="shared" ca="1" si="477"/>
        <v/>
      </c>
      <c r="BU68" s="27" t="str">
        <f t="shared" ca="1" si="478"/>
        <v/>
      </c>
      <c r="BV68" s="27" t="str">
        <f t="shared" ca="1" si="479"/>
        <v/>
      </c>
      <c r="BW68" s="27" t="str">
        <f t="shared" ca="1" si="480"/>
        <v/>
      </c>
      <c r="BX68" s="27" t="str">
        <f t="shared" ca="1" si="481"/>
        <v/>
      </c>
      <c r="BY68" s="27" t="str">
        <f t="shared" ca="1" si="482"/>
        <v/>
      </c>
      <c r="BZ68" s="27" t="str">
        <f t="shared" ca="1" si="483"/>
        <v/>
      </c>
      <c r="CA68" s="27" t="str">
        <f t="shared" ca="1" si="484"/>
        <v/>
      </c>
      <c r="CB68" s="27" t="str">
        <f t="shared" ca="1" si="485"/>
        <v/>
      </c>
      <c r="CC68" s="27" t="str">
        <f t="shared" ca="1" si="486"/>
        <v/>
      </c>
      <c r="CD68" s="27" t="str">
        <f t="shared" ca="1" si="487"/>
        <v/>
      </c>
      <c r="CE68" s="27" t="str">
        <f t="shared" ca="1" si="488"/>
        <v/>
      </c>
      <c r="CF68" s="27" t="str">
        <f t="shared" ca="1" si="489"/>
        <v/>
      </c>
      <c r="CG68" s="27" t="str">
        <f t="shared" ca="1" si="490"/>
        <v/>
      </c>
      <c r="CH68" s="27" t="str">
        <f t="shared" ca="1" si="425"/>
        <v/>
      </c>
      <c r="CI68" s="27" t="str">
        <f t="shared" ca="1" si="491"/>
        <v/>
      </c>
      <c r="CJ68" s="27" t="str">
        <f t="shared" ca="1" si="492"/>
        <v/>
      </c>
      <c r="CK68" s="27" t="str">
        <f t="shared" ca="1" si="493"/>
        <v/>
      </c>
      <c r="CL68" s="27" t="str">
        <f t="shared" ca="1" si="494"/>
        <v/>
      </c>
      <c r="CM68" s="27" t="str">
        <f t="shared" ca="1" si="495"/>
        <v/>
      </c>
      <c r="CN68" s="27" t="str">
        <f t="shared" ca="1" si="496"/>
        <v/>
      </c>
      <c r="CO68" s="27" t="str">
        <f t="shared" ca="1" si="497"/>
        <v/>
      </c>
      <c r="CP68" s="27" t="str">
        <f t="shared" ca="1" si="498"/>
        <v/>
      </c>
      <c r="CQ68" s="27" t="str">
        <f t="shared" ca="1" si="499"/>
        <v/>
      </c>
      <c r="CR68" s="27" t="str">
        <f t="shared" ca="1" si="500"/>
        <v/>
      </c>
      <c r="CS68" s="27" t="str">
        <f t="shared" ca="1" si="501"/>
        <v/>
      </c>
      <c r="CT68" s="27" t="str">
        <f t="shared" ca="1" si="502"/>
        <v/>
      </c>
      <c r="CU68" s="27" t="str">
        <f t="shared" ca="1" si="503"/>
        <v/>
      </c>
      <c r="CV68" s="27" t="str">
        <f t="shared" ca="1" si="504"/>
        <v/>
      </c>
      <c r="CW68" s="27" t="str">
        <f t="shared" ca="1" si="505"/>
        <v/>
      </c>
      <c r="CX68" s="27" t="str">
        <f t="shared" ca="1" si="506"/>
        <v/>
      </c>
      <c r="CY68" s="27" t="str">
        <f t="shared" ca="1" si="507"/>
        <v/>
      </c>
      <c r="CZ68" s="27" t="str">
        <f t="shared" ca="1" si="508"/>
        <v/>
      </c>
      <c r="DA68" s="27" t="str">
        <f t="shared" ca="1" si="509"/>
        <v/>
      </c>
      <c r="DB68" s="27" t="str">
        <f t="shared" ca="1" si="510"/>
        <v/>
      </c>
      <c r="DC68" s="27" t="str">
        <f t="shared" ca="1" si="511"/>
        <v/>
      </c>
      <c r="DD68" s="27" t="str">
        <f t="shared" ca="1" si="512"/>
        <v/>
      </c>
      <c r="DE68" s="27" t="str">
        <f t="shared" ca="1" si="513"/>
        <v/>
      </c>
      <c r="DF68" s="27" t="str">
        <f t="shared" ca="1" si="514"/>
        <v/>
      </c>
      <c r="DG68" s="27" t="str">
        <f t="shared" ca="1" si="515"/>
        <v/>
      </c>
      <c r="DH68" s="27" t="str">
        <f t="shared" ca="1" si="516"/>
        <v/>
      </c>
      <c r="DI68" s="27" t="str">
        <f t="shared" ca="1" si="517"/>
        <v/>
      </c>
      <c r="DJ68" s="27" t="str">
        <f t="shared" ca="1" si="518"/>
        <v/>
      </c>
      <c r="DK68" s="27" t="str">
        <f t="shared" ca="1" si="519"/>
        <v/>
      </c>
      <c r="DL68" s="27" t="str">
        <f t="shared" ca="1" si="520"/>
        <v/>
      </c>
      <c r="DM68" s="27" t="str">
        <f t="shared" ca="1" si="521"/>
        <v/>
      </c>
      <c r="DN68" s="27" t="str">
        <f t="shared" ca="1" si="522"/>
        <v/>
      </c>
      <c r="DO68" s="27" t="str">
        <f t="shared" ca="1" si="523"/>
        <v/>
      </c>
      <c r="DP68" s="27" t="str">
        <f t="shared" ca="1" si="524"/>
        <v/>
      </c>
      <c r="DQ68" s="27" t="str">
        <f t="shared" ca="1" si="525"/>
        <v/>
      </c>
      <c r="DR68" s="27" t="str">
        <f t="shared" ca="1" si="526"/>
        <v/>
      </c>
      <c r="DS68" s="27" t="str">
        <f t="shared" ca="1" si="527"/>
        <v/>
      </c>
      <c r="DT68" s="27" t="str">
        <f t="shared" ca="1" si="528"/>
        <v/>
      </c>
      <c r="DU68" s="27" t="str">
        <f t="shared" ca="1" si="529"/>
        <v/>
      </c>
      <c r="DV68" s="27" t="str">
        <f t="shared" ca="1" si="530"/>
        <v/>
      </c>
      <c r="DW68" s="27" t="str">
        <f t="shared" ca="1" si="531"/>
        <v/>
      </c>
      <c r="DX68" s="27" t="str">
        <f t="shared" ca="1" si="532"/>
        <v/>
      </c>
      <c r="DY68" s="27" t="str">
        <f t="shared" ca="1" si="533"/>
        <v/>
      </c>
      <c r="DZ68" s="27" t="str">
        <f t="shared" ca="1" si="534"/>
        <v/>
      </c>
      <c r="EA68" s="27" t="str">
        <f t="shared" ca="1" si="535"/>
        <v/>
      </c>
      <c r="EB68" s="27" t="str">
        <f t="shared" ca="1" si="536"/>
        <v/>
      </c>
      <c r="EC68" s="27" t="str">
        <f t="shared" ca="1" si="537"/>
        <v/>
      </c>
      <c r="ED68" s="27" t="str">
        <f t="shared" ca="1" si="538"/>
        <v/>
      </c>
      <c r="EE68" s="27" t="str">
        <f t="shared" ca="1" si="539"/>
        <v/>
      </c>
      <c r="EF68" s="27" t="str">
        <f t="shared" ca="1" si="540"/>
        <v/>
      </c>
      <c r="EG68" s="27" t="str">
        <f t="shared" ca="1" si="541"/>
        <v/>
      </c>
      <c r="EH68" s="27" t="str">
        <f t="shared" ca="1" si="542"/>
        <v/>
      </c>
      <c r="EI68" s="27" t="str">
        <f t="shared" ca="1" si="543"/>
        <v/>
      </c>
      <c r="EJ68" s="27" t="str">
        <f t="shared" ca="1" si="544"/>
        <v/>
      </c>
      <c r="EK68" s="27" t="str">
        <f t="shared" ca="1" si="545"/>
        <v/>
      </c>
      <c r="EL68" s="27" t="str">
        <f t="shared" ca="1" si="546"/>
        <v/>
      </c>
      <c r="EM68" s="27" t="str">
        <f t="shared" ca="1" si="547"/>
        <v/>
      </c>
      <c r="EN68" s="27" t="str">
        <f t="shared" ca="1" si="548"/>
        <v/>
      </c>
      <c r="EO68" s="27" t="str">
        <f t="shared" ca="1" si="549"/>
        <v/>
      </c>
      <c r="EP68" s="27" t="str">
        <f t="shared" ca="1" si="550"/>
        <v/>
      </c>
      <c r="EQ68" s="27" t="str">
        <f t="shared" ca="1" si="551"/>
        <v/>
      </c>
      <c r="ER68" s="27" t="str">
        <f t="shared" ca="1" si="552"/>
        <v/>
      </c>
      <c r="ES68" s="27" t="str">
        <f t="shared" ca="1" si="553"/>
        <v/>
      </c>
      <c r="ET68" s="27" t="str">
        <f t="shared" ca="1" si="426"/>
        <v/>
      </c>
      <c r="EU68" s="27" t="str">
        <f t="shared" ca="1" si="554"/>
        <v/>
      </c>
      <c r="EV68" s="27" t="str">
        <f t="shared" ca="1" si="555"/>
        <v/>
      </c>
      <c r="EW68" s="27" t="str">
        <f t="shared" ca="1" si="556"/>
        <v/>
      </c>
      <c r="EX68" s="27" t="str">
        <f t="shared" ca="1" si="557"/>
        <v/>
      </c>
      <c r="EY68" s="27" t="str">
        <f t="shared" ca="1" si="558"/>
        <v/>
      </c>
      <c r="EZ68" s="27" t="str">
        <f t="shared" ca="1" si="559"/>
        <v/>
      </c>
      <c r="FA68" s="27" t="str">
        <f t="shared" ca="1" si="560"/>
        <v/>
      </c>
      <c r="FB68" s="27" t="str">
        <f t="shared" ca="1" si="561"/>
        <v/>
      </c>
      <c r="FC68" s="27" t="str">
        <f t="shared" ca="1" si="562"/>
        <v/>
      </c>
      <c r="FD68" s="27" t="str">
        <f t="shared" ca="1" si="563"/>
        <v/>
      </c>
      <c r="FE68" s="27" t="str">
        <f t="shared" ca="1" si="564"/>
        <v/>
      </c>
      <c r="FF68" s="27" t="str">
        <f t="shared" ca="1" si="565"/>
        <v/>
      </c>
      <c r="FG68" s="27" t="str">
        <f t="shared" ca="1" si="566"/>
        <v/>
      </c>
      <c r="FH68" s="27" t="str">
        <f t="shared" ca="1" si="567"/>
        <v/>
      </c>
      <c r="FI68" s="27" t="str">
        <f t="shared" ca="1" si="568"/>
        <v/>
      </c>
      <c r="FJ68" s="27" t="str">
        <f t="shared" ca="1" si="569"/>
        <v/>
      </c>
      <c r="FK68" s="27" t="str">
        <f t="shared" ca="1" si="570"/>
        <v/>
      </c>
      <c r="FL68" s="27" t="str">
        <f t="shared" ca="1" si="571"/>
        <v/>
      </c>
      <c r="FM68" s="27" t="str">
        <f t="shared" ca="1" si="572"/>
        <v/>
      </c>
      <c r="FN68" s="27" t="str">
        <f t="shared" ca="1" si="573"/>
        <v/>
      </c>
      <c r="FO68" s="27" t="str">
        <f t="shared" ca="1" si="574"/>
        <v/>
      </c>
      <c r="FP68" s="27" t="str">
        <f t="shared" ca="1" si="575"/>
        <v/>
      </c>
      <c r="FQ68" s="27" t="str">
        <f t="shared" ca="1" si="576"/>
        <v/>
      </c>
      <c r="FR68" s="27" t="str">
        <f t="shared" ca="1" si="577"/>
        <v/>
      </c>
      <c r="FS68" s="27" t="str">
        <f t="shared" ca="1" si="578"/>
        <v/>
      </c>
      <c r="FT68" s="27" t="str">
        <f t="shared" ca="1" si="579"/>
        <v/>
      </c>
      <c r="FU68" s="27" t="str">
        <f t="shared" ca="1" si="580"/>
        <v/>
      </c>
      <c r="FV68" s="27" t="str">
        <f t="shared" ca="1" si="581"/>
        <v/>
      </c>
      <c r="FW68" s="27" t="str">
        <f t="shared" ca="1" si="582"/>
        <v/>
      </c>
      <c r="FX68" s="27" t="str">
        <f t="shared" ca="1" si="583"/>
        <v/>
      </c>
      <c r="FY68" s="27" t="str">
        <f t="shared" ca="1" si="584"/>
        <v/>
      </c>
      <c r="FZ68" s="27" t="str">
        <f t="shared" ca="1" si="585"/>
        <v/>
      </c>
      <c r="GA68" s="27" t="str">
        <f t="shared" ca="1" si="586"/>
        <v/>
      </c>
      <c r="GB68" s="27" t="str">
        <f t="shared" ca="1" si="587"/>
        <v/>
      </c>
      <c r="GC68" s="27" t="str">
        <f t="shared" ca="1" si="588"/>
        <v/>
      </c>
      <c r="GD68" s="27" t="str">
        <f t="shared" ca="1" si="589"/>
        <v/>
      </c>
      <c r="GE68" s="27" t="str">
        <f t="shared" ca="1" si="590"/>
        <v/>
      </c>
      <c r="GF68" s="27" t="str">
        <f t="shared" ca="1" si="591"/>
        <v/>
      </c>
      <c r="GG68" s="27" t="str">
        <f t="shared" ca="1" si="592"/>
        <v/>
      </c>
      <c r="GH68" s="27" t="str">
        <f t="shared" ca="1" si="593"/>
        <v/>
      </c>
      <c r="GI68" s="27" t="str">
        <f t="shared" ca="1" si="594"/>
        <v/>
      </c>
      <c r="GJ68" s="27" t="str">
        <f t="shared" ca="1" si="595"/>
        <v/>
      </c>
      <c r="GK68" s="27" t="str">
        <f t="shared" ca="1" si="596"/>
        <v/>
      </c>
      <c r="GL68" s="27" t="str">
        <f t="shared" ca="1" si="597"/>
        <v/>
      </c>
      <c r="GM68" s="27" t="str">
        <f t="shared" ca="1" si="598"/>
        <v/>
      </c>
      <c r="GN68" s="27" t="str">
        <f t="shared" ca="1" si="599"/>
        <v/>
      </c>
      <c r="GO68" s="27" t="str">
        <f t="shared" ca="1" si="600"/>
        <v/>
      </c>
      <c r="GP68" s="27" t="str">
        <f t="shared" ca="1" si="601"/>
        <v/>
      </c>
      <c r="GQ68" s="27" t="str">
        <f t="shared" ca="1" si="602"/>
        <v/>
      </c>
      <c r="GR68" s="27" t="str">
        <f t="shared" ca="1" si="603"/>
        <v/>
      </c>
      <c r="GS68" s="27" t="str">
        <f t="shared" ca="1" si="604"/>
        <v/>
      </c>
      <c r="GT68" s="27" t="str">
        <f t="shared" ca="1" si="605"/>
        <v/>
      </c>
      <c r="GU68" s="27" t="str">
        <f t="shared" ca="1" si="606"/>
        <v/>
      </c>
      <c r="GV68" s="27" t="str">
        <f t="shared" ca="1" si="607"/>
        <v/>
      </c>
      <c r="GW68" s="27" t="str">
        <f t="shared" ca="1" si="608"/>
        <v/>
      </c>
      <c r="GX68" s="27" t="str">
        <f t="shared" ca="1" si="609"/>
        <v/>
      </c>
      <c r="GY68" s="27" t="str">
        <f t="shared" ca="1" si="610"/>
        <v/>
      </c>
      <c r="GZ68" s="27" t="str">
        <f t="shared" ca="1" si="611"/>
        <v/>
      </c>
      <c r="HA68" s="27" t="str">
        <f t="shared" ca="1" si="612"/>
        <v/>
      </c>
      <c r="HB68" s="27" t="str">
        <f t="shared" ca="1" si="613"/>
        <v/>
      </c>
      <c r="HC68" s="27" t="str">
        <f t="shared" ca="1" si="614"/>
        <v/>
      </c>
      <c r="HD68" s="27" t="str">
        <f t="shared" ca="1" si="615"/>
        <v/>
      </c>
      <c r="HE68" s="27" t="str">
        <f t="shared" ca="1" si="616"/>
        <v/>
      </c>
      <c r="HF68" s="27" t="str">
        <f t="shared" ca="1" si="427"/>
        <v/>
      </c>
      <c r="HG68" s="27" t="str">
        <f t="shared" ca="1" si="617"/>
        <v/>
      </c>
      <c r="HH68" s="27" t="str">
        <f t="shared" ca="1" si="618"/>
        <v/>
      </c>
      <c r="HI68" s="27" t="str">
        <f t="shared" ca="1" si="619"/>
        <v/>
      </c>
      <c r="HJ68" s="27" t="str">
        <f t="shared" ca="1" si="620"/>
        <v/>
      </c>
      <c r="HK68" s="27" t="str">
        <f t="shared" ca="1" si="621"/>
        <v/>
      </c>
      <c r="HL68" s="27" t="str">
        <f t="shared" ca="1" si="622"/>
        <v/>
      </c>
      <c r="HM68" s="27" t="str">
        <f t="shared" ca="1" si="623"/>
        <v/>
      </c>
    </row>
    <row r="69" spans="19:221">
      <c r="S69" s="89"/>
      <c r="U69" s="106">
        <v>24</v>
      </c>
      <c r="V69" s="27" t="str">
        <f t="shared" ca="1" si="424"/>
        <v/>
      </c>
      <c r="W69" s="27" t="str">
        <f t="shared" ca="1" si="428"/>
        <v/>
      </c>
      <c r="X69" s="27" t="str">
        <f t="shared" ca="1" si="429"/>
        <v/>
      </c>
      <c r="Y69" s="27" t="str">
        <f t="shared" ca="1" si="430"/>
        <v/>
      </c>
      <c r="Z69" s="27" t="str">
        <f t="shared" ca="1" si="431"/>
        <v/>
      </c>
      <c r="AA69" s="27" t="str">
        <f t="shared" ca="1" si="432"/>
        <v/>
      </c>
      <c r="AB69" s="27" t="str">
        <f t="shared" ca="1" si="433"/>
        <v/>
      </c>
      <c r="AC69" s="27" t="str">
        <f t="shared" ca="1" si="434"/>
        <v/>
      </c>
      <c r="AD69" s="27" t="str">
        <f t="shared" ca="1" si="435"/>
        <v/>
      </c>
      <c r="AE69" s="27" t="str">
        <f t="shared" ca="1" si="436"/>
        <v/>
      </c>
      <c r="AF69" s="27" t="str">
        <f t="shared" ca="1" si="437"/>
        <v/>
      </c>
      <c r="AG69" s="27" t="str">
        <f t="shared" ca="1" si="438"/>
        <v/>
      </c>
      <c r="AH69" s="27" t="str">
        <f t="shared" ca="1" si="439"/>
        <v/>
      </c>
      <c r="AI69" s="27" t="str">
        <f t="shared" ca="1" si="440"/>
        <v/>
      </c>
      <c r="AJ69" s="27" t="str">
        <f t="shared" ca="1" si="441"/>
        <v/>
      </c>
      <c r="AK69" s="27" t="str">
        <f t="shared" ca="1" si="442"/>
        <v/>
      </c>
      <c r="AL69" s="27" t="str">
        <f t="shared" ca="1" si="443"/>
        <v/>
      </c>
      <c r="AM69" s="27" t="str">
        <f t="shared" ca="1" si="444"/>
        <v/>
      </c>
      <c r="AN69" s="27" t="str">
        <f t="shared" ca="1" si="445"/>
        <v/>
      </c>
      <c r="AO69" s="27" t="str">
        <f t="shared" ca="1" si="446"/>
        <v/>
      </c>
      <c r="AP69" s="27" t="str">
        <f t="shared" ca="1" si="447"/>
        <v/>
      </c>
      <c r="AQ69" s="27" t="str">
        <f t="shared" ca="1" si="448"/>
        <v/>
      </c>
      <c r="AR69" s="27" t="str">
        <f t="shared" ca="1" si="449"/>
        <v/>
      </c>
      <c r="AS69" s="27" t="str">
        <f t="shared" ca="1" si="450"/>
        <v/>
      </c>
      <c r="AT69" s="27" t="str">
        <f t="shared" ca="1" si="451"/>
        <v/>
      </c>
      <c r="AU69" s="27" t="str">
        <f t="shared" ca="1" si="452"/>
        <v/>
      </c>
      <c r="AV69" s="27" t="str">
        <f t="shared" ca="1" si="453"/>
        <v/>
      </c>
      <c r="AW69" s="27" t="str">
        <f t="shared" ca="1" si="454"/>
        <v/>
      </c>
      <c r="AX69" s="27" t="str">
        <f t="shared" ca="1" si="455"/>
        <v/>
      </c>
      <c r="AY69" s="27" t="str">
        <f t="shared" ca="1" si="456"/>
        <v/>
      </c>
      <c r="AZ69" s="27" t="str">
        <f t="shared" ca="1" si="457"/>
        <v/>
      </c>
      <c r="BA69" s="27" t="str">
        <f t="shared" ca="1" si="458"/>
        <v/>
      </c>
      <c r="BB69" s="27" t="str">
        <f t="shared" ca="1" si="459"/>
        <v/>
      </c>
      <c r="BC69" s="27" t="str">
        <f t="shared" ca="1" si="460"/>
        <v/>
      </c>
      <c r="BD69" s="27" t="str">
        <f t="shared" ca="1" si="461"/>
        <v/>
      </c>
      <c r="BE69" s="27" t="str">
        <f t="shared" ca="1" si="462"/>
        <v/>
      </c>
      <c r="BF69" s="27" t="str">
        <f t="shared" ca="1" si="463"/>
        <v/>
      </c>
      <c r="BG69" s="27" t="str">
        <f t="shared" ca="1" si="464"/>
        <v/>
      </c>
      <c r="BH69" s="27" t="str">
        <f t="shared" ca="1" si="465"/>
        <v/>
      </c>
      <c r="BI69" s="27" t="str">
        <f t="shared" ca="1" si="466"/>
        <v/>
      </c>
      <c r="BJ69" s="27" t="str">
        <f t="shared" ca="1" si="467"/>
        <v/>
      </c>
      <c r="BK69" s="27" t="str">
        <f t="shared" ca="1" si="468"/>
        <v/>
      </c>
      <c r="BL69" s="27" t="str">
        <f t="shared" ca="1" si="469"/>
        <v/>
      </c>
      <c r="BM69" s="27" t="str">
        <f t="shared" ca="1" si="470"/>
        <v/>
      </c>
      <c r="BN69" s="27" t="str">
        <f t="shared" ca="1" si="471"/>
        <v/>
      </c>
      <c r="BO69" s="27" t="str">
        <f t="shared" ca="1" si="472"/>
        <v/>
      </c>
      <c r="BP69" s="27" t="str">
        <f t="shared" ca="1" si="473"/>
        <v/>
      </c>
      <c r="BQ69" s="27" t="str">
        <f t="shared" ca="1" si="474"/>
        <v/>
      </c>
      <c r="BR69" s="27" t="str">
        <f t="shared" ca="1" si="475"/>
        <v/>
      </c>
      <c r="BS69" s="27" t="str">
        <f t="shared" ca="1" si="476"/>
        <v/>
      </c>
      <c r="BT69" s="27" t="str">
        <f t="shared" ca="1" si="477"/>
        <v/>
      </c>
      <c r="BU69" s="27" t="str">
        <f t="shared" ca="1" si="478"/>
        <v/>
      </c>
      <c r="BV69" s="27" t="str">
        <f t="shared" ca="1" si="479"/>
        <v/>
      </c>
      <c r="BW69" s="27" t="str">
        <f t="shared" ca="1" si="480"/>
        <v/>
      </c>
      <c r="BX69" s="27" t="str">
        <f t="shared" ca="1" si="481"/>
        <v/>
      </c>
      <c r="BY69" s="27" t="str">
        <f t="shared" ca="1" si="482"/>
        <v/>
      </c>
      <c r="BZ69" s="27" t="str">
        <f t="shared" ca="1" si="483"/>
        <v/>
      </c>
      <c r="CA69" s="27" t="str">
        <f t="shared" ca="1" si="484"/>
        <v/>
      </c>
      <c r="CB69" s="27" t="str">
        <f t="shared" ca="1" si="485"/>
        <v/>
      </c>
      <c r="CC69" s="27" t="str">
        <f t="shared" ca="1" si="486"/>
        <v/>
      </c>
      <c r="CD69" s="27" t="str">
        <f t="shared" ca="1" si="487"/>
        <v/>
      </c>
      <c r="CE69" s="27" t="str">
        <f t="shared" ca="1" si="488"/>
        <v/>
      </c>
      <c r="CF69" s="27" t="str">
        <f t="shared" ca="1" si="489"/>
        <v/>
      </c>
      <c r="CG69" s="27" t="str">
        <f t="shared" ca="1" si="490"/>
        <v/>
      </c>
      <c r="CH69" s="27" t="str">
        <f t="shared" ca="1" si="425"/>
        <v/>
      </c>
      <c r="CI69" s="27" t="str">
        <f t="shared" ca="1" si="491"/>
        <v/>
      </c>
      <c r="CJ69" s="27" t="str">
        <f t="shared" ca="1" si="492"/>
        <v/>
      </c>
      <c r="CK69" s="27" t="str">
        <f t="shared" ca="1" si="493"/>
        <v/>
      </c>
      <c r="CL69" s="27" t="str">
        <f t="shared" ca="1" si="494"/>
        <v/>
      </c>
      <c r="CM69" s="27" t="str">
        <f t="shared" ca="1" si="495"/>
        <v/>
      </c>
      <c r="CN69" s="27" t="str">
        <f t="shared" ca="1" si="496"/>
        <v/>
      </c>
      <c r="CO69" s="27" t="str">
        <f t="shared" ca="1" si="497"/>
        <v/>
      </c>
      <c r="CP69" s="27" t="str">
        <f t="shared" ca="1" si="498"/>
        <v/>
      </c>
      <c r="CQ69" s="27" t="str">
        <f t="shared" ca="1" si="499"/>
        <v/>
      </c>
      <c r="CR69" s="27" t="str">
        <f t="shared" ca="1" si="500"/>
        <v/>
      </c>
      <c r="CS69" s="27" t="str">
        <f t="shared" ca="1" si="501"/>
        <v/>
      </c>
      <c r="CT69" s="27" t="str">
        <f t="shared" ca="1" si="502"/>
        <v/>
      </c>
      <c r="CU69" s="27" t="str">
        <f t="shared" ca="1" si="503"/>
        <v/>
      </c>
      <c r="CV69" s="27" t="str">
        <f t="shared" ca="1" si="504"/>
        <v/>
      </c>
      <c r="CW69" s="27" t="str">
        <f t="shared" ca="1" si="505"/>
        <v/>
      </c>
      <c r="CX69" s="27" t="str">
        <f t="shared" ca="1" si="506"/>
        <v/>
      </c>
      <c r="CY69" s="27" t="str">
        <f t="shared" ca="1" si="507"/>
        <v/>
      </c>
      <c r="CZ69" s="27" t="str">
        <f t="shared" ca="1" si="508"/>
        <v/>
      </c>
      <c r="DA69" s="27" t="str">
        <f t="shared" ca="1" si="509"/>
        <v/>
      </c>
      <c r="DB69" s="27" t="str">
        <f t="shared" ca="1" si="510"/>
        <v/>
      </c>
      <c r="DC69" s="27" t="str">
        <f t="shared" ca="1" si="511"/>
        <v/>
      </c>
      <c r="DD69" s="27" t="str">
        <f t="shared" ca="1" si="512"/>
        <v/>
      </c>
      <c r="DE69" s="27" t="str">
        <f t="shared" ca="1" si="513"/>
        <v/>
      </c>
      <c r="DF69" s="27" t="str">
        <f t="shared" ca="1" si="514"/>
        <v/>
      </c>
      <c r="DG69" s="27" t="str">
        <f t="shared" ca="1" si="515"/>
        <v/>
      </c>
      <c r="DH69" s="27" t="str">
        <f t="shared" ca="1" si="516"/>
        <v/>
      </c>
      <c r="DI69" s="27" t="str">
        <f t="shared" ca="1" si="517"/>
        <v/>
      </c>
      <c r="DJ69" s="27" t="str">
        <f t="shared" ca="1" si="518"/>
        <v/>
      </c>
      <c r="DK69" s="27" t="str">
        <f t="shared" ca="1" si="519"/>
        <v/>
      </c>
      <c r="DL69" s="27" t="str">
        <f t="shared" ca="1" si="520"/>
        <v/>
      </c>
      <c r="DM69" s="27" t="str">
        <f t="shared" ca="1" si="521"/>
        <v/>
      </c>
      <c r="DN69" s="27" t="str">
        <f t="shared" ca="1" si="522"/>
        <v/>
      </c>
      <c r="DO69" s="27" t="str">
        <f t="shared" ca="1" si="523"/>
        <v/>
      </c>
      <c r="DP69" s="27" t="str">
        <f t="shared" ca="1" si="524"/>
        <v/>
      </c>
      <c r="DQ69" s="27" t="str">
        <f t="shared" ca="1" si="525"/>
        <v/>
      </c>
      <c r="DR69" s="27" t="str">
        <f t="shared" ca="1" si="526"/>
        <v/>
      </c>
      <c r="DS69" s="27" t="str">
        <f t="shared" ca="1" si="527"/>
        <v/>
      </c>
      <c r="DT69" s="27" t="str">
        <f t="shared" ca="1" si="528"/>
        <v/>
      </c>
      <c r="DU69" s="27" t="str">
        <f t="shared" ca="1" si="529"/>
        <v/>
      </c>
      <c r="DV69" s="27" t="str">
        <f t="shared" ca="1" si="530"/>
        <v/>
      </c>
      <c r="DW69" s="27" t="str">
        <f t="shared" ca="1" si="531"/>
        <v/>
      </c>
      <c r="DX69" s="27" t="str">
        <f t="shared" ca="1" si="532"/>
        <v/>
      </c>
      <c r="DY69" s="27" t="str">
        <f t="shared" ca="1" si="533"/>
        <v/>
      </c>
      <c r="DZ69" s="27" t="str">
        <f t="shared" ca="1" si="534"/>
        <v/>
      </c>
      <c r="EA69" s="27" t="str">
        <f t="shared" ca="1" si="535"/>
        <v/>
      </c>
      <c r="EB69" s="27" t="str">
        <f t="shared" ca="1" si="536"/>
        <v/>
      </c>
      <c r="EC69" s="27" t="str">
        <f t="shared" ca="1" si="537"/>
        <v/>
      </c>
      <c r="ED69" s="27" t="str">
        <f t="shared" ca="1" si="538"/>
        <v/>
      </c>
      <c r="EE69" s="27" t="str">
        <f t="shared" ca="1" si="539"/>
        <v/>
      </c>
      <c r="EF69" s="27" t="str">
        <f t="shared" ca="1" si="540"/>
        <v/>
      </c>
      <c r="EG69" s="27" t="str">
        <f t="shared" ca="1" si="541"/>
        <v/>
      </c>
      <c r="EH69" s="27" t="str">
        <f t="shared" ca="1" si="542"/>
        <v/>
      </c>
      <c r="EI69" s="27" t="str">
        <f t="shared" ca="1" si="543"/>
        <v/>
      </c>
      <c r="EJ69" s="27" t="str">
        <f t="shared" ca="1" si="544"/>
        <v/>
      </c>
      <c r="EK69" s="27" t="str">
        <f t="shared" ca="1" si="545"/>
        <v/>
      </c>
      <c r="EL69" s="27" t="str">
        <f t="shared" ca="1" si="546"/>
        <v/>
      </c>
      <c r="EM69" s="27" t="str">
        <f t="shared" ca="1" si="547"/>
        <v/>
      </c>
      <c r="EN69" s="27" t="str">
        <f t="shared" ca="1" si="548"/>
        <v/>
      </c>
      <c r="EO69" s="27" t="str">
        <f t="shared" ca="1" si="549"/>
        <v/>
      </c>
      <c r="EP69" s="27" t="str">
        <f t="shared" ca="1" si="550"/>
        <v/>
      </c>
      <c r="EQ69" s="27" t="str">
        <f t="shared" ca="1" si="551"/>
        <v/>
      </c>
      <c r="ER69" s="27" t="str">
        <f t="shared" ca="1" si="552"/>
        <v/>
      </c>
      <c r="ES69" s="27" t="str">
        <f t="shared" ca="1" si="553"/>
        <v/>
      </c>
      <c r="ET69" s="27" t="str">
        <f t="shared" ca="1" si="426"/>
        <v/>
      </c>
      <c r="EU69" s="27" t="str">
        <f t="shared" ca="1" si="554"/>
        <v/>
      </c>
      <c r="EV69" s="27" t="str">
        <f t="shared" ca="1" si="555"/>
        <v/>
      </c>
      <c r="EW69" s="27" t="str">
        <f t="shared" ca="1" si="556"/>
        <v/>
      </c>
      <c r="EX69" s="27" t="str">
        <f t="shared" ca="1" si="557"/>
        <v/>
      </c>
      <c r="EY69" s="27" t="str">
        <f t="shared" ca="1" si="558"/>
        <v/>
      </c>
      <c r="EZ69" s="27" t="str">
        <f t="shared" ca="1" si="559"/>
        <v/>
      </c>
      <c r="FA69" s="27" t="str">
        <f t="shared" ca="1" si="560"/>
        <v/>
      </c>
      <c r="FB69" s="27" t="str">
        <f t="shared" ca="1" si="561"/>
        <v/>
      </c>
      <c r="FC69" s="27" t="str">
        <f t="shared" ca="1" si="562"/>
        <v/>
      </c>
      <c r="FD69" s="27" t="str">
        <f t="shared" ca="1" si="563"/>
        <v/>
      </c>
      <c r="FE69" s="27" t="str">
        <f t="shared" ca="1" si="564"/>
        <v/>
      </c>
      <c r="FF69" s="27" t="str">
        <f t="shared" ca="1" si="565"/>
        <v/>
      </c>
      <c r="FG69" s="27" t="str">
        <f t="shared" ca="1" si="566"/>
        <v/>
      </c>
      <c r="FH69" s="27" t="str">
        <f t="shared" ca="1" si="567"/>
        <v/>
      </c>
      <c r="FI69" s="27" t="str">
        <f t="shared" ca="1" si="568"/>
        <v/>
      </c>
      <c r="FJ69" s="27" t="str">
        <f t="shared" ca="1" si="569"/>
        <v/>
      </c>
      <c r="FK69" s="27" t="str">
        <f t="shared" ca="1" si="570"/>
        <v/>
      </c>
      <c r="FL69" s="27" t="str">
        <f t="shared" ca="1" si="571"/>
        <v/>
      </c>
      <c r="FM69" s="27" t="str">
        <f t="shared" ca="1" si="572"/>
        <v/>
      </c>
      <c r="FN69" s="27" t="str">
        <f t="shared" ca="1" si="573"/>
        <v/>
      </c>
      <c r="FO69" s="27" t="str">
        <f t="shared" ca="1" si="574"/>
        <v/>
      </c>
      <c r="FP69" s="27" t="str">
        <f t="shared" ca="1" si="575"/>
        <v/>
      </c>
      <c r="FQ69" s="27" t="str">
        <f t="shared" ca="1" si="576"/>
        <v/>
      </c>
      <c r="FR69" s="27" t="str">
        <f t="shared" ca="1" si="577"/>
        <v/>
      </c>
      <c r="FS69" s="27" t="str">
        <f t="shared" ca="1" si="578"/>
        <v/>
      </c>
      <c r="FT69" s="27" t="str">
        <f t="shared" ca="1" si="579"/>
        <v/>
      </c>
      <c r="FU69" s="27" t="str">
        <f t="shared" ca="1" si="580"/>
        <v/>
      </c>
      <c r="FV69" s="27" t="str">
        <f t="shared" ca="1" si="581"/>
        <v/>
      </c>
      <c r="FW69" s="27" t="str">
        <f t="shared" ca="1" si="582"/>
        <v/>
      </c>
      <c r="FX69" s="27" t="str">
        <f t="shared" ca="1" si="583"/>
        <v/>
      </c>
      <c r="FY69" s="27" t="str">
        <f t="shared" ca="1" si="584"/>
        <v/>
      </c>
      <c r="FZ69" s="27" t="str">
        <f t="shared" ca="1" si="585"/>
        <v/>
      </c>
      <c r="GA69" s="27" t="str">
        <f t="shared" ca="1" si="586"/>
        <v/>
      </c>
      <c r="GB69" s="27" t="str">
        <f t="shared" ca="1" si="587"/>
        <v/>
      </c>
      <c r="GC69" s="27" t="str">
        <f t="shared" ca="1" si="588"/>
        <v/>
      </c>
      <c r="GD69" s="27" t="str">
        <f t="shared" ca="1" si="589"/>
        <v/>
      </c>
      <c r="GE69" s="27" t="str">
        <f t="shared" ca="1" si="590"/>
        <v/>
      </c>
      <c r="GF69" s="27" t="str">
        <f t="shared" ca="1" si="591"/>
        <v/>
      </c>
      <c r="GG69" s="27" t="str">
        <f t="shared" ca="1" si="592"/>
        <v/>
      </c>
      <c r="GH69" s="27" t="str">
        <f t="shared" ca="1" si="593"/>
        <v/>
      </c>
      <c r="GI69" s="27" t="str">
        <f t="shared" ca="1" si="594"/>
        <v/>
      </c>
      <c r="GJ69" s="27" t="str">
        <f t="shared" ca="1" si="595"/>
        <v/>
      </c>
      <c r="GK69" s="27" t="str">
        <f t="shared" ca="1" si="596"/>
        <v/>
      </c>
      <c r="GL69" s="27" t="str">
        <f t="shared" ca="1" si="597"/>
        <v/>
      </c>
      <c r="GM69" s="27" t="str">
        <f t="shared" ca="1" si="598"/>
        <v/>
      </c>
      <c r="GN69" s="27" t="str">
        <f t="shared" ca="1" si="599"/>
        <v/>
      </c>
      <c r="GO69" s="27" t="str">
        <f t="shared" ca="1" si="600"/>
        <v/>
      </c>
      <c r="GP69" s="27" t="str">
        <f t="shared" ca="1" si="601"/>
        <v/>
      </c>
      <c r="GQ69" s="27" t="str">
        <f t="shared" ca="1" si="602"/>
        <v/>
      </c>
      <c r="GR69" s="27" t="str">
        <f t="shared" ca="1" si="603"/>
        <v/>
      </c>
      <c r="GS69" s="27" t="str">
        <f t="shared" ca="1" si="604"/>
        <v/>
      </c>
      <c r="GT69" s="27" t="str">
        <f t="shared" ca="1" si="605"/>
        <v/>
      </c>
      <c r="GU69" s="27" t="str">
        <f t="shared" ca="1" si="606"/>
        <v/>
      </c>
      <c r="GV69" s="27" t="str">
        <f t="shared" ca="1" si="607"/>
        <v/>
      </c>
      <c r="GW69" s="27" t="str">
        <f t="shared" ca="1" si="608"/>
        <v/>
      </c>
      <c r="GX69" s="27" t="str">
        <f t="shared" ca="1" si="609"/>
        <v/>
      </c>
      <c r="GY69" s="27" t="str">
        <f t="shared" ca="1" si="610"/>
        <v/>
      </c>
      <c r="GZ69" s="27" t="str">
        <f t="shared" ca="1" si="611"/>
        <v/>
      </c>
      <c r="HA69" s="27" t="str">
        <f t="shared" ca="1" si="612"/>
        <v/>
      </c>
      <c r="HB69" s="27" t="str">
        <f t="shared" ca="1" si="613"/>
        <v/>
      </c>
      <c r="HC69" s="27" t="str">
        <f t="shared" ca="1" si="614"/>
        <v/>
      </c>
      <c r="HD69" s="27" t="str">
        <f t="shared" ca="1" si="615"/>
        <v/>
      </c>
      <c r="HE69" s="27" t="str">
        <f t="shared" ca="1" si="616"/>
        <v/>
      </c>
      <c r="HF69" s="27" t="str">
        <f t="shared" ca="1" si="427"/>
        <v/>
      </c>
      <c r="HG69" s="27" t="str">
        <f t="shared" ca="1" si="617"/>
        <v/>
      </c>
      <c r="HH69" s="27" t="str">
        <f t="shared" ca="1" si="618"/>
        <v/>
      </c>
      <c r="HI69" s="27" t="str">
        <f t="shared" ca="1" si="619"/>
        <v/>
      </c>
      <c r="HJ69" s="27" t="str">
        <f t="shared" ca="1" si="620"/>
        <v/>
      </c>
      <c r="HK69" s="27" t="str">
        <f t="shared" ca="1" si="621"/>
        <v/>
      </c>
      <c r="HL69" s="27" t="str">
        <f t="shared" ca="1" si="622"/>
        <v/>
      </c>
      <c r="HM69" s="27" t="str">
        <f t="shared" ca="1" si="623"/>
        <v/>
      </c>
    </row>
    <row r="70" spans="19:221">
      <c r="S70" s="89"/>
      <c r="U70" s="107">
        <v>25</v>
      </c>
      <c r="V70" s="27" t="str">
        <f t="shared" ca="1" si="424"/>
        <v/>
      </c>
      <c r="W70" s="27" t="str">
        <f t="shared" ca="1" si="428"/>
        <v/>
      </c>
      <c r="X70" s="27" t="str">
        <f t="shared" ca="1" si="429"/>
        <v/>
      </c>
      <c r="Y70" s="27" t="str">
        <f t="shared" ca="1" si="430"/>
        <v/>
      </c>
      <c r="Z70" s="27" t="str">
        <f t="shared" ca="1" si="431"/>
        <v/>
      </c>
      <c r="AA70" s="27" t="str">
        <f t="shared" ca="1" si="432"/>
        <v/>
      </c>
      <c r="AB70" s="27" t="str">
        <f t="shared" ca="1" si="433"/>
        <v/>
      </c>
      <c r="AC70" s="27" t="str">
        <f t="shared" ca="1" si="434"/>
        <v/>
      </c>
      <c r="AD70" s="27" t="str">
        <f t="shared" ca="1" si="435"/>
        <v/>
      </c>
      <c r="AE70" s="27" t="str">
        <f t="shared" ca="1" si="436"/>
        <v/>
      </c>
      <c r="AF70" s="27" t="str">
        <f t="shared" ca="1" si="437"/>
        <v/>
      </c>
      <c r="AG70" s="27" t="str">
        <f t="shared" ca="1" si="438"/>
        <v/>
      </c>
      <c r="AH70" s="27" t="str">
        <f t="shared" ca="1" si="439"/>
        <v/>
      </c>
      <c r="AI70" s="27" t="str">
        <f t="shared" ca="1" si="440"/>
        <v/>
      </c>
      <c r="AJ70" s="27" t="str">
        <f t="shared" ca="1" si="441"/>
        <v/>
      </c>
      <c r="AK70" s="27" t="str">
        <f t="shared" ca="1" si="442"/>
        <v/>
      </c>
      <c r="AL70" s="27" t="str">
        <f t="shared" ca="1" si="443"/>
        <v/>
      </c>
      <c r="AM70" s="27" t="str">
        <f t="shared" ca="1" si="444"/>
        <v/>
      </c>
      <c r="AN70" s="27" t="str">
        <f t="shared" ca="1" si="445"/>
        <v/>
      </c>
      <c r="AO70" s="27" t="str">
        <f t="shared" ca="1" si="446"/>
        <v/>
      </c>
      <c r="AP70" s="27" t="str">
        <f t="shared" ca="1" si="447"/>
        <v/>
      </c>
      <c r="AQ70" s="27" t="str">
        <f t="shared" ca="1" si="448"/>
        <v/>
      </c>
      <c r="AR70" s="27" t="str">
        <f t="shared" ca="1" si="449"/>
        <v/>
      </c>
      <c r="AS70" s="27" t="str">
        <f t="shared" ca="1" si="450"/>
        <v/>
      </c>
      <c r="AT70" s="27" t="str">
        <f t="shared" ca="1" si="451"/>
        <v/>
      </c>
      <c r="AU70" s="27" t="str">
        <f t="shared" ca="1" si="452"/>
        <v/>
      </c>
      <c r="AV70" s="27" t="str">
        <f t="shared" ca="1" si="453"/>
        <v/>
      </c>
      <c r="AW70" s="27" t="str">
        <f t="shared" ca="1" si="454"/>
        <v/>
      </c>
      <c r="AX70" s="27" t="str">
        <f t="shared" ca="1" si="455"/>
        <v/>
      </c>
      <c r="AY70" s="27" t="str">
        <f t="shared" ca="1" si="456"/>
        <v/>
      </c>
      <c r="AZ70" s="27" t="str">
        <f t="shared" ca="1" si="457"/>
        <v/>
      </c>
      <c r="BA70" s="27" t="str">
        <f t="shared" ca="1" si="458"/>
        <v/>
      </c>
      <c r="BB70" s="27" t="str">
        <f t="shared" ca="1" si="459"/>
        <v/>
      </c>
      <c r="BC70" s="27" t="str">
        <f t="shared" ca="1" si="460"/>
        <v/>
      </c>
      <c r="BD70" s="27" t="str">
        <f t="shared" ca="1" si="461"/>
        <v/>
      </c>
      <c r="BE70" s="27" t="str">
        <f t="shared" ca="1" si="462"/>
        <v/>
      </c>
      <c r="BF70" s="27" t="str">
        <f t="shared" ca="1" si="463"/>
        <v/>
      </c>
      <c r="BG70" s="27" t="str">
        <f t="shared" ca="1" si="464"/>
        <v/>
      </c>
      <c r="BH70" s="27" t="str">
        <f t="shared" ca="1" si="465"/>
        <v/>
      </c>
      <c r="BI70" s="27" t="str">
        <f t="shared" ca="1" si="466"/>
        <v/>
      </c>
      <c r="BJ70" s="27" t="str">
        <f t="shared" ca="1" si="467"/>
        <v/>
      </c>
      <c r="BK70" s="27" t="str">
        <f t="shared" ca="1" si="468"/>
        <v/>
      </c>
      <c r="BL70" s="27" t="str">
        <f t="shared" ca="1" si="469"/>
        <v/>
      </c>
      <c r="BM70" s="27" t="str">
        <f t="shared" ca="1" si="470"/>
        <v/>
      </c>
      <c r="BN70" s="27" t="str">
        <f t="shared" ca="1" si="471"/>
        <v/>
      </c>
      <c r="BO70" s="27" t="str">
        <f t="shared" ca="1" si="472"/>
        <v/>
      </c>
      <c r="BP70" s="27" t="str">
        <f t="shared" ca="1" si="473"/>
        <v/>
      </c>
      <c r="BQ70" s="27" t="str">
        <f t="shared" ca="1" si="474"/>
        <v/>
      </c>
      <c r="BR70" s="27" t="str">
        <f t="shared" ca="1" si="475"/>
        <v/>
      </c>
      <c r="BS70" s="27" t="str">
        <f t="shared" ca="1" si="476"/>
        <v/>
      </c>
      <c r="BT70" s="27" t="str">
        <f t="shared" ca="1" si="477"/>
        <v/>
      </c>
      <c r="BU70" s="27" t="str">
        <f t="shared" ca="1" si="478"/>
        <v/>
      </c>
      <c r="BV70" s="27" t="str">
        <f t="shared" ca="1" si="479"/>
        <v/>
      </c>
      <c r="BW70" s="27" t="str">
        <f t="shared" ca="1" si="480"/>
        <v/>
      </c>
      <c r="BX70" s="27" t="str">
        <f t="shared" ca="1" si="481"/>
        <v/>
      </c>
      <c r="BY70" s="27" t="str">
        <f t="shared" ca="1" si="482"/>
        <v/>
      </c>
      <c r="BZ70" s="27" t="str">
        <f t="shared" ca="1" si="483"/>
        <v/>
      </c>
      <c r="CA70" s="27" t="str">
        <f t="shared" ca="1" si="484"/>
        <v/>
      </c>
      <c r="CB70" s="27" t="str">
        <f t="shared" ca="1" si="485"/>
        <v/>
      </c>
      <c r="CC70" s="27" t="str">
        <f t="shared" ca="1" si="486"/>
        <v/>
      </c>
      <c r="CD70" s="27" t="str">
        <f t="shared" ca="1" si="487"/>
        <v/>
      </c>
      <c r="CE70" s="27" t="str">
        <f t="shared" ca="1" si="488"/>
        <v/>
      </c>
      <c r="CF70" s="27" t="str">
        <f t="shared" ca="1" si="489"/>
        <v/>
      </c>
      <c r="CG70" s="27" t="str">
        <f t="shared" ca="1" si="490"/>
        <v/>
      </c>
      <c r="CH70" s="27" t="str">
        <f t="shared" ca="1" si="425"/>
        <v/>
      </c>
      <c r="CI70" s="27" t="str">
        <f t="shared" ca="1" si="491"/>
        <v/>
      </c>
      <c r="CJ70" s="27" t="str">
        <f t="shared" ca="1" si="492"/>
        <v/>
      </c>
      <c r="CK70" s="27" t="str">
        <f t="shared" ca="1" si="493"/>
        <v/>
      </c>
      <c r="CL70" s="27" t="str">
        <f t="shared" ca="1" si="494"/>
        <v/>
      </c>
      <c r="CM70" s="27" t="str">
        <f t="shared" ca="1" si="495"/>
        <v/>
      </c>
      <c r="CN70" s="27" t="str">
        <f t="shared" ca="1" si="496"/>
        <v/>
      </c>
      <c r="CO70" s="27" t="str">
        <f t="shared" ca="1" si="497"/>
        <v/>
      </c>
      <c r="CP70" s="27" t="str">
        <f t="shared" ca="1" si="498"/>
        <v/>
      </c>
      <c r="CQ70" s="27" t="str">
        <f t="shared" ca="1" si="499"/>
        <v/>
      </c>
      <c r="CR70" s="27" t="str">
        <f t="shared" ca="1" si="500"/>
        <v/>
      </c>
      <c r="CS70" s="27" t="str">
        <f t="shared" ca="1" si="501"/>
        <v/>
      </c>
      <c r="CT70" s="27" t="str">
        <f t="shared" ca="1" si="502"/>
        <v/>
      </c>
      <c r="CU70" s="27" t="str">
        <f t="shared" ca="1" si="503"/>
        <v/>
      </c>
      <c r="CV70" s="27" t="str">
        <f t="shared" ca="1" si="504"/>
        <v/>
      </c>
      <c r="CW70" s="27" t="str">
        <f t="shared" ca="1" si="505"/>
        <v/>
      </c>
      <c r="CX70" s="27" t="str">
        <f t="shared" ca="1" si="506"/>
        <v/>
      </c>
      <c r="CY70" s="27" t="str">
        <f t="shared" ca="1" si="507"/>
        <v/>
      </c>
      <c r="CZ70" s="27" t="str">
        <f t="shared" ca="1" si="508"/>
        <v/>
      </c>
      <c r="DA70" s="27" t="str">
        <f t="shared" ca="1" si="509"/>
        <v/>
      </c>
      <c r="DB70" s="27" t="str">
        <f t="shared" ca="1" si="510"/>
        <v/>
      </c>
      <c r="DC70" s="27" t="str">
        <f t="shared" ca="1" si="511"/>
        <v/>
      </c>
      <c r="DD70" s="27" t="str">
        <f t="shared" ca="1" si="512"/>
        <v/>
      </c>
      <c r="DE70" s="27" t="str">
        <f t="shared" ca="1" si="513"/>
        <v/>
      </c>
      <c r="DF70" s="27" t="str">
        <f t="shared" ca="1" si="514"/>
        <v/>
      </c>
      <c r="DG70" s="27" t="str">
        <f t="shared" ca="1" si="515"/>
        <v/>
      </c>
      <c r="DH70" s="27" t="str">
        <f t="shared" ca="1" si="516"/>
        <v/>
      </c>
      <c r="DI70" s="27" t="str">
        <f t="shared" ca="1" si="517"/>
        <v/>
      </c>
      <c r="DJ70" s="27" t="str">
        <f t="shared" ca="1" si="518"/>
        <v/>
      </c>
      <c r="DK70" s="27" t="str">
        <f t="shared" ca="1" si="519"/>
        <v/>
      </c>
      <c r="DL70" s="27" t="str">
        <f t="shared" ca="1" si="520"/>
        <v/>
      </c>
      <c r="DM70" s="27" t="str">
        <f t="shared" ca="1" si="521"/>
        <v/>
      </c>
      <c r="DN70" s="27" t="str">
        <f t="shared" ca="1" si="522"/>
        <v/>
      </c>
      <c r="DO70" s="27" t="str">
        <f t="shared" ca="1" si="523"/>
        <v/>
      </c>
      <c r="DP70" s="27" t="str">
        <f t="shared" ca="1" si="524"/>
        <v/>
      </c>
      <c r="DQ70" s="27" t="str">
        <f t="shared" ca="1" si="525"/>
        <v/>
      </c>
      <c r="DR70" s="27" t="str">
        <f t="shared" ca="1" si="526"/>
        <v/>
      </c>
      <c r="DS70" s="27" t="str">
        <f t="shared" ca="1" si="527"/>
        <v/>
      </c>
      <c r="DT70" s="27" t="str">
        <f t="shared" ca="1" si="528"/>
        <v/>
      </c>
      <c r="DU70" s="27" t="str">
        <f t="shared" ca="1" si="529"/>
        <v/>
      </c>
      <c r="DV70" s="27" t="str">
        <f t="shared" ca="1" si="530"/>
        <v/>
      </c>
      <c r="DW70" s="27" t="str">
        <f t="shared" ca="1" si="531"/>
        <v/>
      </c>
      <c r="DX70" s="27" t="str">
        <f t="shared" ca="1" si="532"/>
        <v/>
      </c>
      <c r="DY70" s="27" t="str">
        <f t="shared" ca="1" si="533"/>
        <v/>
      </c>
      <c r="DZ70" s="27" t="str">
        <f t="shared" ca="1" si="534"/>
        <v/>
      </c>
      <c r="EA70" s="27" t="str">
        <f t="shared" ca="1" si="535"/>
        <v/>
      </c>
      <c r="EB70" s="27" t="str">
        <f t="shared" ca="1" si="536"/>
        <v/>
      </c>
      <c r="EC70" s="27" t="str">
        <f t="shared" ca="1" si="537"/>
        <v/>
      </c>
      <c r="ED70" s="27" t="str">
        <f t="shared" ca="1" si="538"/>
        <v/>
      </c>
      <c r="EE70" s="27" t="str">
        <f t="shared" ca="1" si="539"/>
        <v/>
      </c>
      <c r="EF70" s="27" t="str">
        <f t="shared" ca="1" si="540"/>
        <v/>
      </c>
      <c r="EG70" s="27" t="str">
        <f t="shared" ca="1" si="541"/>
        <v/>
      </c>
      <c r="EH70" s="27" t="str">
        <f t="shared" ca="1" si="542"/>
        <v/>
      </c>
      <c r="EI70" s="27" t="str">
        <f t="shared" ca="1" si="543"/>
        <v/>
      </c>
      <c r="EJ70" s="27" t="str">
        <f t="shared" ca="1" si="544"/>
        <v/>
      </c>
      <c r="EK70" s="27" t="str">
        <f t="shared" ca="1" si="545"/>
        <v/>
      </c>
      <c r="EL70" s="27" t="str">
        <f t="shared" ca="1" si="546"/>
        <v/>
      </c>
      <c r="EM70" s="27" t="str">
        <f t="shared" ca="1" si="547"/>
        <v/>
      </c>
      <c r="EN70" s="27" t="str">
        <f t="shared" ca="1" si="548"/>
        <v/>
      </c>
      <c r="EO70" s="27" t="str">
        <f t="shared" ca="1" si="549"/>
        <v/>
      </c>
      <c r="EP70" s="27" t="str">
        <f t="shared" ca="1" si="550"/>
        <v/>
      </c>
      <c r="EQ70" s="27" t="str">
        <f t="shared" ca="1" si="551"/>
        <v/>
      </c>
      <c r="ER70" s="27" t="str">
        <f t="shared" ca="1" si="552"/>
        <v/>
      </c>
      <c r="ES70" s="27" t="str">
        <f t="shared" ca="1" si="553"/>
        <v/>
      </c>
      <c r="ET70" s="27" t="str">
        <f t="shared" ca="1" si="426"/>
        <v/>
      </c>
      <c r="EU70" s="27" t="str">
        <f t="shared" ca="1" si="554"/>
        <v/>
      </c>
      <c r="EV70" s="27" t="str">
        <f t="shared" ca="1" si="555"/>
        <v/>
      </c>
      <c r="EW70" s="27" t="str">
        <f t="shared" ca="1" si="556"/>
        <v/>
      </c>
      <c r="EX70" s="27" t="str">
        <f t="shared" ca="1" si="557"/>
        <v/>
      </c>
      <c r="EY70" s="27" t="str">
        <f t="shared" ca="1" si="558"/>
        <v/>
      </c>
      <c r="EZ70" s="27" t="str">
        <f t="shared" ca="1" si="559"/>
        <v/>
      </c>
      <c r="FA70" s="27" t="str">
        <f t="shared" ca="1" si="560"/>
        <v/>
      </c>
      <c r="FB70" s="27" t="str">
        <f t="shared" ca="1" si="561"/>
        <v/>
      </c>
      <c r="FC70" s="27" t="str">
        <f t="shared" ca="1" si="562"/>
        <v/>
      </c>
      <c r="FD70" s="27" t="str">
        <f t="shared" ca="1" si="563"/>
        <v/>
      </c>
      <c r="FE70" s="27" t="str">
        <f t="shared" ca="1" si="564"/>
        <v/>
      </c>
      <c r="FF70" s="27" t="str">
        <f t="shared" ca="1" si="565"/>
        <v/>
      </c>
      <c r="FG70" s="27" t="str">
        <f t="shared" ca="1" si="566"/>
        <v/>
      </c>
      <c r="FH70" s="27" t="str">
        <f t="shared" ca="1" si="567"/>
        <v/>
      </c>
      <c r="FI70" s="27" t="str">
        <f t="shared" ca="1" si="568"/>
        <v/>
      </c>
      <c r="FJ70" s="27" t="str">
        <f t="shared" ca="1" si="569"/>
        <v/>
      </c>
      <c r="FK70" s="27" t="str">
        <f t="shared" ca="1" si="570"/>
        <v/>
      </c>
      <c r="FL70" s="27" t="str">
        <f t="shared" ca="1" si="571"/>
        <v/>
      </c>
      <c r="FM70" s="27" t="str">
        <f t="shared" ca="1" si="572"/>
        <v/>
      </c>
      <c r="FN70" s="27" t="str">
        <f t="shared" ca="1" si="573"/>
        <v/>
      </c>
      <c r="FO70" s="27" t="str">
        <f t="shared" ca="1" si="574"/>
        <v/>
      </c>
      <c r="FP70" s="27" t="str">
        <f t="shared" ca="1" si="575"/>
        <v/>
      </c>
      <c r="FQ70" s="27" t="str">
        <f t="shared" ca="1" si="576"/>
        <v/>
      </c>
      <c r="FR70" s="27" t="str">
        <f t="shared" ca="1" si="577"/>
        <v/>
      </c>
      <c r="FS70" s="27" t="str">
        <f t="shared" ca="1" si="578"/>
        <v/>
      </c>
      <c r="FT70" s="27" t="str">
        <f t="shared" ca="1" si="579"/>
        <v/>
      </c>
      <c r="FU70" s="27" t="str">
        <f t="shared" ca="1" si="580"/>
        <v/>
      </c>
      <c r="FV70" s="27" t="str">
        <f t="shared" ca="1" si="581"/>
        <v/>
      </c>
      <c r="FW70" s="27" t="str">
        <f t="shared" ca="1" si="582"/>
        <v/>
      </c>
      <c r="FX70" s="27" t="str">
        <f t="shared" ca="1" si="583"/>
        <v/>
      </c>
      <c r="FY70" s="27" t="str">
        <f t="shared" ca="1" si="584"/>
        <v/>
      </c>
      <c r="FZ70" s="27" t="str">
        <f t="shared" ca="1" si="585"/>
        <v/>
      </c>
      <c r="GA70" s="27" t="str">
        <f t="shared" ca="1" si="586"/>
        <v/>
      </c>
      <c r="GB70" s="27" t="str">
        <f t="shared" ca="1" si="587"/>
        <v/>
      </c>
      <c r="GC70" s="27" t="str">
        <f t="shared" ca="1" si="588"/>
        <v/>
      </c>
      <c r="GD70" s="27" t="str">
        <f t="shared" ca="1" si="589"/>
        <v/>
      </c>
      <c r="GE70" s="27" t="str">
        <f t="shared" ca="1" si="590"/>
        <v/>
      </c>
      <c r="GF70" s="27" t="str">
        <f t="shared" ca="1" si="591"/>
        <v/>
      </c>
      <c r="GG70" s="27" t="str">
        <f t="shared" ca="1" si="592"/>
        <v/>
      </c>
      <c r="GH70" s="27" t="str">
        <f t="shared" ca="1" si="593"/>
        <v/>
      </c>
      <c r="GI70" s="27" t="str">
        <f t="shared" ca="1" si="594"/>
        <v/>
      </c>
      <c r="GJ70" s="27" t="str">
        <f t="shared" ca="1" si="595"/>
        <v/>
      </c>
      <c r="GK70" s="27" t="str">
        <f t="shared" ca="1" si="596"/>
        <v/>
      </c>
      <c r="GL70" s="27" t="str">
        <f t="shared" ca="1" si="597"/>
        <v/>
      </c>
      <c r="GM70" s="27" t="str">
        <f t="shared" ca="1" si="598"/>
        <v/>
      </c>
      <c r="GN70" s="27" t="str">
        <f t="shared" ca="1" si="599"/>
        <v/>
      </c>
      <c r="GO70" s="27" t="str">
        <f t="shared" ca="1" si="600"/>
        <v/>
      </c>
      <c r="GP70" s="27" t="str">
        <f t="shared" ca="1" si="601"/>
        <v/>
      </c>
      <c r="GQ70" s="27" t="str">
        <f t="shared" ca="1" si="602"/>
        <v/>
      </c>
      <c r="GR70" s="27" t="str">
        <f t="shared" ca="1" si="603"/>
        <v/>
      </c>
      <c r="GS70" s="27" t="str">
        <f t="shared" ca="1" si="604"/>
        <v/>
      </c>
      <c r="GT70" s="27" t="str">
        <f t="shared" ca="1" si="605"/>
        <v/>
      </c>
      <c r="GU70" s="27" t="str">
        <f t="shared" ca="1" si="606"/>
        <v/>
      </c>
      <c r="GV70" s="27" t="str">
        <f t="shared" ca="1" si="607"/>
        <v/>
      </c>
      <c r="GW70" s="27" t="str">
        <f t="shared" ca="1" si="608"/>
        <v/>
      </c>
      <c r="GX70" s="27" t="str">
        <f t="shared" ca="1" si="609"/>
        <v/>
      </c>
      <c r="GY70" s="27" t="str">
        <f t="shared" ca="1" si="610"/>
        <v/>
      </c>
      <c r="GZ70" s="27" t="str">
        <f t="shared" ca="1" si="611"/>
        <v/>
      </c>
      <c r="HA70" s="27" t="str">
        <f t="shared" ca="1" si="612"/>
        <v/>
      </c>
      <c r="HB70" s="27" t="str">
        <f t="shared" ca="1" si="613"/>
        <v/>
      </c>
      <c r="HC70" s="27" t="str">
        <f t="shared" ca="1" si="614"/>
        <v/>
      </c>
      <c r="HD70" s="27" t="str">
        <f t="shared" ca="1" si="615"/>
        <v/>
      </c>
      <c r="HE70" s="27" t="str">
        <f t="shared" ca="1" si="616"/>
        <v/>
      </c>
      <c r="HF70" s="27" t="str">
        <f t="shared" ca="1" si="427"/>
        <v/>
      </c>
      <c r="HG70" s="27" t="str">
        <f t="shared" ca="1" si="617"/>
        <v/>
      </c>
      <c r="HH70" s="27" t="str">
        <f t="shared" ca="1" si="618"/>
        <v/>
      </c>
      <c r="HI70" s="27" t="str">
        <f t="shared" ca="1" si="619"/>
        <v/>
      </c>
      <c r="HJ70" s="27" t="str">
        <f t="shared" ca="1" si="620"/>
        <v/>
      </c>
      <c r="HK70" s="27" t="str">
        <f t="shared" ca="1" si="621"/>
        <v/>
      </c>
      <c r="HL70" s="27" t="str">
        <f t="shared" ca="1" si="622"/>
        <v/>
      </c>
      <c r="HM70" s="27" t="str">
        <f t="shared" ca="1" si="623"/>
        <v/>
      </c>
    </row>
    <row r="71" spans="19:221">
      <c r="S71" s="89"/>
      <c r="U71" s="106">
        <v>26</v>
      </c>
      <c r="V71" s="27" t="str">
        <f t="shared" ca="1" si="424"/>
        <v/>
      </c>
      <c r="W71" s="27" t="str">
        <f t="shared" ca="1" si="428"/>
        <v/>
      </c>
      <c r="X71" s="27" t="str">
        <f t="shared" ca="1" si="429"/>
        <v/>
      </c>
      <c r="Y71" s="27" t="str">
        <f t="shared" ca="1" si="430"/>
        <v/>
      </c>
      <c r="Z71" s="27" t="str">
        <f t="shared" ca="1" si="431"/>
        <v/>
      </c>
      <c r="AA71" s="27" t="str">
        <f t="shared" ca="1" si="432"/>
        <v/>
      </c>
      <c r="AB71" s="27" t="str">
        <f t="shared" ca="1" si="433"/>
        <v/>
      </c>
      <c r="AC71" s="27" t="str">
        <f t="shared" ca="1" si="434"/>
        <v/>
      </c>
      <c r="AD71" s="27" t="str">
        <f t="shared" ca="1" si="435"/>
        <v/>
      </c>
      <c r="AE71" s="27" t="str">
        <f t="shared" ca="1" si="436"/>
        <v/>
      </c>
      <c r="AF71" s="27" t="str">
        <f t="shared" ca="1" si="437"/>
        <v/>
      </c>
      <c r="AG71" s="27" t="str">
        <f t="shared" ca="1" si="438"/>
        <v/>
      </c>
      <c r="AH71" s="27" t="str">
        <f t="shared" ca="1" si="439"/>
        <v/>
      </c>
      <c r="AI71" s="27" t="str">
        <f t="shared" ca="1" si="440"/>
        <v/>
      </c>
      <c r="AJ71" s="27" t="str">
        <f t="shared" ca="1" si="441"/>
        <v/>
      </c>
      <c r="AK71" s="27" t="str">
        <f t="shared" ca="1" si="442"/>
        <v/>
      </c>
      <c r="AL71" s="27" t="str">
        <f t="shared" ca="1" si="443"/>
        <v/>
      </c>
      <c r="AM71" s="27" t="str">
        <f t="shared" ca="1" si="444"/>
        <v/>
      </c>
      <c r="AN71" s="27" t="str">
        <f t="shared" ca="1" si="445"/>
        <v/>
      </c>
      <c r="AO71" s="27" t="str">
        <f t="shared" ca="1" si="446"/>
        <v/>
      </c>
      <c r="AP71" s="27" t="str">
        <f t="shared" ca="1" si="447"/>
        <v/>
      </c>
      <c r="AQ71" s="27" t="str">
        <f t="shared" ca="1" si="448"/>
        <v/>
      </c>
      <c r="AR71" s="27" t="str">
        <f t="shared" ca="1" si="449"/>
        <v/>
      </c>
      <c r="AS71" s="27" t="str">
        <f t="shared" ca="1" si="450"/>
        <v/>
      </c>
      <c r="AT71" s="27" t="str">
        <f t="shared" ca="1" si="451"/>
        <v/>
      </c>
      <c r="AU71" s="27" t="str">
        <f t="shared" ca="1" si="452"/>
        <v/>
      </c>
      <c r="AV71" s="27" t="str">
        <f t="shared" ca="1" si="453"/>
        <v/>
      </c>
      <c r="AW71" s="27" t="str">
        <f t="shared" ca="1" si="454"/>
        <v/>
      </c>
      <c r="AX71" s="27" t="str">
        <f t="shared" ca="1" si="455"/>
        <v/>
      </c>
      <c r="AY71" s="27" t="str">
        <f t="shared" ca="1" si="456"/>
        <v/>
      </c>
      <c r="AZ71" s="27" t="str">
        <f t="shared" ca="1" si="457"/>
        <v/>
      </c>
      <c r="BA71" s="27" t="str">
        <f t="shared" ca="1" si="458"/>
        <v/>
      </c>
      <c r="BB71" s="27" t="str">
        <f t="shared" ca="1" si="459"/>
        <v/>
      </c>
      <c r="BC71" s="27" t="str">
        <f t="shared" ca="1" si="460"/>
        <v/>
      </c>
      <c r="BD71" s="27" t="str">
        <f t="shared" ca="1" si="461"/>
        <v/>
      </c>
      <c r="BE71" s="27" t="str">
        <f t="shared" ca="1" si="462"/>
        <v/>
      </c>
      <c r="BF71" s="27" t="str">
        <f t="shared" ca="1" si="463"/>
        <v/>
      </c>
      <c r="BG71" s="27" t="str">
        <f t="shared" ca="1" si="464"/>
        <v/>
      </c>
      <c r="BH71" s="27" t="str">
        <f t="shared" ca="1" si="465"/>
        <v/>
      </c>
      <c r="BI71" s="27" t="str">
        <f t="shared" ca="1" si="466"/>
        <v/>
      </c>
      <c r="BJ71" s="27" t="str">
        <f t="shared" ca="1" si="467"/>
        <v/>
      </c>
      <c r="BK71" s="27" t="str">
        <f t="shared" ca="1" si="468"/>
        <v/>
      </c>
      <c r="BL71" s="27" t="str">
        <f t="shared" ca="1" si="469"/>
        <v/>
      </c>
      <c r="BM71" s="27" t="str">
        <f t="shared" ca="1" si="470"/>
        <v/>
      </c>
      <c r="BN71" s="27" t="str">
        <f t="shared" ca="1" si="471"/>
        <v/>
      </c>
      <c r="BO71" s="27" t="str">
        <f t="shared" ca="1" si="472"/>
        <v/>
      </c>
      <c r="BP71" s="27" t="str">
        <f t="shared" ca="1" si="473"/>
        <v/>
      </c>
      <c r="BQ71" s="27" t="str">
        <f t="shared" ca="1" si="474"/>
        <v/>
      </c>
      <c r="BR71" s="27" t="str">
        <f t="shared" ca="1" si="475"/>
        <v/>
      </c>
      <c r="BS71" s="27" t="str">
        <f t="shared" ca="1" si="476"/>
        <v/>
      </c>
      <c r="BT71" s="27" t="str">
        <f t="shared" ca="1" si="477"/>
        <v/>
      </c>
      <c r="BU71" s="27" t="str">
        <f t="shared" ca="1" si="478"/>
        <v/>
      </c>
      <c r="BV71" s="27" t="str">
        <f t="shared" ca="1" si="479"/>
        <v/>
      </c>
      <c r="BW71" s="27" t="str">
        <f t="shared" ca="1" si="480"/>
        <v/>
      </c>
      <c r="BX71" s="27" t="str">
        <f t="shared" ca="1" si="481"/>
        <v/>
      </c>
      <c r="BY71" s="27" t="str">
        <f t="shared" ca="1" si="482"/>
        <v/>
      </c>
      <c r="BZ71" s="27" t="str">
        <f t="shared" ca="1" si="483"/>
        <v/>
      </c>
      <c r="CA71" s="27" t="str">
        <f t="shared" ca="1" si="484"/>
        <v/>
      </c>
      <c r="CB71" s="27" t="str">
        <f t="shared" ca="1" si="485"/>
        <v/>
      </c>
      <c r="CC71" s="27" t="str">
        <f t="shared" ca="1" si="486"/>
        <v/>
      </c>
      <c r="CD71" s="27" t="str">
        <f t="shared" ca="1" si="487"/>
        <v/>
      </c>
      <c r="CE71" s="27" t="str">
        <f t="shared" ca="1" si="488"/>
        <v/>
      </c>
      <c r="CF71" s="27" t="str">
        <f t="shared" ca="1" si="489"/>
        <v/>
      </c>
      <c r="CG71" s="27" t="str">
        <f t="shared" ca="1" si="490"/>
        <v/>
      </c>
      <c r="CH71" s="27" t="str">
        <f t="shared" ca="1" si="425"/>
        <v/>
      </c>
      <c r="CI71" s="27" t="str">
        <f t="shared" ca="1" si="491"/>
        <v/>
      </c>
      <c r="CJ71" s="27" t="str">
        <f t="shared" ca="1" si="492"/>
        <v/>
      </c>
      <c r="CK71" s="27" t="str">
        <f t="shared" ca="1" si="493"/>
        <v/>
      </c>
      <c r="CL71" s="27" t="str">
        <f t="shared" ca="1" si="494"/>
        <v/>
      </c>
      <c r="CM71" s="27" t="str">
        <f t="shared" ca="1" si="495"/>
        <v/>
      </c>
      <c r="CN71" s="27" t="str">
        <f t="shared" ca="1" si="496"/>
        <v/>
      </c>
      <c r="CO71" s="27" t="str">
        <f t="shared" ca="1" si="497"/>
        <v/>
      </c>
      <c r="CP71" s="27" t="str">
        <f t="shared" ca="1" si="498"/>
        <v/>
      </c>
      <c r="CQ71" s="27" t="str">
        <f t="shared" ca="1" si="499"/>
        <v/>
      </c>
      <c r="CR71" s="27" t="str">
        <f t="shared" ca="1" si="500"/>
        <v/>
      </c>
      <c r="CS71" s="27" t="str">
        <f t="shared" ca="1" si="501"/>
        <v/>
      </c>
      <c r="CT71" s="27" t="str">
        <f t="shared" ca="1" si="502"/>
        <v/>
      </c>
      <c r="CU71" s="27" t="str">
        <f t="shared" ca="1" si="503"/>
        <v/>
      </c>
      <c r="CV71" s="27" t="str">
        <f t="shared" ca="1" si="504"/>
        <v/>
      </c>
      <c r="CW71" s="27" t="str">
        <f t="shared" ca="1" si="505"/>
        <v/>
      </c>
      <c r="CX71" s="27" t="str">
        <f t="shared" ca="1" si="506"/>
        <v/>
      </c>
      <c r="CY71" s="27" t="str">
        <f t="shared" ca="1" si="507"/>
        <v/>
      </c>
      <c r="CZ71" s="27" t="str">
        <f t="shared" ca="1" si="508"/>
        <v/>
      </c>
      <c r="DA71" s="27" t="str">
        <f t="shared" ca="1" si="509"/>
        <v/>
      </c>
      <c r="DB71" s="27" t="str">
        <f t="shared" ca="1" si="510"/>
        <v/>
      </c>
      <c r="DC71" s="27" t="str">
        <f t="shared" ca="1" si="511"/>
        <v/>
      </c>
      <c r="DD71" s="27" t="str">
        <f t="shared" ca="1" si="512"/>
        <v/>
      </c>
      <c r="DE71" s="27" t="str">
        <f t="shared" ca="1" si="513"/>
        <v/>
      </c>
      <c r="DF71" s="27" t="str">
        <f t="shared" ca="1" si="514"/>
        <v/>
      </c>
      <c r="DG71" s="27" t="str">
        <f t="shared" ca="1" si="515"/>
        <v/>
      </c>
      <c r="DH71" s="27" t="str">
        <f t="shared" ca="1" si="516"/>
        <v/>
      </c>
      <c r="DI71" s="27" t="str">
        <f t="shared" ca="1" si="517"/>
        <v/>
      </c>
      <c r="DJ71" s="27" t="str">
        <f t="shared" ca="1" si="518"/>
        <v/>
      </c>
      <c r="DK71" s="27" t="str">
        <f t="shared" ca="1" si="519"/>
        <v/>
      </c>
      <c r="DL71" s="27" t="str">
        <f t="shared" ca="1" si="520"/>
        <v/>
      </c>
      <c r="DM71" s="27" t="str">
        <f t="shared" ca="1" si="521"/>
        <v/>
      </c>
      <c r="DN71" s="27" t="str">
        <f t="shared" ca="1" si="522"/>
        <v/>
      </c>
      <c r="DO71" s="27" t="str">
        <f t="shared" ca="1" si="523"/>
        <v/>
      </c>
      <c r="DP71" s="27" t="str">
        <f t="shared" ca="1" si="524"/>
        <v/>
      </c>
      <c r="DQ71" s="27" t="str">
        <f t="shared" ca="1" si="525"/>
        <v/>
      </c>
      <c r="DR71" s="27" t="str">
        <f t="shared" ca="1" si="526"/>
        <v/>
      </c>
      <c r="DS71" s="27" t="str">
        <f t="shared" ca="1" si="527"/>
        <v/>
      </c>
      <c r="DT71" s="27" t="str">
        <f t="shared" ca="1" si="528"/>
        <v/>
      </c>
      <c r="DU71" s="27" t="str">
        <f t="shared" ca="1" si="529"/>
        <v/>
      </c>
      <c r="DV71" s="27" t="str">
        <f t="shared" ca="1" si="530"/>
        <v/>
      </c>
      <c r="DW71" s="27" t="str">
        <f t="shared" ca="1" si="531"/>
        <v/>
      </c>
      <c r="DX71" s="27" t="str">
        <f t="shared" ca="1" si="532"/>
        <v/>
      </c>
      <c r="DY71" s="27" t="str">
        <f t="shared" ca="1" si="533"/>
        <v/>
      </c>
      <c r="DZ71" s="27" t="str">
        <f t="shared" ca="1" si="534"/>
        <v/>
      </c>
      <c r="EA71" s="27" t="str">
        <f t="shared" ca="1" si="535"/>
        <v/>
      </c>
      <c r="EB71" s="27" t="str">
        <f t="shared" ca="1" si="536"/>
        <v/>
      </c>
      <c r="EC71" s="27" t="str">
        <f t="shared" ca="1" si="537"/>
        <v/>
      </c>
      <c r="ED71" s="27" t="str">
        <f t="shared" ca="1" si="538"/>
        <v/>
      </c>
      <c r="EE71" s="27" t="str">
        <f t="shared" ca="1" si="539"/>
        <v/>
      </c>
      <c r="EF71" s="27" t="str">
        <f t="shared" ca="1" si="540"/>
        <v/>
      </c>
      <c r="EG71" s="27" t="str">
        <f t="shared" ca="1" si="541"/>
        <v/>
      </c>
      <c r="EH71" s="27" t="str">
        <f t="shared" ca="1" si="542"/>
        <v/>
      </c>
      <c r="EI71" s="27" t="str">
        <f t="shared" ca="1" si="543"/>
        <v/>
      </c>
      <c r="EJ71" s="27" t="str">
        <f t="shared" ca="1" si="544"/>
        <v/>
      </c>
      <c r="EK71" s="27" t="str">
        <f t="shared" ca="1" si="545"/>
        <v/>
      </c>
      <c r="EL71" s="27" t="str">
        <f t="shared" ca="1" si="546"/>
        <v/>
      </c>
      <c r="EM71" s="27" t="str">
        <f t="shared" ca="1" si="547"/>
        <v/>
      </c>
      <c r="EN71" s="27" t="str">
        <f t="shared" ca="1" si="548"/>
        <v/>
      </c>
      <c r="EO71" s="27" t="str">
        <f t="shared" ca="1" si="549"/>
        <v/>
      </c>
      <c r="EP71" s="27" t="str">
        <f t="shared" ca="1" si="550"/>
        <v/>
      </c>
      <c r="EQ71" s="27" t="str">
        <f t="shared" ca="1" si="551"/>
        <v/>
      </c>
      <c r="ER71" s="27" t="str">
        <f t="shared" ca="1" si="552"/>
        <v/>
      </c>
      <c r="ES71" s="27" t="str">
        <f t="shared" ca="1" si="553"/>
        <v/>
      </c>
      <c r="ET71" s="27" t="str">
        <f t="shared" ca="1" si="426"/>
        <v/>
      </c>
      <c r="EU71" s="27" t="str">
        <f t="shared" ca="1" si="554"/>
        <v/>
      </c>
      <c r="EV71" s="27" t="str">
        <f t="shared" ca="1" si="555"/>
        <v/>
      </c>
      <c r="EW71" s="27" t="str">
        <f t="shared" ca="1" si="556"/>
        <v/>
      </c>
      <c r="EX71" s="27" t="str">
        <f t="shared" ca="1" si="557"/>
        <v/>
      </c>
      <c r="EY71" s="27" t="str">
        <f t="shared" ca="1" si="558"/>
        <v/>
      </c>
      <c r="EZ71" s="27" t="str">
        <f t="shared" ca="1" si="559"/>
        <v/>
      </c>
      <c r="FA71" s="27" t="str">
        <f t="shared" ca="1" si="560"/>
        <v/>
      </c>
      <c r="FB71" s="27" t="str">
        <f t="shared" ca="1" si="561"/>
        <v/>
      </c>
      <c r="FC71" s="27" t="str">
        <f t="shared" ca="1" si="562"/>
        <v/>
      </c>
      <c r="FD71" s="27" t="str">
        <f t="shared" ca="1" si="563"/>
        <v/>
      </c>
      <c r="FE71" s="27" t="str">
        <f t="shared" ca="1" si="564"/>
        <v/>
      </c>
      <c r="FF71" s="27" t="str">
        <f t="shared" ca="1" si="565"/>
        <v/>
      </c>
      <c r="FG71" s="27" t="str">
        <f t="shared" ca="1" si="566"/>
        <v/>
      </c>
      <c r="FH71" s="27" t="str">
        <f t="shared" ca="1" si="567"/>
        <v/>
      </c>
      <c r="FI71" s="27" t="str">
        <f t="shared" ca="1" si="568"/>
        <v/>
      </c>
      <c r="FJ71" s="27" t="str">
        <f t="shared" ca="1" si="569"/>
        <v/>
      </c>
      <c r="FK71" s="27" t="str">
        <f t="shared" ca="1" si="570"/>
        <v/>
      </c>
      <c r="FL71" s="27" t="str">
        <f t="shared" ca="1" si="571"/>
        <v/>
      </c>
      <c r="FM71" s="27" t="str">
        <f t="shared" ca="1" si="572"/>
        <v/>
      </c>
      <c r="FN71" s="27" t="str">
        <f t="shared" ca="1" si="573"/>
        <v/>
      </c>
      <c r="FO71" s="27" t="str">
        <f t="shared" ca="1" si="574"/>
        <v/>
      </c>
      <c r="FP71" s="27" t="str">
        <f t="shared" ca="1" si="575"/>
        <v/>
      </c>
      <c r="FQ71" s="27" t="str">
        <f t="shared" ca="1" si="576"/>
        <v/>
      </c>
      <c r="FR71" s="27" t="str">
        <f t="shared" ca="1" si="577"/>
        <v/>
      </c>
      <c r="FS71" s="27" t="str">
        <f t="shared" ca="1" si="578"/>
        <v/>
      </c>
      <c r="FT71" s="27" t="str">
        <f t="shared" ca="1" si="579"/>
        <v/>
      </c>
      <c r="FU71" s="27" t="str">
        <f t="shared" ca="1" si="580"/>
        <v/>
      </c>
      <c r="FV71" s="27" t="str">
        <f t="shared" ca="1" si="581"/>
        <v/>
      </c>
      <c r="FW71" s="27" t="str">
        <f t="shared" ca="1" si="582"/>
        <v/>
      </c>
      <c r="FX71" s="27" t="str">
        <f t="shared" ca="1" si="583"/>
        <v/>
      </c>
      <c r="FY71" s="27" t="str">
        <f t="shared" ca="1" si="584"/>
        <v/>
      </c>
      <c r="FZ71" s="27" t="str">
        <f t="shared" ca="1" si="585"/>
        <v/>
      </c>
      <c r="GA71" s="27" t="str">
        <f t="shared" ca="1" si="586"/>
        <v/>
      </c>
      <c r="GB71" s="27" t="str">
        <f t="shared" ca="1" si="587"/>
        <v/>
      </c>
      <c r="GC71" s="27" t="str">
        <f t="shared" ca="1" si="588"/>
        <v/>
      </c>
      <c r="GD71" s="27" t="str">
        <f t="shared" ca="1" si="589"/>
        <v/>
      </c>
      <c r="GE71" s="27" t="str">
        <f t="shared" ca="1" si="590"/>
        <v/>
      </c>
      <c r="GF71" s="27" t="str">
        <f t="shared" ca="1" si="591"/>
        <v/>
      </c>
      <c r="GG71" s="27" t="str">
        <f t="shared" ca="1" si="592"/>
        <v/>
      </c>
      <c r="GH71" s="27" t="str">
        <f t="shared" ca="1" si="593"/>
        <v/>
      </c>
      <c r="GI71" s="27" t="str">
        <f t="shared" ca="1" si="594"/>
        <v/>
      </c>
      <c r="GJ71" s="27" t="str">
        <f t="shared" ca="1" si="595"/>
        <v/>
      </c>
      <c r="GK71" s="27" t="str">
        <f t="shared" ca="1" si="596"/>
        <v/>
      </c>
      <c r="GL71" s="27" t="str">
        <f t="shared" ca="1" si="597"/>
        <v/>
      </c>
      <c r="GM71" s="27" t="str">
        <f t="shared" ca="1" si="598"/>
        <v/>
      </c>
      <c r="GN71" s="27" t="str">
        <f t="shared" ca="1" si="599"/>
        <v/>
      </c>
      <c r="GO71" s="27" t="str">
        <f t="shared" ca="1" si="600"/>
        <v/>
      </c>
      <c r="GP71" s="27" t="str">
        <f t="shared" ca="1" si="601"/>
        <v/>
      </c>
      <c r="GQ71" s="27" t="str">
        <f t="shared" ca="1" si="602"/>
        <v/>
      </c>
      <c r="GR71" s="27" t="str">
        <f t="shared" ca="1" si="603"/>
        <v/>
      </c>
      <c r="GS71" s="27" t="str">
        <f t="shared" ca="1" si="604"/>
        <v/>
      </c>
      <c r="GT71" s="27" t="str">
        <f t="shared" ca="1" si="605"/>
        <v/>
      </c>
      <c r="GU71" s="27" t="str">
        <f t="shared" ca="1" si="606"/>
        <v/>
      </c>
      <c r="GV71" s="27" t="str">
        <f t="shared" ca="1" si="607"/>
        <v/>
      </c>
      <c r="GW71" s="27" t="str">
        <f t="shared" ca="1" si="608"/>
        <v/>
      </c>
      <c r="GX71" s="27" t="str">
        <f t="shared" ca="1" si="609"/>
        <v/>
      </c>
      <c r="GY71" s="27" t="str">
        <f t="shared" ca="1" si="610"/>
        <v/>
      </c>
      <c r="GZ71" s="27" t="str">
        <f t="shared" ca="1" si="611"/>
        <v/>
      </c>
      <c r="HA71" s="27" t="str">
        <f t="shared" ca="1" si="612"/>
        <v/>
      </c>
      <c r="HB71" s="27" t="str">
        <f t="shared" ca="1" si="613"/>
        <v/>
      </c>
      <c r="HC71" s="27" t="str">
        <f t="shared" ca="1" si="614"/>
        <v/>
      </c>
      <c r="HD71" s="27" t="str">
        <f t="shared" ca="1" si="615"/>
        <v/>
      </c>
      <c r="HE71" s="27" t="str">
        <f t="shared" ca="1" si="616"/>
        <v/>
      </c>
      <c r="HF71" s="27" t="str">
        <f t="shared" ca="1" si="427"/>
        <v/>
      </c>
      <c r="HG71" s="27" t="str">
        <f t="shared" ca="1" si="617"/>
        <v/>
      </c>
      <c r="HH71" s="27" t="str">
        <f t="shared" ca="1" si="618"/>
        <v/>
      </c>
      <c r="HI71" s="27" t="str">
        <f t="shared" ca="1" si="619"/>
        <v/>
      </c>
      <c r="HJ71" s="27" t="str">
        <f t="shared" ca="1" si="620"/>
        <v/>
      </c>
      <c r="HK71" s="27" t="str">
        <f t="shared" ca="1" si="621"/>
        <v/>
      </c>
      <c r="HL71" s="27" t="str">
        <f t="shared" ca="1" si="622"/>
        <v/>
      </c>
      <c r="HM71" s="27" t="str">
        <f t="shared" ca="1" si="623"/>
        <v/>
      </c>
    </row>
    <row r="72" spans="19:221">
      <c r="S72" s="89"/>
      <c r="U72" s="107">
        <v>27</v>
      </c>
      <c r="V72" s="27" t="str">
        <f t="shared" ca="1" si="424"/>
        <v/>
      </c>
      <c r="W72" s="27" t="str">
        <f t="shared" ca="1" si="428"/>
        <v/>
      </c>
      <c r="X72" s="27" t="str">
        <f t="shared" ca="1" si="429"/>
        <v/>
      </c>
      <c r="Y72" s="27" t="str">
        <f t="shared" ca="1" si="430"/>
        <v/>
      </c>
      <c r="Z72" s="27" t="str">
        <f t="shared" ca="1" si="431"/>
        <v/>
      </c>
      <c r="AA72" s="27" t="str">
        <f t="shared" ca="1" si="432"/>
        <v/>
      </c>
      <c r="AB72" s="27" t="str">
        <f t="shared" ca="1" si="433"/>
        <v/>
      </c>
      <c r="AC72" s="27" t="str">
        <f t="shared" ca="1" si="434"/>
        <v/>
      </c>
      <c r="AD72" s="27" t="str">
        <f t="shared" ca="1" si="435"/>
        <v/>
      </c>
      <c r="AE72" s="27" t="str">
        <f t="shared" ca="1" si="436"/>
        <v/>
      </c>
      <c r="AF72" s="27" t="str">
        <f t="shared" ca="1" si="437"/>
        <v/>
      </c>
      <c r="AG72" s="27" t="str">
        <f t="shared" ca="1" si="438"/>
        <v/>
      </c>
      <c r="AH72" s="27" t="str">
        <f t="shared" ca="1" si="439"/>
        <v/>
      </c>
      <c r="AI72" s="27" t="str">
        <f t="shared" ca="1" si="440"/>
        <v/>
      </c>
      <c r="AJ72" s="27" t="str">
        <f t="shared" ca="1" si="441"/>
        <v/>
      </c>
      <c r="AK72" s="27" t="str">
        <f t="shared" ca="1" si="442"/>
        <v/>
      </c>
      <c r="AL72" s="27" t="str">
        <f t="shared" ca="1" si="443"/>
        <v/>
      </c>
      <c r="AM72" s="27" t="str">
        <f t="shared" ca="1" si="444"/>
        <v/>
      </c>
      <c r="AN72" s="27" t="str">
        <f t="shared" ca="1" si="445"/>
        <v/>
      </c>
      <c r="AO72" s="27" t="str">
        <f t="shared" ca="1" si="446"/>
        <v/>
      </c>
      <c r="AP72" s="27" t="str">
        <f t="shared" ca="1" si="447"/>
        <v/>
      </c>
      <c r="AQ72" s="27" t="str">
        <f t="shared" ca="1" si="448"/>
        <v/>
      </c>
      <c r="AR72" s="27" t="str">
        <f t="shared" ca="1" si="449"/>
        <v/>
      </c>
      <c r="AS72" s="27" t="str">
        <f t="shared" ca="1" si="450"/>
        <v/>
      </c>
      <c r="AT72" s="27" t="str">
        <f t="shared" ca="1" si="451"/>
        <v/>
      </c>
      <c r="AU72" s="27" t="str">
        <f t="shared" ca="1" si="452"/>
        <v/>
      </c>
      <c r="AV72" s="27" t="str">
        <f t="shared" ca="1" si="453"/>
        <v/>
      </c>
      <c r="AW72" s="27" t="str">
        <f t="shared" ca="1" si="454"/>
        <v/>
      </c>
      <c r="AX72" s="27" t="str">
        <f t="shared" ca="1" si="455"/>
        <v/>
      </c>
      <c r="AY72" s="27" t="str">
        <f t="shared" ca="1" si="456"/>
        <v/>
      </c>
      <c r="AZ72" s="27" t="str">
        <f t="shared" ca="1" si="457"/>
        <v/>
      </c>
      <c r="BA72" s="27" t="str">
        <f t="shared" ca="1" si="458"/>
        <v/>
      </c>
      <c r="BB72" s="27" t="str">
        <f t="shared" ca="1" si="459"/>
        <v/>
      </c>
      <c r="BC72" s="27" t="str">
        <f t="shared" ca="1" si="460"/>
        <v/>
      </c>
      <c r="BD72" s="27" t="str">
        <f t="shared" ca="1" si="461"/>
        <v/>
      </c>
      <c r="BE72" s="27" t="str">
        <f t="shared" ca="1" si="462"/>
        <v/>
      </c>
      <c r="BF72" s="27" t="str">
        <f t="shared" ca="1" si="463"/>
        <v/>
      </c>
      <c r="BG72" s="27" t="str">
        <f t="shared" ca="1" si="464"/>
        <v/>
      </c>
      <c r="BH72" s="27" t="str">
        <f t="shared" ca="1" si="465"/>
        <v/>
      </c>
      <c r="BI72" s="27" t="str">
        <f t="shared" ca="1" si="466"/>
        <v/>
      </c>
      <c r="BJ72" s="27" t="str">
        <f t="shared" ca="1" si="467"/>
        <v/>
      </c>
      <c r="BK72" s="27" t="str">
        <f t="shared" ca="1" si="468"/>
        <v/>
      </c>
      <c r="BL72" s="27" t="str">
        <f t="shared" ca="1" si="469"/>
        <v/>
      </c>
      <c r="BM72" s="27" t="str">
        <f t="shared" ca="1" si="470"/>
        <v/>
      </c>
      <c r="BN72" s="27" t="str">
        <f t="shared" ca="1" si="471"/>
        <v/>
      </c>
      <c r="BO72" s="27" t="str">
        <f t="shared" ca="1" si="472"/>
        <v/>
      </c>
      <c r="BP72" s="27" t="str">
        <f t="shared" ca="1" si="473"/>
        <v/>
      </c>
      <c r="BQ72" s="27" t="str">
        <f t="shared" ca="1" si="474"/>
        <v/>
      </c>
      <c r="BR72" s="27" t="str">
        <f t="shared" ca="1" si="475"/>
        <v/>
      </c>
      <c r="BS72" s="27" t="str">
        <f t="shared" ca="1" si="476"/>
        <v/>
      </c>
      <c r="BT72" s="27" t="str">
        <f t="shared" ca="1" si="477"/>
        <v/>
      </c>
      <c r="BU72" s="27" t="str">
        <f t="shared" ca="1" si="478"/>
        <v/>
      </c>
      <c r="BV72" s="27" t="str">
        <f t="shared" ca="1" si="479"/>
        <v/>
      </c>
      <c r="BW72" s="27" t="str">
        <f t="shared" ca="1" si="480"/>
        <v/>
      </c>
      <c r="BX72" s="27" t="str">
        <f t="shared" ca="1" si="481"/>
        <v/>
      </c>
      <c r="BY72" s="27" t="str">
        <f t="shared" ca="1" si="482"/>
        <v/>
      </c>
      <c r="BZ72" s="27" t="str">
        <f t="shared" ca="1" si="483"/>
        <v/>
      </c>
      <c r="CA72" s="27" t="str">
        <f t="shared" ca="1" si="484"/>
        <v/>
      </c>
      <c r="CB72" s="27" t="str">
        <f t="shared" ca="1" si="485"/>
        <v/>
      </c>
      <c r="CC72" s="27" t="str">
        <f t="shared" ca="1" si="486"/>
        <v/>
      </c>
      <c r="CD72" s="27" t="str">
        <f t="shared" ca="1" si="487"/>
        <v/>
      </c>
      <c r="CE72" s="27" t="str">
        <f t="shared" ca="1" si="488"/>
        <v/>
      </c>
      <c r="CF72" s="27" t="str">
        <f t="shared" ca="1" si="489"/>
        <v/>
      </c>
      <c r="CG72" s="27" t="str">
        <f t="shared" ca="1" si="490"/>
        <v/>
      </c>
      <c r="CH72" s="27" t="str">
        <f t="shared" ca="1" si="425"/>
        <v/>
      </c>
      <c r="CI72" s="27" t="str">
        <f t="shared" ca="1" si="491"/>
        <v/>
      </c>
      <c r="CJ72" s="27" t="str">
        <f t="shared" ca="1" si="492"/>
        <v/>
      </c>
      <c r="CK72" s="27" t="str">
        <f t="shared" ca="1" si="493"/>
        <v/>
      </c>
      <c r="CL72" s="27" t="str">
        <f t="shared" ca="1" si="494"/>
        <v/>
      </c>
      <c r="CM72" s="27" t="str">
        <f t="shared" ca="1" si="495"/>
        <v/>
      </c>
      <c r="CN72" s="27" t="str">
        <f t="shared" ca="1" si="496"/>
        <v/>
      </c>
      <c r="CO72" s="27" t="str">
        <f t="shared" ca="1" si="497"/>
        <v/>
      </c>
      <c r="CP72" s="27" t="str">
        <f t="shared" ca="1" si="498"/>
        <v/>
      </c>
      <c r="CQ72" s="27" t="str">
        <f t="shared" ca="1" si="499"/>
        <v/>
      </c>
      <c r="CR72" s="27" t="str">
        <f t="shared" ca="1" si="500"/>
        <v/>
      </c>
      <c r="CS72" s="27" t="str">
        <f t="shared" ca="1" si="501"/>
        <v/>
      </c>
      <c r="CT72" s="27" t="str">
        <f t="shared" ca="1" si="502"/>
        <v/>
      </c>
      <c r="CU72" s="27" t="str">
        <f t="shared" ca="1" si="503"/>
        <v/>
      </c>
      <c r="CV72" s="27" t="str">
        <f t="shared" ca="1" si="504"/>
        <v/>
      </c>
      <c r="CW72" s="27" t="str">
        <f t="shared" ca="1" si="505"/>
        <v/>
      </c>
      <c r="CX72" s="27" t="str">
        <f t="shared" ca="1" si="506"/>
        <v/>
      </c>
      <c r="CY72" s="27" t="str">
        <f t="shared" ca="1" si="507"/>
        <v/>
      </c>
      <c r="CZ72" s="27" t="str">
        <f t="shared" ca="1" si="508"/>
        <v/>
      </c>
      <c r="DA72" s="27" t="str">
        <f t="shared" ca="1" si="509"/>
        <v/>
      </c>
      <c r="DB72" s="27" t="str">
        <f t="shared" ca="1" si="510"/>
        <v/>
      </c>
      <c r="DC72" s="27" t="str">
        <f t="shared" ca="1" si="511"/>
        <v/>
      </c>
      <c r="DD72" s="27" t="str">
        <f t="shared" ca="1" si="512"/>
        <v/>
      </c>
      <c r="DE72" s="27" t="str">
        <f t="shared" ca="1" si="513"/>
        <v/>
      </c>
      <c r="DF72" s="27" t="str">
        <f t="shared" ca="1" si="514"/>
        <v/>
      </c>
      <c r="DG72" s="27" t="str">
        <f t="shared" ca="1" si="515"/>
        <v/>
      </c>
      <c r="DH72" s="27" t="str">
        <f t="shared" ca="1" si="516"/>
        <v/>
      </c>
      <c r="DI72" s="27" t="str">
        <f t="shared" ca="1" si="517"/>
        <v/>
      </c>
      <c r="DJ72" s="27" t="str">
        <f t="shared" ca="1" si="518"/>
        <v/>
      </c>
      <c r="DK72" s="27" t="str">
        <f t="shared" ca="1" si="519"/>
        <v/>
      </c>
      <c r="DL72" s="27" t="str">
        <f t="shared" ca="1" si="520"/>
        <v/>
      </c>
      <c r="DM72" s="27" t="str">
        <f t="shared" ca="1" si="521"/>
        <v/>
      </c>
      <c r="DN72" s="27" t="str">
        <f t="shared" ca="1" si="522"/>
        <v/>
      </c>
      <c r="DO72" s="27" t="str">
        <f t="shared" ca="1" si="523"/>
        <v/>
      </c>
      <c r="DP72" s="27" t="str">
        <f t="shared" ca="1" si="524"/>
        <v/>
      </c>
      <c r="DQ72" s="27" t="str">
        <f t="shared" ca="1" si="525"/>
        <v/>
      </c>
      <c r="DR72" s="27" t="str">
        <f t="shared" ca="1" si="526"/>
        <v/>
      </c>
      <c r="DS72" s="27" t="str">
        <f t="shared" ca="1" si="527"/>
        <v/>
      </c>
      <c r="DT72" s="27" t="str">
        <f t="shared" ca="1" si="528"/>
        <v/>
      </c>
      <c r="DU72" s="27" t="str">
        <f t="shared" ca="1" si="529"/>
        <v/>
      </c>
      <c r="DV72" s="27" t="str">
        <f t="shared" ca="1" si="530"/>
        <v/>
      </c>
      <c r="DW72" s="27" t="str">
        <f t="shared" ca="1" si="531"/>
        <v/>
      </c>
      <c r="DX72" s="27" t="str">
        <f t="shared" ca="1" si="532"/>
        <v/>
      </c>
      <c r="DY72" s="27" t="str">
        <f t="shared" ca="1" si="533"/>
        <v/>
      </c>
      <c r="DZ72" s="27" t="str">
        <f t="shared" ca="1" si="534"/>
        <v/>
      </c>
      <c r="EA72" s="27" t="str">
        <f t="shared" ca="1" si="535"/>
        <v/>
      </c>
      <c r="EB72" s="27" t="str">
        <f t="shared" ca="1" si="536"/>
        <v/>
      </c>
      <c r="EC72" s="27" t="str">
        <f t="shared" ca="1" si="537"/>
        <v/>
      </c>
      <c r="ED72" s="27" t="str">
        <f t="shared" ca="1" si="538"/>
        <v/>
      </c>
      <c r="EE72" s="27" t="str">
        <f t="shared" ca="1" si="539"/>
        <v/>
      </c>
      <c r="EF72" s="27" t="str">
        <f t="shared" ca="1" si="540"/>
        <v/>
      </c>
      <c r="EG72" s="27" t="str">
        <f t="shared" ca="1" si="541"/>
        <v/>
      </c>
      <c r="EH72" s="27" t="str">
        <f t="shared" ca="1" si="542"/>
        <v/>
      </c>
      <c r="EI72" s="27" t="str">
        <f t="shared" ca="1" si="543"/>
        <v/>
      </c>
      <c r="EJ72" s="27" t="str">
        <f t="shared" ca="1" si="544"/>
        <v/>
      </c>
      <c r="EK72" s="27" t="str">
        <f t="shared" ca="1" si="545"/>
        <v/>
      </c>
      <c r="EL72" s="27" t="str">
        <f t="shared" ca="1" si="546"/>
        <v/>
      </c>
      <c r="EM72" s="27" t="str">
        <f t="shared" ca="1" si="547"/>
        <v/>
      </c>
      <c r="EN72" s="27" t="str">
        <f t="shared" ca="1" si="548"/>
        <v/>
      </c>
      <c r="EO72" s="27" t="str">
        <f t="shared" ca="1" si="549"/>
        <v/>
      </c>
      <c r="EP72" s="27" t="str">
        <f t="shared" ca="1" si="550"/>
        <v/>
      </c>
      <c r="EQ72" s="27" t="str">
        <f t="shared" ca="1" si="551"/>
        <v/>
      </c>
      <c r="ER72" s="27" t="str">
        <f t="shared" ca="1" si="552"/>
        <v/>
      </c>
      <c r="ES72" s="27" t="str">
        <f t="shared" ca="1" si="553"/>
        <v/>
      </c>
      <c r="ET72" s="27" t="str">
        <f t="shared" ca="1" si="426"/>
        <v/>
      </c>
      <c r="EU72" s="27" t="str">
        <f t="shared" ca="1" si="554"/>
        <v/>
      </c>
      <c r="EV72" s="27" t="str">
        <f t="shared" ca="1" si="555"/>
        <v/>
      </c>
      <c r="EW72" s="27" t="str">
        <f t="shared" ca="1" si="556"/>
        <v/>
      </c>
      <c r="EX72" s="27" t="str">
        <f t="shared" ca="1" si="557"/>
        <v/>
      </c>
      <c r="EY72" s="27" t="str">
        <f t="shared" ca="1" si="558"/>
        <v/>
      </c>
      <c r="EZ72" s="27" t="str">
        <f t="shared" ca="1" si="559"/>
        <v/>
      </c>
      <c r="FA72" s="27" t="str">
        <f t="shared" ca="1" si="560"/>
        <v/>
      </c>
      <c r="FB72" s="27" t="str">
        <f t="shared" ca="1" si="561"/>
        <v/>
      </c>
      <c r="FC72" s="27" t="str">
        <f t="shared" ca="1" si="562"/>
        <v/>
      </c>
      <c r="FD72" s="27" t="str">
        <f t="shared" ca="1" si="563"/>
        <v/>
      </c>
      <c r="FE72" s="27" t="str">
        <f t="shared" ca="1" si="564"/>
        <v/>
      </c>
      <c r="FF72" s="27" t="str">
        <f t="shared" ca="1" si="565"/>
        <v/>
      </c>
      <c r="FG72" s="27" t="str">
        <f t="shared" ca="1" si="566"/>
        <v/>
      </c>
      <c r="FH72" s="27" t="str">
        <f t="shared" ca="1" si="567"/>
        <v/>
      </c>
      <c r="FI72" s="27" t="str">
        <f t="shared" ca="1" si="568"/>
        <v/>
      </c>
      <c r="FJ72" s="27" t="str">
        <f t="shared" ca="1" si="569"/>
        <v/>
      </c>
      <c r="FK72" s="27" t="str">
        <f t="shared" ca="1" si="570"/>
        <v/>
      </c>
      <c r="FL72" s="27" t="str">
        <f t="shared" ca="1" si="571"/>
        <v/>
      </c>
      <c r="FM72" s="27" t="str">
        <f t="shared" ca="1" si="572"/>
        <v/>
      </c>
      <c r="FN72" s="27" t="str">
        <f t="shared" ca="1" si="573"/>
        <v/>
      </c>
      <c r="FO72" s="27" t="str">
        <f t="shared" ca="1" si="574"/>
        <v/>
      </c>
      <c r="FP72" s="27" t="str">
        <f t="shared" ca="1" si="575"/>
        <v/>
      </c>
      <c r="FQ72" s="27" t="str">
        <f t="shared" ca="1" si="576"/>
        <v/>
      </c>
      <c r="FR72" s="27" t="str">
        <f t="shared" ca="1" si="577"/>
        <v/>
      </c>
      <c r="FS72" s="27" t="str">
        <f t="shared" ca="1" si="578"/>
        <v/>
      </c>
      <c r="FT72" s="27" t="str">
        <f t="shared" ca="1" si="579"/>
        <v/>
      </c>
      <c r="FU72" s="27" t="str">
        <f t="shared" ca="1" si="580"/>
        <v/>
      </c>
      <c r="FV72" s="27" t="str">
        <f t="shared" ca="1" si="581"/>
        <v/>
      </c>
      <c r="FW72" s="27" t="str">
        <f t="shared" ca="1" si="582"/>
        <v/>
      </c>
      <c r="FX72" s="27" t="str">
        <f t="shared" ca="1" si="583"/>
        <v/>
      </c>
      <c r="FY72" s="27" t="str">
        <f t="shared" ca="1" si="584"/>
        <v/>
      </c>
      <c r="FZ72" s="27" t="str">
        <f t="shared" ca="1" si="585"/>
        <v/>
      </c>
      <c r="GA72" s="27" t="str">
        <f t="shared" ca="1" si="586"/>
        <v/>
      </c>
      <c r="GB72" s="27" t="str">
        <f t="shared" ca="1" si="587"/>
        <v/>
      </c>
      <c r="GC72" s="27" t="str">
        <f t="shared" ca="1" si="588"/>
        <v/>
      </c>
      <c r="GD72" s="27" t="str">
        <f t="shared" ca="1" si="589"/>
        <v/>
      </c>
      <c r="GE72" s="27" t="str">
        <f t="shared" ca="1" si="590"/>
        <v/>
      </c>
      <c r="GF72" s="27" t="str">
        <f t="shared" ca="1" si="591"/>
        <v/>
      </c>
      <c r="GG72" s="27" t="str">
        <f t="shared" ca="1" si="592"/>
        <v/>
      </c>
      <c r="GH72" s="27" t="str">
        <f t="shared" ca="1" si="593"/>
        <v/>
      </c>
      <c r="GI72" s="27" t="str">
        <f t="shared" ca="1" si="594"/>
        <v/>
      </c>
      <c r="GJ72" s="27" t="str">
        <f t="shared" ca="1" si="595"/>
        <v/>
      </c>
      <c r="GK72" s="27" t="str">
        <f t="shared" ca="1" si="596"/>
        <v/>
      </c>
      <c r="GL72" s="27" t="str">
        <f t="shared" ca="1" si="597"/>
        <v/>
      </c>
      <c r="GM72" s="27" t="str">
        <f t="shared" ca="1" si="598"/>
        <v/>
      </c>
      <c r="GN72" s="27" t="str">
        <f t="shared" ca="1" si="599"/>
        <v/>
      </c>
      <c r="GO72" s="27" t="str">
        <f t="shared" ca="1" si="600"/>
        <v/>
      </c>
      <c r="GP72" s="27" t="str">
        <f t="shared" ca="1" si="601"/>
        <v/>
      </c>
      <c r="GQ72" s="27" t="str">
        <f t="shared" ca="1" si="602"/>
        <v/>
      </c>
      <c r="GR72" s="27" t="str">
        <f t="shared" ca="1" si="603"/>
        <v/>
      </c>
      <c r="GS72" s="27" t="str">
        <f t="shared" ca="1" si="604"/>
        <v/>
      </c>
      <c r="GT72" s="27" t="str">
        <f t="shared" ca="1" si="605"/>
        <v/>
      </c>
      <c r="GU72" s="27" t="str">
        <f t="shared" ca="1" si="606"/>
        <v/>
      </c>
      <c r="GV72" s="27" t="str">
        <f t="shared" ca="1" si="607"/>
        <v/>
      </c>
      <c r="GW72" s="27" t="str">
        <f t="shared" ca="1" si="608"/>
        <v/>
      </c>
      <c r="GX72" s="27" t="str">
        <f t="shared" ca="1" si="609"/>
        <v/>
      </c>
      <c r="GY72" s="27" t="str">
        <f t="shared" ca="1" si="610"/>
        <v/>
      </c>
      <c r="GZ72" s="27" t="str">
        <f t="shared" ca="1" si="611"/>
        <v/>
      </c>
      <c r="HA72" s="27" t="str">
        <f t="shared" ca="1" si="612"/>
        <v/>
      </c>
      <c r="HB72" s="27" t="str">
        <f t="shared" ca="1" si="613"/>
        <v/>
      </c>
      <c r="HC72" s="27" t="str">
        <f t="shared" ca="1" si="614"/>
        <v/>
      </c>
      <c r="HD72" s="27" t="str">
        <f t="shared" ca="1" si="615"/>
        <v/>
      </c>
      <c r="HE72" s="27" t="str">
        <f t="shared" ca="1" si="616"/>
        <v/>
      </c>
      <c r="HF72" s="27" t="str">
        <f t="shared" ca="1" si="427"/>
        <v/>
      </c>
      <c r="HG72" s="27" t="str">
        <f t="shared" ca="1" si="617"/>
        <v/>
      </c>
      <c r="HH72" s="27" t="str">
        <f t="shared" ca="1" si="618"/>
        <v/>
      </c>
      <c r="HI72" s="27" t="str">
        <f t="shared" ca="1" si="619"/>
        <v/>
      </c>
      <c r="HJ72" s="27" t="str">
        <f t="shared" ca="1" si="620"/>
        <v/>
      </c>
      <c r="HK72" s="27" t="str">
        <f t="shared" ca="1" si="621"/>
        <v/>
      </c>
      <c r="HL72" s="27" t="str">
        <f t="shared" ca="1" si="622"/>
        <v/>
      </c>
      <c r="HM72" s="27" t="str">
        <f t="shared" ca="1" si="623"/>
        <v/>
      </c>
    </row>
    <row r="73" spans="19:221">
      <c r="S73" s="89"/>
      <c r="U73" s="106">
        <v>28</v>
      </c>
      <c r="V73" s="27" t="str">
        <f t="shared" ca="1" si="424"/>
        <v/>
      </c>
      <c r="W73" s="27" t="str">
        <f t="shared" ca="1" si="428"/>
        <v/>
      </c>
      <c r="X73" s="27" t="str">
        <f t="shared" ca="1" si="429"/>
        <v/>
      </c>
      <c r="Y73" s="27" t="str">
        <f t="shared" ca="1" si="430"/>
        <v/>
      </c>
      <c r="Z73" s="27" t="str">
        <f t="shared" ca="1" si="431"/>
        <v/>
      </c>
      <c r="AA73" s="27" t="str">
        <f t="shared" ca="1" si="432"/>
        <v/>
      </c>
      <c r="AB73" s="27" t="str">
        <f t="shared" ca="1" si="433"/>
        <v/>
      </c>
      <c r="AC73" s="27" t="str">
        <f t="shared" ca="1" si="434"/>
        <v/>
      </c>
      <c r="AD73" s="27" t="str">
        <f t="shared" ca="1" si="435"/>
        <v/>
      </c>
      <c r="AE73" s="27" t="str">
        <f t="shared" ca="1" si="436"/>
        <v/>
      </c>
      <c r="AF73" s="27" t="str">
        <f t="shared" ca="1" si="437"/>
        <v/>
      </c>
      <c r="AG73" s="27" t="str">
        <f t="shared" ca="1" si="438"/>
        <v/>
      </c>
      <c r="AH73" s="27" t="str">
        <f t="shared" ca="1" si="439"/>
        <v/>
      </c>
      <c r="AI73" s="27" t="str">
        <f t="shared" ca="1" si="440"/>
        <v/>
      </c>
      <c r="AJ73" s="27" t="str">
        <f t="shared" ca="1" si="441"/>
        <v/>
      </c>
      <c r="AK73" s="27" t="str">
        <f t="shared" ca="1" si="442"/>
        <v/>
      </c>
      <c r="AL73" s="27" t="str">
        <f t="shared" ca="1" si="443"/>
        <v/>
      </c>
      <c r="AM73" s="27" t="str">
        <f t="shared" ca="1" si="444"/>
        <v/>
      </c>
      <c r="AN73" s="27" t="str">
        <f t="shared" ca="1" si="445"/>
        <v/>
      </c>
      <c r="AO73" s="27" t="str">
        <f t="shared" ca="1" si="446"/>
        <v/>
      </c>
      <c r="AP73" s="27" t="str">
        <f t="shared" ca="1" si="447"/>
        <v/>
      </c>
      <c r="AQ73" s="27" t="str">
        <f t="shared" ca="1" si="448"/>
        <v/>
      </c>
      <c r="AR73" s="27" t="str">
        <f t="shared" ca="1" si="449"/>
        <v/>
      </c>
      <c r="AS73" s="27" t="str">
        <f t="shared" ca="1" si="450"/>
        <v/>
      </c>
      <c r="AT73" s="27" t="str">
        <f t="shared" ca="1" si="451"/>
        <v/>
      </c>
      <c r="AU73" s="27" t="str">
        <f t="shared" ca="1" si="452"/>
        <v/>
      </c>
      <c r="AV73" s="27" t="str">
        <f t="shared" ca="1" si="453"/>
        <v/>
      </c>
      <c r="AW73" s="27" t="str">
        <f t="shared" ca="1" si="454"/>
        <v/>
      </c>
      <c r="AX73" s="27" t="str">
        <f t="shared" ca="1" si="455"/>
        <v/>
      </c>
      <c r="AY73" s="27" t="str">
        <f t="shared" ca="1" si="456"/>
        <v/>
      </c>
      <c r="AZ73" s="27" t="str">
        <f t="shared" ca="1" si="457"/>
        <v/>
      </c>
      <c r="BA73" s="27" t="str">
        <f t="shared" ca="1" si="458"/>
        <v/>
      </c>
      <c r="BB73" s="27" t="str">
        <f t="shared" ca="1" si="459"/>
        <v/>
      </c>
      <c r="BC73" s="27" t="str">
        <f t="shared" ca="1" si="460"/>
        <v/>
      </c>
      <c r="BD73" s="27" t="str">
        <f t="shared" ca="1" si="461"/>
        <v/>
      </c>
      <c r="BE73" s="27" t="str">
        <f t="shared" ca="1" si="462"/>
        <v/>
      </c>
      <c r="BF73" s="27" t="str">
        <f t="shared" ca="1" si="463"/>
        <v/>
      </c>
      <c r="BG73" s="27" t="str">
        <f t="shared" ca="1" si="464"/>
        <v/>
      </c>
      <c r="BH73" s="27" t="str">
        <f t="shared" ca="1" si="465"/>
        <v/>
      </c>
      <c r="BI73" s="27" t="str">
        <f t="shared" ca="1" si="466"/>
        <v/>
      </c>
      <c r="BJ73" s="27" t="str">
        <f t="shared" ca="1" si="467"/>
        <v/>
      </c>
      <c r="BK73" s="27" t="str">
        <f t="shared" ca="1" si="468"/>
        <v/>
      </c>
      <c r="BL73" s="27" t="str">
        <f t="shared" ca="1" si="469"/>
        <v/>
      </c>
      <c r="BM73" s="27" t="str">
        <f t="shared" ca="1" si="470"/>
        <v/>
      </c>
      <c r="BN73" s="27" t="str">
        <f t="shared" ca="1" si="471"/>
        <v/>
      </c>
      <c r="BO73" s="27" t="str">
        <f t="shared" ca="1" si="472"/>
        <v/>
      </c>
      <c r="BP73" s="27" t="str">
        <f t="shared" ca="1" si="473"/>
        <v/>
      </c>
      <c r="BQ73" s="27" t="str">
        <f t="shared" ca="1" si="474"/>
        <v/>
      </c>
      <c r="BR73" s="27" t="str">
        <f t="shared" ca="1" si="475"/>
        <v/>
      </c>
      <c r="BS73" s="27" t="str">
        <f t="shared" ca="1" si="476"/>
        <v/>
      </c>
      <c r="BT73" s="27" t="str">
        <f t="shared" ca="1" si="477"/>
        <v/>
      </c>
      <c r="BU73" s="27" t="str">
        <f t="shared" ca="1" si="478"/>
        <v/>
      </c>
      <c r="BV73" s="27" t="str">
        <f t="shared" ca="1" si="479"/>
        <v/>
      </c>
      <c r="BW73" s="27" t="str">
        <f t="shared" ca="1" si="480"/>
        <v/>
      </c>
      <c r="BX73" s="27" t="str">
        <f t="shared" ca="1" si="481"/>
        <v/>
      </c>
      <c r="BY73" s="27" t="str">
        <f t="shared" ca="1" si="482"/>
        <v/>
      </c>
      <c r="BZ73" s="27" t="str">
        <f t="shared" ca="1" si="483"/>
        <v/>
      </c>
      <c r="CA73" s="27" t="str">
        <f t="shared" ca="1" si="484"/>
        <v/>
      </c>
      <c r="CB73" s="27" t="str">
        <f t="shared" ca="1" si="485"/>
        <v/>
      </c>
      <c r="CC73" s="27" t="str">
        <f t="shared" ca="1" si="486"/>
        <v/>
      </c>
      <c r="CD73" s="27" t="str">
        <f t="shared" ca="1" si="487"/>
        <v/>
      </c>
      <c r="CE73" s="27" t="str">
        <f t="shared" ca="1" si="488"/>
        <v/>
      </c>
      <c r="CF73" s="27" t="str">
        <f t="shared" ca="1" si="489"/>
        <v/>
      </c>
      <c r="CG73" s="27" t="str">
        <f t="shared" ca="1" si="490"/>
        <v/>
      </c>
      <c r="CH73" s="27" t="str">
        <f t="shared" ca="1" si="425"/>
        <v/>
      </c>
      <c r="CI73" s="27" t="str">
        <f t="shared" ca="1" si="491"/>
        <v/>
      </c>
      <c r="CJ73" s="27" t="str">
        <f t="shared" ca="1" si="492"/>
        <v/>
      </c>
      <c r="CK73" s="27" t="str">
        <f t="shared" ca="1" si="493"/>
        <v/>
      </c>
      <c r="CL73" s="27" t="str">
        <f t="shared" ca="1" si="494"/>
        <v/>
      </c>
      <c r="CM73" s="27" t="str">
        <f t="shared" ca="1" si="495"/>
        <v/>
      </c>
      <c r="CN73" s="27" t="str">
        <f t="shared" ca="1" si="496"/>
        <v/>
      </c>
      <c r="CO73" s="27" t="str">
        <f t="shared" ca="1" si="497"/>
        <v/>
      </c>
      <c r="CP73" s="27" t="str">
        <f t="shared" ca="1" si="498"/>
        <v/>
      </c>
      <c r="CQ73" s="27" t="str">
        <f t="shared" ca="1" si="499"/>
        <v/>
      </c>
      <c r="CR73" s="27" t="str">
        <f t="shared" ca="1" si="500"/>
        <v/>
      </c>
      <c r="CS73" s="27" t="str">
        <f t="shared" ca="1" si="501"/>
        <v/>
      </c>
      <c r="CT73" s="27" t="str">
        <f t="shared" ca="1" si="502"/>
        <v/>
      </c>
      <c r="CU73" s="27" t="str">
        <f t="shared" ca="1" si="503"/>
        <v/>
      </c>
      <c r="CV73" s="27" t="str">
        <f t="shared" ca="1" si="504"/>
        <v/>
      </c>
      <c r="CW73" s="27" t="str">
        <f t="shared" ca="1" si="505"/>
        <v/>
      </c>
      <c r="CX73" s="27" t="str">
        <f t="shared" ca="1" si="506"/>
        <v/>
      </c>
      <c r="CY73" s="27" t="str">
        <f t="shared" ca="1" si="507"/>
        <v/>
      </c>
      <c r="CZ73" s="27" t="str">
        <f t="shared" ca="1" si="508"/>
        <v/>
      </c>
      <c r="DA73" s="27" t="str">
        <f t="shared" ca="1" si="509"/>
        <v/>
      </c>
      <c r="DB73" s="27" t="str">
        <f t="shared" ca="1" si="510"/>
        <v/>
      </c>
      <c r="DC73" s="27" t="str">
        <f t="shared" ca="1" si="511"/>
        <v/>
      </c>
      <c r="DD73" s="27" t="str">
        <f t="shared" ca="1" si="512"/>
        <v/>
      </c>
      <c r="DE73" s="27" t="str">
        <f t="shared" ca="1" si="513"/>
        <v/>
      </c>
      <c r="DF73" s="27" t="str">
        <f t="shared" ca="1" si="514"/>
        <v/>
      </c>
      <c r="DG73" s="27" t="str">
        <f t="shared" ca="1" si="515"/>
        <v/>
      </c>
      <c r="DH73" s="27" t="str">
        <f t="shared" ca="1" si="516"/>
        <v/>
      </c>
      <c r="DI73" s="27" t="str">
        <f t="shared" ca="1" si="517"/>
        <v/>
      </c>
      <c r="DJ73" s="27" t="str">
        <f t="shared" ca="1" si="518"/>
        <v/>
      </c>
      <c r="DK73" s="27" t="str">
        <f t="shared" ca="1" si="519"/>
        <v/>
      </c>
      <c r="DL73" s="27" t="str">
        <f t="shared" ca="1" si="520"/>
        <v/>
      </c>
      <c r="DM73" s="27" t="str">
        <f t="shared" ca="1" si="521"/>
        <v/>
      </c>
      <c r="DN73" s="27" t="str">
        <f t="shared" ca="1" si="522"/>
        <v/>
      </c>
      <c r="DO73" s="27" t="str">
        <f t="shared" ca="1" si="523"/>
        <v/>
      </c>
      <c r="DP73" s="27" t="str">
        <f t="shared" ca="1" si="524"/>
        <v/>
      </c>
      <c r="DQ73" s="27" t="str">
        <f t="shared" ca="1" si="525"/>
        <v/>
      </c>
      <c r="DR73" s="27" t="str">
        <f t="shared" ca="1" si="526"/>
        <v/>
      </c>
      <c r="DS73" s="27" t="str">
        <f t="shared" ca="1" si="527"/>
        <v/>
      </c>
      <c r="DT73" s="27" t="str">
        <f t="shared" ca="1" si="528"/>
        <v/>
      </c>
      <c r="DU73" s="27" t="str">
        <f t="shared" ca="1" si="529"/>
        <v/>
      </c>
      <c r="DV73" s="27" t="str">
        <f t="shared" ca="1" si="530"/>
        <v/>
      </c>
      <c r="DW73" s="27" t="str">
        <f t="shared" ca="1" si="531"/>
        <v/>
      </c>
      <c r="DX73" s="27" t="str">
        <f t="shared" ca="1" si="532"/>
        <v/>
      </c>
      <c r="DY73" s="27" t="str">
        <f t="shared" ca="1" si="533"/>
        <v/>
      </c>
      <c r="DZ73" s="27" t="str">
        <f t="shared" ca="1" si="534"/>
        <v/>
      </c>
      <c r="EA73" s="27" t="str">
        <f t="shared" ca="1" si="535"/>
        <v/>
      </c>
      <c r="EB73" s="27" t="str">
        <f t="shared" ca="1" si="536"/>
        <v/>
      </c>
      <c r="EC73" s="27" t="str">
        <f t="shared" ca="1" si="537"/>
        <v/>
      </c>
      <c r="ED73" s="27" t="str">
        <f t="shared" ca="1" si="538"/>
        <v/>
      </c>
      <c r="EE73" s="27" t="str">
        <f t="shared" ca="1" si="539"/>
        <v/>
      </c>
      <c r="EF73" s="27" t="str">
        <f t="shared" ca="1" si="540"/>
        <v/>
      </c>
      <c r="EG73" s="27" t="str">
        <f t="shared" ca="1" si="541"/>
        <v/>
      </c>
      <c r="EH73" s="27" t="str">
        <f t="shared" ca="1" si="542"/>
        <v/>
      </c>
      <c r="EI73" s="27" t="str">
        <f t="shared" ca="1" si="543"/>
        <v/>
      </c>
      <c r="EJ73" s="27" t="str">
        <f t="shared" ca="1" si="544"/>
        <v/>
      </c>
      <c r="EK73" s="27" t="str">
        <f t="shared" ca="1" si="545"/>
        <v/>
      </c>
      <c r="EL73" s="27" t="str">
        <f t="shared" ca="1" si="546"/>
        <v/>
      </c>
      <c r="EM73" s="27" t="str">
        <f t="shared" ca="1" si="547"/>
        <v/>
      </c>
      <c r="EN73" s="27" t="str">
        <f t="shared" ca="1" si="548"/>
        <v/>
      </c>
      <c r="EO73" s="27" t="str">
        <f t="shared" ca="1" si="549"/>
        <v/>
      </c>
      <c r="EP73" s="27" t="str">
        <f t="shared" ca="1" si="550"/>
        <v/>
      </c>
      <c r="EQ73" s="27" t="str">
        <f t="shared" ca="1" si="551"/>
        <v/>
      </c>
      <c r="ER73" s="27" t="str">
        <f t="shared" ca="1" si="552"/>
        <v/>
      </c>
      <c r="ES73" s="27" t="str">
        <f t="shared" ca="1" si="553"/>
        <v/>
      </c>
      <c r="ET73" s="27" t="str">
        <f t="shared" ca="1" si="426"/>
        <v/>
      </c>
      <c r="EU73" s="27" t="str">
        <f t="shared" ca="1" si="554"/>
        <v/>
      </c>
      <c r="EV73" s="27" t="str">
        <f t="shared" ca="1" si="555"/>
        <v/>
      </c>
      <c r="EW73" s="27" t="str">
        <f t="shared" ca="1" si="556"/>
        <v/>
      </c>
      <c r="EX73" s="27" t="str">
        <f t="shared" ca="1" si="557"/>
        <v/>
      </c>
      <c r="EY73" s="27" t="str">
        <f t="shared" ca="1" si="558"/>
        <v/>
      </c>
      <c r="EZ73" s="27" t="str">
        <f t="shared" ca="1" si="559"/>
        <v/>
      </c>
      <c r="FA73" s="27" t="str">
        <f t="shared" ca="1" si="560"/>
        <v/>
      </c>
      <c r="FB73" s="27" t="str">
        <f t="shared" ca="1" si="561"/>
        <v/>
      </c>
      <c r="FC73" s="27" t="str">
        <f t="shared" ca="1" si="562"/>
        <v/>
      </c>
      <c r="FD73" s="27" t="str">
        <f t="shared" ca="1" si="563"/>
        <v/>
      </c>
      <c r="FE73" s="27" t="str">
        <f t="shared" ca="1" si="564"/>
        <v/>
      </c>
      <c r="FF73" s="27" t="str">
        <f t="shared" ca="1" si="565"/>
        <v/>
      </c>
      <c r="FG73" s="27" t="str">
        <f t="shared" ca="1" si="566"/>
        <v/>
      </c>
      <c r="FH73" s="27" t="str">
        <f t="shared" ca="1" si="567"/>
        <v/>
      </c>
      <c r="FI73" s="27" t="str">
        <f t="shared" ca="1" si="568"/>
        <v/>
      </c>
      <c r="FJ73" s="27" t="str">
        <f t="shared" ca="1" si="569"/>
        <v/>
      </c>
      <c r="FK73" s="27" t="str">
        <f t="shared" ca="1" si="570"/>
        <v/>
      </c>
      <c r="FL73" s="27" t="str">
        <f t="shared" ca="1" si="571"/>
        <v/>
      </c>
      <c r="FM73" s="27" t="str">
        <f t="shared" ca="1" si="572"/>
        <v/>
      </c>
      <c r="FN73" s="27" t="str">
        <f t="shared" ca="1" si="573"/>
        <v/>
      </c>
      <c r="FO73" s="27" t="str">
        <f t="shared" ca="1" si="574"/>
        <v/>
      </c>
      <c r="FP73" s="27" t="str">
        <f t="shared" ca="1" si="575"/>
        <v/>
      </c>
      <c r="FQ73" s="27" t="str">
        <f t="shared" ca="1" si="576"/>
        <v/>
      </c>
      <c r="FR73" s="27" t="str">
        <f t="shared" ca="1" si="577"/>
        <v/>
      </c>
      <c r="FS73" s="27" t="str">
        <f t="shared" ca="1" si="578"/>
        <v/>
      </c>
      <c r="FT73" s="27" t="str">
        <f t="shared" ca="1" si="579"/>
        <v/>
      </c>
      <c r="FU73" s="27" t="str">
        <f t="shared" ca="1" si="580"/>
        <v/>
      </c>
      <c r="FV73" s="27" t="str">
        <f t="shared" ca="1" si="581"/>
        <v/>
      </c>
      <c r="FW73" s="27" t="str">
        <f t="shared" ca="1" si="582"/>
        <v/>
      </c>
      <c r="FX73" s="27" t="str">
        <f t="shared" ca="1" si="583"/>
        <v/>
      </c>
      <c r="FY73" s="27" t="str">
        <f t="shared" ca="1" si="584"/>
        <v/>
      </c>
      <c r="FZ73" s="27" t="str">
        <f t="shared" ca="1" si="585"/>
        <v/>
      </c>
      <c r="GA73" s="27" t="str">
        <f t="shared" ca="1" si="586"/>
        <v/>
      </c>
      <c r="GB73" s="27" t="str">
        <f t="shared" ca="1" si="587"/>
        <v/>
      </c>
      <c r="GC73" s="27" t="str">
        <f t="shared" ca="1" si="588"/>
        <v/>
      </c>
      <c r="GD73" s="27" t="str">
        <f t="shared" ca="1" si="589"/>
        <v/>
      </c>
      <c r="GE73" s="27" t="str">
        <f t="shared" ca="1" si="590"/>
        <v/>
      </c>
      <c r="GF73" s="27" t="str">
        <f t="shared" ca="1" si="591"/>
        <v/>
      </c>
      <c r="GG73" s="27" t="str">
        <f t="shared" ca="1" si="592"/>
        <v/>
      </c>
      <c r="GH73" s="27" t="str">
        <f t="shared" ca="1" si="593"/>
        <v/>
      </c>
      <c r="GI73" s="27" t="str">
        <f t="shared" ca="1" si="594"/>
        <v/>
      </c>
      <c r="GJ73" s="27" t="str">
        <f t="shared" ca="1" si="595"/>
        <v/>
      </c>
      <c r="GK73" s="27" t="str">
        <f t="shared" ca="1" si="596"/>
        <v/>
      </c>
      <c r="GL73" s="27" t="str">
        <f t="shared" ca="1" si="597"/>
        <v/>
      </c>
      <c r="GM73" s="27" t="str">
        <f t="shared" ca="1" si="598"/>
        <v/>
      </c>
      <c r="GN73" s="27" t="str">
        <f t="shared" ca="1" si="599"/>
        <v/>
      </c>
      <c r="GO73" s="27" t="str">
        <f t="shared" ca="1" si="600"/>
        <v/>
      </c>
      <c r="GP73" s="27" t="str">
        <f t="shared" ca="1" si="601"/>
        <v/>
      </c>
      <c r="GQ73" s="27" t="str">
        <f t="shared" ca="1" si="602"/>
        <v/>
      </c>
      <c r="GR73" s="27" t="str">
        <f t="shared" ca="1" si="603"/>
        <v/>
      </c>
      <c r="GS73" s="27" t="str">
        <f t="shared" ca="1" si="604"/>
        <v/>
      </c>
      <c r="GT73" s="27" t="str">
        <f t="shared" ca="1" si="605"/>
        <v/>
      </c>
      <c r="GU73" s="27" t="str">
        <f t="shared" ca="1" si="606"/>
        <v/>
      </c>
      <c r="GV73" s="27" t="str">
        <f t="shared" ca="1" si="607"/>
        <v/>
      </c>
      <c r="GW73" s="27" t="str">
        <f t="shared" ca="1" si="608"/>
        <v/>
      </c>
      <c r="GX73" s="27" t="str">
        <f t="shared" ca="1" si="609"/>
        <v/>
      </c>
      <c r="GY73" s="27" t="str">
        <f t="shared" ca="1" si="610"/>
        <v/>
      </c>
      <c r="GZ73" s="27" t="str">
        <f t="shared" ca="1" si="611"/>
        <v/>
      </c>
      <c r="HA73" s="27" t="str">
        <f t="shared" ca="1" si="612"/>
        <v/>
      </c>
      <c r="HB73" s="27" t="str">
        <f t="shared" ca="1" si="613"/>
        <v/>
      </c>
      <c r="HC73" s="27" t="str">
        <f t="shared" ca="1" si="614"/>
        <v/>
      </c>
      <c r="HD73" s="27" t="str">
        <f t="shared" ca="1" si="615"/>
        <v/>
      </c>
      <c r="HE73" s="27" t="str">
        <f t="shared" ca="1" si="616"/>
        <v/>
      </c>
      <c r="HF73" s="27" t="str">
        <f t="shared" ca="1" si="427"/>
        <v/>
      </c>
      <c r="HG73" s="27" t="str">
        <f t="shared" ca="1" si="617"/>
        <v/>
      </c>
      <c r="HH73" s="27" t="str">
        <f t="shared" ca="1" si="618"/>
        <v/>
      </c>
      <c r="HI73" s="27" t="str">
        <f t="shared" ca="1" si="619"/>
        <v/>
      </c>
      <c r="HJ73" s="27" t="str">
        <f t="shared" ca="1" si="620"/>
        <v/>
      </c>
      <c r="HK73" s="27" t="str">
        <f t="shared" ca="1" si="621"/>
        <v/>
      </c>
      <c r="HL73" s="27" t="str">
        <f t="shared" ca="1" si="622"/>
        <v/>
      </c>
      <c r="HM73" s="27" t="str">
        <f t="shared" ca="1" si="623"/>
        <v/>
      </c>
    </row>
    <row r="74" spans="19:221">
      <c r="S74" s="89"/>
      <c r="U74" s="107">
        <v>29</v>
      </c>
      <c r="V74" s="27" t="str">
        <f t="shared" ca="1" si="424"/>
        <v/>
      </c>
      <c r="W74" s="27" t="str">
        <f t="shared" ca="1" si="428"/>
        <v/>
      </c>
      <c r="X74" s="27" t="str">
        <f t="shared" ca="1" si="429"/>
        <v/>
      </c>
      <c r="Y74" s="27" t="str">
        <f t="shared" ca="1" si="430"/>
        <v/>
      </c>
      <c r="Z74" s="27" t="str">
        <f t="shared" ca="1" si="431"/>
        <v/>
      </c>
      <c r="AA74" s="27" t="str">
        <f t="shared" ca="1" si="432"/>
        <v/>
      </c>
      <c r="AB74" s="27" t="str">
        <f t="shared" ca="1" si="433"/>
        <v/>
      </c>
      <c r="AC74" s="27" t="str">
        <f t="shared" ca="1" si="434"/>
        <v/>
      </c>
      <c r="AD74" s="27" t="str">
        <f t="shared" ca="1" si="435"/>
        <v/>
      </c>
      <c r="AE74" s="27" t="str">
        <f t="shared" ca="1" si="436"/>
        <v/>
      </c>
      <c r="AF74" s="27" t="str">
        <f t="shared" ca="1" si="437"/>
        <v/>
      </c>
      <c r="AG74" s="27" t="str">
        <f t="shared" ca="1" si="438"/>
        <v/>
      </c>
      <c r="AH74" s="27" t="str">
        <f t="shared" ca="1" si="439"/>
        <v/>
      </c>
      <c r="AI74" s="27" t="str">
        <f t="shared" ca="1" si="440"/>
        <v/>
      </c>
      <c r="AJ74" s="27" t="str">
        <f t="shared" ca="1" si="441"/>
        <v/>
      </c>
      <c r="AK74" s="27" t="str">
        <f t="shared" ca="1" si="442"/>
        <v/>
      </c>
      <c r="AL74" s="27" t="str">
        <f t="shared" ca="1" si="443"/>
        <v/>
      </c>
      <c r="AM74" s="27" t="str">
        <f t="shared" ca="1" si="444"/>
        <v/>
      </c>
      <c r="AN74" s="27" t="str">
        <f t="shared" ca="1" si="445"/>
        <v/>
      </c>
      <c r="AO74" s="27" t="str">
        <f t="shared" ca="1" si="446"/>
        <v/>
      </c>
      <c r="AP74" s="27" t="str">
        <f t="shared" ca="1" si="447"/>
        <v/>
      </c>
      <c r="AQ74" s="27" t="str">
        <f t="shared" ca="1" si="448"/>
        <v/>
      </c>
      <c r="AR74" s="27" t="str">
        <f t="shared" ca="1" si="449"/>
        <v/>
      </c>
      <c r="AS74" s="27" t="str">
        <f t="shared" ca="1" si="450"/>
        <v/>
      </c>
      <c r="AT74" s="27" t="str">
        <f t="shared" ca="1" si="451"/>
        <v/>
      </c>
      <c r="AU74" s="27" t="str">
        <f t="shared" ca="1" si="452"/>
        <v/>
      </c>
      <c r="AV74" s="27" t="str">
        <f t="shared" ca="1" si="453"/>
        <v/>
      </c>
      <c r="AW74" s="27" t="str">
        <f t="shared" ca="1" si="454"/>
        <v/>
      </c>
      <c r="AX74" s="27" t="str">
        <f t="shared" ca="1" si="455"/>
        <v/>
      </c>
      <c r="AY74" s="27" t="str">
        <f t="shared" ca="1" si="456"/>
        <v/>
      </c>
      <c r="AZ74" s="27" t="str">
        <f t="shared" ca="1" si="457"/>
        <v/>
      </c>
      <c r="BA74" s="27" t="str">
        <f t="shared" ca="1" si="458"/>
        <v/>
      </c>
      <c r="BB74" s="27" t="str">
        <f t="shared" ca="1" si="459"/>
        <v/>
      </c>
      <c r="BC74" s="27" t="str">
        <f t="shared" ca="1" si="460"/>
        <v/>
      </c>
      <c r="BD74" s="27" t="str">
        <f t="shared" ca="1" si="461"/>
        <v/>
      </c>
      <c r="BE74" s="27" t="str">
        <f t="shared" ca="1" si="462"/>
        <v/>
      </c>
      <c r="BF74" s="27" t="str">
        <f t="shared" ca="1" si="463"/>
        <v/>
      </c>
      <c r="BG74" s="27" t="str">
        <f t="shared" ca="1" si="464"/>
        <v/>
      </c>
      <c r="BH74" s="27" t="str">
        <f t="shared" ca="1" si="465"/>
        <v/>
      </c>
      <c r="BI74" s="27" t="str">
        <f t="shared" ca="1" si="466"/>
        <v/>
      </c>
      <c r="BJ74" s="27" t="str">
        <f t="shared" ca="1" si="467"/>
        <v/>
      </c>
      <c r="BK74" s="27" t="str">
        <f t="shared" ca="1" si="468"/>
        <v/>
      </c>
      <c r="BL74" s="27" t="str">
        <f t="shared" ca="1" si="469"/>
        <v/>
      </c>
      <c r="BM74" s="27" t="str">
        <f t="shared" ca="1" si="470"/>
        <v/>
      </c>
      <c r="BN74" s="27" t="str">
        <f t="shared" ca="1" si="471"/>
        <v/>
      </c>
      <c r="BO74" s="27" t="str">
        <f t="shared" ca="1" si="472"/>
        <v/>
      </c>
      <c r="BP74" s="27" t="str">
        <f t="shared" ca="1" si="473"/>
        <v/>
      </c>
      <c r="BQ74" s="27" t="str">
        <f t="shared" ca="1" si="474"/>
        <v/>
      </c>
      <c r="BR74" s="27" t="str">
        <f t="shared" ca="1" si="475"/>
        <v/>
      </c>
      <c r="BS74" s="27" t="str">
        <f t="shared" ca="1" si="476"/>
        <v/>
      </c>
      <c r="BT74" s="27" t="str">
        <f t="shared" ca="1" si="477"/>
        <v/>
      </c>
      <c r="BU74" s="27" t="str">
        <f t="shared" ca="1" si="478"/>
        <v/>
      </c>
      <c r="BV74" s="27" t="str">
        <f t="shared" ca="1" si="479"/>
        <v/>
      </c>
      <c r="BW74" s="27" t="str">
        <f t="shared" ca="1" si="480"/>
        <v/>
      </c>
      <c r="BX74" s="27" t="str">
        <f t="shared" ca="1" si="481"/>
        <v/>
      </c>
      <c r="BY74" s="27" t="str">
        <f t="shared" ca="1" si="482"/>
        <v/>
      </c>
      <c r="BZ74" s="27" t="str">
        <f t="shared" ca="1" si="483"/>
        <v/>
      </c>
      <c r="CA74" s="27" t="str">
        <f t="shared" ca="1" si="484"/>
        <v/>
      </c>
      <c r="CB74" s="27" t="str">
        <f t="shared" ca="1" si="485"/>
        <v/>
      </c>
      <c r="CC74" s="27" t="str">
        <f t="shared" ca="1" si="486"/>
        <v/>
      </c>
      <c r="CD74" s="27" t="str">
        <f t="shared" ca="1" si="487"/>
        <v/>
      </c>
      <c r="CE74" s="27" t="str">
        <f t="shared" ca="1" si="488"/>
        <v/>
      </c>
      <c r="CF74" s="27" t="str">
        <f t="shared" ca="1" si="489"/>
        <v/>
      </c>
      <c r="CG74" s="27" t="str">
        <f t="shared" ca="1" si="490"/>
        <v/>
      </c>
      <c r="CH74" s="27" t="str">
        <f t="shared" ca="1" si="425"/>
        <v/>
      </c>
      <c r="CI74" s="27" t="str">
        <f t="shared" ca="1" si="491"/>
        <v/>
      </c>
      <c r="CJ74" s="27" t="str">
        <f t="shared" ca="1" si="492"/>
        <v/>
      </c>
      <c r="CK74" s="27" t="str">
        <f t="shared" ca="1" si="493"/>
        <v/>
      </c>
      <c r="CL74" s="27" t="str">
        <f t="shared" ca="1" si="494"/>
        <v/>
      </c>
      <c r="CM74" s="27" t="str">
        <f t="shared" ca="1" si="495"/>
        <v/>
      </c>
      <c r="CN74" s="27" t="str">
        <f t="shared" ca="1" si="496"/>
        <v/>
      </c>
      <c r="CO74" s="27" t="str">
        <f t="shared" ca="1" si="497"/>
        <v/>
      </c>
      <c r="CP74" s="27" t="str">
        <f t="shared" ca="1" si="498"/>
        <v/>
      </c>
      <c r="CQ74" s="27" t="str">
        <f t="shared" ca="1" si="499"/>
        <v/>
      </c>
      <c r="CR74" s="27" t="str">
        <f t="shared" ca="1" si="500"/>
        <v/>
      </c>
      <c r="CS74" s="27" t="str">
        <f t="shared" ca="1" si="501"/>
        <v/>
      </c>
      <c r="CT74" s="27" t="str">
        <f t="shared" ca="1" si="502"/>
        <v/>
      </c>
      <c r="CU74" s="27" t="str">
        <f t="shared" ca="1" si="503"/>
        <v/>
      </c>
      <c r="CV74" s="27" t="str">
        <f t="shared" ca="1" si="504"/>
        <v/>
      </c>
      <c r="CW74" s="27" t="str">
        <f t="shared" ca="1" si="505"/>
        <v/>
      </c>
      <c r="CX74" s="27" t="str">
        <f t="shared" ca="1" si="506"/>
        <v/>
      </c>
      <c r="CY74" s="27" t="str">
        <f t="shared" ca="1" si="507"/>
        <v/>
      </c>
      <c r="CZ74" s="27" t="str">
        <f t="shared" ca="1" si="508"/>
        <v/>
      </c>
      <c r="DA74" s="27" t="str">
        <f t="shared" ca="1" si="509"/>
        <v/>
      </c>
      <c r="DB74" s="27" t="str">
        <f t="shared" ca="1" si="510"/>
        <v/>
      </c>
      <c r="DC74" s="27" t="str">
        <f t="shared" ca="1" si="511"/>
        <v/>
      </c>
      <c r="DD74" s="27" t="str">
        <f t="shared" ca="1" si="512"/>
        <v/>
      </c>
      <c r="DE74" s="27" t="str">
        <f t="shared" ca="1" si="513"/>
        <v/>
      </c>
      <c r="DF74" s="27" t="str">
        <f t="shared" ca="1" si="514"/>
        <v/>
      </c>
      <c r="DG74" s="27" t="str">
        <f t="shared" ca="1" si="515"/>
        <v/>
      </c>
      <c r="DH74" s="27" t="str">
        <f t="shared" ca="1" si="516"/>
        <v/>
      </c>
      <c r="DI74" s="27" t="str">
        <f t="shared" ca="1" si="517"/>
        <v/>
      </c>
      <c r="DJ74" s="27" t="str">
        <f t="shared" ca="1" si="518"/>
        <v/>
      </c>
      <c r="DK74" s="27" t="str">
        <f t="shared" ca="1" si="519"/>
        <v/>
      </c>
      <c r="DL74" s="27" t="str">
        <f t="shared" ca="1" si="520"/>
        <v/>
      </c>
      <c r="DM74" s="27" t="str">
        <f t="shared" ca="1" si="521"/>
        <v/>
      </c>
      <c r="DN74" s="27" t="str">
        <f t="shared" ca="1" si="522"/>
        <v/>
      </c>
      <c r="DO74" s="27" t="str">
        <f t="shared" ca="1" si="523"/>
        <v/>
      </c>
      <c r="DP74" s="27" t="str">
        <f t="shared" ca="1" si="524"/>
        <v/>
      </c>
      <c r="DQ74" s="27" t="str">
        <f t="shared" ca="1" si="525"/>
        <v/>
      </c>
      <c r="DR74" s="27" t="str">
        <f t="shared" ca="1" si="526"/>
        <v/>
      </c>
      <c r="DS74" s="27" t="str">
        <f t="shared" ca="1" si="527"/>
        <v/>
      </c>
      <c r="DT74" s="27" t="str">
        <f t="shared" ca="1" si="528"/>
        <v/>
      </c>
      <c r="DU74" s="27" t="str">
        <f t="shared" ca="1" si="529"/>
        <v/>
      </c>
      <c r="DV74" s="27" t="str">
        <f t="shared" ca="1" si="530"/>
        <v/>
      </c>
      <c r="DW74" s="27" t="str">
        <f t="shared" ca="1" si="531"/>
        <v/>
      </c>
      <c r="DX74" s="27" t="str">
        <f t="shared" ca="1" si="532"/>
        <v/>
      </c>
      <c r="DY74" s="27" t="str">
        <f t="shared" ca="1" si="533"/>
        <v/>
      </c>
      <c r="DZ74" s="27" t="str">
        <f t="shared" ca="1" si="534"/>
        <v/>
      </c>
      <c r="EA74" s="27" t="str">
        <f t="shared" ca="1" si="535"/>
        <v/>
      </c>
      <c r="EB74" s="27" t="str">
        <f t="shared" ca="1" si="536"/>
        <v/>
      </c>
      <c r="EC74" s="27" t="str">
        <f t="shared" ca="1" si="537"/>
        <v/>
      </c>
      <c r="ED74" s="27" t="str">
        <f t="shared" ca="1" si="538"/>
        <v/>
      </c>
      <c r="EE74" s="27" t="str">
        <f t="shared" ca="1" si="539"/>
        <v/>
      </c>
      <c r="EF74" s="27" t="str">
        <f t="shared" ca="1" si="540"/>
        <v/>
      </c>
      <c r="EG74" s="27" t="str">
        <f t="shared" ca="1" si="541"/>
        <v/>
      </c>
      <c r="EH74" s="27" t="str">
        <f t="shared" ca="1" si="542"/>
        <v/>
      </c>
      <c r="EI74" s="27" t="str">
        <f t="shared" ca="1" si="543"/>
        <v/>
      </c>
      <c r="EJ74" s="27" t="str">
        <f t="shared" ca="1" si="544"/>
        <v/>
      </c>
      <c r="EK74" s="27" t="str">
        <f t="shared" ca="1" si="545"/>
        <v/>
      </c>
      <c r="EL74" s="27" t="str">
        <f t="shared" ca="1" si="546"/>
        <v/>
      </c>
      <c r="EM74" s="27" t="str">
        <f t="shared" ca="1" si="547"/>
        <v/>
      </c>
      <c r="EN74" s="27" t="str">
        <f t="shared" ca="1" si="548"/>
        <v/>
      </c>
      <c r="EO74" s="27" t="str">
        <f t="shared" ca="1" si="549"/>
        <v/>
      </c>
      <c r="EP74" s="27" t="str">
        <f t="shared" ca="1" si="550"/>
        <v/>
      </c>
      <c r="EQ74" s="27" t="str">
        <f t="shared" ca="1" si="551"/>
        <v/>
      </c>
      <c r="ER74" s="27" t="str">
        <f t="shared" ca="1" si="552"/>
        <v/>
      </c>
      <c r="ES74" s="27" t="str">
        <f t="shared" ca="1" si="553"/>
        <v/>
      </c>
      <c r="ET74" s="27" t="str">
        <f t="shared" ca="1" si="426"/>
        <v/>
      </c>
      <c r="EU74" s="27" t="str">
        <f t="shared" ca="1" si="554"/>
        <v/>
      </c>
      <c r="EV74" s="27" t="str">
        <f t="shared" ca="1" si="555"/>
        <v/>
      </c>
      <c r="EW74" s="27" t="str">
        <f t="shared" ca="1" si="556"/>
        <v/>
      </c>
      <c r="EX74" s="27" t="str">
        <f t="shared" ca="1" si="557"/>
        <v/>
      </c>
      <c r="EY74" s="27" t="str">
        <f t="shared" ca="1" si="558"/>
        <v/>
      </c>
      <c r="EZ74" s="27" t="str">
        <f t="shared" ca="1" si="559"/>
        <v/>
      </c>
      <c r="FA74" s="27" t="str">
        <f t="shared" ca="1" si="560"/>
        <v/>
      </c>
      <c r="FB74" s="27" t="str">
        <f t="shared" ca="1" si="561"/>
        <v/>
      </c>
      <c r="FC74" s="27" t="str">
        <f t="shared" ca="1" si="562"/>
        <v/>
      </c>
      <c r="FD74" s="27" t="str">
        <f t="shared" ca="1" si="563"/>
        <v/>
      </c>
      <c r="FE74" s="27" t="str">
        <f t="shared" ca="1" si="564"/>
        <v/>
      </c>
      <c r="FF74" s="27" t="str">
        <f t="shared" ca="1" si="565"/>
        <v/>
      </c>
      <c r="FG74" s="27" t="str">
        <f t="shared" ca="1" si="566"/>
        <v/>
      </c>
      <c r="FH74" s="27" t="str">
        <f t="shared" ca="1" si="567"/>
        <v/>
      </c>
      <c r="FI74" s="27" t="str">
        <f t="shared" ca="1" si="568"/>
        <v/>
      </c>
      <c r="FJ74" s="27" t="str">
        <f t="shared" ca="1" si="569"/>
        <v/>
      </c>
      <c r="FK74" s="27" t="str">
        <f t="shared" ca="1" si="570"/>
        <v/>
      </c>
      <c r="FL74" s="27" t="str">
        <f t="shared" ca="1" si="571"/>
        <v/>
      </c>
      <c r="FM74" s="27" t="str">
        <f t="shared" ca="1" si="572"/>
        <v/>
      </c>
      <c r="FN74" s="27" t="str">
        <f t="shared" ca="1" si="573"/>
        <v/>
      </c>
      <c r="FO74" s="27" t="str">
        <f t="shared" ca="1" si="574"/>
        <v/>
      </c>
      <c r="FP74" s="27" t="str">
        <f t="shared" ca="1" si="575"/>
        <v/>
      </c>
      <c r="FQ74" s="27" t="str">
        <f t="shared" ca="1" si="576"/>
        <v/>
      </c>
      <c r="FR74" s="27" t="str">
        <f t="shared" ca="1" si="577"/>
        <v/>
      </c>
      <c r="FS74" s="27" t="str">
        <f t="shared" ca="1" si="578"/>
        <v/>
      </c>
      <c r="FT74" s="27" t="str">
        <f t="shared" ca="1" si="579"/>
        <v/>
      </c>
      <c r="FU74" s="27" t="str">
        <f t="shared" ca="1" si="580"/>
        <v/>
      </c>
      <c r="FV74" s="27" t="str">
        <f t="shared" ca="1" si="581"/>
        <v/>
      </c>
      <c r="FW74" s="27" t="str">
        <f t="shared" ca="1" si="582"/>
        <v/>
      </c>
      <c r="FX74" s="27" t="str">
        <f t="shared" ca="1" si="583"/>
        <v/>
      </c>
      <c r="FY74" s="27" t="str">
        <f t="shared" ca="1" si="584"/>
        <v/>
      </c>
      <c r="FZ74" s="27" t="str">
        <f t="shared" ca="1" si="585"/>
        <v/>
      </c>
      <c r="GA74" s="27" t="str">
        <f t="shared" ca="1" si="586"/>
        <v/>
      </c>
      <c r="GB74" s="27" t="str">
        <f t="shared" ca="1" si="587"/>
        <v/>
      </c>
      <c r="GC74" s="27" t="str">
        <f t="shared" ca="1" si="588"/>
        <v/>
      </c>
      <c r="GD74" s="27" t="str">
        <f t="shared" ca="1" si="589"/>
        <v/>
      </c>
      <c r="GE74" s="27" t="str">
        <f t="shared" ca="1" si="590"/>
        <v/>
      </c>
      <c r="GF74" s="27" t="str">
        <f t="shared" ca="1" si="591"/>
        <v/>
      </c>
      <c r="GG74" s="27" t="str">
        <f t="shared" ca="1" si="592"/>
        <v/>
      </c>
      <c r="GH74" s="27" t="str">
        <f t="shared" ca="1" si="593"/>
        <v/>
      </c>
      <c r="GI74" s="27" t="str">
        <f t="shared" ca="1" si="594"/>
        <v/>
      </c>
      <c r="GJ74" s="27" t="str">
        <f t="shared" ca="1" si="595"/>
        <v/>
      </c>
      <c r="GK74" s="27" t="str">
        <f t="shared" ca="1" si="596"/>
        <v/>
      </c>
      <c r="GL74" s="27" t="str">
        <f t="shared" ca="1" si="597"/>
        <v/>
      </c>
      <c r="GM74" s="27" t="str">
        <f t="shared" ca="1" si="598"/>
        <v/>
      </c>
      <c r="GN74" s="27" t="str">
        <f t="shared" ca="1" si="599"/>
        <v/>
      </c>
      <c r="GO74" s="27" t="str">
        <f t="shared" ca="1" si="600"/>
        <v/>
      </c>
      <c r="GP74" s="27" t="str">
        <f t="shared" ca="1" si="601"/>
        <v/>
      </c>
      <c r="GQ74" s="27" t="str">
        <f t="shared" ca="1" si="602"/>
        <v/>
      </c>
      <c r="GR74" s="27" t="str">
        <f t="shared" ca="1" si="603"/>
        <v/>
      </c>
      <c r="GS74" s="27" t="str">
        <f t="shared" ca="1" si="604"/>
        <v/>
      </c>
      <c r="GT74" s="27" t="str">
        <f t="shared" ca="1" si="605"/>
        <v/>
      </c>
      <c r="GU74" s="27" t="str">
        <f t="shared" ca="1" si="606"/>
        <v/>
      </c>
      <c r="GV74" s="27" t="str">
        <f t="shared" ca="1" si="607"/>
        <v/>
      </c>
      <c r="GW74" s="27" t="str">
        <f t="shared" ca="1" si="608"/>
        <v/>
      </c>
      <c r="GX74" s="27" t="str">
        <f t="shared" ca="1" si="609"/>
        <v/>
      </c>
      <c r="GY74" s="27" t="str">
        <f t="shared" ca="1" si="610"/>
        <v/>
      </c>
      <c r="GZ74" s="27" t="str">
        <f t="shared" ca="1" si="611"/>
        <v/>
      </c>
      <c r="HA74" s="27" t="str">
        <f t="shared" ca="1" si="612"/>
        <v/>
      </c>
      <c r="HB74" s="27" t="str">
        <f t="shared" ca="1" si="613"/>
        <v/>
      </c>
      <c r="HC74" s="27" t="str">
        <f t="shared" ca="1" si="614"/>
        <v/>
      </c>
      <c r="HD74" s="27" t="str">
        <f t="shared" ca="1" si="615"/>
        <v/>
      </c>
      <c r="HE74" s="27" t="str">
        <f t="shared" ca="1" si="616"/>
        <v/>
      </c>
      <c r="HF74" s="27" t="str">
        <f t="shared" ca="1" si="427"/>
        <v/>
      </c>
      <c r="HG74" s="27" t="str">
        <f t="shared" ca="1" si="617"/>
        <v/>
      </c>
      <c r="HH74" s="27" t="str">
        <f t="shared" ca="1" si="618"/>
        <v/>
      </c>
      <c r="HI74" s="27" t="str">
        <f t="shared" ca="1" si="619"/>
        <v/>
      </c>
      <c r="HJ74" s="27" t="str">
        <f t="shared" ca="1" si="620"/>
        <v/>
      </c>
      <c r="HK74" s="27" t="str">
        <f t="shared" ca="1" si="621"/>
        <v/>
      </c>
      <c r="HL74" s="27" t="str">
        <f t="shared" ca="1" si="622"/>
        <v/>
      </c>
      <c r="HM74" s="27" t="str">
        <f t="shared" ca="1" si="623"/>
        <v/>
      </c>
    </row>
    <row r="75" spans="19:221">
      <c r="S75" s="89"/>
      <c r="U75" s="106">
        <v>30</v>
      </c>
      <c r="V75" s="27" t="str">
        <f t="shared" ca="1" si="424"/>
        <v/>
      </c>
      <c r="W75" s="27" t="str">
        <f t="shared" ca="1" si="428"/>
        <v/>
      </c>
      <c r="X75" s="27" t="str">
        <f t="shared" ca="1" si="429"/>
        <v/>
      </c>
      <c r="Y75" s="27" t="str">
        <f t="shared" ca="1" si="430"/>
        <v/>
      </c>
      <c r="Z75" s="27" t="str">
        <f t="shared" ca="1" si="431"/>
        <v/>
      </c>
      <c r="AA75" s="27" t="str">
        <f t="shared" ca="1" si="432"/>
        <v/>
      </c>
      <c r="AB75" s="27" t="str">
        <f t="shared" ca="1" si="433"/>
        <v/>
      </c>
      <c r="AC75" s="27" t="str">
        <f t="shared" ca="1" si="434"/>
        <v/>
      </c>
      <c r="AD75" s="27" t="str">
        <f t="shared" ca="1" si="435"/>
        <v/>
      </c>
      <c r="AE75" s="27" t="str">
        <f t="shared" ca="1" si="436"/>
        <v/>
      </c>
      <c r="AF75" s="27" t="str">
        <f t="shared" ca="1" si="437"/>
        <v/>
      </c>
      <c r="AG75" s="27" t="str">
        <f t="shared" ca="1" si="438"/>
        <v/>
      </c>
      <c r="AH75" s="27" t="str">
        <f t="shared" ca="1" si="439"/>
        <v/>
      </c>
      <c r="AI75" s="27" t="str">
        <f t="shared" ca="1" si="440"/>
        <v/>
      </c>
      <c r="AJ75" s="27" t="str">
        <f t="shared" ca="1" si="441"/>
        <v/>
      </c>
      <c r="AK75" s="27" t="str">
        <f t="shared" ca="1" si="442"/>
        <v/>
      </c>
      <c r="AL75" s="27" t="str">
        <f t="shared" ca="1" si="443"/>
        <v/>
      </c>
      <c r="AM75" s="27" t="str">
        <f t="shared" ca="1" si="444"/>
        <v/>
      </c>
      <c r="AN75" s="27" t="str">
        <f t="shared" ca="1" si="445"/>
        <v/>
      </c>
      <c r="AO75" s="27" t="str">
        <f t="shared" ca="1" si="446"/>
        <v/>
      </c>
      <c r="AP75" s="27" t="str">
        <f t="shared" ca="1" si="447"/>
        <v/>
      </c>
      <c r="AQ75" s="27" t="str">
        <f t="shared" ca="1" si="448"/>
        <v/>
      </c>
      <c r="AR75" s="27" t="str">
        <f t="shared" ca="1" si="449"/>
        <v/>
      </c>
      <c r="AS75" s="27" t="str">
        <f t="shared" ca="1" si="450"/>
        <v/>
      </c>
      <c r="AT75" s="27" t="str">
        <f t="shared" ca="1" si="451"/>
        <v/>
      </c>
      <c r="AU75" s="27" t="str">
        <f t="shared" ca="1" si="452"/>
        <v/>
      </c>
      <c r="AV75" s="27" t="str">
        <f t="shared" ca="1" si="453"/>
        <v/>
      </c>
      <c r="AW75" s="27" t="str">
        <f t="shared" ca="1" si="454"/>
        <v/>
      </c>
      <c r="AX75" s="27" t="str">
        <f t="shared" ca="1" si="455"/>
        <v/>
      </c>
      <c r="AY75" s="27" t="str">
        <f t="shared" ca="1" si="456"/>
        <v/>
      </c>
      <c r="AZ75" s="27" t="str">
        <f t="shared" ca="1" si="457"/>
        <v/>
      </c>
      <c r="BA75" s="27" t="str">
        <f t="shared" ca="1" si="458"/>
        <v/>
      </c>
      <c r="BB75" s="27" t="str">
        <f t="shared" ca="1" si="459"/>
        <v/>
      </c>
      <c r="BC75" s="27" t="str">
        <f t="shared" ca="1" si="460"/>
        <v/>
      </c>
      <c r="BD75" s="27" t="str">
        <f t="shared" ca="1" si="461"/>
        <v/>
      </c>
      <c r="BE75" s="27" t="str">
        <f t="shared" ca="1" si="462"/>
        <v/>
      </c>
      <c r="BF75" s="27" t="str">
        <f t="shared" ca="1" si="463"/>
        <v/>
      </c>
      <c r="BG75" s="27" t="str">
        <f t="shared" ca="1" si="464"/>
        <v/>
      </c>
      <c r="BH75" s="27" t="str">
        <f t="shared" ca="1" si="465"/>
        <v/>
      </c>
      <c r="BI75" s="27" t="str">
        <f t="shared" ca="1" si="466"/>
        <v/>
      </c>
      <c r="BJ75" s="27" t="str">
        <f t="shared" ca="1" si="467"/>
        <v/>
      </c>
      <c r="BK75" s="27" t="str">
        <f t="shared" ca="1" si="468"/>
        <v/>
      </c>
      <c r="BL75" s="27" t="str">
        <f t="shared" ca="1" si="469"/>
        <v/>
      </c>
      <c r="BM75" s="27" t="str">
        <f t="shared" ca="1" si="470"/>
        <v/>
      </c>
      <c r="BN75" s="27" t="str">
        <f t="shared" ca="1" si="471"/>
        <v/>
      </c>
      <c r="BO75" s="27" t="str">
        <f t="shared" ca="1" si="472"/>
        <v/>
      </c>
      <c r="BP75" s="27" t="str">
        <f t="shared" ca="1" si="473"/>
        <v/>
      </c>
      <c r="BQ75" s="27" t="str">
        <f t="shared" ca="1" si="474"/>
        <v/>
      </c>
      <c r="BR75" s="27" t="str">
        <f t="shared" ca="1" si="475"/>
        <v/>
      </c>
      <c r="BS75" s="27" t="str">
        <f t="shared" ca="1" si="476"/>
        <v/>
      </c>
      <c r="BT75" s="27" t="str">
        <f t="shared" ca="1" si="477"/>
        <v/>
      </c>
      <c r="BU75" s="27" t="str">
        <f t="shared" ca="1" si="478"/>
        <v/>
      </c>
      <c r="BV75" s="27" t="str">
        <f t="shared" ca="1" si="479"/>
        <v/>
      </c>
      <c r="BW75" s="27" t="str">
        <f t="shared" ca="1" si="480"/>
        <v/>
      </c>
      <c r="BX75" s="27" t="str">
        <f t="shared" ca="1" si="481"/>
        <v/>
      </c>
      <c r="BY75" s="27" t="str">
        <f t="shared" ca="1" si="482"/>
        <v/>
      </c>
      <c r="BZ75" s="27" t="str">
        <f t="shared" ca="1" si="483"/>
        <v/>
      </c>
      <c r="CA75" s="27" t="str">
        <f t="shared" ca="1" si="484"/>
        <v/>
      </c>
      <c r="CB75" s="27" t="str">
        <f t="shared" ca="1" si="485"/>
        <v/>
      </c>
      <c r="CC75" s="27" t="str">
        <f t="shared" ca="1" si="486"/>
        <v/>
      </c>
      <c r="CD75" s="27" t="str">
        <f t="shared" ca="1" si="487"/>
        <v/>
      </c>
      <c r="CE75" s="27" t="str">
        <f t="shared" ca="1" si="488"/>
        <v/>
      </c>
      <c r="CF75" s="27" t="str">
        <f t="shared" ca="1" si="489"/>
        <v/>
      </c>
      <c r="CG75" s="27" t="str">
        <f t="shared" ca="1" si="490"/>
        <v/>
      </c>
      <c r="CH75" s="27" t="str">
        <f t="shared" ca="1" si="425"/>
        <v/>
      </c>
      <c r="CI75" s="27" t="str">
        <f t="shared" ca="1" si="491"/>
        <v/>
      </c>
      <c r="CJ75" s="27" t="str">
        <f t="shared" ca="1" si="492"/>
        <v/>
      </c>
      <c r="CK75" s="27" t="str">
        <f t="shared" ca="1" si="493"/>
        <v/>
      </c>
      <c r="CL75" s="27" t="str">
        <f t="shared" ca="1" si="494"/>
        <v/>
      </c>
      <c r="CM75" s="27" t="str">
        <f t="shared" ca="1" si="495"/>
        <v/>
      </c>
      <c r="CN75" s="27" t="str">
        <f t="shared" ca="1" si="496"/>
        <v/>
      </c>
      <c r="CO75" s="27" t="str">
        <f t="shared" ca="1" si="497"/>
        <v/>
      </c>
      <c r="CP75" s="27" t="str">
        <f t="shared" ca="1" si="498"/>
        <v/>
      </c>
      <c r="CQ75" s="27" t="str">
        <f t="shared" ca="1" si="499"/>
        <v/>
      </c>
      <c r="CR75" s="27" t="str">
        <f t="shared" ca="1" si="500"/>
        <v/>
      </c>
      <c r="CS75" s="27" t="str">
        <f t="shared" ca="1" si="501"/>
        <v/>
      </c>
      <c r="CT75" s="27" t="str">
        <f t="shared" ca="1" si="502"/>
        <v/>
      </c>
      <c r="CU75" s="27" t="str">
        <f t="shared" ca="1" si="503"/>
        <v/>
      </c>
      <c r="CV75" s="27" t="str">
        <f t="shared" ca="1" si="504"/>
        <v/>
      </c>
      <c r="CW75" s="27" t="str">
        <f t="shared" ca="1" si="505"/>
        <v/>
      </c>
      <c r="CX75" s="27" t="str">
        <f t="shared" ca="1" si="506"/>
        <v/>
      </c>
      <c r="CY75" s="27" t="str">
        <f t="shared" ca="1" si="507"/>
        <v/>
      </c>
      <c r="CZ75" s="27" t="str">
        <f t="shared" ca="1" si="508"/>
        <v/>
      </c>
      <c r="DA75" s="27" t="str">
        <f t="shared" ca="1" si="509"/>
        <v/>
      </c>
      <c r="DB75" s="27" t="str">
        <f t="shared" ca="1" si="510"/>
        <v/>
      </c>
      <c r="DC75" s="27" t="str">
        <f t="shared" ca="1" si="511"/>
        <v/>
      </c>
      <c r="DD75" s="27" t="str">
        <f t="shared" ca="1" si="512"/>
        <v/>
      </c>
      <c r="DE75" s="27" t="str">
        <f t="shared" ca="1" si="513"/>
        <v/>
      </c>
      <c r="DF75" s="27" t="str">
        <f t="shared" ca="1" si="514"/>
        <v/>
      </c>
      <c r="DG75" s="27" t="str">
        <f t="shared" ca="1" si="515"/>
        <v/>
      </c>
      <c r="DH75" s="27" t="str">
        <f t="shared" ca="1" si="516"/>
        <v/>
      </c>
      <c r="DI75" s="27" t="str">
        <f t="shared" ca="1" si="517"/>
        <v/>
      </c>
      <c r="DJ75" s="27" t="str">
        <f t="shared" ca="1" si="518"/>
        <v/>
      </c>
      <c r="DK75" s="27" t="str">
        <f t="shared" ca="1" si="519"/>
        <v/>
      </c>
      <c r="DL75" s="27" t="str">
        <f t="shared" ca="1" si="520"/>
        <v/>
      </c>
      <c r="DM75" s="27" t="str">
        <f t="shared" ca="1" si="521"/>
        <v/>
      </c>
      <c r="DN75" s="27" t="str">
        <f t="shared" ca="1" si="522"/>
        <v/>
      </c>
      <c r="DO75" s="27" t="str">
        <f t="shared" ca="1" si="523"/>
        <v/>
      </c>
      <c r="DP75" s="27" t="str">
        <f t="shared" ca="1" si="524"/>
        <v/>
      </c>
      <c r="DQ75" s="27" t="str">
        <f t="shared" ca="1" si="525"/>
        <v/>
      </c>
      <c r="DR75" s="27" t="str">
        <f t="shared" ca="1" si="526"/>
        <v/>
      </c>
      <c r="DS75" s="27" t="str">
        <f t="shared" ca="1" si="527"/>
        <v/>
      </c>
      <c r="DT75" s="27" t="str">
        <f t="shared" ca="1" si="528"/>
        <v/>
      </c>
      <c r="DU75" s="27" t="str">
        <f t="shared" ca="1" si="529"/>
        <v/>
      </c>
      <c r="DV75" s="27" t="str">
        <f t="shared" ca="1" si="530"/>
        <v/>
      </c>
      <c r="DW75" s="27" t="str">
        <f t="shared" ca="1" si="531"/>
        <v/>
      </c>
      <c r="DX75" s="27" t="str">
        <f t="shared" ca="1" si="532"/>
        <v/>
      </c>
      <c r="DY75" s="27" t="str">
        <f t="shared" ca="1" si="533"/>
        <v/>
      </c>
      <c r="DZ75" s="27" t="str">
        <f t="shared" ca="1" si="534"/>
        <v/>
      </c>
      <c r="EA75" s="27" t="str">
        <f t="shared" ca="1" si="535"/>
        <v/>
      </c>
      <c r="EB75" s="27" t="str">
        <f t="shared" ca="1" si="536"/>
        <v/>
      </c>
      <c r="EC75" s="27" t="str">
        <f t="shared" ca="1" si="537"/>
        <v/>
      </c>
      <c r="ED75" s="27" t="str">
        <f t="shared" ca="1" si="538"/>
        <v/>
      </c>
      <c r="EE75" s="27" t="str">
        <f t="shared" ca="1" si="539"/>
        <v/>
      </c>
      <c r="EF75" s="27" t="str">
        <f t="shared" ca="1" si="540"/>
        <v/>
      </c>
      <c r="EG75" s="27" t="str">
        <f t="shared" ca="1" si="541"/>
        <v/>
      </c>
      <c r="EH75" s="27" t="str">
        <f t="shared" ca="1" si="542"/>
        <v/>
      </c>
      <c r="EI75" s="27" t="str">
        <f t="shared" ca="1" si="543"/>
        <v/>
      </c>
      <c r="EJ75" s="27" t="str">
        <f t="shared" ca="1" si="544"/>
        <v/>
      </c>
      <c r="EK75" s="27" t="str">
        <f t="shared" ca="1" si="545"/>
        <v/>
      </c>
      <c r="EL75" s="27" t="str">
        <f t="shared" ca="1" si="546"/>
        <v/>
      </c>
      <c r="EM75" s="27" t="str">
        <f t="shared" ca="1" si="547"/>
        <v/>
      </c>
      <c r="EN75" s="27" t="str">
        <f t="shared" ca="1" si="548"/>
        <v/>
      </c>
      <c r="EO75" s="27" t="str">
        <f t="shared" ca="1" si="549"/>
        <v/>
      </c>
      <c r="EP75" s="27" t="str">
        <f t="shared" ca="1" si="550"/>
        <v/>
      </c>
      <c r="EQ75" s="27" t="str">
        <f t="shared" ca="1" si="551"/>
        <v/>
      </c>
      <c r="ER75" s="27" t="str">
        <f t="shared" ca="1" si="552"/>
        <v/>
      </c>
      <c r="ES75" s="27" t="str">
        <f t="shared" ca="1" si="553"/>
        <v/>
      </c>
      <c r="ET75" s="27" t="str">
        <f t="shared" ca="1" si="426"/>
        <v/>
      </c>
      <c r="EU75" s="27" t="str">
        <f t="shared" ca="1" si="554"/>
        <v/>
      </c>
      <c r="EV75" s="27" t="str">
        <f t="shared" ca="1" si="555"/>
        <v/>
      </c>
      <c r="EW75" s="27" t="str">
        <f t="shared" ca="1" si="556"/>
        <v/>
      </c>
      <c r="EX75" s="27" t="str">
        <f t="shared" ca="1" si="557"/>
        <v/>
      </c>
      <c r="EY75" s="27" t="str">
        <f t="shared" ca="1" si="558"/>
        <v/>
      </c>
      <c r="EZ75" s="27" t="str">
        <f t="shared" ca="1" si="559"/>
        <v/>
      </c>
      <c r="FA75" s="27" t="str">
        <f t="shared" ca="1" si="560"/>
        <v/>
      </c>
      <c r="FB75" s="27" t="str">
        <f t="shared" ca="1" si="561"/>
        <v/>
      </c>
      <c r="FC75" s="27" t="str">
        <f t="shared" ca="1" si="562"/>
        <v/>
      </c>
      <c r="FD75" s="27" t="str">
        <f t="shared" ca="1" si="563"/>
        <v/>
      </c>
      <c r="FE75" s="27" t="str">
        <f t="shared" ca="1" si="564"/>
        <v/>
      </c>
      <c r="FF75" s="27" t="str">
        <f t="shared" ca="1" si="565"/>
        <v/>
      </c>
      <c r="FG75" s="27" t="str">
        <f t="shared" ca="1" si="566"/>
        <v/>
      </c>
      <c r="FH75" s="27" t="str">
        <f t="shared" ca="1" si="567"/>
        <v/>
      </c>
      <c r="FI75" s="27" t="str">
        <f t="shared" ca="1" si="568"/>
        <v/>
      </c>
      <c r="FJ75" s="27" t="str">
        <f t="shared" ca="1" si="569"/>
        <v/>
      </c>
      <c r="FK75" s="27" t="str">
        <f t="shared" ca="1" si="570"/>
        <v/>
      </c>
      <c r="FL75" s="27" t="str">
        <f t="shared" ca="1" si="571"/>
        <v/>
      </c>
      <c r="FM75" s="27" t="str">
        <f t="shared" ca="1" si="572"/>
        <v/>
      </c>
      <c r="FN75" s="27" t="str">
        <f t="shared" ca="1" si="573"/>
        <v/>
      </c>
      <c r="FO75" s="27" t="str">
        <f t="shared" ca="1" si="574"/>
        <v/>
      </c>
      <c r="FP75" s="27" t="str">
        <f t="shared" ca="1" si="575"/>
        <v/>
      </c>
      <c r="FQ75" s="27" t="str">
        <f t="shared" ca="1" si="576"/>
        <v/>
      </c>
      <c r="FR75" s="27" t="str">
        <f t="shared" ca="1" si="577"/>
        <v/>
      </c>
      <c r="FS75" s="27" t="str">
        <f t="shared" ca="1" si="578"/>
        <v/>
      </c>
      <c r="FT75" s="27" t="str">
        <f t="shared" ca="1" si="579"/>
        <v/>
      </c>
      <c r="FU75" s="27" t="str">
        <f t="shared" ca="1" si="580"/>
        <v/>
      </c>
      <c r="FV75" s="27" t="str">
        <f t="shared" ca="1" si="581"/>
        <v/>
      </c>
      <c r="FW75" s="27" t="str">
        <f t="shared" ca="1" si="582"/>
        <v/>
      </c>
      <c r="FX75" s="27" t="str">
        <f t="shared" ca="1" si="583"/>
        <v/>
      </c>
      <c r="FY75" s="27" t="str">
        <f t="shared" ca="1" si="584"/>
        <v/>
      </c>
      <c r="FZ75" s="27" t="str">
        <f t="shared" ca="1" si="585"/>
        <v/>
      </c>
      <c r="GA75" s="27" t="str">
        <f t="shared" ca="1" si="586"/>
        <v/>
      </c>
      <c r="GB75" s="27" t="str">
        <f t="shared" ca="1" si="587"/>
        <v/>
      </c>
      <c r="GC75" s="27" t="str">
        <f t="shared" ca="1" si="588"/>
        <v/>
      </c>
      <c r="GD75" s="27" t="str">
        <f t="shared" ca="1" si="589"/>
        <v/>
      </c>
      <c r="GE75" s="27" t="str">
        <f t="shared" ca="1" si="590"/>
        <v/>
      </c>
      <c r="GF75" s="27" t="str">
        <f t="shared" ca="1" si="591"/>
        <v/>
      </c>
      <c r="GG75" s="27" t="str">
        <f t="shared" ca="1" si="592"/>
        <v/>
      </c>
      <c r="GH75" s="27" t="str">
        <f t="shared" ca="1" si="593"/>
        <v/>
      </c>
      <c r="GI75" s="27" t="str">
        <f t="shared" ca="1" si="594"/>
        <v/>
      </c>
      <c r="GJ75" s="27" t="str">
        <f t="shared" ca="1" si="595"/>
        <v/>
      </c>
      <c r="GK75" s="27" t="str">
        <f t="shared" ca="1" si="596"/>
        <v/>
      </c>
      <c r="GL75" s="27" t="str">
        <f t="shared" ca="1" si="597"/>
        <v/>
      </c>
      <c r="GM75" s="27" t="str">
        <f t="shared" ca="1" si="598"/>
        <v/>
      </c>
      <c r="GN75" s="27" t="str">
        <f t="shared" ca="1" si="599"/>
        <v/>
      </c>
      <c r="GO75" s="27" t="str">
        <f t="shared" ca="1" si="600"/>
        <v/>
      </c>
      <c r="GP75" s="27" t="str">
        <f t="shared" ca="1" si="601"/>
        <v/>
      </c>
      <c r="GQ75" s="27" t="str">
        <f t="shared" ca="1" si="602"/>
        <v/>
      </c>
      <c r="GR75" s="27" t="str">
        <f t="shared" ca="1" si="603"/>
        <v/>
      </c>
      <c r="GS75" s="27" t="str">
        <f t="shared" ca="1" si="604"/>
        <v/>
      </c>
      <c r="GT75" s="27" t="str">
        <f t="shared" ca="1" si="605"/>
        <v/>
      </c>
      <c r="GU75" s="27" t="str">
        <f t="shared" ca="1" si="606"/>
        <v/>
      </c>
      <c r="GV75" s="27" t="str">
        <f t="shared" ca="1" si="607"/>
        <v/>
      </c>
      <c r="GW75" s="27" t="str">
        <f t="shared" ca="1" si="608"/>
        <v/>
      </c>
      <c r="GX75" s="27" t="str">
        <f t="shared" ca="1" si="609"/>
        <v/>
      </c>
      <c r="GY75" s="27" t="str">
        <f t="shared" ca="1" si="610"/>
        <v/>
      </c>
      <c r="GZ75" s="27" t="str">
        <f t="shared" ca="1" si="611"/>
        <v/>
      </c>
      <c r="HA75" s="27" t="str">
        <f t="shared" ca="1" si="612"/>
        <v/>
      </c>
      <c r="HB75" s="27" t="str">
        <f t="shared" ca="1" si="613"/>
        <v/>
      </c>
      <c r="HC75" s="27" t="str">
        <f t="shared" ca="1" si="614"/>
        <v/>
      </c>
      <c r="HD75" s="27" t="str">
        <f t="shared" ca="1" si="615"/>
        <v/>
      </c>
      <c r="HE75" s="27" t="str">
        <f t="shared" ca="1" si="616"/>
        <v/>
      </c>
      <c r="HF75" s="27" t="str">
        <f t="shared" ca="1" si="427"/>
        <v/>
      </c>
      <c r="HG75" s="27" t="str">
        <f t="shared" ca="1" si="617"/>
        <v/>
      </c>
      <c r="HH75" s="27" t="str">
        <f t="shared" ca="1" si="618"/>
        <v/>
      </c>
      <c r="HI75" s="27" t="str">
        <f t="shared" ca="1" si="619"/>
        <v/>
      </c>
      <c r="HJ75" s="27" t="str">
        <f t="shared" ca="1" si="620"/>
        <v/>
      </c>
      <c r="HK75" s="27" t="str">
        <f t="shared" ca="1" si="621"/>
        <v/>
      </c>
      <c r="HL75" s="27" t="str">
        <f t="shared" ca="1" si="622"/>
        <v/>
      </c>
      <c r="HM75" s="27" t="str">
        <f t="shared" ca="1" si="623"/>
        <v/>
      </c>
    </row>
    <row r="76" spans="19:221">
      <c r="S76" s="89"/>
      <c r="U76" s="107">
        <v>31</v>
      </c>
      <c r="V76" s="27" t="str">
        <f t="shared" ca="1" si="424"/>
        <v/>
      </c>
      <c r="W76" s="27" t="str">
        <f t="shared" ca="1" si="428"/>
        <v/>
      </c>
      <c r="X76" s="27" t="str">
        <f t="shared" ca="1" si="429"/>
        <v/>
      </c>
      <c r="Y76" s="27" t="str">
        <f t="shared" ca="1" si="430"/>
        <v/>
      </c>
      <c r="Z76" s="27" t="str">
        <f t="shared" ca="1" si="431"/>
        <v/>
      </c>
      <c r="AA76" s="27" t="str">
        <f t="shared" ca="1" si="432"/>
        <v/>
      </c>
      <c r="AB76" s="27" t="str">
        <f t="shared" ca="1" si="433"/>
        <v/>
      </c>
      <c r="AC76" s="27" t="str">
        <f t="shared" ca="1" si="434"/>
        <v/>
      </c>
      <c r="AD76" s="27" t="str">
        <f t="shared" ca="1" si="435"/>
        <v/>
      </c>
      <c r="AE76" s="27" t="str">
        <f t="shared" ca="1" si="436"/>
        <v/>
      </c>
      <c r="AF76" s="27" t="str">
        <f t="shared" ca="1" si="437"/>
        <v/>
      </c>
      <c r="AG76" s="27" t="str">
        <f t="shared" ca="1" si="438"/>
        <v/>
      </c>
      <c r="AH76" s="27" t="str">
        <f t="shared" ca="1" si="439"/>
        <v/>
      </c>
      <c r="AI76" s="27" t="str">
        <f t="shared" ca="1" si="440"/>
        <v/>
      </c>
      <c r="AJ76" s="27" t="str">
        <f t="shared" ca="1" si="441"/>
        <v/>
      </c>
      <c r="AK76" s="27" t="str">
        <f t="shared" ca="1" si="442"/>
        <v/>
      </c>
      <c r="AL76" s="27" t="str">
        <f t="shared" ca="1" si="443"/>
        <v/>
      </c>
      <c r="AM76" s="27" t="str">
        <f t="shared" ca="1" si="444"/>
        <v/>
      </c>
      <c r="AN76" s="27" t="str">
        <f t="shared" ca="1" si="445"/>
        <v/>
      </c>
      <c r="AO76" s="27" t="str">
        <f t="shared" ca="1" si="446"/>
        <v/>
      </c>
      <c r="AP76" s="27" t="str">
        <f t="shared" ca="1" si="447"/>
        <v/>
      </c>
      <c r="AQ76" s="27" t="str">
        <f t="shared" ca="1" si="448"/>
        <v/>
      </c>
      <c r="AR76" s="27" t="str">
        <f t="shared" ca="1" si="449"/>
        <v/>
      </c>
      <c r="AS76" s="27" t="str">
        <f t="shared" ca="1" si="450"/>
        <v/>
      </c>
      <c r="AT76" s="27" t="str">
        <f t="shared" ca="1" si="451"/>
        <v/>
      </c>
      <c r="AU76" s="27" t="str">
        <f t="shared" ca="1" si="452"/>
        <v/>
      </c>
      <c r="AV76" s="27" t="str">
        <f t="shared" ca="1" si="453"/>
        <v/>
      </c>
      <c r="AW76" s="27" t="str">
        <f t="shared" ca="1" si="454"/>
        <v/>
      </c>
      <c r="AX76" s="27" t="str">
        <f t="shared" ca="1" si="455"/>
        <v/>
      </c>
      <c r="AY76" s="27" t="str">
        <f t="shared" ca="1" si="456"/>
        <v/>
      </c>
      <c r="AZ76" s="27" t="str">
        <f t="shared" ca="1" si="457"/>
        <v/>
      </c>
      <c r="BA76" s="27" t="str">
        <f t="shared" ca="1" si="458"/>
        <v/>
      </c>
      <c r="BB76" s="27" t="str">
        <f t="shared" ca="1" si="459"/>
        <v/>
      </c>
      <c r="BC76" s="27" t="str">
        <f t="shared" ca="1" si="460"/>
        <v/>
      </c>
      <c r="BD76" s="27" t="str">
        <f t="shared" ca="1" si="461"/>
        <v/>
      </c>
      <c r="BE76" s="27" t="str">
        <f t="shared" ca="1" si="462"/>
        <v/>
      </c>
      <c r="BF76" s="27" t="str">
        <f t="shared" ca="1" si="463"/>
        <v/>
      </c>
      <c r="BG76" s="27" t="str">
        <f t="shared" ca="1" si="464"/>
        <v/>
      </c>
      <c r="BH76" s="27" t="str">
        <f t="shared" ca="1" si="465"/>
        <v/>
      </c>
      <c r="BI76" s="27" t="str">
        <f t="shared" ca="1" si="466"/>
        <v/>
      </c>
      <c r="BJ76" s="27" t="str">
        <f t="shared" ca="1" si="467"/>
        <v/>
      </c>
      <c r="BK76" s="27" t="str">
        <f t="shared" ca="1" si="468"/>
        <v/>
      </c>
      <c r="BL76" s="27" t="str">
        <f t="shared" ca="1" si="469"/>
        <v/>
      </c>
      <c r="BM76" s="27" t="str">
        <f t="shared" ca="1" si="470"/>
        <v/>
      </c>
      <c r="BN76" s="27" t="str">
        <f t="shared" ca="1" si="471"/>
        <v/>
      </c>
      <c r="BO76" s="27" t="str">
        <f t="shared" ca="1" si="472"/>
        <v/>
      </c>
      <c r="BP76" s="27" t="str">
        <f t="shared" ca="1" si="473"/>
        <v/>
      </c>
      <c r="BQ76" s="27" t="str">
        <f t="shared" ca="1" si="474"/>
        <v/>
      </c>
      <c r="BR76" s="27" t="str">
        <f t="shared" ca="1" si="475"/>
        <v/>
      </c>
      <c r="BS76" s="27" t="str">
        <f t="shared" ca="1" si="476"/>
        <v/>
      </c>
      <c r="BT76" s="27" t="str">
        <f t="shared" ca="1" si="477"/>
        <v/>
      </c>
      <c r="BU76" s="27" t="str">
        <f t="shared" ca="1" si="478"/>
        <v/>
      </c>
      <c r="BV76" s="27" t="str">
        <f t="shared" ca="1" si="479"/>
        <v/>
      </c>
      <c r="BW76" s="27" t="str">
        <f t="shared" ca="1" si="480"/>
        <v/>
      </c>
      <c r="BX76" s="27" t="str">
        <f t="shared" ca="1" si="481"/>
        <v/>
      </c>
      <c r="BY76" s="27" t="str">
        <f t="shared" ca="1" si="482"/>
        <v/>
      </c>
      <c r="BZ76" s="27" t="str">
        <f t="shared" ca="1" si="483"/>
        <v/>
      </c>
      <c r="CA76" s="27" t="str">
        <f t="shared" ca="1" si="484"/>
        <v/>
      </c>
      <c r="CB76" s="27" t="str">
        <f t="shared" ca="1" si="485"/>
        <v/>
      </c>
      <c r="CC76" s="27" t="str">
        <f t="shared" ca="1" si="486"/>
        <v/>
      </c>
      <c r="CD76" s="27" t="str">
        <f t="shared" ca="1" si="487"/>
        <v/>
      </c>
      <c r="CE76" s="27" t="str">
        <f t="shared" ca="1" si="488"/>
        <v/>
      </c>
      <c r="CF76" s="27" t="str">
        <f t="shared" ca="1" si="489"/>
        <v/>
      </c>
      <c r="CG76" s="27" t="str">
        <f t="shared" ca="1" si="490"/>
        <v/>
      </c>
      <c r="CH76" s="27" t="str">
        <f t="shared" ca="1" si="425"/>
        <v/>
      </c>
      <c r="CI76" s="27" t="str">
        <f t="shared" ca="1" si="491"/>
        <v/>
      </c>
      <c r="CJ76" s="27" t="str">
        <f t="shared" ca="1" si="492"/>
        <v/>
      </c>
      <c r="CK76" s="27" t="str">
        <f t="shared" ca="1" si="493"/>
        <v/>
      </c>
      <c r="CL76" s="27" t="str">
        <f t="shared" ca="1" si="494"/>
        <v/>
      </c>
      <c r="CM76" s="27" t="str">
        <f t="shared" ca="1" si="495"/>
        <v/>
      </c>
      <c r="CN76" s="27" t="str">
        <f t="shared" ca="1" si="496"/>
        <v/>
      </c>
      <c r="CO76" s="27" t="str">
        <f t="shared" ca="1" si="497"/>
        <v/>
      </c>
      <c r="CP76" s="27" t="str">
        <f t="shared" ca="1" si="498"/>
        <v/>
      </c>
      <c r="CQ76" s="27" t="str">
        <f t="shared" ca="1" si="499"/>
        <v/>
      </c>
      <c r="CR76" s="27" t="str">
        <f t="shared" ca="1" si="500"/>
        <v/>
      </c>
      <c r="CS76" s="27" t="str">
        <f t="shared" ca="1" si="501"/>
        <v/>
      </c>
      <c r="CT76" s="27" t="str">
        <f t="shared" ca="1" si="502"/>
        <v/>
      </c>
      <c r="CU76" s="27" t="str">
        <f t="shared" ca="1" si="503"/>
        <v/>
      </c>
      <c r="CV76" s="27" t="str">
        <f t="shared" ca="1" si="504"/>
        <v/>
      </c>
      <c r="CW76" s="27" t="str">
        <f t="shared" ca="1" si="505"/>
        <v/>
      </c>
      <c r="CX76" s="27" t="str">
        <f t="shared" ca="1" si="506"/>
        <v/>
      </c>
      <c r="CY76" s="27" t="str">
        <f t="shared" ca="1" si="507"/>
        <v/>
      </c>
      <c r="CZ76" s="27" t="str">
        <f t="shared" ca="1" si="508"/>
        <v/>
      </c>
      <c r="DA76" s="27" t="str">
        <f t="shared" ca="1" si="509"/>
        <v/>
      </c>
      <c r="DB76" s="27" t="str">
        <f t="shared" ca="1" si="510"/>
        <v/>
      </c>
      <c r="DC76" s="27" t="str">
        <f t="shared" ca="1" si="511"/>
        <v/>
      </c>
      <c r="DD76" s="27" t="str">
        <f t="shared" ca="1" si="512"/>
        <v/>
      </c>
      <c r="DE76" s="27" t="str">
        <f t="shared" ca="1" si="513"/>
        <v/>
      </c>
      <c r="DF76" s="27" t="str">
        <f t="shared" ca="1" si="514"/>
        <v/>
      </c>
      <c r="DG76" s="27" t="str">
        <f t="shared" ca="1" si="515"/>
        <v/>
      </c>
      <c r="DH76" s="27" t="str">
        <f t="shared" ca="1" si="516"/>
        <v/>
      </c>
      <c r="DI76" s="27" t="str">
        <f t="shared" ca="1" si="517"/>
        <v/>
      </c>
      <c r="DJ76" s="27" t="str">
        <f t="shared" ca="1" si="518"/>
        <v/>
      </c>
      <c r="DK76" s="27" t="str">
        <f t="shared" ca="1" si="519"/>
        <v/>
      </c>
      <c r="DL76" s="27" t="str">
        <f t="shared" ca="1" si="520"/>
        <v/>
      </c>
      <c r="DM76" s="27" t="str">
        <f t="shared" ca="1" si="521"/>
        <v/>
      </c>
      <c r="DN76" s="27" t="str">
        <f t="shared" ca="1" si="522"/>
        <v/>
      </c>
      <c r="DO76" s="27" t="str">
        <f t="shared" ca="1" si="523"/>
        <v/>
      </c>
      <c r="DP76" s="27" t="str">
        <f t="shared" ca="1" si="524"/>
        <v/>
      </c>
      <c r="DQ76" s="27" t="str">
        <f t="shared" ca="1" si="525"/>
        <v/>
      </c>
      <c r="DR76" s="27" t="str">
        <f t="shared" ca="1" si="526"/>
        <v/>
      </c>
      <c r="DS76" s="27" t="str">
        <f t="shared" ca="1" si="527"/>
        <v/>
      </c>
      <c r="DT76" s="27" t="str">
        <f t="shared" ca="1" si="528"/>
        <v/>
      </c>
      <c r="DU76" s="27" t="str">
        <f t="shared" ca="1" si="529"/>
        <v/>
      </c>
      <c r="DV76" s="27" t="str">
        <f t="shared" ca="1" si="530"/>
        <v/>
      </c>
      <c r="DW76" s="27" t="str">
        <f t="shared" ca="1" si="531"/>
        <v/>
      </c>
      <c r="DX76" s="27" t="str">
        <f t="shared" ca="1" si="532"/>
        <v/>
      </c>
      <c r="DY76" s="27" t="str">
        <f t="shared" ca="1" si="533"/>
        <v/>
      </c>
      <c r="DZ76" s="27" t="str">
        <f t="shared" ca="1" si="534"/>
        <v/>
      </c>
      <c r="EA76" s="27" t="str">
        <f t="shared" ca="1" si="535"/>
        <v/>
      </c>
      <c r="EB76" s="27" t="str">
        <f t="shared" ca="1" si="536"/>
        <v/>
      </c>
      <c r="EC76" s="27" t="str">
        <f t="shared" ca="1" si="537"/>
        <v/>
      </c>
      <c r="ED76" s="27" t="str">
        <f t="shared" ca="1" si="538"/>
        <v/>
      </c>
      <c r="EE76" s="27" t="str">
        <f t="shared" ca="1" si="539"/>
        <v/>
      </c>
      <c r="EF76" s="27" t="str">
        <f t="shared" ca="1" si="540"/>
        <v/>
      </c>
      <c r="EG76" s="27" t="str">
        <f t="shared" ca="1" si="541"/>
        <v/>
      </c>
      <c r="EH76" s="27" t="str">
        <f t="shared" ca="1" si="542"/>
        <v/>
      </c>
      <c r="EI76" s="27" t="str">
        <f t="shared" ca="1" si="543"/>
        <v/>
      </c>
      <c r="EJ76" s="27" t="str">
        <f t="shared" ca="1" si="544"/>
        <v/>
      </c>
      <c r="EK76" s="27" t="str">
        <f t="shared" ca="1" si="545"/>
        <v/>
      </c>
      <c r="EL76" s="27" t="str">
        <f t="shared" ca="1" si="546"/>
        <v/>
      </c>
      <c r="EM76" s="27" t="str">
        <f t="shared" ca="1" si="547"/>
        <v/>
      </c>
      <c r="EN76" s="27" t="str">
        <f t="shared" ca="1" si="548"/>
        <v/>
      </c>
      <c r="EO76" s="27" t="str">
        <f t="shared" ca="1" si="549"/>
        <v/>
      </c>
      <c r="EP76" s="27" t="str">
        <f t="shared" ca="1" si="550"/>
        <v/>
      </c>
      <c r="EQ76" s="27" t="str">
        <f t="shared" ca="1" si="551"/>
        <v/>
      </c>
      <c r="ER76" s="27" t="str">
        <f t="shared" ca="1" si="552"/>
        <v/>
      </c>
      <c r="ES76" s="27" t="str">
        <f t="shared" ca="1" si="553"/>
        <v/>
      </c>
      <c r="ET76" s="27" t="str">
        <f t="shared" ca="1" si="426"/>
        <v/>
      </c>
      <c r="EU76" s="27" t="str">
        <f t="shared" ca="1" si="554"/>
        <v/>
      </c>
      <c r="EV76" s="27" t="str">
        <f t="shared" ca="1" si="555"/>
        <v/>
      </c>
      <c r="EW76" s="27" t="str">
        <f t="shared" ca="1" si="556"/>
        <v/>
      </c>
      <c r="EX76" s="27" t="str">
        <f t="shared" ca="1" si="557"/>
        <v/>
      </c>
      <c r="EY76" s="27" t="str">
        <f t="shared" ca="1" si="558"/>
        <v/>
      </c>
      <c r="EZ76" s="27" t="str">
        <f t="shared" ca="1" si="559"/>
        <v/>
      </c>
      <c r="FA76" s="27" t="str">
        <f t="shared" ca="1" si="560"/>
        <v/>
      </c>
      <c r="FB76" s="27" t="str">
        <f t="shared" ca="1" si="561"/>
        <v/>
      </c>
      <c r="FC76" s="27" t="str">
        <f t="shared" ca="1" si="562"/>
        <v/>
      </c>
      <c r="FD76" s="27" t="str">
        <f t="shared" ca="1" si="563"/>
        <v/>
      </c>
      <c r="FE76" s="27" t="str">
        <f t="shared" ca="1" si="564"/>
        <v/>
      </c>
      <c r="FF76" s="27" t="str">
        <f t="shared" ca="1" si="565"/>
        <v/>
      </c>
      <c r="FG76" s="27" t="str">
        <f t="shared" ca="1" si="566"/>
        <v/>
      </c>
      <c r="FH76" s="27" t="str">
        <f t="shared" ca="1" si="567"/>
        <v/>
      </c>
      <c r="FI76" s="27" t="str">
        <f t="shared" ca="1" si="568"/>
        <v/>
      </c>
      <c r="FJ76" s="27" t="str">
        <f t="shared" ca="1" si="569"/>
        <v/>
      </c>
      <c r="FK76" s="27" t="str">
        <f t="shared" ca="1" si="570"/>
        <v/>
      </c>
      <c r="FL76" s="27" t="str">
        <f t="shared" ca="1" si="571"/>
        <v/>
      </c>
      <c r="FM76" s="27" t="str">
        <f t="shared" ca="1" si="572"/>
        <v/>
      </c>
      <c r="FN76" s="27" t="str">
        <f t="shared" ca="1" si="573"/>
        <v/>
      </c>
      <c r="FO76" s="27" t="str">
        <f t="shared" ca="1" si="574"/>
        <v/>
      </c>
      <c r="FP76" s="27" t="str">
        <f t="shared" ca="1" si="575"/>
        <v/>
      </c>
      <c r="FQ76" s="27" t="str">
        <f t="shared" ca="1" si="576"/>
        <v/>
      </c>
      <c r="FR76" s="27" t="str">
        <f t="shared" ca="1" si="577"/>
        <v/>
      </c>
      <c r="FS76" s="27" t="str">
        <f t="shared" ca="1" si="578"/>
        <v/>
      </c>
      <c r="FT76" s="27" t="str">
        <f t="shared" ca="1" si="579"/>
        <v/>
      </c>
      <c r="FU76" s="27" t="str">
        <f t="shared" ca="1" si="580"/>
        <v/>
      </c>
      <c r="FV76" s="27" t="str">
        <f t="shared" ca="1" si="581"/>
        <v/>
      </c>
      <c r="FW76" s="27" t="str">
        <f t="shared" ca="1" si="582"/>
        <v/>
      </c>
      <c r="FX76" s="27" t="str">
        <f t="shared" ca="1" si="583"/>
        <v/>
      </c>
      <c r="FY76" s="27" t="str">
        <f t="shared" ca="1" si="584"/>
        <v/>
      </c>
      <c r="FZ76" s="27" t="str">
        <f t="shared" ca="1" si="585"/>
        <v/>
      </c>
      <c r="GA76" s="27" t="str">
        <f t="shared" ca="1" si="586"/>
        <v/>
      </c>
      <c r="GB76" s="27" t="str">
        <f t="shared" ca="1" si="587"/>
        <v/>
      </c>
      <c r="GC76" s="27" t="str">
        <f t="shared" ca="1" si="588"/>
        <v/>
      </c>
      <c r="GD76" s="27" t="str">
        <f t="shared" ca="1" si="589"/>
        <v/>
      </c>
      <c r="GE76" s="27" t="str">
        <f t="shared" ca="1" si="590"/>
        <v/>
      </c>
      <c r="GF76" s="27" t="str">
        <f t="shared" ca="1" si="591"/>
        <v/>
      </c>
      <c r="GG76" s="27" t="str">
        <f t="shared" ca="1" si="592"/>
        <v/>
      </c>
      <c r="GH76" s="27" t="str">
        <f t="shared" ca="1" si="593"/>
        <v/>
      </c>
      <c r="GI76" s="27" t="str">
        <f t="shared" ca="1" si="594"/>
        <v/>
      </c>
      <c r="GJ76" s="27" t="str">
        <f t="shared" ca="1" si="595"/>
        <v/>
      </c>
      <c r="GK76" s="27" t="str">
        <f t="shared" ca="1" si="596"/>
        <v/>
      </c>
      <c r="GL76" s="27" t="str">
        <f t="shared" ca="1" si="597"/>
        <v/>
      </c>
      <c r="GM76" s="27" t="str">
        <f t="shared" ca="1" si="598"/>
        <v/>
      </c>
      <c r="GN76" s="27" t="str">
        <f t="shared" ca="1" si="599"/>
        <v/>
      </c>
      <c r="GO76" s="27" t="str">
        <f t="shared" ca="1" si="600"/>
        <v/>
      </c>
      <c r="GP76" s="27" t="str">
        <f t="shared" ca="1" si="601"/>
        <v/>
      </c>
      <c r="GQ76" s="27" t="str">
        <f t="shared" ca="1" si="602"/>
        <v/>
      </c>
      <c r="GR76" s="27" t="str">
        <f t="shared" ca="1" si="603"/>
        <v/>
      </c>
      <c r="GS76" s="27" t="str">
        <f t="shared" ca="1" si="604"/>
        <v/>
      </c>
      <c r="GT76" s="27" t="str">
        <f t="shared" ca="1" si="605"/>
        <v/>
      </c>
      <c r="GU76" s="27" t="str">
        <f t="shared" ca="1" si="606"/>
        <v/>
      </c>
      <c r="GV76" s="27" t="str">
        <f t="shared" ca="1" si="607"/>
        <v/>
      </c>
      <c r="GW76" s="27" t="str">
        <f t="shared" ca="1" si="608"/>
        <v/>
      </c>
      <c r="GX76" s="27" t="str">
        <f t="shared" ca="1" si="609"/>
        <v/>
      </c>
      <c r="GY76" s="27" t="str">
        <f t="shared" ca="1" si="610"/>
        <v/>
      </c>
      <c r="GZ76" s="27" t="str">
        <f t="shared" ca="1" si="611"/>
        <v/>
      </c>
      <c r="HA76" s="27" t="str">
        <f t="shared" ca="1" si="612"/>
        <v/>
      </c>
      <c r="HB76" s="27" t="str">
        <f t="shared" ca="1" si="613"/>
        <v/>
      </c>
      <c r="HC76" s="27" t="str">
        <f t="shared" ca="1" si="614"/>
        <v/>
      </c>
      <c r="HD76" s="27" t="str">
        <f t="shared" ca="1" si="615"/>
        <v/>
      </c>
      <c r="HE76" s="27" t="str">
        <f t="shared" ca="1" si="616"/>
        <v/>
      </c>
      <c r="HF76" s="27" t="str">
        <f t="shared" ca="1" si="427"/>
        <v/>
      </c>
      <c r="HG76" s="27" t="str">
        <f t="shared" ca="1" si="617"/>
        <v/>
      </c>
      <c r="HH76" s="27" t="str">
        <f t="shared" ca="1" si="618"/>
        <v/>
      </c>
      <c r="HI76" s="27" t="str">
        <f t="shared" ca="1" si="619"/>
        <v/>
      </c>
      <c r="HJ76" s="27" t="str">
        <f t="shared" ca="1" si="620"/>
        <v/>
      </c>
      <c r="HK76" s="27" t="str">
        <f t="shared" ca="1" si="621"/>
        <v/>
      </c>
      <c r="HL76" s="27" t="str">
        <f t="shared" ca="1" si="622"/>
        <v/>
      </c>
      <c r="HM76" s="27" t="str">
        <f t="shared" ca="1" si="623"/>
        <v/>
      </c>
    </row>
    <row r="77" spans="19:221">
      <c r="S77" s="89"/>
      <c r="U77" s="106">
        <v>32</v>
      </c>
      <c r="V77" s="27" t="str">
        <f t="shared" ca="1" si="424"/>
        <v/>
      </c>
      <c r="W77" s="27" t="str">
        <f t="shared" ca="1" si="428"/>
        <v/>
      </c>
      <c r="X77" s="27" t="str">
        <f t="shared" ca="1" si="429"/>
        <v/>
      </c>
      <c r="Y77" s="27" t="str">
        <f t="shared" ca="1" si="430"/>
        <v/>
      </c>
      <c r="Z77" s="27" t="str">
        <f t="shared" ca="1" si="431"/>
        <v/>
      </c>
      <c r="AA77" s="27" t="str">
        <f t="shared" ca="1" si="432"/>
        <v/>
      </c>
      <c r="AB77" s="27" t="str">
        <f t="shared" ca="1" si="433"/>
        <v/>
      </c>
      <c r="AC77" s="27" t="str">
        <f t="shared" ca="1" si="434"/>
        <v/>
      </c>
      <c r="AD77" s="27" t="str">
        <f t="shared" ca="1" si="435"/>
        <v/>
      </c>
      <c r="AE77" s="27" t="str">
        <f t="shared" ca="1" si="436"/>
        <v/>
      </c>
      <c r="AF77" s="27" t="str">
        <f t="shared" ca="1" si="437"/>
        <v/>
      </c>
      <c r="AG77" s="27" t="str">
        <f t="shared" ca="1" si="438"/>
        <v/>
      </c>
      <c r="AH77" s="27" t="str">
        <f t="shared" ca="1" si="439"/>
        <v/>
      </c>
      <c r="AI77" s="27" t="str">
        <f t="shared" ca="1" si="440"/>
        <v/>
      </c>
      <c r="AJ77" s="27" t="str">
        <f t="shared" ca="1" si="441"/>
        <v/>
      </c>
      <c r="AK77" s="27" t="str">
        <f t="shared" ca="1" si="442"/>
        <v/>
      </c>
      <c r="AL77" s="27" t="str">
        <f t="shared" ca="1" si="443"/>
        <v/>
      </c>
      <c r="AM77" s="27" t="str">
        <f t="shared" ca="1" si="444"/>
        <v/>
      </c>
      <c r="AN77" s="27" t="str">
        <f t="shared" ca="1" si="445"/>
        <v/>
      </c>
      <c r="AO77" s="27" t="str">
        <f t="shared" ca="1" si="446"/>
        <v/>
      </c>
      <c r="AP77" s="27" t="str">
        <f t="shared" ca="1" si="447"/>
        <v/>
      </c>
      <c r="AQ77" s="27" t="str">
        <f t="shared" ca="1" si="448"/>
        <v/>
      </c>
      <c r="AR77" s="27" t="str">
        <f t="shared" ca="1" si="449"/>
        <v/>
      </c>
      <c r="AS77" s="27" t="str">
        <f t="shared" ca="1" si="450"/>
        <v/>
      </c>
      <c r="AT77" s="27" t="str">
        <f t="shared" ca="1" si="451"/>
        <v/>
      </c>
      <c r="AU77" s="27" t="str">
        <f t="shared" ca="1" si="452"/>
        <v/>
      </c>
      <c r="AV77" s="27" t="str">
        <f t="shared" ca="1" si="453"/>
        <v/>
      </c>
      <c r="AW77" s="27" t="str">
        <f t="shared" ca="1" si="454"/>
        <v/>
      </c>
      <c r="AX77" s="27" t="str">
        <f t="shared" ca="1" si="455"/>
        <v/>
      </c>
      <c r="AY77" s="27" t="str">
        <f t="shared" ca="1" si="456"/>
        <v/>
      </c>
      <c r="AZ77" s="27" t="str">
        <f t="shared" ca="1" si="457"/>
        <v/>
      </c>
      <c r="BA77" s="27" t="str">
        <f t="shared" ca="1" si="458"/>
        <v/>
      </c>
      <c r="BB77" s="27" t="str">
        <f t="shared" ca="1" si="459"/>
        <v/>
      </c>
      <c r="BC77" s="27" t="str">
        <f t="shared" ca="1" si="460"/>
        <v/>
      </c>
      <c r="BD77" s="27" t="str">
        <f t="shared" ca="1" si="461"/>
        <v/>
      </c>
      <c r="BE77" s="27" t="str">
        <f t="shared" ca="1" si="462"/>
        <v/>
      </c>
      <c r="BF77" s="27" t="str">
        <f t="shared" ca="1" si="463"/>
        <v/>
      </c>
      <c r="BG77" s="27" t="str">
        <f t="shared" ca="1" si="464"/>
        <v/>
      </c>
      <c r="BH77" s="27" t="str">
        <f t="shared" ca="1" si="465"/>
        <v/>
      </c>
      <c r="BI77" s="27" t="str">
        <f t="shared" ca="1" si="466"/>
        <v/>
      </c>
      <c r="BJ77" s="27" t="str">
        <f t="shared" ca="1" si="467"/>
        <v/>
      </c>
      <c r="BK77" s="27" t="str">
        <f t="shared" ca="1" si="468"/>
        <v/>
      </c>
      <c r="BL77" s="27" t="str">
        <f t="shared" ca="1" si="469"/>
        <v/>
      </c>
      <c r="BM77" s="27" t="str">
        <f t="shared" ca="1" si="470"/>
        <v/>
      </c>
      <c r="BN77" s="27" t="str">
        <f t="shared" ca="1" si="471"/>
        <v/>
      </c>
      <c r="BO77" s="27" t="str">
        <f t="shared" ca="1" si="472"/>
        <v/>
      </c>
      <c r="BP77" s="27" t="str">
        <f t="shared" ca="1" si="473"/>
        <v/>
      </c>
      <c r="BQ77" s="27" t="str">
        <f t="shared" ca="1" si="474"/>
        <v/>
      </c>
      <c r="BR77" s="27" t="str">
        <f t="shared" ca="1" si="475"/>
        <v/>
      </c>
      <c r="BS77" s="27" t="str">
        <f t="shared" ca="1" si="476"/>
        <v/>
      </c>
      <c r="BT77" s="27" t="str">
        <f t="shared" ca="1" si="477"/>
        <v/>
      </c>
      <c r="BU77" s="27" t="str">
        <f t="shared" ca="1" si="478"/>
        <v/>
      </c>
      <c r="BV77" s="27" t="str">
        <f t="shared" ca="1" si="479"/>
        <v/>
      </c>
      <c r="BW77" s="27" t="str">
        <f t="shared" ca="1" si="480"/>
        <v/>
      </c>
      <c r="BX77" s="27" t="str">
        <f t="shared" ca="1" si="481"/>
        <v/>
      </c>
      <c r="BY77" s="27" t="str">
        <f t="shared" ca="1" si="482"/>
        <v/>
      </c>
      <c r="BZ77" s="27" t="str">
        <f t="shared" ca="1" si="483"/>
        <v/>
      </c>
      <c r="CA77" s="27" t="str">
        <f t="shared" ca="1" si="484"/>
        <v/>
      </c>
      <c r="CB77" s="27" t="str">
        <f t="shared" ca="1" si="485"/>
        <v/>
      </c>
      <c r="CC77" s="27" t="str">
        <f t="shared" ca="1" si="486"/>
        <v/>
      </c>
      <c r="CD77" s="27" t="str">
        <f t="shared" ca="1" si="487"/>
        <v/>
      </c>
      <c r="CE77" s="27" t="str">
        <f t="shared" ca="1" si="488"/>
        <v/>
      </c>
      <c r="CF77" s="27" t="str">
        <f t="shared" ca="1" si="489"/>
        <v/>
      </c>
      <c r="CG77" s="27" t="str">
        <f t="shared" ca="1" si="490"/>
        <v/>
      </c>
      <c r="CH77" s="27" t="str">
        <f t="shared" ca="1" si="425"/>
        <v/>
      </c>
      <c r="CI77" s="27" t="str">
        <f t="shared" ca="1" si="491"/>
        <v/>
      </c>
      <c r="CJ77" s="27" t="str">
        <f t="shared" ca="1" si="492"/>
        <v/>
      </c>
      <c r="CK77" s="27" t="str">
        <f t="shared" ca="1" si="493"/>
        <v/>
      </c>
      <c r="CL77" s="27" t="str">
        <f t="shared" ca="1" si="494"/>
        <v/>
      </c>
      <c r="CM77" s="27" t="str">
        <f t="shared" ca="1" si="495"/>
        <v/>
      </c>
      <c r="CN77" s="27" t="str">
        <f t="shared" ca="1" si="496"/>
        <v/>
      </c>
      <c r="CO77" s="27" t="str">
        <f t="shared" ca="1" si="497"/>
        <v/>
      </c>
      <c r="CP77" s="27" t="str">
        <f t="shared" ca="1" si="498"/>
        <v/>
      </c>
      <c r="CQ77" s="27" t="str">
        <f t="shared" ca="1" si="499"/>
        <v/>
      </c>
      <c r="CR77" s="27" t="str">
        <f t="shared" ca="1" si="500"/>
        <v/>
      </c>
      <c r="CS77" s="27" t="str">
        <f t="shared" ca="1" si="501"/>
        <v/>
      </c>
      <c r="CT77" s="27" t="str">
        <f t="shared" ca="1" si="502"/>
        <v/>
      </c>
      <c r="CU77" s="27" t="str">
        <f t="shared" ca="1" si="503"/>
        <v/>
      </c>
      <c r="CV77" s="27" t="str">
        <f t="shared" ca="1" si="504"/>
        <v/>
      </c>
      <c r="CW77" s="27" t="str">
        <f t="shared" ca="1" si="505"/>
        <v/>
      </c>
      <c r="CX77" s="27" t="str">
        <f t="shared" ca="1" si="506"/>
        <v/>
      </c>
      <c r="CY77" s="27" t="str">
        <f t="shared" ca="1" si="507"/>
        <v/>
      </c>
      <c r="CZ77" s="27" t="str">
        <f t="shared" ca="1" si="508"/>
        <v/>
      </c>
      <c r="DA77" s="27" t="str">
        <f t="shared" ca="1" si="509"/>
        <v/>
      </c>
      <c r="DB77" s="27" t="str">
        <f t="shared" ca="1" si="510"/>
        <v/>
      </c>
      <c r="DC77" s="27" t="str">
        <f t="shared" ca="1" si="511"/>
        <v/>
      </c>
      <c r="DD77" s="27" t="str">
        <f t="shared" ca="1" si="512"/>
        <v/>
      </c>
      <c r="DE77" s="27" t="str">
        <f t="shared" ca="1" si="513"/>
        <v/>
      </c>
      <c r="DF77" s="27" t="str">
        <f t="shared" ca="1" si="514"/>
        <v/>
      </c>
      <c r="DG77" s="27" t="str">
        <f t="shared" ca="1" si="515"/>
        <v/>
      </c>
      <c r="DH77" s="27" t="str">
        <f t="shared" ca="1" si="516"/>
        <v/>
      </c>
      <c r="DI77" s="27" t="str">
        <f t="shared" ca="1" si="517"/>
        <v/>
      </c>
      <c r="DJ77" s="27" t="str">
        <f t="shared" ca="1" si="518"/>
        <v/>
      </c>
      <c r="DK77" s="27" t="str">
        <f t="shared" ca="1" si="519"/>
        <v/>
      </c>
      <c r="DL77" s="27" t="str">
        <f t="shared" ca="1" si="520"/>
        <v/>
      </c>
      <c r="DM77" s="27" t="str">
        <f t="shared" ca="1" si="521"/>
        <v/>
      </c>
      <c r="DN77" s="27" t="str">
        <f t="shared" ca="1" si="522"/>
        <v/>
      </c>
      <c r="DO77" s="27" t="str">
        <f t="shared" ca="1" si="523"/>
        <v/>
      </c>
      <c r="DP77" s="27" t="str">
        <f t="shared" ca="1" si="524"/>
        <v/>
      </c>
      <c r="DQ77" s="27" t="str">
        <f t="shared" ca="1" si="525"/>
        <v/>
      </c>
      <c r="DR77" s="27" t="str">
        <f t="shared" ca="1" si="526"/>
        <v/>
      </c>
      <c r="DS77" s="27" t="str">
        <f t="shared" ca="1" si="527"/>
        <v/>
      </c>
      <c r="DT77" s="27" t="str">
        <f t="shared" ca="1" si="528"/>
        <v/>
      </c>
      <c r="DU77" s="27" t="str">
        <f t="shared" ca="1" si="529"/>
        <v/>
      </c>
      <c r="DV77" s="27" t="str">
        <f t="shared" ca="1" si="530"/>
        <v/>
      </c>
      <c r="DW77" s="27" t="str">
        <f t="shared" ca="1" si="531"/>
        <v/>
      </c>
      <c r="DX77" s="27" t="str">
        <f t="shared" ca="1" si="532"/>
        <v/>
      </c>
      <c r="DY77" s="27" t="str">
        <f t="shared" ca="1" si="533"/>
        <v/>
      </c>
      <c r="DZ77" s="27" t="str">
        <f t="shared" ca="1" si="534"/>
        <v/>
      </c>
      <c r="EA77" s="27" t="str">
        <f t="shared" ca="1" si="535"/>
        <v/>
      </c>
      <c r="EB77" s="27" t="str">
        <f t="shared" ca="1" si="536"/>
        <v/>
      </c>
      <c r="EC77" s="27" t="str">
        <f t="shared" ca="1" si="537"/>
        <v/>
      </c>
      <c r="ED77" s="27" t="str">
        <f t="shared" ca="1" si="538"/>
        <v/>
      </c>
      <c r="EE77" s="27" t="str">
        <f t="shared" ca="1" si="539"/>
        <v/>
      </c>
      <c r="EF77" s="27" t="str">
        <f t="shared" ca="1" si="540"/>
        <v/>
      </c>
      <c r="EG77" s="27" t="str">
        <f t="shared" ca="1" si="541"/>
        <v/>
      </c>
      <c r="EH77" s="27" t="str">
        <f t="shared" ca="1" si="542"/>
        <v/>
      </c>
      <c r="EI77" s="27" t="str">
        <f t="shared" ca="1" si="543"/>
        <v/>
      </c>
      <c r="EJ77" s="27" t="str">
        <f t="shared" ca="1" si="544"/>
        <v/>
      </c>
      <c r="EK77" s="27" t="str">
        <f t="shared" ca="1" si="545"/>
        <v/>
      </c>
      <c r="EL77" s="27" t="str">
        <f t="shared" ca="1" si="546"/>
        <v/>
      </c>
      <c r="EM77" s="27" t="str">
        <f t="shared" ca="1" si="547"/>
        <v/>
      </c>
      <c r="EN77" s="27" t="str">
        <f t="shared" ca="1" si="548"/>
        <v/>
      </c>
      <c r="EO77" s="27" t="str">
        <f t="shared" ca="1" si="549"/>
        <v/>
      </c>
      <c r="EP77" s="27" t="str">
        <f t="shared" ca="1" si="550"/>
        <v/>
      </c>
      <c r="EQ77" s="27" t="str">
        <f t="shared" ca="1" si="551"/>
        <v/>
      </c>
      <c r="ER77" s="27" t="str">
        <f t="shared" ca="1" si="552"/>
        <v/>
      </c>
      <c r="ES77" s="27" t="str">
        <f t="shared" ca="1" si="553"/>
        <v/>
      </c>
      <c r="ET77" s="27" t="str">
        <f t="shared" ca="1" si="426"/>
        <v/>
      </c>
      <c r="EU77" s="27" t="str">
        <f t="shared" ca="1" si="554"/>
        <v/>
      </c>
      <c r="EV77" s="27" t="str">
        <f t="shared" ca="1" si="555"/>
        <v/>
      </c>
      <c r="EW77" s="27" t="str">
        <f t="shared" ca="1" si="556"/>
        <v/>
      </c>
      <c r="EX77" s="27" t="str">
        <f t="shared" ca="1" si="557"/>
        <v/>
      </c>
      <c r="EY77" s="27" t="str">
        <f t="shared" ca="1" si="558"/>
        <v/>
      </c>
      <c r="EZ77" s="27" t="str">
        <f t="shared" ca="1" si="559"/>
        <v/>
      </c>
      <c r="FA77" s="27" t="str">
        <f t="shared" ca="1" si="560"/>
        <v/>
      </c>
      <c r="FB77" s="27" t="str">
        <f t="shared" ca="1" si="561"/>
        <v/>
      </c>
      <c r="FC77" s="27" t="str">
        <f t="shared" ca="1" si="562"/>
        <v/>
      </c>
      <c r="FD77" s="27" t="str">
        <f t="shared" ca="1" si="563"/>
        <v/>
      </c>
      <c r="FE77" s="27" t="str">
        <f t="shared" ca="1" si="564"/>
        <v/>
      </c>
      <c r="FF77" s="27" t="str">
        <f t="shared" ca="1" si="565"/>
        <v/>
      </c>
      <c r="FG77" s="27" t="str">
        <f t="shared" ca="1" si="566"/>
        <v/>
      </c>
      <c r="FH77" s="27" t="str">
        <f t="shared" ca="1" si="567"/>
        <v/>
      </c>
      <c r="FI77" s="27" t="str">
        <f t="shared" ca="1" si="568"/>
        <v/>
      </c>
      <c r="FJ77" s="27" t="str">
        <f t="shared" ca="1" si="569"/>
        <v/>
      </c>
      <c r="FK77" s="27" t="str">
        <f t="shared" ca="1" si="570"/>
        <v/>
      </c>
      <c r="FL77" s="27" t="str">
        <f t="shared" ca="1" si="571"/>
        <v/>
      </c>
      <c r="FM77" s="27" t="str">
        <f t="shared" ca="1" si="572"/>
        <v/>
      </c>
      <c r="FN77" s="27" t="str">
        <f t="shared" ca="1" si="573"/>
        <v/>
      </c>
      <c r="FO77" s="27" t="str">
        <f t="shared" ca="1" si="574"/>
        <v/>
      </c>
      <c r="FP77" s="27" t="str">
        <f t="shared" ca="1" si="575"/>
        <v/>
      </c>
      <c r="FQ77" s="27" t="str">
        <f t="shared" ca="1" si="576"/>
        <v/>
      </c>
      <c r="FR77" s="27" t="str">
        <f t="shared" ca="1" si="577"/>
        <v/>
      </c>
      <c r="FS77" s="27" t="str">
        <f t="shared" ca="1" si="578"/>
        <v/>
      </c>
      <c r="FT77" s="27" t="str">
        <f t="shared" ca="1" si="579"/>
        <v/>
      </c>
      <c r="FU77" s="27" t="str">
        <f t="shared" ca="1" si="580"/>
        <v/>
      </c>
      <c r="FV77" s="27" t="str">
        <f t="shared" ca="1" si="581"/>
        <v/>
      </c>
      <c r="FW77" s="27" t="str">
        <f t="shared" ca="1" si="582"/>
        <v/>
      </c>
      <c r="FX77" s="27" t="str">
        <f t="shared" ca="1" si="583"/>
        <v/>
      </c>
      <c r="FY77" s="27" t="str">
        <f t="shared" ca="1" si="584"/>
        <v/>
      </c>
      <c r="FZ77" s="27" t="str">
        <f t="shared" ca="1" si="585"/>
        <v/>
      </c>
      <c r="GA77" s="27" t="str">
        <f t="shared" ca="1" si="586"/>
        <v/>
      </c>
      <c r="GB77" s="27" t="str">
        <f t="shared" ca="1" si="587"/>
        <v/>
      </c>
      <c r="GC77" s="27" t="str">
        <f t="shared" ca="1" si="588"/>
        <v/>
      </c>
      <c r="GD77" s="27" t="str">
        <f t="shared" ca="1" si="589"/>
        <v/>
      </c>
      <c r="GE77" s="27" t="str">
        <f t="shared" ca="1" si="590"/>
        <v/>
      </c>
      <c r="GF77" s="27" t="str">
        <f t="shared" ca="1" si="591"/>
        <v/>
      </c>
      <c r="GG77" s="27" t="str">
        <f t="shared" ca="1" si="592"/>
        <v/>
      </c>
      <c r="GH77" s="27" t="str">
        <f t="shared" ca="1" si="593"/>
        <v/>
      </c>
      <c r="GI77" s="27" t="str">
        <f t="shared" ca="1" si="594"/>
        <v/>
      </c>
      <c r="GJ77" s="27" t="str">
        <f t="shared" ca="1" si="595"/>
        <v/>
      </c>
      <c r="GK77" s="27" t="str">
        <f t="shared" ca="1" si="596"/>
        <v/>
      </c>
      <c r="GL77" s="27" t="str">
        <f t="shared" ca="1" si="597"/>
        <v/>
      </c>
      <c r="GM77" s="27" t="str">
        <f t="shared" ca="1" si="598"/>
        <v/>
      </c>
      <c r="GN77" s="27" t="str">
        <f t="shared" ca="1" si="599"/>
        <v/>
      </c>
      <c r="GO77" s="27" t="str">
        <f t="shared" ca="1" si="600"/>
        <v/>
      </c>
      <c r="GP77" s="27" t="str">
        <f t="shared" ca="1" si="601"/>
        <v/>
      </c>
      <c r="GQ77" s="27" t="str">
        <f t="shared" ca="1" si="602"/>
        <v/>
      </c>
      <c r="GR77" s="27" t="str">
        <f t="shared" ca="1" si="603"/>
        <v/>
      </c>
      <c r="GS77" s="27" t="str">
        <f t="shared" ca="1" si="604"/>
        <v/>
      </c>
      <c r="GT77" s="27" t="str">
        <f t="shared" ca="1" si="605"/>
        <v/>
      </c>
      <c r="GU77" s="27" t="str">
        <f t="shared" ca="1" si="606"/>
        <v/>
      </c>
      <c r="GV77" s="27" t="str">
        <f t="shared" ca="1" si="607"/>
        <v/>
      </c>
      <c r="GW77" s="27" t="str">
        <f t="shared" ca="1" si="608"/>
        <v/>
      </c>
      <c r="GX77" s="27" t="str">
        <f t="shared" ca="1" si="609"/>
        <v/>
      </c>
      <c r="GY77" s="27" t="str">
        <f t="shared" ca="1" si="610"/>
        <v/>
      </c>
      <c r="GZ77" s="27" t="str">
        <f t="shared" ca="1" si="611"/>
        <v/>
      </c>
      <c r="HA77" s="27" t="str">
        <f t="shared" ca="1" si="612"/>
        <v/>
      </c>
      <c r="HB77" s="27" t="str">
        <f t="shared" ca="1" si="613"/>
        <v/>
      </c>
      <c r="HC77" s="27" t="str">
        <f t="shared" ca="1" si="614"/>
        <v/>
      </c>
      <c r="HD77" s="27" t="str">
        <f t="shared" ca="1" si="615"/>
        <v/>
      </c>
      <c r="HE77" s="27" t="str">
        <f t="shared" ca="1" si="616"/>
        <v/>
      </c>
      <c r="HF77" s="27" t="str">
        <f t="shared" ca="1" si="427"/>
        <v/>
      </c>
      <c r="HG77" s="27" t="str">
        <f t="shared" ca="1" si="617"/>
        <v/>
      </c>
      <c r="HH77" s="27" t="str">
        <f t="shared" ca="1" si="618"/>
        <v/>
      </c>
      <c r="HI77" s="27" t="str">
        <f t="shared" ca="1" si="619"/>
        <v/>
      </c>
      <c r="HJ77" s="27" t="str">
        <f t="shared" ca="1" si="620"/>
        <v/>
      </c>
      <c r="HK77" s="27" t="str">
        <f t="shared" ca="1" si="621"/>
        <v/>
      </c>
      <c r="HL77" s="27" t="str">
        <f t="shared" ca="1" si="622"/>
        <v/>
      </c>
      <c r="HM77" s="27" t="str">
        <f t="shared" ca="1" si="623"/>
        <v/>
      </c>
    </row>
    <row r="78" spans="19:221">
      <c r="S78" s="89"/>
      <c r="U78" s="107">
        <v>33</v>
      </c>
      <c r="V78" s="27" t="str">
        <f t="shared" ca="1" si="424"/>
        <v/>
      </c>
      <c r="W78" s="27" t="str">
        <f t="shared" ca="1" si="428"/>
        <v/>
      </c>
      <c r="X78" s="27" t="str">
        <f t="shared" ca="1" si="429"/>
        <v/>
      </c>
      <c r="Y78" s="27" t="str">
        <f t="shared" ca="1" si="430"/>
        <v/>
      </c>
      <c r="Z78" s="27" t="str">
        <f t="shared" ca="1" si="431"/>
        <v/>
      </c>
      <c r="AA78" s="27" t="str">
        <f t="shared" ca="1" si="432"/>
        <v/>
      </c>
      <c r="AB78" s="27" t="str">
        <f t="shared" ca="1" si="433"/>
        <v/>
      </c>
      <c r="AC78" s="27" t="str">
        <f t="shared" ca="1" si="434"/>
        <v/>
      </c>
      <c r="AD78" s="27" t="str">
        <f t="shared" ca="1" si="435"/>
        <v/>
      </c>
      <c r="AE78" s="27" t="str">
        <f t="shared" ca="1" si="436"/>
        <v/>
      </c>
      <c r="AF78" s="27" t="str">
        <f t="shared" ca="1" si="437"/>
        <v/>
      </c>
      <c r="AG78" s="27" t="str">
        <f t="shared" ca="1" si="438"/>
        <v/>
      </c>
      <c r="AH78" s="27" t="str">
        <f t="shared" ca="1" si="439"/>
        <v/>
      </c>
      <c r="AI78" s="27" t="str">
        <f t="shared" ca="1" si="440"/>
        <v/>
      </c>
      <c r="AJ78" s="27" t="str">
        <f t="shared" ca="1" si="441"/>
        <v/>
      </c>
      <c r="AK78" s="27" t="str">
        <f t="shared" ca="1" si="442"/>
        <v/>
      </c>
      <c r="AL78" s="27" t="str">
        <f t="shared" ca="1" si="443"/>
        <v/>
      </c>
      <c r="AM78" s="27" t="str">
        <f t="shared" ca="1" si="444"/>
        <v/>
      </c>
      <c r="AN78" s="27" t="str">
        <f t="shared" ca="1" si="445"/>
        <v/>
      </c>
      <c r="AO78" s="27" t="str">
        <f t="shared" ca="1" si="446"/>
        <v/>
      </c>
      <c r="AP78" s="27" t="str">
        <f t="shared" ca="1" si="447"/>
        <v/>
      </c>
      <c r="AQ78" s="27" t="str">
        <f t="shared" ca="1" si="448"/>
        <v/>
      </c>
      <c r="AR78" s="27" t="str">
        <f t="shared" ca="1" si="449"/>
        <v/>
      </c>
      <c r="AS78" s="27" t="str">
        <f t="shared" ca="1" si="450"/>
        <v/>
      </c>
      <c r="AT78" s="27" t="str">
        <f t="shared" ca="1" si="451"/>
        <v/>
      </c>
      <c r="AU78" s="27" t="str">
        <f t="shared" ca="1" si="452"/>
        <v/>
      </c>
      <c r="AV78" s="27" t="str">
        <f t="shared" ca="1" si="453"/>
        <v/>
      </c>
      <c r="AW78" s="27" t="str">
        <f t="shared" ca="1" si="454"/>
        <v/>
      </c>
      <c r="AX78" s="27" t="str">
        <f t="shared" ca="1" si="455"/>
        <v/>
      </c>
      <c r="AY78" s="27" t="str">
        <f t="shared" ca="1" si="456"/>
        <v/>
      </c>
      <c r="AZ78" s="27" t="str">
        <f t="shared" ca="1" si="457"/>
        <v/>
      </c>
      <c r="BA78" s="27" t="str">
        <f t="shared" ca="1" si="458"/>
        <v/>
      </c>
      <c r="BB78" s="27" t="str">
        <f t="shared" ca="1" si="459"/>
        <v/>
      </c>
      <c r="BC78" s="27" t="str">
        <f t="shared" ca="1" si="460"/>
        <v/>
      </c>
      <c r="BD78" s="27" t="str">
        <f t="shared" ca="1" si="461"/>
        <v/>
      </c>
      <c r="BE78" s="27" t="str">
        <f t="shared" ca="1" si="462"/>
        <v/>
      </c>
      <c r="BF78" s="27" t="str">
        <f t="shared" ca="1" si="463"/>
        <v/>
      </c>
      <c r="BG78" s="27" t="str">
        <f t="shared" ca="1" si="464"/>
        <v/>
      </c>
      <c r="BH78" s="27" t="str">
        <f t="shared" ca="1" si="465"/>
        <v/>
      </c>
      <c r="BI78" s="27" t="str">
        <f t="shared" ca="1" si="466"/>
        <v/>
      </c>
      <c r="BJ78" s="27" t="str">
        <f t="shared" ca="1" si="467"/>
        <v/>
      </c>
      <c r="BK78" s="27" t="str">
        <f t="shared" ca="1" si="468"/>
        <v/>
      </c>
      <c r="BL78" s="27" t="str">
        <f t="shared" ca="1" si="469"/>
        <v/>
      </c>
      <c r="BM78" s="27" t="str">
        <f t="shared" ca="1" si="470"/>
        <v/>
      </c>
      <c r="BN78" s="27" t="str">
        <f t="shared" ca="1" si="471"/>
        <v/>
      </c>
      <c r="BO78" s="27" t="str">
        <f t="shared" ca="1" si="472"/>
        <v/>
      </c>
      <c r="BP78" s="27" t="str">
        <f t="shared" ca="1" si="473"/>
        <v/>
      </c>
      <c r="BQ78" s="27" t="str">
        <f t="shared" ca="1" si="474"/>
        <v/>
      </c>
      <c r="BR78" s="27" t="str">
        <f t="shared" ca="1" si="475"/>
        <v/>
      </c>
      <c r="BS78" s="27" t="str">
        <f t="shared" ca="1" si="476"/>
        <v/>
      </c>
      <c r="BT78" s="27" t="str">
        <f t="shared" ca="1" si="477"/>
        <v/>
      </c>
      <c r="BU78" s="27" t="str">
        <f t="shared" ca="1" si="478"/>
        <v/>
      </c>
      <c r="BV78" s="27" t="str">
        <f t="shared" ca="1" si="479"/>
        <v/>
      </c>
      <c r="BW78" s="27" t="str">
        <f t="shared" ca="1" si="480"/>
        <v/>
      </c>
      <c r="BX78" s="27" t="str">
        <f t="shared" ca="1" si="481"/>
        <v/>
      </c>
      <c r="BY78" s="27" t="str">
        <f t="shared" ca="1" si="482"/>
        <v/>
      </c>
      <c r="BZ78" s="27" t="str">
        <f t="shared" ca="1" si="483"/>
        <v/>
      </c>
      <c r="CA78" s="27" t="str">
        <f t="shared" ca="1" si="484"/>
        <v/>
      </c>
      <c r="CB78" s="27" t="str">
        <f t="shared" ca="1" si="485"/>
        <v/>
      </c>
      <c r="CC78" s="27" t="str">
        <f t="shared" ca="1" si="486"/>
        <v/>
      </c>
      <c r="CD78" s="27" t="str">
        <f t="shared" ca="1" si="487"/>
        <v/>
      </c>
      <c r="CE78" s="27" t="str">
        <f t="shared" ca="1" si="488"/>
        <v/>
      </c>
      <c r="CF78" s="27" t="str">
        <f t="shared" ca="1" si="489"/>
        <v/>
      </c>
      <c r="CG78" s="27" t="str">
        <f t="shared" ca="1" si="490"/>
        <v/>
      </c>
      <c r="CH78" s="27" t="str">
        <f t="shared" ca="1" si="425"/>
        <v/>
      </c>
      <c r="CI78" s="27" t="str">
        <f t="shared" ca="1" si="491"/>
        <v/>
      </c>
      <c r="CJ78" s="27" t="str">
        <f t="shared" ca="1" si="492"/>
        <v/>
      </c>
      <c r="CK78" s="27" t="str">
        <f t="shared" ca="1" si="493"/>
        <v/>
      </c>
      <c r="CL78" s="27" t="str">
        <f t="shared" ca="1" si="494"/>
        <v/>
      </c>
      <c r="CM78" s="27" t="str">
        <f t="shared" ca="1" si="495"/>
        <v/>
      </c>
      <c r="CN78" s="27" t="str">
        <f t="shared" ca="1" si="496"/>
        <v/>
      </c>
      <c r="CO78" s="27" t="str">
        <f t="shared" ca="1" si="497"/>
        <v/>
      </c>
      <c r="CP78" s="27" t="str">
        <f t="shared" ca="1" si="498"/>
        <v/>
      </c>
      <c r="CQ78" s="27" t="str">
        <f t="shared" ca="1" si="499"/>
        <v/>
      </c>
      <c r="CR78" s="27" t="str">
        <f t="shared" ca="1" si="500"/>
        <v/>
      </c>
      <c r="CS78" s="27" t="str">
        <f t="shared" ca="1" si="501"/>
        <v/>
      </c>
      <c r="CT78" s="27" t="str">
        <f t="shared" ca="1" si="502"/>
        <v/>
      </c>
      <c r="CU78" s="27" t="str">
        <f t="shared" ca="1" si="503"/>
        <v/>
      </c>
      <c r="CV78" s="27" t="str">
        <f t="shared" ca="1" si="504"/>
        <v/>
      </c>
      <c r="CW78" s="27" t="str">
        <f t="shared" ca="1" si="505"/>
        <v/>
      </c>
      <c r="CX78" s="27" t="str">
        <f t="shared" ca="1" si="506"/>
        <v/>
      </c>
      <c r="CY78" s="27" t="str">
        <f t="shared" ca="1" si="507"/>
        <v/>
      </c>
      <c r="CZ78" s="27" t="str">
        <f t="shared" ca="1" si="508"/>
        <v/>
      </c>
      <c r="DA78" s="27" t="str">
        <f t="shared" ca="1" si="509"/>
        <v/>
      </c>
      <c r="DB78" s="27" t="str">
        <f t="shared" ca="1" si="510"/>
        <v/>
      </c>
      <c r="DC78" s="27" t="str">
        <f t="shared" ca="1" si="511"/>
        <v/>
      </c>
      <c r="DD78" s="27" t="str">
        <f t="shared" ca="1" si="512"/>
        <v/>
      </c>
      <c r="DE78" s="27" t="str">
        <f t="shared" ca="1" si="513"/>
        <v/>
      </c>
      <c r="DF78" s="27" t="str">
        <f t="shared" ca="1" si="514"/>
        <v/>
      </c>
      <c r="DG78" s="27" t="str">
        <f t="shared" ca="1" si="515"/>
        <v/>
      </c>
      <c r="DH78" s="27" t="str">
        <f t="shared" ca="1" si="516"/>
        <v/>
      </c>
      <c r="DI78" s="27" t="str">
        <f t="shared" ca="1" si="517"/>
        <v/>
      </c>
      <c r="DJ78" s="27" t="str">
        <f t="shared" ca="1" si="518"/>
        <v/>
      </c>
      <c r="DK78" s="27" t="str">
        <f t="shared" ca="1" si="519"/>
        <v/>
      </c>
      <c r="DL78" s="27" t="str">
        <f t="shared" ca="1" si="520"/>
        <v/>
      </c>
      <c r="DM78" s="27" t="str">
        <f t="shared" ca="1" si="521"/>
        <v/>
      </c>
      <c r="DN78" s="27" t="str">
        <f t="shared" ca="1" si="522"/>
        <v/>
      </c>
      <c r="DO78" s="27" t="str">
        <f t="shared" ca="1" si="523"/>
        <v/>
      </c>
      <c r="DP78" s="27" t="str">
        <f t="shared" ca="1" si="524"/>
        <v/>
      </c>
      <c r="DQ78" s="27" t="str">
        <f t="shared" ca="1" si="525"/>
        <v/>
      </c>
      <c r="DR78" s="27" t="str">
        <f t="shared" ca="1" si="526"/>
        <v/>
      </c>
      <c r="DS78" s="27" t="str">
        <f t="shared" ca="1" si="527"/>
        <v/>
      </c>
      <c r="DT78" s="27" t="str">
        <f t="shared" ca="1" si="528"/>
        <v/>
      </c>
      <c r="DU78" s="27" t="str">
        <f t="shared" ca="1" si="529"/>
        <v/>
      </c>
      <c r="DV78" s="27" t="str">
        <f t="shared" ca="1" si="530"/>
        <v/>
      </c>
      <c r="DW78" s="27" t="str">
        <f t="shared" ca="1" si="531"/>
        <v/>
      </c>
      <c r="DX78" s="27" t="str">
        <f t="shared" ca="1" si="532"/>
        <v/>
      </c>
      <c r="DY78" s="27" t="str">
        <f t="shared" ca="1" si="533"/>
        <v/>
      </c>
      <c r="DZ78" s="27" t="str">
        <f t="shared" ca="1" si="534"/>
        <v/>
      </c>
      <c r="EA78" s="27" t="str">
        <f t="shared" ca="1" si="535"/>
        <v/>
      </c>
      <c r="EB78" s="27" t="str">
        <f t="shared" ca="1" si="536"/>
        <v/>
      </c>
      <c r="EC78" s="27" t="str">
        <f t="shared" ca="1" si="537"/>
        <v/>
      </c>
      <c r="ED78" s="27" t="str">
        <f t="shared" ca="1" si="538"/>
        <v/>
      </c>
      <c r="EE78" s="27" t="str">
        <f t="shared" ca="1" si="539"/>
        <v/>
      </c>
      <c r="EF78" s="27" t="str">
        <f t="shared" ca="1" si="540"/>
        <v/>
      </c>
      <c r="EG78" s="27" t="str">
        <f t="shared" ca="1" si="541"/>
        <v/>
      </c>
      <c r="EH78" s="27" t="str">
        <f t="shared" ca="1" si="542"/>
        <v/>
      </c>
      <c r="EI78" s="27" t="str">
        <f t="shared" ca="1" si="543"/>
        <v/>
      </c>
      <c r="EJ78" s="27" t="str">
        <f t="shared" ca="1" si="544"/>
        <v/>
      </c>
      <c r="EK78" s="27" t="str">
        <f t="shared" ca="1" si="545"/>
        <v/>
      </c>
      <c r="EL78" s="27" t="str">
        <f t="shared" ca="1" si="546"/>
        <v/>
      </c>
      <c r="EM78" s="27" t="str">
        <f t="shared" ca="1" si="547"/>
        <v/>
      </c>
      <c r="EN78" s="27" t="str">
        <f t="shared" ca="1" si="548"/>
        <v/>
      </c>
      <c r="EO78" s="27" t="str">
        <f t="shared" ca="1" si="549"/>
        <v/>
      </c>
      <c r="EP78" s="27" t="str">
        <f t="shared" ca="1" si="550"/>
        <v/>
      </c>
      <c r="EQ78" s="27" t="str">
        <f t="shared" ca="1" si="551"/>
        <v/>
      </c>
      <c r="ER78" s="27" t="str">
        <f t="shared" ca="1" si="552"/>
        <v/>
      </c>
      <c r="ES78" s="27" t="str">
        <f t="shared" ca="1" si="553"/>
        <v/>
      </c>
      <c r="ET78" s="27" t="str">
        <f t="shared" ca="1" si="426"/>
        <v/>
      </c>
      <c r="EU78" s="27" t="str">
        <f t="shared" ca="1" si="554"/>
        <v/>
      </c>
      <c r="EV78" s="27" t="str">
        <f t="shared" ca="1" si="555"/>
        <v/>
      </c>
      <c r="EW78" s="27" t="str">
        <f t="shared" ca="1" si="556"/>
        <v/>
      </c>
      <c r="EX78" s="27" t="str">
        <f t="shared" ca="1" si="557"/>
        <v/>
      </c>
      <c r="EY78" s="27" t="str">
        <f t="shared" ca="1" si="558"/>
        <v/>
      </c>
      <c r="EZ78" s="27" t="str">
        <f t="shared" ca="1" si="559"/>
        <v/>
      </c>
      <c r="FA78" s="27" t="str">
        <f t="shared" ca="1" si="560"/>
        <v/>
      </c>
      <c r="FB78" s="27" t="str">
        <f t="shared" ca="1" si="561"/>
        <v/>
      </c>
      <c r="FC78" s="27" t="str">
        <f t="shared" ca="1" si="562"/>
        <v/>
      </c>
      <c r="FD78" s="27" t="str">
        <f t="shared" ca="1" si="563"/>
        <v/>
      </c>
      <c r="FE78" s="27" t="str">
        <f t="shared" ca="1" si="564"/>
        <v/>
      </c>
      <c r="FF78" s="27" t="str">
        <f t="shared" ca="1" si="565"/>
        <v/>
      </c>
      <c r="FG78" s="27" t="str">
        <f t="shared" ca="1" si="566"/>
        <v/>
      </c>
      <c r="FH78" s="27" t="str">
        <f t="shared" ca="1" si="567"/>
        <v/>
      </c>
      <c r="FI78" s="27" t="str">
        <f t="shared" ca="1" si="568"/>
        <v/>
      </c>
      <c r="FJ78" s="27" t="str">
        <f t="shared" ca="1" si="569"/>
        <v/>
      </c>
      <c r="FK78" s="27" t="str">
        <f t="shared" ca="1" si="570"/>
        <v/>
      </c>
      <c r="FL78" s="27" t="str">
        <f t="shared" ca="1" si="571"/>
        <v/>
      </c>
      <c r="FM78" s="27" t="str">
        <f t="shared" ca="1" si="572"/>
        <v/>
      </c>
      <c r="FN78" s="27" t="str">
        <f t="shared" ca="1" si="573"/>
        <v/>
      </c>
      <c r="FO78" s="27" t="str">
        <f t="shared" ca="1" si="574"/>
        <v/>
      </c>
      <c r="FP78" s="27" t="str">
        <f t="shared" ca="1" si="575"/>
        <v/>
      </c>
      <c r="FQ78" s="27" t="str">
        <f t="shared" ca="1" si="576"/>
        <v/>
      </c>
      <c r="FR78" s="27" t="str">
        <f t="shared" ca="1" si="577"/>
        <v/>
      </c>
      <c r="FS78" s="27" t="str">
        <f t="shared" ca="1" si="578"/>
        <v/>
      </c>
      <c r="FT78" s="27" t="str">
        <f t="shared" ca="1" si="579"/>
        <v/>
      </c>
      <c r="FU78" s="27" t="str">
        <f t="shared" ca="1" si="580"/>
        <v/>
      </c>
      <c r="FV78" s="27" t="str">
        <f t="shared" ca="1" si="581"/>
        <v/>
      </c>
      <c r="FW78" s="27" t="str">
        <f t="shared" ca="1" si="582"/>
        <v/>
      </c>
      <c r="FX78" s="27" t="str">
        <f t="shared" ca="1" si="583"/>
        <v/>
      </c>
      <c r="FY78" s="27" t="str">
        <f t="shared" ca="1" si="584"/>
        <v/>
      </c>
      <c r="FZ78" s="27" t="str">
        <f t="shared" ca="1" si="585"/>
        <v/>
      </c>
      <c r="GA78" s="27" t="str">
        <f t="shared" ca="1" si="586"/>
        <v/>
      </c>
      <c r="GB78" s="27" t="str">
        <f t="shared" ca="1" si="587"/>
        <v/>
      </c>
      <c r="GC78" s="27" t="str">
        <f t="shared" ca="1" si="588"/>
        <v/>
      </c>
      <c r="GD78" s="27" t="str">
        <f t="shared" ca="1" si="589"/>
        <v/>
      </c>
      <c r="GE78" s="27" t="str">
        <f t="shared" ca="1" si="590"/>
        <v/>
      </c>
      <c r="GF78" s="27" t="str">
        <f t="shared" ca="1" si="591"/>
        <v/>
      </c>
      <c r="GG78" s="27" t="str">
        <f t="shared" ca="1" si="592"/>
        <v/>
      </c>
      <c r="GH78" s="27" t="str">
        <f t="shared" ca="1" si="593"/>
        <v/>
      </c>
      <c r="GI78" s="27" t="str">
        <f t="shared" ca="1" si="594"/>
        <v/>
      </c>
      <c r="GJ78" s="27" t="str">
        <f t="shared" ca="1" si="595"/>
        <v/>
      </c>
      <c r="GK78" s="27" t="str">
        <f t="shared" ca="1" si="596"/>
        <v/>
      </c>
      <c r="GL78" s="27" t="str">
        <f t="shared" ca="1" si="597"/>
        <v/>
      </c>
      <c r="GM78" s="27" t="str">
        <f t="shared" ca="1" si="598"/>
        <v/>
      </c>
      <c r="GN78" s="27" t="str">
        <f t="shared" ca="1" si="599"/>
        <v/>
      </c>
      <c r="GO78" s="27" t="str">
        <f t="shared" ca="1" si="600"/>
        <v/>
      </c>
      <c r="GP78" s="27" t="str">
        <f t="shared" ca="1" si="601"/>
        <v/>
      </c>
      <c r="GQ78" s="27" t="str">
        <f t="shared" ca="1" si="602"/>
        <v/>
      </c>
      <c r="GR78" s="27" t="str">
        <f t="shared" ca="1" si="603"/>
        <v/>
      </c>
      <c r="GS78" s="27" t="str">
        <f t="shared" ca="1" si="604"/>
        <v/>
      </c>
      <c r="GT78" s="27" t="str">
        <f t="shared" ca="1" si="605"/>
        <v/>
      </c>
      <c r="GU78" s="27" t="str">
        <f t="shared" ca="1" si="606"/>
        <v/>
      </c>
      <c r="GV78" s="27" t="str">
        <f t="shared" ca="1" si="607"/>
        <v/>
      </c>
      <c r="GW78" s="27" t="str">
        <f t="shared" ca="1" si="608"/>
        <v/>
      </c>
      <c r="GX78" s="27" t="str">
        <f t="shared" ca="1" si="609"/>
        <v/>
      </c>
      <c r="GY78" s="27" t="str">
        <f t="shared" ca="1" si="610"/>
        <v/>
      </c>
      <c r="GZ78" s="27" t="str">
        <f t="shared" ca="1" si="611"/>
        <v/>
      </c>
      <c r="HA78" s="27" t="str">
        <f t="shared" ca="1" si="612"/>
        <v/>
      </c>
      <c r="HB78" s="27" t="str">
        <f t="shared" ca="1" si="613"/>
        <v/>
      </c>
      <c r="HC78" s="27" t="str">
        <f t="shared" ca="1" si="614"/>
        <v/>
      </c>
      <c r="HD78" s="27" t="str">
        <f t="shared" ca="1" si="615"/>
        <v/>
      </c>
      <c r="HE78" s="27" t="str">
        <f t="shared" ca="1" si="616"/>
        <v/>
      </c>
      <c r="HF78" s="27" t="str">
        <f t="shared" ca="1" si="427"/>
        <v/>
      </c>
      <c r="HG78" s="27" t="str">
        <f t="shared" ca="1" si="617"/>
        <v/>
      </c>
      <c r="HH78" s="27" t="str">
        <f t="shared" ca="1" si="618"/>
        <v/>
      </c>
      <c r="HI78" s="27" t="str">
        <f t="shared" ca="1" si="619"/>
        <v/>
      </c>
      <c r="HJ78" s="27" t="str">
        <f t="shared" ca="1" si="620"/>
        <v/>
      </c>
      <c r="HK78" s="27" t="str">
        <f t="shared" ca="1" si="621"/>
        <v/>
      </c>
      <c r="HL78" s="27" t="str">
        <f t="shared" ca="1" si="622"/>
        <v/>
      </c>
      <c r="HM78" s="27" t="str">
        <f t="shared" ca="1" si="623"/>
        <v/>
      </c>
    </row>
    <row r="79" spans="19:221">
      <c r="S79" s="89"/>
      <c r="U79" s="106">
        <v>34</v>
      </c>
      <c r="V79" s="27" t="str">
        <f t="shared" ca="1" si="424"/>
        <v/>
      </c>
      <c r="W79" s="27" t="str">
        <f t="shared" ca="1" si="428"/>
        <v/>
      </c>
      <c r="X79" s="27" t="str">
        <f t="shared" ca="1" si="429"/>
        <v/>
      </c>
      <c r="Y79" s="27" t="str">
        <f t="shared" ca="1" si="430"/>
        <v/>
      </c>
      <c r="Z79" s="27" t="str">
        <f t="shared" ca="1" si="431"/>
        <v/>
      </c>
      <c r="AA79" s="27" t="str">
        <f t="shared" ca="1" si="432"/>
        <v/>
      </c>
      <c r="AB79" s="27" t="str">
        <f t="shared" ca="1" si="433"/>
        <v/>
      </c>
      <c r="AC79" s="27" t="str">
        <f t="shared" ca="1" si="434"/>
        <v/>
      </c>
      <c r="AD79" s="27" t="str">
        <f t="shared" ca="1" si="435"/>
        <v/>
      </c>
      <c r="AE79" s="27" t="str">
        <f t="shared" ca="1" si="436"/>
        <v/>
      </c>
      <c r="AF79" s="27" t="str">
        <f t="shared" ca="1" si="437"/>
        <v/>
      </c>
      <c r="AG79" s="27" t="str">
        <f t="shared" ca="1" si="438"/>
        <v/>
      </c>
      <c r="AH79" s="27" t="str">
        <f t="shared" ca="1" si="439"/>
        <v/>
      </c>
      <c r="AI79" s="27" t="str">
        <f t="shared" ca="1" si="440"/>
        <v/>
      </c>
      <c r="AJ79" s="27" t="str">
        <f t="shared" ca="1" si="441"/>
        <v/>
      </c>
      <c r="AK79" s="27" t="str">
        <f t="shared" ca="1" si="442"/>
        <v/>
      </c>
      <c r="AL79" s="27" t="str">
        <f t="shared" ca="1" si="443"/>
        <v/>
      </c>
      <c r="AM79" s="27" t="str">
        <f t="shared" ca="1" si="444"/>
        <v/>
      </c>
      <c r="AN79" s="27" t="str">
        <f t="shared" ca="1" si="445"/>
        <v/>
      </c>
      <c r="AO79" s="27" t="str">
        <f t="shared" ca="1" si="446"/>
        <v/>
      </c>
      <c r="AP79" s="27" t="str">
        <f t="shared" ca="1" si="447"/>
        <v/>
      </c>
      <c r="AQ79" s="27" t="str">
        <f t="shared" ca="1" si="448"/>
        <v/>
      </c>
      <c r="AR79" s="27" t="str">
        <f t="shared" ca="1" si="449"/>
        <v/>
      </c>
      <c r="AS79" s="27" t="str">
        <f t="shared" ca="1" si="450"/>
        <v/>
      </c>
      <c r="AT79" s="27" t="str">
        <f t="shared" ca="1" si="451"/>
        <v/>
      </c>
      <c r="AU79" s="27" t="str">
        <f t="shared" ca="1" si="452"/>
        <v/>
      </c>
      <c r="AV79" s="27" t="str">
        <f t="shared" ca="1" si="453"/>
        <v/>
      </c>
      <c r="AW79" s="27" t="str">
        <f t="shared" ca="1" si="454"/>
        <v/>
      </c>
      <c r="AX79" s="27" t="str">
        <f t="shared" ca="1" si="455"/>
        <v/>
      </c>
      <c r="AY79" s="27" t="str">
        <f t="shared" ca="1" si="456"/>
        <v/>
      </c>
      <c r="AZ79" s="27" t="str">
        <f t="shared" ca="1" si="457"/>
        <v/>
      </c>
      <c r="BA79" s="27" t="str">
        <f t="shared" ca="1" si="458"/>
        <v/>
      </c>
      <c r="BB79" s="27" t="str">
        <f t="shared" ca="1" si="459"/>
        <v/>
      </c>
      <c r="BC79" s="27" t="str">
        <f t="shared" ca="1" si="460"/>
        <v/>
      </c>
      <c r="BD79" s="27" t="str">
        <f t="shared" ca="1" si="461"/>
        <v/>
      </c>
      <c r="BE79" s="27" t="str">
        <f t="shared" ca="1" si="462"/>
        <v/>
      </c>
      <c r="BF79" s="27" t="str">
        <f t="shared" ca="1" si="463"/>
        <v/>
      </c>
      <c r="BG79" s="27" t="str">
        <f t="shared" ca="1" si="464"/>
        <v/>
      </c>
      <c r="BH79" s="27" t="str">
        <f t="shared" ca="1" si="465"/>
        <v/>
      </c>
      <c r="BI79" s="27" t="str">
        <f t="shared" ca="1" si="466"/>
        <v/>
      </c>
      <c r="BJ79" s="27" t="str">
        <f t="shared" ca="1" si="467"/>
        <v/>
      </c>
      <c r="BK79" s="27" t="str">
        <f t="shared" ca="1" si="468"/>
        <v/>
      </c>
      <c r="BL79" s="27" t="str">
        <f t="shared" ca="1" si="469"/>
        <v/>
      </c>
      <c r="BM79" s="27" t="str">
        <f t="shared" ca="1" si="470"/>
        <v/>
      </c>
      <c r="BN79" s="27" t="str">
        <f t="shared" ca="1" si="471"/>
        <v/>
      </c>
      <c r="BO79" s="27" t="str">
        <f t="shared" ca="1" si="472"/>
        <v/>
      </c>
      <c r="BP79" s="27" t="str">
        <f t="shared" ca="1" si="473"/>
        <v/>
      </c>
      <c r="BQ79" s="27" t="str">
        <f t="shared" ca="1" si="474"/>
        <v/>
      </c>
      <c r="BR79" s="27" t="str">
        <f t="shared" ca="1" si="475"/>
        <v/>
      </c>
      <c r="BS79" s="27" t="str">
        <f t="shared" ca="1" si="476"/>
        <v/>
      </c>
      <c r="BT79" s="27" t="str">
        <f t="shared" ca="1" si="477"/>
        <v/>
      </c>
      <c r="BU79" s="27" t="str">
        <f t="shared" ca="1" si="478"/>
        <v/>
      </c>
      <c r="BV79" s="27" t="str">
        <f t="shared" ca="1" si="479"/>
        <v/>
      </c>
      <c r="BW79" s="27" t="str">
        <f t="shared" ca="1" si="480"/>
        <v/>
      </c>
      <c r="BX79" s="27" t="str">
        <f t="shared" ca="1" si="481"/>
        <v/>
      </c>
      <c r="BY79" s="27" t="str">
        <f t="shared" ca="1" si="482"/>
        <v/>
      </c>
      <c r="BZ79" s="27" t="str">
        <f t="shared" ca="1" si="483"/>
        <v/>
      </c>
      <c r="CA79" s="27" t="str">
        <f t="shared" ca="1" si="484"/>
        <v/>
      </c>
      <c r="CB79" s="27" t="str">
        <f t="shared" ca="1" si="485"/>
        <v/>
      </c>
      <c r="CC79" s="27" t="str">
        <f t="shared" ca="1" si="486"/>
        <v/>
      </c>
      <c r="CD79" s="27" t="str">
        <f t="shared" ca="1" si="487"/>
        <v/>
      </c>
      <c r="CE79" s="27" t="str">
        <f t="shared" ca="1" si="488"/>
        <v/>
      </c>
      <c r="CF79" s="27" t="str">
        <f t="shared" ca="1" si="489"/>
        <v/>
      </c>
      <c r="CG79" s="27" t="str">
        <f t="shared" ca="1" si="490"/>
        <v/>
      </c>
      <c r="CH79" s="27" t="str">
        <f t="shared" ca="1" si="425"/>
        <v/>
      </c>
      <c r="CI79" s="27" t="str">
        <f t="shared" ca="1" si="491"/>
        <v/>
      </c>
      <c r="CJ79" s="27" t="str">
        <f t="shared" ca="1" si="492"/>
        <v/>
      </c>
      <c r="CK79" s="27" t="str">
        <f t="shared" ca="1" si="493"/>
        <v/>
      </c>
      <c r="CL79" s="27" t="str">
        <f t="shared" ca="1" si="494"/>
        <v/>
      </c>
      <c r="CM79" s="27" t="str">
        <f t="shared" ca="1" si="495"/>
        <v/>
      </c>
      <c r="CN79" s="27" t="str">
        <f t="shared" ca="1" si="496"/>
        <v/>
      </c>
      <c r="CO79" s="27" t="str">
        <f t="shared" ca="1" si="497"/>
        <v/>
      </c>
      <c r="CP79" s="27" t="str">
        <f t="shared" ca="1" si="498"/>
        <v/>
      </c>
      <c r="CQ79" s="27" t="str">
        <f t="shared" ca="1" si="499"/>
        <v/>
      </c>
      <c r="CR79" s="27" t="str">
        <f t="shared" ca="1" si="500"/>
        <v/>
      </c>
      <c r="CS79" s="27" t="str">
        <f t="shared" ca="1" si="501"/>
        <v/>
      </c>
      <c r="CT79" s="27" t="str">
        <f t="shared" ca="1" si="502"/>
        <v/>
      </c>
      <c r="CU79" s="27" t="str">
        <f t="shared" ca="1" si="503"/>
        <v/>
      </c>
      <c r="CV79" s="27" t="str">
        <f t="shared" ca="1" si="504"/>
        <v/>
      </c>
      <c r="CW79" s="27" t="str">
        <f t="shared" ca="1" si="505"/>
        <v/>
      </c>
      <c r="CX79" s="27" t="str">
        <f t="shared" ca="1" si="506"/>
        <v/>
      </c>
      <c r="CY79" s="27" t="str">
        <f t="shared" ca="1" si="507"/>
        <v/>
      </c>
      <c r="CZ79" s="27" t="str">
        <f t="shared" ca="1" si="508"/>
        <v/>
      </c>
      <c r="DA79" s="27" t="str">
        <f t="shared" ca="1" si="509"/>
        <v/>
      </c>
      <c r="DB79" s="27" t="str">
        <f t="shared" ca="1" si="510"/>
        <v/>
      </c>
      <c r="DC79" s="27" t="str">
        <f t="shared" ca="1" si="511"/>
        <v/>
      </c>
      <c r="DD79" s="27" t="str">
        <f t="shared" ca="1" si="512"/>
        <v/>
      </c>
      <c r="DE79" s="27" t="str">
        <f t="shared" ca="1" si="513"/>
        <v/>
      </c>
      <c r="DF79" s="27" t="str">
        <f t="shared" ca="1" si="514"/>
        <v/>
      </c>
      <c r="DG79" s="27" t="str">
        <f t="shared" ca="1" si="515"/>
        <v/>
      </c>
      <c r="DH79" s="27" t="str">
        <f t="shared" ca="1" si="516"/>
        <v/>
      </c>
      <c r="DI79" s="27" t="str">
        <f t="shared" ca="1" si="517"/>
        <v/>
      </c>
      <c r="DJ79" s="27" t="str">
        <f t="shared" ca="1" si="518"/>
        <v/>
      </c>
      <c r="DK79" s="27" t="str">
        <f t="shared" ca="1" si="519"/>
        <v/>
      </c>
      <c r="DL79" s="27" t="str">
        <f t="shared" ca="1" si="520"/>
        <v/>
      </c>
      <c r="DM79" s="27" t="str">
        <f t="shared" ca="1" si="521"/>
        <v/>
      </c>
      <c r="DN79" s="27" t="str">
        <f t="shared" ca="1" si="522"/>
        <v/>
      </c>
      <c r="DO79" s="27" t="str">
        <f t="shared" ca="1" si="523"/>
        <v/>
      </c>
      <c r="DP79" s="27" t="str">
        <f t="shared" ca="1" si="524"/>
        <v/>
      </c>
      <c r="DQ79" s="27" t="str">
        <f t="shared" ca="1" si="525"/>
        <v/>
      </c>
      <c r="DR79" s="27" t="str">
        <f t="shared" ca="1" si="526"/>
        <v/>
      </c>
      <c r="DS79" s="27" t="str">
        <f t="shared" ca="1" si="527"/>
        <v/>
      </c>
      <c r="DT79" s="27" t="str">
        <f t="shared" ca="1" si="528"/>
        <v/>
      </c>
      <c r="DU79" s="27" t="str">
        <f t="shared" ca="1" si="529"/>
        <v/>
      </c>
      <c r="DV79" s="27" t="str">
        <f t="shared" ca="1" si="530"/>
        <v/>
      </c>
      <c r="DW79" s="27" t="str">
        <f t="shared" ca="1" si="531"/>
        <v/>
      </c>
      <c r="DX79" s="27" t="str">
        <f t="shared" ca="1" si="532"/>
        <v/>
      </c>
      <c r="DY79" s="27" t="str">
        <f t="shared" ca="1" si="533"/>
        <v/>
      </c>
      <c r="DZ79" s="27" t="str">
        <f t="shared" ca="1" si="534"/>
        <v/>
      </c>
      <c r="EA79" s="27" t="str">
        <f t="shared" ca="1" si="535"/>
        <v/>
      </c>
      <c r="EB79" s="27" t="str">
        <f t="shared" ca="1" si="536"/>
        <v/>
      </c>
      <c r="EC79" s="27" t="str">
        <f t="shared" ca="1" si="537"/>
        <v/>
      </c>
      <c r="ED79" s="27" t="str">
        <f t="shared" ca="1" si="538"/>
        <v/>
      </c>
      <c r="EE79" s="27" t="str">
        <f t="shared" ca="1" si="539"/>
        <v/>
      </c>
      <c r="EF79" s="27" t="str">
        <f t="shared" ca="1" si="540"/>
        <v/>
      </c>
      <c r="EG79" s="27" t="str">
        <f t="shared" ca="1" si="541"/>
        <v/>
      </c>
      <c r="EH79" s="27" t="str">
        <f t="shared" ca="1" si="542"/>
        <v/>
      </c>
      <c r="EI79" s="27" t="str">
        <f t="shared" ca="1" si="543"/>
        <v/>
      </c>
      <c r="EJ79" s="27" t="str">
        <f t="shared" ca="1" si="544"/>
        <v/>
      </c>
      <c r="EK79" s="27" t="str">
        <f t="shared" ca="1" si="545"/>
        <v/>
      </c>
      <c r="EL79" s="27" t="str">
        <f t="shared" ca="1" si="546"/>
        <v/>
      </c>
      <c r="EM79" s="27" t="str">
        <f t="shared" ca="1" si="547"/>
        <v/>
      </c>
      <c r="EN79" s="27" t="str">
        <f t="shared" ca="1" si="548"/>
        <v/>
      </c>
      <c r="EO79" s="27" t="str">
        <f t="shared" ca="1" si="549"/>
        <v/>
      </c>
      <c r="EP79" s="27" t="str">
        <f t="shared" ca="1" si="550"/>
        <v/>
      </c>
      <c r="EQ79" s="27" t="str">
        <f t="shared" ca="1" si="551"/>
        <v/>
      </c>
      <c r="ER79" s="27" t="str">
        <f t="shared" ca="1" si="552"/>
        <v/>
      </c>
      <c r="ES79" s="27" t="str">
        <f t="shared" ca="1" si="553"/>
        <v/>
      </c>
      <c r="ET79" s="27" t="str">
        <f t="shared" ca="1" si="426"/>
        <v/>
      </c>
      <c r="EU79" s="27" t="str">
        <f t="shared" ca="1" si="554"/>
        <v/>
      </c>
      <c r="EV79" s="27" t="str">
        <f t="shared" ca="1" si="555"/>
        <v/>
      </c>
      <c r="EW79" s="27" t="str">
        <f t="shared" ca="1" si="556"/>
        <v/>
      </c>
      <c r="EX79" s="27" t="str">
        <f t="shared" ca="1" si="557"/>
        <v/>
      </c>
      <c r="EY79" s="27" t="str">
        <f t="shared" ca="1" si="558"/>
        <v/>
      </c>
      <c r="EZ79" s="27" t="str">
        <f t="shared" ca="1" si="559"/>
        <v/>
      </c>
      <c r="FA79" s="27" t="str">
        <f t="shared" ca="1" si="560"/>
        <v/>
      </c>
      <c r="FB79" s="27" t="str">
        <f t="shared" ca="1" si="561"/>
        <v/>
      </c>
      <c r="FC79" s="27" t="str">
        <f t="shared" ca="1" si="562"/>
        <v/>
      </c>
      <c r="FD79" s="27" t="str">
        <f t="shared" ca="1" si="563"/>
        <v/>
      </c>
      <c r="FE79" s="27" t="str">
        <f t="shared" ca="1" si="564"/>
        <v/>
      </c>
      <c r="FF79" s="27" t="str">
        <f t="shared" ca="1" si="565"/>
        <v/>
      </c>
      <c r="FG79" s="27" t="str">
        <f t="shared" ca="1" si="566"/>
        <v/>
      </c>
      <c r="FH79" s="27" t="str">
        <f t="shared" ca="1" si="567"/>
        <v/>
      </c>
      <c r="FI79" s="27" t="str">
        <f t="shared" ca="1" si="568"/>
        <v/>
      </c>
      <c r="FJ79" s="27" t="str">
        <f t="shared" ca="1" si="569"/>
        <v/>
      </c>
      <c r="FK79" s="27" t="str">
        <f t="shared" ca="1" si="570"/>
        <v/>
      </c>
      <c r="FL79" s="27" t="str">
        <f t="shared" ca="1" si="571"/>
        <v/>
      </c>
      <c r="FM79" s="27" t="str">
        <f t="shared" ca="1" si="572"/>
        <v/>
      </c>
      <c r="FN79" s="27" t="str">
        <f t="shared" ca="1" si="573"/>
        <v/>
      </c>
      <c r="FO79" s="27" t="str">
        <f t="shared" ca="1" si="574"/>
        <v/>
      </c>
      <c r="FP79" s="27" t="str">
        <f t="shared" ca="1" si="575"/>
        <v/>
      </c>
      <c r="FQ79" s="27" t="str">
        <f t="shared" ca="1" si="576"/>
        <v/>
      </c>
      <c r="FR79" s="27" t="str">
        <f t="shared" ca="1" si="577"/>
        <v/>
      </c>
      <c r="FS79" s="27" t="str">
        <f t="shared" ca="1" si="578"/>
        <v/>
      </c>
      <c r="FT79" s="27" t="str">
        <f t="shared" ca="1" si="579"/>
        <v/>
      </c>
      <c r="FU79" s="27" t="str">
        <f t="shared" ca="1" si="580"/>
        <v/>
      </c>
      <c r="FV79" s="27" t="str">
        <f t="shared" ca="1" si="581"/>
        <v/>
      </c>
      <c r="FW79" s="27" t="str">
        <f t="shared" ca="1" si="582"/>
        <v/>
      </c>
      <c r="FX79" s="27" t="str">
        <f t="shared" ca="1" si="583"/>
        <v/>
      </c>
      <c r="FY79" s="27" t="str">
        <f t="shared" ca="1" si="584"/>
        <v/>
      </c>
      <c r="FZ79" s="27" t="str">
        <f t="shared" ca="1" si="585"/>
        <v/>
      </c>
      <c r="GA79" s="27" t="str">
        <f t="shared" ca="1" si="586"/>
        <v/>
      </c>
      <c r="GB79" s="27" t="str">
        <f t="shared" ca="1" si="587"/>
        <v/>
      </c>
      <c r="GC79" s="27" t="str">
        <f t="shared" ca="1" si="588"/>
        <v/>
      </c>
      <c r="GD79" s="27" t="str">
        <f t="shared" ca="1" si="589"/>
        <v/>
      </c>
      <c r="GE79" s="27" t="str">
        <f t="shared" ca="1" si="590"/>
        <v/>
      </c>
      <c r="GF79" s="27" t="str">
        <f t="shared" ca="1" si="591"/>
        <v/>
      </c>
      <c r="GG79" s="27" t="str">
        <f t="shared" ca="1" si="592"/>
        <v/>
      </c>
      <c r="GH79" s="27" t="str">
        <f t="shared" ca="1" si="593"/>
        <v/>
      </c>
      <c r="GI79" s="27" t="str">
        <f t="shared" ca="1" si="594"/>
        <v/>
      </c>
      <c r="GJ79" s="27" t="str">
        <f t="shared" ca="1" si="595"/>
        <v/>
      </c>
      <c r="GK79" s="27" t="str">
        <f t="shared" ca="1" si="596"/>
        <v/>
      </c>
      <c r="GL79" s="27" t="str">
        <f t="shared" ca="1" si="597"/>
        <v/>
      </c>
      <c r="GM79" s="27" t="str">
        <f t="shared" ca="1" si="598"/>
        <v/>
      </c>
      <c r="GN79" s="27" t="str">
        <f t="shared" ca="1" si="599"/>
        <v/>
      </c>
      <c r="GO79" s="27" t="str">
        <f t="shared" ca="1" si="600"/>
        <v/>
      </c>
      <c r="GP79" s="27" t="str">
        <f t="shared" ca="1" si="601"/>
        <v/>
      </c>
      <c r="GQ79" s="27" t="str">
        <f t="shared" ca="1" si="602"/>
        <v/>
      </c>
      <c r="GR79" s="27" t="str">
        <f t="shared" ca="1" si="603"/>
        <v/>
      </c>
      <c r="GS79" s="27" t="str">
        <f t="shared" ca="1" si="604"/>
        <v/>
      </c>
      <c r="GT79" s="27" t="str">
        <f t="shared" ca="1" si="605"/>
        <v/>
      </c>
      <c r="GU79" s="27" t="str">
        <f t="shared" ca="1" si="606"/>
        <v/>
      </c>
      <c r="GV79" s="27" t="str">
        <f t="shared" ca="1" si="607"/>
        <v/>
      </c>
      <c r="GW79" s="27" t="str">
        <f t="shared" ca="1" si="608"/>
        <v/>
      </c>
      <c r="GX79" s="27" t="str">
        <f t="shared" ca="1" si="609"/>
        <v/>
      </c>
      <c r="GY79" s="27" t="str">
        <f t="shared" ca="1" si="610"/>
        <v/>
      </c>
      <c r="GZ79" s="27" t="str">
        <f t="shared" ca="1" si="611"/>
        <v/>
      </c>
      <c r="HA79" s="27" t="str">
        <f t="shared" ca="1" si="612"/>
        <v/>
      </c>
      <c r="HB79" s="27" t="str">
        <f t="shared" ca="1" si="613"/>
        <v/>
      </c>
      <c r="HC79" s="27" t="str">
        <f t="shared" ca="1" si="614"/>
        <v/>
      </c>
      <c r="HD79" s="27" t="str">
        <f t="shared" ca="1" si="615"/>
        <v/>
      </c>
      <c r="HE79" s="27" t="str">
        <f t="shared" ca="1" si="616"/>
        <v/>
      </c>
      <c r="HF79" s="27" t="str">
        <f t="shared" ca="1" si="427"/>
        <v/>
      </c>
      <c r="HG79" s="27" t="str">
        <f t="shared" ca="1" si="617"/>
        <v/>
      </c>
      <c r="HH79" s="27" t="str">
        <f t="shared" ca="1" si="618"/>
        <v/>
      </c>
      <c r="HI79" s="27" t="str">
        <f t="shared" ca="1" si="619"/>
        <v/>
      </c>
      <c r="HJ79" s="27" t="str">
        <f t="shared" ca="1" si="620"/>
        <v/>
      </c>
      <c r="HK79" s="27" t="str">
        <f t="shared" ca="1" si="621"/>
        <v/>
      </c>
      <c r="HL79" s="27" t="str">
        <f t="shared" ca="1" si="622"/>
        <v/>
      </c>
      <c r="HM79" s="27" t="str">
        <f t="shared" ca="1" si="623"/>
        <v/>
      </c>
    </row>
    <row r="80" spans="19:221">
      <c r="U80" s="107">
        <v>35</v>
      </c>
      <c r="V80" s="27" t="str">
        <f t="shared" ca="1" si="424"/>
        <v/>
      </c>
      <c r="W80" s="27" t="str">
        <f t="shared" ca="1" si="428"/>
        <v/>
      </c>
      <c r="X80" s="27" t="str">
        <f t="shared" ca="1" si="429"/>
        <v/>
      </c>
      <c r="Y80" s="27" t="str">
        <f t="shared" ca="1" si="430"/>
        <v/>
      </c>
      <c r="Z80" s="27" t="str">
        <f t="shared" ca="1" si="431"/>
        <v/>
      </c>
      <c r="AA80" s="27" t="str">
        <f t="shared" ca="1" si="432"/>
        <v/>
      </c>
      <c r="AB80" s="27" t="str">
        <f t="shared" ca="1" si="433"/>
        <v/>
      </c>
      <c r="AC80" s="27" t="str">
        <f t="shared" ca="1" si="434"/>
        <v/>
      </c>
      <c r="AD80" s="27" t="str">
        <f t="shared" ca="1" si="435"/>
        <v/>
      </c>
      <c r="AE80" s="27" t="str">
        <f t="shared" ca="1" si="436"/>
        <v/>
      </c>
      <c r="AF80" s="27" t="str">
        <f t="shared" ca="1" si="437"/>
        <v/>
      </c>
      <c r="AG80" s="27" t="str">
        <f t="shared" ca="1" si="438"/>
        <v/>
      </c>
      <c r="AH80" s="27" t="str">
        <f t="shared" ca="1" si="439"/>
        <v/>
      </c>
      <c r="AI80" s="27" t="str">
        <f t="shared" ca="1" si="440"/>
        <v/>
      </c>
      <c r="AJ80" s="27" t="str">
        <f t="shared" ca="1" si="441"/>
        <v/>
      </c>
      <c r="AK80" s="27" t="str">
        <f t="shared" ca="1" si="442"/>
        <v/>
      </c>
      <c r="AL80" s="27" t="str">
        <f t="shared" ca="1" si="443"/>
        <v/>
      </c>
      <c r="AM80" s="27" t="str">
        <f t="shared" ca="1" si="444"/>
        <v/>
      </c>
      <c r="AN80" s="27" t="str">
        <f t="shared" ca="1" si="445"/>
        <v/>
      </c>
      <c r="AO80" s="27" t="str">
        <f t="shared" ca="1" si="446"/>
        <v/>
      </c>
      <c r="AP80" s="27" t="str">
        <f t="shared" ca="1" si="447"/>
        <v/>
      </c>
      <c r="AQ80" s="27" t="str">
        <f t="shared" ca="1" si="448"/>
        <v/>
      </c>
      <c r="AR80" s="27" t="str">
        <f t="shared" ca="1" si="449"/>
        <v/>
      </c>
      <c r="AS80" s="27" t="str">
        <f t="shared" ca="1" si="450"/>
        <v/>
      </c>
      <c r="AT80" s="27" t="str">
        <f t="shared" ca="1" si="451"/>
        <v/>
      </c>
      <c r="AU80" s="27" t="str">
        <f t="shared" ca="1" si="452"/>
        <v/>
      </c>
      <c r="AV80" s="27" t="str">
        <f t="shared" ca="1" si="453"/>
        <v/>
      </c>
      <c r="AW80" s="27" t="str">
        <f t="shared" ca="1" si="454"/>
        <v/>
      </c>
      <c r="AX80" s="27" t="str">
        <f t="shared" ca="1" si="455"/>
        <v/>
      </c>
      <c r="AY80" s="27" t="str">
        <f t="shared" ca="1" si="456"/>
        <v/>
      </c>
      <c r="AZ80" s="27" t="str">
        <f t="shared" ca="1" si="457"/>
        <v/>
      </c>
      <c r="BA80" s="27" t="str">
        <f t="shared" ca="1" si="458"/>
        <v/>
      </c>
      <c r="BB80" s="27" t="str">
        <f t="shared" ca="1" si="459"/>
        <v/>
      </c>
      <c r="BC80" s="27" t="str">
        <f t="shared" ca="1" si="460"/>
        <v/>
      </c>
      <c r="BD80" s="27" t="str">
        <f t="shared" ca="1" si="461"/>
        <v/>
      </c>
      <c r="BE80" s="27" t="str">
        <f t="shared" ca="1" si="462"/>
        <v/>
      </c>
      <c r="BF80" s="27" t="str">
        <f t="shared" ca="1" si="463"/>
        <v/>
      </c>
      <c r="BG80" s="27" t="str">
        <f t="shared" ca="1" si="464"/>
        <v/>
      </c>
      <c r="BH80" s="27" t="str">
        <f t="shared" ca="1" si="465"/>
        <v/>
      </c>
      <c r="BI80" s="27" t="str">
        <f t="shared" ca="1" si="466"/>
        <v/>
      </c>
      <c r="BJ80" s="27" t="str">
        <f t="shared" ca="1" si="467"/>
        <v/>
      </c>
      <c r="BK80" s="27" t="str">
        <f t="shared" ca="1" si="468"/>
        <v/>
      </c>
      <c r="BL80" s="27" t="str">
        <f t="shared" ca="1" si="469"/>
        <v/>
      </c>
      <c r="BM80" s="27" t="str">
        <f t="shared" ca="1" si="470"/>
        <v/>
      </c>
      <c r="BN80" s="27" t="str">
        <f t="shared" ca="1" si="471"/>
        <v/>
      </c>
      <c r="BO80" s="27" t="str">
        <f t="shared" ca="1" si="472"/>
        <v/>
      </c>
      <c r="BP80" s="27" t="str">
        <f t="shared" ca="1" si="473"/>
        <v/>
      </c>
      <c r="BQ80" s="27" t="str">
        <f t="shared" ca="1" si="474"/>
        <v/>
      </c>
      <c r="BR80" s="27" t="str">
        <f t="shared" ca="1" si="475"/>
        <v/>
      </c>
      <c r="BS80" s="27" t="str">
        <f t="shared" ca="1" si="476"/>
        <v/>
      </c>
      <c r="BT80" s="27" t="str">
        <f t="shared" ca="1" si="477"/>
        <v/>
      </c>
      <c r="BU80" s="27" t="str">
        <f t="shared" ca="1" si="478"/>
        <v/>
      </c>
      <c r="BV80" s="27" t="str">
        <f t="shared" ca="1" si="479"/>
        <v/>
      </c>
      <c r="BW80" s="27" t="str">
        <f t="shared" ca="1" si="480"/>
        <v/>
      </c>
      <c r="BX80" s="27" t="str">
        <f t="shared" ca="1" si="481"/>
        <v/>
      </c>
      <c r="BY80" s="27" t="str">
        <f t="shared" ca="1" si="482"/>
        <v/>
      </c>
      <c r="BZ80" s="27" t="str">
        <f t="shared" ca="1" si="483"/>
        <v/>
      </c>
      <c r="CA80" s="27" t="str">
        <f t="shared" ca="1" si="484"/>
        <v/>
      </c>
      <c r="CB80" s="27" t="str">
        <f t="shared" ca="1" si="485"/>
        <v/>
      </c>
      <c r="CC80" s="27" t="str">
        <f t="shared" ca="1" si="486"/>
        <v/>
      </c>
      <c r="CD80" s="27" t="str">
        <f t="shared" ca="1" si="487"/>
        <v/>
      </c>
      <c r="CE80" s="27" t="str">
        <f t="shared" ca="1" si="488"/>
        <v/>
      </c>
      <c r="CF80" s="27" t="str">
        <f t="shared" ca="1" si="489"/>
        <v/>
      </c>
      <c r="CG80" s="27" t="str">
        <f t="shared" ca="1" si="490"/>
        <v/>
      </c>
      <c r="CH80" s="27" t="str">
        <f t="shared" ca="1" si="425"/>
        <v/>
      </c>
      <c r="CI80" s="27" t="str">
        <f t="shared" ca="1" si="491"/>
        <v/>
      </c>
      <c r="CJ80" s="27" t="str">
        <f t="shared" ca="1" si="492"/>
        <v/>
      </c>
      <c r="CK80" s="27" t="str">
        <f t="shared" ca="1" si="493"/>
        <v/>
      </c>
      <c r="CL80" s="27" t="str">
        <f t="shared" ca="1" si="494"/>
        <v/>
      </c>
      <c r="CM80" s="27" t="str">
        <f t="shared" ca="1" si="495"/>
        <v/>
      </c>
      <c r="CN80" s="27" t="str">
        <f t="shared" ca="1" si="496"/>
        <v/>
      </c>
      <c r="CO80" s="27" t="str">
        <f t="shared" ca="1" si="497"/>
        <v/>
      </c>
      <c r="CP80" s="27" t="str">
        <f t="shared" ca="1" si="498"/>
        <v/>
      </c>
      <c r="CQ80" s="27" t="str">
        <f t="shared" ca="1" si="499"/>
        <v/>
      </c>
      <c r="CR80" s="27" t="str">
        <f t="shared" ca="1" si="500"/>
        <v/>
      </c>
      <c r="CS80" s="27" t="str">
        <f t="shared" ca="1" si="501"/>
        <v/>
      </c>
      <c r="CT80" s="27" t="str">
        <f t="shared" ca="1" si="502"/>
        <v/>
      </c>
      <c r="CU80" s="27" t="str">
        <f t="shared" ca="1" si="503"/>
        <v/>
      </c>
      <c r="CV80" s="27" t="str">
        <f t="shared" ca="1" si="504"/>
        <v/>
      </c>
      <c r="CW80" s="27" t="str">
        <f t="shared" ca="1" si="505"/>
        <v/>
      </c>
      <c r="CX80" s="27" t="str">
        <f t="shared" ca="1" si="506"/>
        <v/>
      </c>
      <c r="CY80" s="27" t="str">
        <f t="shared" ca="1" si="507"/>
        <v/>
      </c>
      <c r="CZ80" s="27" t="str">
        <f t="shared" ca="1" si="508"/>
        <v/>
      </c>
      <c r="DA80" s="27" t="str">
        <f t="shared" ca="1" si="509"/>
        <v/>
      </c>
      <c r="DB80" s="27" t="str">
        <f t="shared" ca="1" si="510"/>
        <v/>
      </c>
      <c r="DC80" s="27" t="str">
        <f t="shared" ca="1" si="511"/>
        <v/>
      </c>
      <c r="DD80" s="27" t="str">
        <f t="shared" ca="1" si="512"/>
        <v/>
      </c>
      <c r="DE80" s="27" t="str">
        <f t="shared" ca="1" si="513"/>
        <v/>
      </c>
      <c r="DF80" s="27" t="str">
        <f t="shared" ca="1" si="514"/>
        <v/>
      </c>
      <c r="DG80" s="27" t="str">
        <f t="shared" ca="1" si="515"/>
        <v/>
      </c>
      <c r="DH80" s="27" t="str">
        <f t="shared" ca="1" si="516"/>
        <v/>
      </c>
      <c r="DI80" s="27" t="str">
        <f t="shared" ca="1" si="517"/>
        <v/>
      </c>
      <c r="DJ80" s="27" t="str">
        <f t="shared" ca="1" si="518"/>
        <v/>
      </c>
      <c r="DK80" s="27" t="str">
        <f t="shared" ca="1" si="519"/>
        <v/>
      </c>
      <c r="DL80" s="27" t="str">
        <f t="shared" ca="1" si="520"/>
        <v/>
      </c>
      <c r="DM80" s="27" t="str">
        <f t="shared" ca="1" si="521"/>
        <v/>
      </c>
      <c r="DN80" s="27" t="str">
        <f t="shared" ca="1" si="522"/>
        <v/>
      </c>
      <c r="DO80" s="27" t="str">
        <f t="shared" ca="1" si="523"/>
        <v/>
      </c>
      <c r="DP80" s="27" t="str">
        <f t="shared" ca="1" si="524"/>
        <v/>
      </c>
      <c r="DQ80" s="27" t="str">
        <f t="shared" ca="1" si="525"/>
        <v/>
      </c>
      <c r="DR80" s="27" t="str">
        <f t="shared" ca="1" si="526"/>
        <v/>
      </c>
      <c r="DS80" s="27" t="str">
        <f t="shared" ca="1" si="527"/>
        <v/>
      </c>
      <c r="DT80" s="27" t="str">
        <f t="shared" ca="1" si="528"/>
        <v/>
      </c>
      <c r="DU80" s="27" t="str">
        <f t="shared" ca="1" si="529"/>
        <v/>
      </c>
      <c r="DV80" s="27" t="str">
        <f t="shared" ca="1" si="530"/>
        <v/>
      </c>
      <c r="DW80" s="27" t="str">
        <f t="shared" ca="1" si="531"/>
        <v/>
      </c>
      <c r="DX80" s="27" t="str">
        <f t="shared" ca="1" si="532"/>
        <v/>
      </c>
      <c r="DY80" s="27" t="str">
        <f t="shared" ca="1" si="533"/>
        <v/>
      </c>
      <c r="DZ80" s="27" t="str">
        <f t="shared" ca="1" si="534"/>
        <v/>
      </c>
      <c r="EA80" s="27" t="str">
        <f t="shared" ca="1" si="535"/>
        <v/>
      </c>
      <c r="EB80" s="27" t="str">
        <f t="shared" ca="1" si="536"/>
        <v/>
      </c>
      <c r="EC80" s="27" t="str">
        <f t="shared" ca="1" si="537"/>
        <v/>
      </c>
      <c r="ED80" s="27" t="str">
        <f t="shared" ca="1" si="538"/>
        <v/>
      </c>
      <c r="EE80" s="27" t="str">
        <f t="shared" ca="1" si="539"/>
        <v/>
      </c>
      <c r="EF80" s="27" t="str">
        <f t="shared" ca="1" si="540"/>
        <v/>
      </c>
      <c r="EG80" s="27" t="str">
        <f t="shared" ca="1" si="541"/>
        <v/>
      </c>
      <c r="EH80" s="27" t="str">
        <f t="shared" ca="1" si="542"/>
        <v/>
      </c>
      <c r="EI80" s="27" t="str">
        <f t="shared" ca="1" si="543"/>
        <v/>
      </c>
      <c r="EJ80" s="27" t="str">
        <f t="shared" ca="1" si="544"/>
        <v/>
      </c>
      <c r="EK80" s="27" t="str">
        <f t="shared" ca="1" si="545"/>
        <v/>
      </c>
      <c r="EL80" s="27" t="str">
        <f t="shared" ca="1" si="546"/>
        <v/>
      </c>
      <c r="EM80" s="27" t="str">
        <f t="shared" ca="1" si="547"/>
        <v/>
      </c>
      <c r="EN80" s="27" t="str">
        <f t="shared" ca="1" si="548"/>
        <v/>
      </c>
      <c r="EO80" s="27" t="str">
        <f t="shared" ca="1" si="549"/>
        <v/>
      </c>
      <c r="EP80" s="27" t="str">
        <f t="shared" ca="1" si="550"/>
        <v/>
      </c>
      <c r="EQ80" s="27" t="str">
        <f t="shared" ca="1" si="551"/>
        <v/>
      </c>
      <c r="ER80" s="27" t="str">
        <f t="shared" ca="1" si="552"/>
        <v/>
      </c>
      <c r="ES80" s="27" t="str">
        <f t="shared" ca="1" si="553"/>
        <v/>
      </c>
      <c r="ET80" s="27" t="str">
        <f t="shared" ca="1" si="426"/>
        <v/>
      </c>
      <c r="EU80" s="27" t="str">
        <f t="shared" ca="1" si="554"/>
        <v/>
      </c>
      <c r="EV80" s="27" t="str">
        <f t="shared" ca="1" si="555"/>
        <v/>
      </c>
      <c r="EW80" s="27" t="str">
        <f t="shared" ca="1" si="556"/>
        <v/>
      </c>
      <c r="EX80" s="27" t="str">
        <f t="shared" ca="1" si="557"/>
        <v/>
      </c>
      <c r="EY80" s="27" t="str">
        <f t="shared" ca="1" si="558"/>
        <v/>
      </c>
      <c r="EZ80" s="27" t="str">
        <f t="shared" ca="1" si="559"/>
        <v/>
      </c>
      <c r="FA80" s="27" t="str">
        <f t="shared" ca="1" si="560"/>
        <v/>
      </c>
      <c r="FB80" s="27" t="str">
        <f t="shared" ca="1" si="561"/>
        <v/>
      </c>
      <c r="FC80" s="27" t="str">
        <f t="shared" ca="1" si="562"/>
        <v/>
      </c>
      <c r="FD80" s="27" t="str">
        <f t="shared" ca="1" si="563"/>
        <v/>
      </c>
      <c r="FE80" s="27" t="str">
        <f t="shared" ca="1" si="564"/>
        <v/>
      </c>
      <c r="FF80" s="27" t="str">
        <f t="shared" ca="1" si="565"/>
        <v/>
      </c>
      <c r="FG80" s="27" t="str">
        <f t="shared" ca="1" si="566"/>
        <v/>
      </c>
      <c r="FH80" s="27" t="str">
        <f t="shared" ca="1" si="567"/>
        <v/>
      </c>
      <c r="FI80" s="27" t="str">
        <f t="shared" ca="1" si="568"/>
        <v/>
      </c>
      <c r="FJ80" s="27" t="str">
        <f t="shared" ca="1" si="569"/>
        <v/>
      </c>
      <c r="FK80" s="27" t="str">
        <f t="shared" ca="1" si="570"/>
        <v/>
      </c>
      <c r="FL80" s="27" t="str">
        <f t="shared" ca="1" si="571"/>
        <v/>
      </c>
      <c r="FM80" s="27" t="str">
        <f t="shared" ca="1" si="572"/>
        <v/>
      </c>
      <c r="FN80" s="27" t="str">
        <f t="shared" ca="1" si="573"/>
        <v/>
      </c>
      <c r="FO80" s="27" t="str">
        <f t="shared" ca="1" si="574"/>
        <v/>
      </c>
      <c r="FP80" s="27" t="str">
        <f t="shared" ca="1" si="575"/>
        <v/>
      </c>
      <c r="FQ80" s="27" t="str">
        <f t="shared" ca="1" si="576"/>
        <v/>
      </c>
      <c r="FR80" s="27" t="str">
        <f t="shared" ca="1" si="577"/>
        <v/>
      </c>
      <c r="FS80" s="27" t="str">
        <f t="shared" ca="1" si="578"/>
        <v/>
      </c>
      <c r="FT80" s="27" t="str">
        <f t="shared" ca="1" si="579"/>
        <v/>
      </c>
      <c r="FU80" s="27" t="str">
        <f t="shared" ca="1" si="580"/>
        <v/>
      </c>
      <c r="FV80" s="27" t="str">
        <f t="shared" ca="1" si="581"/>
        <v/>
      </c>
      <c r="FW80" s="27" t="str">
        <f t="shared" ca="1" si="582"/>
        <v/>
      </c>
      <c r="FX80" s="27" t="str">
        <f t="shared" ca="1" si="583"/>
        <v/>
      </c>
      <c r="FY80" s="27" t="str">
        <f t="shared" ca="1" si="584"/>
        <v/>
      </c>
      <c r="FZ80" s="27" t="str">
        <f t="shared" ca="1" si="585"/>
        <v/>
      </c>
      <c r="GA80" s="27" t="str">
        <f t="shared" ca="1" si="586"/>
        <v/>
      </c>
      <c r="GB80" s="27" t="str">
        <f t="shared" ca="1" si="587"/>
        <v/>
      </c>
      <c r="GC80" s="27" t="str">
        <f t="shared" ca="1" si="588"/>
        <v/>
      </c>
      <c r="GD80" s="27" t="str">
        <f t="shared" ca="1" si="589"/>
        <v/>
      </c>
      <c r="GE80" s="27" t="str">
        <f t="shared" ca="1" si="590"/>
        <v/>
      </c>
      <c r="GF80" s="27" t="str">
        <f t="shared" ca="1" si="591"/>
        <v/>
      </c>
      <c r="GG80" s="27" t="str">
        <f t="shared" ca="1" si="592"/>
        <v/>
      </c>
      <c r="GH80" s="27" t="str">
        <f t="shared" ca="1" si="593"/>
        <v/>
      </c>
      <c r="GI80" s="27" t="str">
        <f t="shared" ca="1" si="594"/>
        <v/>
      </c>
      <c r="GJ80" s="27" t="str">
        <f t="shared" ca="1" si="595"/>
        <v/>
      </c>
      <c r="GK80" s="27" t="str">
        <f t="shared" ca="1" si="596"/>
        <v/>
      </c>
      <c r="GL80" s="27" t="str">
        <f t="shared" ca="1" si="597"/>
        <v/>
      </c>
      <c r="GM80" s="27" t="str">
        <f t="shared" ca="1" si="598"/>
        <v/>
      </c>
      <c r="GN80" s="27" t="str">
        <f t="shared" ca="1" si="599"/>
        <v/>
      </c>
      <c r="GO80" s="27" t="str">
        <f t="shared" ca="1" si="600"/>
        <v/>
      </c>
      <c r="GP80" s="27" t="str">
        <f t="shared" ca="1" si="601"/>
        <v/>
      </c>
      <c r="GQ80" s="27" t="str">
        <f t="shared" ca="1" si="602"/>
        <v/>
      </c>
      <c r="GR80" s="27" t="str">
        <f t="shared" ca="1" si="603"/>
        <v/>
      </c>
      <c r="GS80" s="27" t="str">
        <f t="shared" ca="1" si="604"/>
        <v/>
      </c>
      <c r="GT80" s="27" t="str">
        <f t="shared" ca="1" si="605"/>
        <v/>
      </c>
      <c r="GU80" s="27" t="str">
        <f t="shared" ca="1" si="606"/>
        <v/>
      </c>
      <c r="GV80" s="27" t="str">
        <f t="shared" ca="1" si="607"/>
        <v/>
      </c>
      <c r="GW80" s="27" t="str">
        <f t="shared" ca="1" si="608"/>
        <v/>
      </c>
      <c r="GX80" s="27" t="str">
        <f t="shared" ca="1" si="609"/>
        <v/>
      </c>
      <c r="GY80" s="27" t="str">
        <f t="shared" ca="1" si="610"/>
        <v/>
      </c>
      <c r="GZ80" s="27" t="str">
        <f t="shared" ca="1" si="611"/>
        <v/>
      </c>
      <c r="HA80" s="27" t="str">
        <f t="shared" ca="1" si="612"/>
        <v/>
      </c>
      <c r="HB80" s="27" t="str">
        <f t="shared" ca="1" si="613"/>
        <v/>
      </c>
      <c r="HC80" s="27" t="str">
        <f t="shared" ca="1" si="614"/>
        <v/>
      </c>
      <c r="HD80" s="27" t="str">
        <f t="shared" ca="1" si="615"/>
        <v/>
      </c>
      <c r="HE80" s="27" t="str">
        <f t="shared" ca="1" si="616"/>
        <v/>
      </c>
      <c r="HF80" s="27" t="str">
        <f t="shared" ca="1" si="427"/>
        <v/>
      </c>
      <c r="HG80" s="27" t="str">
        <f t="shared" ca="1" si="617"/>
        <v/>
      </c>
      <c r="HH80" s="27" t="str">
        <f t="shared" ca="1" si="618"/>
        <v/>
      </c>
      <c r="HI80" s="27" t="str">
        <f t="shared" ca="1" si="619"/>
        <v/>
      </c>
      <c r="HJ80" s="27" t="str">
        <f t="shared" ca="1" si="620"/>
        <v/>
      </c>
      <c r="HK80" s="27" t="str">
        <f t="shared" ca="1" si="621"/>
        <v/>
      </c>
      <c r="HL80" s="27" t="str">
        <f t="shared" ca="1" si="622"/>
        <v/>
      </c>
      <c r="HM80" s="27" t="str">
        <f t="shared" ca="1" si="623"/>
        <v/>
      </c>
    </row>
    <row r="81" spans="21:221">
      <c r="U81" s="106">
        <v>36</v>
      </c>
      <c r="V81" s="27" t="str">
        <f t="shared" ca="1" si="424"/>
        <v/>
      </c>
      <c r="W81" s="27" t="str">
        <f t="shared" ca="1" si="428"/>
        <v/>
      </c>
      <c r="X81" s="27" t="str">
        <f t="shared" ca="1" si="429"/>
        <v/>
      </c>
      <c r="Y81" s="27" t="str">
        <f t="shared" ca="1" si="430"/>
        <v/>
      </c>
      <c r="Z81" s="27" t="str">
        <f t="shared" ca="1" si="431"/>
        <v/>
      </c>
      <c r="AA81" s="27" t="str">
        <f t="shared" ca="1" si="432"/>
        <v/>
      </c>
      <c r="AB81" s="27" t="str">
        <f t="shared" ca="1" si="433"/>
        <v/>
      </c>
      <c r="AC81" s="27" t="str">
        <f t="shared" ca="1" si="434"/>
        <v/>
      </c>
      <c r="AD81" s="27" t="str">
        <f t="shared" ca="1" si="435"/>
        <v/>
      </c>
      <c r="AE81" s="27" t="str">
        <f t="shared" ca="1" si="436"/>
        <v/>
      </c>
      <c r="AF81" s="27" t="str">
        <f t="shared" ca="1" si="437"/>
        <v/>
      </c>
      <c r="AG81" s="27" t="str">
        <f t="shared" ca="1" si="438"/>
        <v/>
      </c>
      <c r="AH81" s="27" t="str">
        <f t="shared" ca="1" si="439"/>
        <v/>
      </c>
      <c r="AI81" s="27" t="str">
        <f t="shared" ca="1" si="440"/>
        <v/>
      </c>
      <c r="AJ81" s="27" t="str">
        <f t="shared" ca="1" si="441"/>
        <v/>
      </c>
      <c r="AK81" s="27" t="str">
        <f t="shared" ca="1" si="442"/>
        <v/>
      </c>
      <c r="AL81" s="27" t="str">
        <f t="shared" ca="1" si="443"/>
        <v/>
      </c>
      <c r="AM81" s="27" t="str">
        <f t="shared" ca="1" si="444"/>
        <v/>
      </c>
      <c r="AN81" s="27" t="str">
        <f t="shared" ca="1" si="445"/>
        <v/>
      </c>
      <c r="AO81" s="27" t="str">
        <f t="shared" ca="1" si="446"/>
        <v/>
      </c>
      <c r="AP81" s="27" t="str">
        <f t="shared" ca="1" si="447"/>
        <v/>
      </c>
      <c r="AQ81" s="27" t="str">
        <f t="shared" ca="1" si="448"/>
        <v/>
      </c>
      <c r="AR81" s="27" t="str">
        <f t="shared" ca="1" si="449"/>
        <v/>
      </c>
      <c r="AS81" s="27" t="str">
        <f t="shared" ca="1" si="450"/>
        <v/>
      </c>
      <c r="AT81" s="27" t="str">
        <f t="shared" ca="1" si="451"/>
        <v/>
      </c>
      <c r="AU81" s="27" t="str">
        <f t="shared" ca="1" si="452"/>
        <v/>
      </c>
      <c r="AV81" s="27" t="str">
        <f t="shared" ca="1" si="453"/>
        <v/>
      </c>
      <c r="AW81" s="27" t="str">
        <f t="shared" ca="1" si="454"/>
        <v/>
      </c>
      <c r="AX81" s="27" t="str">
        <f t="shared" ca="1" si="455"/>
        <v/>
      </c>
      <c r="AY81" s="27" t="str">
        <f t="shared" ca="1" si="456"/>
        <v/>
      </c>
      <c r="AZ81" s="27" t="str">
        <f t="shared" ca="1" si="457"/>
        <v/>
      </c>
      <c r="BA81" s="27" t="str">
        <f t="shared" ca="1" si="458"/>
        <v/>
      </c>
      <c r="BB81" s="27" t="str">
        <f t="shared" ca="1" si="459"/>
        <v/>
      </c>
      <c r="BC81" s="27" t="str">
        <f t="shared" ca="1" si="460"/>
        <v/>
      </c>
      <c r="BD81" s="27" t="str">
        <f t="shared" ca="1" si="461"/>
        <v/>
      </c>
      <c r="BE81" s="27" t="str">
        <f t="shared" ca="1" si="462"/>
        <v/>
      </c>
      <c r="BF81" s="27" t="str">
        <f t="shared" ca="1" si="463"/>
        <v/>
      </c>
      <c r="BG81" s="27" t="str">
        <f t="shared" ca="1" si="464"/>
        <v/>
      </c>
      <c r="BH81" s="27" t="str">
        <f t="shared" ca="1" si="465"/>
        <v/>
      </c>
      <c r="BI81" s="27" t="str">
        <f t="shared" ca="1" si="466"/>
        <v/>
      </c>
      <c r="BJ81" s="27" t="str">
        <f t="shared" ca="1" si="467"/>
        <v/>
      </c>
      <c r="BK81" s="27" t="str">
        <f t="shared" ca="1" si="468"/>
        <v/>
      </c>
      <c r="BL81" s="27" t="str">
        <f t="shared" ca="1" si="469"/>
        <v/>
      </c>
      <c r="BM81" s="27" t="str">
        <f t="shared" ca="1" si="470"/>
        <v/>
      </c>
      <c r="BN81" s="27" t="str">
        <f t="shared" ca="1" si="471"/>
        <v/>
      </c>
      <c r="BO81" s="27" t="str">
        <f t="shared" ca="1" si="472"/>
        <v/>
      </c>
      <c r="BP81" s="27" t="str">
        <f t="shared" ca="1" si="473"/>
        <v/>
      </c>
      <c r="BQ81" s="27" t="str">
        <f t="shared" ca="1" si="474"/>
        <v/>
      </c>
      <c r="BR81" s="27" t="str">
        <f t="shared" ca="1" si="475"/>
        <v/>
      </c>
      <c r="BS81" s="27" t="str">
        <f t="shared" ca="1" si="476"/>
        <v/>
      </c>
      <c r="BT81" s="27" t="str">
        <f t="shared" ca="1" si="477"/>
        <v/>
      </c>
      <c r="BU81" s="27" t="str">
        <f t="shared" ca="1" si="478"/>
        <v/>
      </c>
      <c r="BV81" s="27" t="str">
        <f t="shared" ca="1" si="479"/>
        <v/>
      </c>
      <c r="BW81" s="27" t="str">
        <f t="shared" ca="1" si="480"/>
        <v/>
      </c>
      <c r="BX81" s="27" t="str">
        <f t="shared" ca="1" si="481"/>
        <v/>
      </c>
      <c r="BY81" s="27" t="str">
        <f t="shared" ca="1" si="482"/>
        <v/>
      </c>
      <c r="BZ81" s="27" t="str">
        <f t="shared" ca="1" si="483"/>
        <v/>
      </c>
      <c r="CA81" s="27" t="str">
        <f t="shared" ca="1" si="484"/>
        <v/>
      </c>
      <c r="CB81" s="27" t="str">
        <f t="shared" ca="1" si="485"/>
        <v/>
      </c>
      <c r="CC81" s="27" t="str">
        <f t="shared" ca="1" si="486"/>
        <v/>
      </c>
      <c r="CD81" s="27" t="str">
        <f t="shared" ca="1" si="487"/>
        <v/>
      </c>
      <c r="CE81" s="27" t="str">
        <f t="shared" ca="1" si="488"/>
        <v/>
      </c>
      <c r="CF81" s="27" t="str">
        <f t="shared" ca="1" si="489"/>
        <v/>
      </c>
      <c r="CG81" s="27" t="str">
        <f t="shared" ca="1" si="490"/>
        <v/>
      </c>
      <c r="CH81" s="27" t="str">
        <f t="shared" ca="1" si="425"/>
        <v/>
      </c>
      <c r="CI81" s="27" t="str">
        <f t="shared" ca="1" si="491"/>
        <v/>
      </c>
      <c r="CJ81" s="27" t="str">
        <f t="shared" ca="1" si="492"/>
        <v/>
      </c>
      <c r="CK81" s="27" t="str">
        <f t="shared" ca="1" si="493"/>
        <v/>
      </c>
      <c r="CL81" s="27" t="str">
        <f t="shared" ca="1" si="494"/>
        <v/>
      </c>
      <c r="CM81" s="27" t="str">
        <f t="shared" ca="1" si="495"/>
        <v/>
      </c>
      <c r="CN81" s="27" t="str">
        <f t="shared" ca="1" si="496"/>
        <v/>
      </c>
      <c r="CO81" s="27" t="str">
        <f t="shared" ca="1" si="497"/>
        <v/>
      </c>
      <c r="CP81" s="27" t="str">
        <f t="shared" ca="1" si="498"/>
        <v/>
      </c>
      <c r="CQ81" s="27" t="str">
        <f t="shared" ca="1" si="499"/>
        <v/>
      </c>
      <c r="CR81" s="27" t="str">
        <f t="shared" ca="1" si="500"/>
        <v/>
      </c>
      <c r="CS81" s="27" t="str">
        <f t="shared" ca="1" si="501"/>
        <v/>
      </c>
      <c r="CT81" s="27" t="str">
        <f t="shared" ca="1" si="502"/>
        <v/>
      </c>
      <c r="CU81" s="27" t="str">
        <f t="shared" ca="1" si="503"/>
        <v/>
      </c>
      <c r="CV81" s="27" t="str">
        <f t="shared" ca="1" si="504"/>
        <v/>
      </c>
      <c r="CW81" s="27" t="str">
        <f t="shared" ca="1" si="505"/>
        <v/>
      </c>
      <c r="CX81" s="27" t="str">
        <f t="shared" ca="1" si="506"/>
        <v/>
      </c>
      <c r="CY81" s="27" t="str">
        <f t="shared" ca="1" si="507"/>
        <v/>
      </c>
      <c r="CZ81" s="27" t="str">
        <f t="shared" ca="1" si="508"/>
        <v/>
      </c>
      <c r="DA81" s="27" t="str">
        <f t="shared" ca="1" si="509"/>
        <v/>
      </c>
      <c r="DB81" s="27" t="str">
        <f t="shared" ca="1" si="510"/>
        <v/>
      </c>
      <c r="DC81" s="27" t="str">
        <f t="shared" ca="1" si="511"/>
        <v/>
      </c>
      <c r="DD81" s="27" t="str">
        <f t="shared" ca="1" si="512"/>
        <v/>
      </c>
      <c r="DE81" s="27" t="str">
        <f t="shared" ca="1" si="513"/>
        <v/>
      </c>
      <c r="DF81" s="27" t="str">
        <f t="shared" ca="1" si="514"/>
        <v/>
      </c>
      <c r="DG81" s="27" t="str">
        <f t="shared" ca="1" si="515"/>
        <v/>
      </c>
      <c r="DH81" s="27" t="str">
        <f t="shared" ca="1" si="516"/>
        <v/>
      </c>
      <c r="DI81" s="27" t="str">
        <f t="shared" ca="1" si="517"/>
        <v/>
      </c>
      <c r="DJ81" s="27" t="str">
        <f t="shared" ca="1" si="518"/>
        <v/>
      </c>
      <c r="DK81" s="27" t="str">
        <f t="shared" ca="1" si="519"/>
        <v/>
      </c>
      <c r="DL81" s="27" t="str">
        <f t="shared" ca="1" si="520"/>
        <v/>
      </c>
      <c r="DM81" s="27" t="str">
        <f t="shared" ca="1" si="521"/>
        <v/>
      </c>
      <c r="DN81" s="27" t="str">
        <f t="shared" ca="1" si="522"/>
        <v/>
      </c>
      <c r="DO81" s="27" t="str">
        <f t="shared" ca="1" si="523"/>
        <v/>
      </c>
      <c r="DP81" s="27" t="str">
        <f t="shared" ca="1" si="524"/>
        <v/>
      </c>
      <c r="DQ81" s="27" t="str">
        <f t="shared" ca="1" si="525"/>
        <v/>
      </c>
      <c r="DR81" s="27" t="str">
        <f t="shared" ca="1" si="526"/>
        <v/>
      </c>
      <c r="DS81" s="27" t="str">
        <f t="shared" ca="1" si="527"/>
        <v/>
      </c>
      <c r="DT81" s="27" t="str">
        <f t="shared" ca="1" si="528"/>
        <v/>
      </c>
      <c r="DU81" s="27" t="str">
        <f t="shared" ca="1" si="529"/>
        <v/>
      </c>
      <c r="DV81" s="27" t="str">
        <f t="shared" ca="1" si="530"/>
        <v/>
      </c>
      <c r="DW81" s="27" t="str">
        <f t="shared" ca="1" si="531"/>
        <v/>
      </c>
      <c r="DX81" s="27" t="str">
        <f t="shared" ca="1" si="532"/>
        <v/>
      </c>
      <c r="DY81" s="27" t="str">
        <f t="shared" ca="1" si="533"/>
        <v/>
      </c>
      <c r="DZ81" s="27" t="str">
        <f t="shared" ca="1" si="534"/>
        <v/>
      </c>
      <c r="EA81" s="27" t="str">
        <f t="shared" ca="1" si="535"/>
        <v/>
      </c>
      <c r="EB81" s="27" t="str">
        <f t="shared" ca="1" si="536"/>
        <v/>
      </c>
      <c r="EC81" s="27" t="str">
        <f t="shared" ca="1" si="537"/>
        <v/>
      </c>
      <c r="ED81" s="27" t="str">
        <f t="shared" ca="1" si="538"/>
        <v/>
      </c>
      <c r="EE81" s="27" t="str">
        <f t="shared" ca="1" si="539"/>
        <v/>
      </c>
      <c r="EF81" s="27" t="str">
        <f t="shared" ca="1" si="540"/>
        <v/>
      </c>
      <c r="EG81" s="27" t="str">
        <f t="shared" ca="1" si="541"/>
        <v/>
      </c>
      <c r="EH81" s="27" t="str">
        <f t="shared" ca="1" si="542"/>
        <v/>
      </c>
      <c r="EI81" s="27" t="str">
        <f t="shared" ca="1" si="543"/>
        <v/>
      </c>
      <c r="EJ81" s="27" t="str">
        <f t="shared" ca="1" si="544"/>
        <v/>
      </c>
      <c r="EK81" s="27" t="str">
        <f t="shared" ca="1" si="545"/>
        <v/>
      </c>
      <c r="EL81" s="27" t="str">
        <f t="shared" ca="1" si="546"/>
        <v/>
      </c>
      <c r="EM81" s="27" t="str">
        <f t="shared" ca="1" si="547"/>
        <v/>
      </c>
      <c r="EN81" s="27" t="str">
        <f t="shared" ca="1" si="548"/>
        <v/>
      </c>
      <c r="EO81" s="27" t="str">
        <f t="shared" ca="1" si="549"/>
        <v/>
      </c>
      <c r="EP81" s="27" t="str">
        <f t="shared" ca="1" si="550"/>
        <v/>
      </c>
      <c r="EQ81" s="27" t="str">
        <f t="shared" ca="1" si="551"/>
        <v/>
      </c>
      <c r="ER81" s="27" t="str">
        <f t="shared" ca="1" si="552"/>
        <v/>
      </c>
      <c r="ES81" s="27" t="str">
        <f t="shared" ca="1" si="553"/>
        <v/>
      </c>
      <c r="ET81" s="27" t="str">
        <f t="shared" ca="1" si="426"/>
        <v/>
      </c>
      <c r="EU81" s="27" t="str">
        <f t="shared" ca="1" si="554"/>
        <v/>
      </c>
      <c r="EV81" s="27" t="str">
        <f t="shared" ca="1" si="555"/>
        <v/>
      </c>
      <c r="EW81" s="27" t="str">
        <f t="shared" ca="1" si="556"/>
        <v/>
      </c>
      <c r="EX81" s="27" t="str">
        <f t="shared" ca="1" si="557"/>
        <v/>
      </c>
      <c r="EY81" s="27" t="str">
        <f t="shared" ca="1" si="558"/>
        <v/>
      </c>
      <c r="EZ81" s="27" t="str">
        <f t="shared" ca="1" si="559"/>
        <v/>
      </c>
      <c r="FA81" s="27" t="str">
        <f t="shared" ca="1" si="560"/>
        <v/>
      </c>
      <c r="FB81" s="27" t="str">
        <f t="shared" ca="1" si="561"/>
        <v/>
      </c>
      <c r="FC81" s="27" t="str">
        <f t="shared" ca="1" si="562"/>
        <v/>
      </c>
      <c r="FD81" s="27" t="str">
        <f t="shared" ca="1" si="563"/>
        <v/>
      </c>
      <c r="FE81" s="27" t="str">
        <f t="shared" ca="1" si="564"/>
        <v/>
      </c>
      <c r="FF81" s="27" t="str">
        <f t="shared" ca="1" si="565"/>
        <v/>
      </c>
      <c r="FG81" s="27" t="str">
        <f t="shared" ca="1" si="566"/>
        <v/>
      </c>
      <c r="FH81" s="27" t="str">
        <f t="shared" ca="1" si="567"/>
        <v/>
      </c>
      <c r="FI81" s="27" t="str">
        <f t="shared" ca="1" si="568"/>
        <v/>
      </c>
      <c r="FJ81" s="27" t="str">
        <f t="shared" ca="1" si="569"/>
        <v/>
      </c>
      <c r="FK81" s="27" t="str">
        <f t="shared" ca="1" si="570"/>
        <v/>
      </c>
      <c r="FL81" s="27" t="str">
        <f t="shared" ca="1" si="571"/>
        <v/>
      </c>
      <c r="FM81" s="27" t="str">
        <f t="shared" ca="1" si="572"/>
        <v/>
      </c>
      <c r="FN81" s="27" t="str">
        <f t="shared" ca="1" si="573"/>
        <v/>
      </c>
      <c r="FO81" s="27" t="str">
        <f t="shared" ca="1" si="574"/>
        <v/>
      </c>
      <c r="FP81" s="27" t="str">
        <f t="shared" ca="1" si="575"/>
        <v/>
      </c>
      <c r="FQ81" s="27" t="str">
        <f t="shared" ca="1" si="576"/>
        <v/>
      </c>
      <c r="FR81" s="27" t="str">
        <f t="shared" ca="1" si="577"/>
        <v/>
      </c>
      <c r="FS81" s="27" t="str">
        <f t="shared" ca="1" si="578"/>
        <v/>
      </c>
      <c r="FT81" s="27" t="str">
        <f t="shared" ca="1" si="579"/>
        <v/>
      </c>
      <c r="FU81" s="27" t="str">
        <f t="shared" ca="1" si="580"/>
        <v/>
      </c>
      <c r="FV81" s="27" t="str">
        <f t="shared" ca="1" si="581"/>
        <v/>
      </c>
      <c r="FW81" s="27" t="str">
        <f t="shared" ca="1" si="582"/>
        <v/>
      </c>
      <c r="FX81" s="27" t="str">
        <f t="shared" ca="1" si="583"/>
        <v/>
      </c>
      <c r="FY81" s="27" t="str">
        <f t="shared" ca="1" si="584"/>
        <v/>
      </c>
      <c r="FZ81" s="27" t="str">
        <f t="shared" ca="1" si="585"/>
        <v/>
      </c>
      <c r="GA81" s="27" t="str">
        <f t="shared" ca="1" si="586"/>
        <v/>
      </c>
      <c r="GB81" s="27" t="str">
        <f t="shared" ca="1" si="587"/>
        <v/>
      </c>
      <c r="GC81" s="27" t="str">
        <f t="shared" ca="1" si="588"/>
        <v/>
      </c>
      <c r="GD81" s="27" t="str">
        <f t="shared" ca="1" si="589"/>
        <v/>
      </c>
      <c r="GE81" s="27" t="str">
        <f t="shared" ca="1" si="590"/>
        <v/>
      </c>
      <c r="GF81" s="27" t="str">
        <f t="shared" ca="1" si="591"/>
        <v/>
      </c>
      <c r="GG81" s="27" t="str">
        <f t="shared" ca="1" si="592"/>
        <v/>
      </c>
      <c r="GH81" s="27" t="str">
        <f t="shared" ca="1" si="593"/>
        <v/>
      </c>
      <c r="GI81" s="27" t="str">
        <f t="shared" ca="1" si="594"/>
        <v/>
      </c>
      <c r="GJ81" s="27" t="str">
        <f t="shared" ca="1" si="595"/>
        <v/>
      </c>
      <c r="GK81" s="27" t="str">
        <f t="shared" ca="1" si="596"/>
        <v/>
      </c>
      <c r="GL81" s="27" t="str">
        <f t="shared" ca="1" si="597"/>
        <v/>
      </c>
      <c r="GM81" s="27" t="str">
        <f t="shared" ca="1" si="598"/>
        <v/>
      </c>
      <c r="GN81" s="27" t="str">
        <f t="shared" ca="1" si="599"/>
        <v/>
      </c>
      <c r="GO81" s="27" t="str">
        <f t="shared" ca="1" si="600"/>
        <v/>
      </c>
      <c r="GP81" s="27" t="str">
        <f t="shared" ca="1" si="601"/>
        <v/>
      </c>
      <c r="GQ81" s="27" t="str">
        <f t="shared" ca="1" si="602"/>
        <v/>
      </c>
      <c r="GR81" s="27" t="str">
        <f t="shared" ca="1" si="603"/>
        <v/>
      </c>
      <c r="GS81" s="27" t="str">
        <f t="shared" ca="1" si="604"/>
        <v/>
      </c>
      <c r="GT81" s="27" t="str">
        <f t="shared" ca="1" si="605"/>
        <v/>
      </c>
      <c r="GU81" s="27" t="str">
        <f t="shared" ca="1" si="606"/>
        <v/>
      </c>
      <c r="GV81" s="27" t="str">
        <f t="shared" ca="1" si="607"/>
        <v/>
      </c>
      <c r="GW81" s="27" t="str">
        <f t="shared" ca="1" si="608"/>
        <v/>
      </c>
      <c r="GX81" s="27" t="str">
        <f t="shared" ca="1" si="609"/>
        <v/>
      </c>
      <c r="GY81" s="27" t="str">
        <f t="shared" ca="1" si="610"/>
        <v/>
      </c>
      <c r="GZ81" s="27" t="str">
        <f t="shared" ca="1" si="611"/>
        <v/>
      </c>
      <c r="HA81" s="27" t="str">
        <f t="shared" ca="1" si="612"/>
        <v/>
      </c>
      <c r="HB81" s="27" t="str">
        <f t="shared" ca="1" si="613"/>
        <v/>
      </c>
      <c r="HC81" s="27" t="str">
        <f t="shared" ca="1" si="614"/>
        <v/>
      </c>
      <c r="HD81" s="27" t="str">
        <f t="shared" ca="1" si="615"/>
        <v/>
      </c>
      <c r="HE81" s="27" t="str">
        <f t="shared" ca="1" si="616"/>
        <v/>
      </c>
      <c r="HF81" s="27" t="str">
        <f t="shared" ca="1" si="427"/>
        <v/>
      </c>
      <c r="HG81" s="27" t="str">
        <f t="shared" ca="1" si="617"/>
        <v/>
      </c>
      <c r="HH81" s="27" t="str">
        <f t="shared" ca="1" si="618"/>
        <v/>
      </c>
      <c r="HI81" s="27" t="str">
        <f t="shared" ca="1" si="619"/>
        <v/>
      </c>
      <c r="HJ81" s="27" t="str">
        <f t="shared" ca="1" si="620"/>
        <v/>
      </c>
      <c r="HK81" s="27" t="str">
        <f t="shared" ca="1" si="621"/>
        <v/>
      </c>
      <c r="HL81" s="27" t="str">
        <f t="shared" ca="1" si="622"/>
        <v/>
      </c>
      <c r="HM81" s="27" t="str">
        <f t="shared" ca="1" si="623"/>
        <v/>
      </c>
    </row>
    <row r="82" spans="21:221" ht="15" thickBot="1">
      <c r="U82" s="107">
        <v>37</v>
      </c>
      <c r="V82" s="27" t="str">
        <f t="shared" ca="1" si="424"/>
        <v/>
      </c>
      <c r="W82" s="27" t="str">
        <f t="shared" ca="1" si="428"/>
        <v/>
      </c>
      <c r="X82" s="27" t="str">
        <f t="shared" ca="1" si="429"/>
        <v/>
      </c>
      <c r="Y82" s="27" t="str">
        <f t="shared" ca="1" si="430"/>
        <v/>
      </c>
      <c r="Z82" s="27" t="str">
        <f t="shared" ca="1" si="431"/>
        <v/>
      </c>
      <c r="AA82" s="27" t="str">
        <f t="shared" ca="1" si="432"/>
        <v/>
      </c>
      <c r="AB82" s="27" t="str">
        <f t="shared" ca="1" si="433"/>
        <v/>
      </c>
      <c r="AC82" s="27" t="str">
        <f t="shared" ca="1" si="434"/>
        <v/>
      </c>
      <c r="AD82" s="27" t="str">
        <f t="shared" ca="1" si="435"/>
        <v/>
      </c>
      <c r="AE82" s="27" t="str">
        <f t="shared" ca="1" si="436"/>
        <v/>
      </c>
      <c r="AF82" s="27" t="str">
        <f t="shared" ca="1" si="437"/>
        <v/>
      </c>
      <c r="AG82" s="27" t="str">
        <f t="shared" ca="1" si="438"/>
        <v/>
      </c>
      <c r="AH82" s="27" t="str">
        <f t="shared" ca="1" si="439"/>
        <v/>
      </c>
      <c r="AI82" s="27" t="str">
        <f t="shared" ca="1" si="440"/>
        <v/>
      </c>
      <c r="AJ82" s="27" t="str">
        <f t="shared" ca="1" si="441"/>
        <v/>
      </c>
      <c r="AK82" s="27" t="str">
        <f t="shared" ca="1" si="442"/>
        <v/>
      </c>
      <c r="AL82" s="27" t="str">
        <f t="shared" ca="1" si="443"/>
        <v/>
      </c>
      <c r="AM82" s="27" t="str">
        <f t="shared" ca="1" si="444"/>
        <v/>
      </c>
      <c r="AN82" s="27" t="str">
        <f t="shared" ca="1" si="445"/>
        <v/>
      </c>
      <c r="AO82" s="27" t="str">
        <f t="shared" ca="1" si="446"/>
        <v/>
      </c>
      <c r="AP82" s="27" t="str">
        <f t="shared" ca="1" si="447"/>
        <v/>
      </c>
      <c r="AQ82" s="27" t="str">
        <f t="shared" ca="1" si="448"/>
        <v/>
      </c>
      <c r="AR82" s="27" t="str">
        <f t="shared" ca="1" si="449"/>
        <v/>
      </c>
      <c r="AS82" s="27" t="str">
        <f t="shared" ca="1" si="450"/>
        <v/>
      </c>
      <c r="AT82" s="27" t="str">
        <f t="shared" ca="1" si="451"/>
        <v/>
      </c>
      <c r="AU82" s="27" t="str">
        <f t="shared" ca="1" si="452"/>
        <v/>
      </c>
      <c r="AV82" s="27" t="str">
        <f t="shared" ca="1" si="453"/>
        <v/>
      </c>
      <c r="AW82" s="27" t="str">
        <f t="shared" ca="1" si="454"/>
        <v/>
      </c>
      <c r="AX82" s="27" t="str">
        <f t="shared" ca="1" si="455"/>
        <v/>
      </c>
      <c r="AY82" s="27" t="str">
        <f t="shared" ca="1" si="456"/>
        <v/>
      </c>
      <c r="AZ82" s="27" t="str">
        <f t="shared" ca="1" si="457"/>
        <v/>
      </c>
      <c r="BA82" s="27" t="str">
        <f t="shared" ca="1" si="458"/>
        <v/>
      </c>
      <c r="BB82" s="27" t="str">
        <f t="shared" ca="1" si="459"/>
        <v/>
      </c>
      <c r="BC82" s="27" t="str">
        <f t="shared" ca="1" si="460"/>
        <v/>
      </c>
      <c r="BD82" s="27" t="str">
        <f t="shared" ca="1" si="461"/>
        <v/>
      </c>
      <c r="BE82" s="27" t="str">
        <f t="shared" ca="1" si="462"/>
        <v/>
      </c>
      <c r="BF82" s="27" t="str">
        <f t="shared" ca="1" si="463"/>
        <v/>
      </c>
      <c r="BG82" s="27" t="str">
        <f t="shared" ca="1" si="464"/>
        <v/>
      </c>
      <c r="BH82" s="27" t="str">
        <f t="shared" ca="1" si="465"/>
        <v/>
      </c>
      <c r="BI82" s="27" t="str">
        <f t="shared" ca="1" si="466"/>
        <v/>
      </c>
      <c r="BJ82" s="27" t="str">
        <f t="shared" ca="1" si="467"/>
        <v/>
      </c>
      <c r="BK82" s="27" t="str">
        <f t="shared" ca="1" si="468"/>
        <v/>
      </c>
      <c r="BL82" s="27" t="str">
        <f t="shared" ca="1" si="469"/>
        <v/>
      </c>
      <c r="BM82" s="27" t="str">
        <f t="shared" ca="1" si="470"/>
        <v/>
      </c>
      <c r="BN82" s="27" t="str">
        <f t="shared" ca="1" si="471"/>
        <v/>
      </c>
      <c r="BO82" s="27" t="str">
        <f t="shared" ca="1" si="472"/>
        <v/>
      </c>
      <c r="BP82" s="27" t="str">
        <f t="shared" ca="1" si="473"/>
        <v/>
      </c>
      <c r="BQ82" s="27" t="str">
        <f t="shared" ca="1" si="474"/>
        <v/>
      </c>
      <c r="BR82" s="27" t="str">
        <f t="shared" ca="1" si="475"/>
        <v/>
      </c>
      <c r="BS82" s="27" t="str">
        <f t="shared" ca="1" si="476"/>
        <v/>
      </c>
      <c r="BT82" s="27" t="str">
        <f t="shared" ca="1" si="477"/>
        <v/>
      </c>
      <c r="BU82" s="27" t="str">
        <f t="shared" ca="1" si="478"/>
        <v/>
      </c>
      <c r="BV82" s="27" t="str">
        <f t="shared" ca="1" si="479"/>
        <v/>
      </c>
      <c r="BW82" s="27" t="str">
        <f t="shared" ca="1" si="480"/>
        <v/>
      </c>
      <c r="BX82" s="27" t="str">
        <f t="shared" ca="1" si="481"/>
        <v/>
      </c>
      <c r="BY82" s="27" t="str">
        <f t="shared" ca="1" si="482"/>
        <v/>
      </c>
      <c r="BZ82" s="27" t="str">
        <f t="shared" ca="1" si="483"/>
        <v/>
      </c>
      <c r="CA82" s="27" t="str">
        <f t="shared" ca="1" si="484"/>
        <v/>
      </c>
      <c r="CB82" s="27" t="str">
        <f t="shared" ca="1" si="485"/>
        <v/>
      </c>
      <c r="CC82" s="27" t="str">
        <f t="shared" ca="1" si="486"/>
        <v/>
      </c>
      <c r="CD82" s="27" t="str">
        <f t="shared" ca="1" si="487"/>
        <v/>
      </c>
      <c r="CE82" s="27" t="str">
        <f t="shared" ca="1" si="488"/>
        <v/>
      </c>
      <c r="CF82" s="27" t="str">
        <f t="shared" ca="1" si="489"/>
        <v/>
      </c>
      <c r="CG82" s="27" t="str">
        <f t="shared" ca="1" si="490"/>
        <v/>
      </c>
      <c r="CH82" s="27" t="str">
        <f t="shared" ca="1" si="425"/>
        <v/>
      </c>
      <c r="CI82" s="27" t="str">
        <f t="shared" ca="1" si="491"/>
        <v/>
      </c>
      <c r="CJ82" s="27" t="str">
        <f t="shared" ca="1" si="492"/>
        <v/>
      </c>
      <c r="CK82" s="27" t="str">
        <f t="shared" ca="1" si="493"/>
        <v/>
      </c>
      <c r="CL82" s="27" t="str">
        <f t="shared" ca="1" si="494"/>
        <v/>
      </c>
      <c r="CM82" s="27" t="str">
        <f t="shared" ca="1" si="495"/>
        <v/>
      </c>
      <c r="CN82" s="27" t="str">
        <f t="shared" ca="1" si="496"/>
        <v/>
      </c>
      <c r="CO82" s="27" t="str">
        <f t="shared" ca="1" si="497"/>
        <v/>
      </c>
      <c r="CP82" s="27" t="str">
        <f t="shared" ca="1" si="498"/>
        <v/>
      </c>
      <c r="CQ82" s="27" t="str">
        <f t="shared" ca="1" si="499"/>
        <v/>
      </c>
      <c r="CR82" s="27" t="str">
        <f t="shared" ca="1" si="500"/>
        <v/>
      </c>
      <c r="CS82" s="27" t="str">
        <f t="shared" ca="1" si="501"/>
        <v/>
      </c>
      <c r="CT82" s="27" t="str">
        <f t="shared" ca="1" si="502"/>
        <v/>
      </c>
      <c r="CU82" s="27" t="str">
        <f t="shared" ca="1" si="503"/>
        <v/>
      </c>
      <c r="CV82" s="27" t="str">
        <f t="shared" ca="1" si="504"/>
        <v/>
      </c>
      <c r="CW82" s="27" t="str">
        <f t="shared" ca="1" si="505"/>
        <v/>
      </c>
      <c r="CX82" s="27" t="str">
        <f t="shared" ca="1" si="506"/>
        <v/>
      </c>
      <c r="CY82" s="27" t="str">
        <f t="shared" ca="1" si="507"/>
        <v/>
      </c>
      <c r="CZ82" s="27" t="str">
        <f t="shared" ca="1" si="508"/>
        <v/>
      </c>
      <c r="DA82" s="27" t="str">
        <f t="shared" ca="1" si="509"/>
        <v/>
      </c>
      <c r="DB82" s="27" t="str">
        <f t="shared" ca="1" si="510"/>
        <v/>
      </c>
      <c r="DC82" s="27" t="str">
        <f t="shared" ca="1" si="511"/>
        <v/>
      </c>
      <c r="DD82" s="27" t="str">
        <f t="shared" ca="1" si="512"/>
        <v/>
      </c>
      <c r="DE82" s="27" t="str">
        <f t="shared" ca="1" si="513"/>
        <v/>
      </c>
      <c r="DF82" s="27" t="str">
        <f t="shared" ca="1" si="514"/>
        <v/>
      </c>
      <c r="DG82" s="27" t="str">
        <f t="shared" ca="1" si="515"/>
        <v/>
      </c>
      <c r="DH82" s="27" t="str">
        <f t="shared" ca="1" si="516"/>
        <v/>
      </c>
      <c r="DI82" s="27" t="str">
        <f t="shared" ca="1" si="517"/>
        <v/>
      </c>
      <c r="DJ82" s="27" t="str">
        <f t="shared" ca="1" si="518"/>
        <v/>
      </c>
      <c r="DK82" s="27" t="str">
        <f t="shared" ca="1" si="519"/>
        <v/>
      </c>
      <c r="DL82" s="27" t="str">
        <f t="shared" ca="1" si="520"/>
        <v/>
      </c>
      <c r="DM82" s="27" t="str">
        <f t="shared" ca="1" si="521"/>
        <v/>
      </c>
      <c r="DN82" s="27" t="str">
        <f t="shared" ca="1" si="522"/>
        <v/>
      </c>
      <c r="DO82" s="27" t="str">
        <f t="shared" ca="1" si="523"/>
        <v/>
      </c>
      <c r="DP82" s="27" t="str">
        <f t="shared" ca="1" si="524"/>
        <v/>
      </c>
      <c r="DQ82" s="27" t="str">
        <f t="shared" ca="1" si="525"/>
        <v/>
      </c>
      <c r="DR82" s="27" t="str">
        <f t="shared" ca="1" si="526"/>
        <v/>
      </c>
      <c r="DS82" s="27" t="str">
        <f t="shared" ca="1" si="527"/>
        <v/>
      </c>
      <c r="DT82" s="27" t="str">
        <f t="shared" ca="1" si="528"/>
        <v/>
      </c>
      <c r="DU82" s="27" t="str">
        <f t="shared" ca="1" si="529"/>
        <v/>
      </c>
      <c r="DV82" s="27" t="str">
        <f t="shared" ca="1" si="530"/>
        <v/>
      </c>
      <c r="DW82" s="27" t="str">
        <f t="shared" ca="1" si="531"/>
        <v/>
      </c>
      <c r="DX82" s="27" t="str">
        <f t="shared" ca="1" si="532"/>
        <v/>
      </c>
      <c r="DY82" s="27" t="str">
        <f t="shared" ca="1" si="533"/>
        <v/>
      </c>
      <c r="DZ82" s="27" t="str">
        <f t="shared" ca="1" si="534"/>
        <v/>
      </c>
      <c r="EA82" s="27" t="str">
        <f t="shared" ca="1" si="535"/>
        <v/>
      </c>
      <c r="EB82" s="27" t="str">
        <f t="shared" ca="1" si="536"/>
        <v/>
      </c>
      <c r="EC82" s="27" t="str">
        <f t="shared" ca="1" si="537"/>
        <v/>
      </c>
      <c r="ED82" s="27" t="str">
        <f t="shared" ca="1" si="538"/>
        <v/>
      </c>
      <c r="EE82" s="27" t="str">
        <f t="shared" ca="1" si="539"/>
        <v/>
      </c>
      <c r="EF82" s="27" t="str">
        <f t="shared" ca="1" si="540"/>
        <v/>
      </c>
      <c r="EG82" s="27" t="str">
        <f t="shared" ca="1" si="541"/>
        <v/>
      </c>
      <c r="EH82" s="27" t="str">
        <f t="shared" ca="1" si="542"/>
        <v/>
      </c>
      <c r="EI82" s="27" t="str">
        <f t="shared" ca="1" si="543"/>
        <v/>
      </c>
      <c r="EJ82" s="27" t="str">
        <f t="shared" ca="1" si="544"/>
        <v/>
      </c>
      <c r="EK82" s="27" t="str">
        <f t="shared" ca="1" si="545"/>
        <v/>
      </c>
      <c r="EL82" s="27" t="str">
        <f t="shared" ca="1" si="546"/>
        <v/>
      </c>
      <c r="EM82" s="27" t="str">
        <f t="shared" ca="1" si="547"/>
        <v/>
      </c>
      <c r="EN82" s="27" t="str">
        <f t="shared" ca="1" si="548"/>
        <v/>
      </c>
      <c r="EO82" s="27" t="str">
        <f t="shared" ca="1" si="549"/>
        <v/>
      </c>
      <c r="EP82" s="27" t="str">
        <f t="shared" ca="1" si="550"/>
        <v/>
      </c>
      <c r="EQ82" s="27" t="str">
        <f t="shared" ca="1" si="551"/>
        <v/>
      </c>
      <c r="ER82" s="27" t="str">
        <f t="shared" ca="1" si="552"/>
        <v/>
      </c>
      <c r="ES82" s="27" t="str">
        <f t="shared" ca="1" si="553"/>
        <v/>
      </c>
      <c r="ET82" s="27" t="str">
        <f t="shared" ca="1" si="426"/>
        <v/>
      </c>
      <c r="EU82" s="27" t="str">
        <f t="shared" ca="1" si="554"/>
        <v/>
      </c>
      <c r="EV82" s="27" t="str">
        <f t="shared" ca="1" si="555"/>
        <v/>
      </c>
      <c r="EW82" s="27" t="str">
        <f t="shared" ca="1" si="556"/>
        <v/>
      </c>
      <c r="EX82" s="27" t="str">
        <f t="shared" ca="1" si="557"/>
        <v/>
      </c>
      <c r="EY82" s="27" t="str">
        <f t="shared" ca="1" si="558"/>
        <v/>
      </c>
      <c r="EZ82" s="27" t="str">
        <f t="shared" ca="1" si="559"/>
        <v/>
      </c>
      <c r="FA82" s="27" t="str">
        <f t="shared" ca="1" si="560"/>
        <v/>
      </c>
      <c r="FB82" s="27" t="str">
        <f t="shared" ca="1" si="561"/>
        <v/>
      </c>
      <c r="FC82" s="27" t="str">
        <f t="shared" ca="1" si="562"/>
        <v/>
      </c>
      <c r="FD82" s="27" t="str">
        <f t="shared" ca="1" si="563"/>
        <v/>
      </c>
      <c r="FE82" s="27" t="str">
        <f t="shared" ca="1" si="564"/>
        <v/>
      </c>
      <c r="FF82" s="27" t="str">
        <f t="shared" ca="1" si="565"/>
        <v/>
      </c>
      <c r="FG82" s="27" t="str">
        <f t="shared" ca="1" si="566"/>
        <v/>
      </c>
      <c r="FH82" s="27" t="str">
        <f t="shared" ca="1" si="567"/>
        <v/>
      </c>
      <c r="FI82" s="27" t="str">
        <f t="shared" ca="1" si="568"/>
        <v/>
      </c>
      <c r="FJ82" s="27" t="str">
        <f t="shared" ca="1" si="569"/>
        <v/>
      </c>
      <c r="FK82" s="27" t="str">
        <f t="shared" ca="1" si="570"/>
        <v/>
      </c>
      <c r="FL82" s="27" t="str">
        <f t="shared" ca="1" si="571"/>
        <v/>
      </c>
      <c r="FM82" s="27" t="str">
        <f t="shared" ca="1" si="572"/>
        <v/>
      </c>
      <c r="FN82" s="27" t="str">
        <f t="shared" ca="1" si="573"/>
        <v/>
      </c>
      <c r="FO82" s="27" t="str">
        <f t="shared" ca="1" si="574"/>
        <v/>
      </c>
      <c r="FP82" s="27" t="str">
        <f t="shared" ca="1" si="575"/>
        <v/>
      </c>
      <c r="FQ82" s="27" t="str">
        <f t="shared" ca="1" si="576"/>
        <v/>
      </c>
      <c r="FR82" s="27" t="str">
        <f t="shared" ca="1" si="577"/>
        <v/>
      </c>
      <c r="FS82" s="27" t="str">
        <f t="shared" ca="1" si="578"/>
        <v/>
      </c>
      <c r="FT82" s="27" t="str">
        <f t="shared" ca="1" si="579"/>
        <v/>
      </c>
      <c r="FU82" s="27" t="str">
        <f t="shared" ca="1" si="580"/>
        <v/>
      </c>
      <c r="FV82" s="27" t="str">
        <f t="shared" ca="1" si="581"/>
        <v/>
      </c>
      <c r="FW82" s="27" t="str">
        <f t="shared" ca="1" si="582"/>
        <v/>
      </c>
      <c r="FX82" s="27" t="str">
        <f t="shared" ca="1" si="583"/>
        <v/>
      </c>
      <c r="FY82" s="27" t="str">
        <f t="shared" ca="1" si="584"/>
        <v/>
      </c>
      <c r="FZ82" s="27" t="str">
        <f t="shared" ca="1" si="585"/>
        <v/>
      </c>
      <c r="GA82" s="27" t="str">
        <f t="shared" ca="1" si="586"/>
        <v/>
      </c>
      <c r="GB82" s="27" t="str">
        <f t="shared" ca="1" si="587"/>
        <v/>
      </c>
      <c r="GC82" s="27" t="str">
        <f t="shared" ca="1" si="588"/>
        <v/>
      </c>
      <c r="GD82" s="27" t="str">
        <f t="shared" ca="1" si="589"/>
        <v/>
      </c>
      <c r="GE82" s="27" t="str">
        <f t="shared" ca="1" si="590"/>
        <v/>
      </c>
      <c r="GF82" s="27" t="str">
        <f t="shared" ca="1" si="591"/>
        <v/>
      </c>
      <c r="GG82" s="27" t="str">
        <f t="shared" ca="1" si="592"/>
        <v/>
      </c>
      <c r="GH82" s="27" t="str">
        <f t="shared" ca="1" si="593"/>
        <v/>
      </c>
      <c r="GI82" s="27" t="str">
        <f t="shared" ca="1" si="594"/>
        <v/>
      </c>
      <c r="GJ82" s="27" t="str">
        <f t="shared" ca="1" si="595"/>
        <v/>
      </c>
      <c r="GK82" s="27" t="str">
        <f t="shared" ca="1" si="596"/>
        <v/>
      </c>
      <c r="GL82" s="27" t="str">
        <f t="shared" ca="1" si="597"/>
        <v/>
      </c>
      <c r="GM82" s="27" t="str">
        <f t="shared" ca="1" si="598"/>
        <v/>
      </c>
      <c r="GN82" s="27" t="str">
        <f t="shared" ca="1" si="599"/>
        <v/>
      </c>
      <c r="GO82" s="27" t="str">
        <f t="shared" ca="1" si="600"/>
        <v/>
      </c>
      <c r="GP82" s="27" t="str">
        <f t="shared" ca="1" si="601"/>
        <v/>
      </c>
      <c r="GQ82" s="27" t="str">
        <f t="shared" ca="1" si="602"/>
        <v/>
      </c>
      <c r="GR82" s="27" t="str">
        <f t="shared" ca="1" si="603"/>
        <v/>
      </c>
      <c r="GS82" s="27" t="str">
        <f t="shared" ca="1" si="604"/>
        <v/>
      </c>
      <c r="GT82" s="27" t="str">
        <f t="shared" ca="1" si="605"/>
        <v/>
      </c>
      <c r="GU82" s="27" t="str">
        <f t="shared" ca="1" si="606"/>
        <v/>
      </c>
      <c r="GV82" s="27" t="str">
        <f t="shared" ca="1" si="607"/>
        <v/>
      </c>
      <c r="GW82" s="27" t="str">
        <f t="shared" ca="1" si="608"/>
        <v/>
      </c>
      <c r="GX82" s="27" t="str">
        <f t="shared" ca="1" si="609"/>
        <v/>
      </c>
      <c r="GY82" s="27" t="str">
        <f t="shared" ca="1" si="610"/>
        <v/>
      </c>
      <c r="GZ82" s="27" t="str">
        <f t="shared" ca="1" si="611"/>
        <v/>
      </c>
      <c r="HA82" s="27" t="str">
        <f t="shared" ca="1" si="612"/>
        <v/>
      </c>
      <c r="HB82" s="27" t="str">
        <f t="shared" ca="1" si="613"/>
        <v/>
      </c>
      <c r="HC82" s="27" t="str">
        <f t="shared" ca="1" si="614"/>
        <v/>
      </c>
      <c r="HD82" s="27" t="str">
        <f t="shared" ca="1" si="615"/>
        <v/>
      </c>
      <c r="HE82" s="27" t="str">
        <f t="shared" ca="1" si="616"/>
        <v/>
      </c>
      <c r="HF82" s="27" t="str">
        <f t="shared" ca="1" si="427"/>
        <v/>
      </c>
      <c r="HG82" s="27" t="str">
        <f t="shared" ca="1" si="617"/>
        <v/>
      </c>
      <c r="HH82" s="27" t="str">
        <f t="shared" ca="1" si="618"/>
        <v/>
      </c>
      <c r="HI82" s="27" t="str">
        <f t="shared" ca="1" si="619"/>
        <v/>
      </c>
      <c r="HJ82" s="27" t="str">
        <f t="shared" ca="1" si="620"/>
        <v/>
      </c>
      <c r="HK82" s="27" t="str">
        <f t="shared" ca="1" si="621"/>
        <v/>
      </c>
      <c r="HL82" s="27" t="str">
        <f t="shared" ca="1" si="622"/>
        <v/>
      </c>
      <c r="HM82" s="27" t="str">
        <f t="shared" ca="1" si="623"/>
        <v/>
      </c>
    </row>
    <row r="83" spans="21:221">
      <c r="U83" s="106">
        <v>38</v>
      </c>
      <c r="V83" s="1391" t="s">
        <v>498</v>
      </c>
      <c r="W83" s="1392"/>
      <c r="X83" s="1392"/>
      <c r="Y83" s="1392"/>
      <c r="Z83" s="1392">
        <f>INDEX($F$4:$S$39,MATCH("x",$S$4:$S$39,0),1)</f>
        <v>15</v>
      </c>
      <c r="AA83" s="1393"/>
      <c r="AB83" s="27" t="str">
        <f t="shared" ca="1" si="433"/>
        <v/>
      </c>
      <c r="AC83" s="27" t="str">
        <f t="shared" ca="1" si="434"/>
        <v/>
      </c>
      <c r="AD83" s="27" t="str">
        <f t="shared" ca="1" si="435"/>
        <v/>
      </c>
      <c r="AE83" s="27" t="str">
        <f t="shared" ca="1" si="436"/>
        <v/>
      </c>
      <c r="AF83" s="27" t="str">
        <f t="shared" ca="1" si="437"/>
        <v/>
      </c>
      <c r="AG83" s="27" t="str">
        <f t="shared" ca="1" si="438"/>
        <v/>
      </c>
      <c r="AH83" s="27" t="str">
        <f t="shared" ca="1" si="439"/>
        <v/>
      </c>
      <c r="AI83" s="27" t="str">
        <f t="shared" ca="1" si="440"/>
        <v/>
      </c>
      <c r="AJ83" s="27" t="str">
        <f t="shared" ca="1" si="441"/>
        <v/>
      </c>
      <c r="AK83" s="27" t="str">
        <f t="shared" ca="1" si="442"/>
        <v/>
      </c>
      <c r="AL83" s="27" t="str">
        <f t="shared" ca="1" si="443"/>
        <v/>
      </c>
      <c r="AM83" s="27" t="str">
        <f t="shared" ca="1" si="444"/>
        <v/>
      </c>
      <c r="AN83" s="27" t="str">
        <f t="shared" ca="1" si="445"/>
        <v/>
      </c>
      <c r="AO83" s="27" t="str">
        <f t="shared" ca="1" si="446"/>
        <v/>
      </c>
      <c r="AP83" s="27" t="str">
        <f t="shared" ca="1" si="447"/>
        <v/>
      </c>
      <c r="AQ83" s="27" t="str">
        <f t="shared" ca="1" si="448"/>
        <v/>
      </c>
      <c r="AR83" s="27" t="str">
        <f t="shared" ca="1" si="449"/>
        <v/>
      </c>
      <c r="AS83" s="27" t="str">
        <f t="shared" ca="1" si="450"/>
        <v/>
      </c>
      <c r="AT83" s="27" t="str">
        <f t="shared" ca="1" si="451"/>
        <v/>
      </c>
      <c r="AU83" s="27" t="str">
        <f t="shared" ca="1" si="452"/>
        <v/>
      </c>
      <c r="AV83" s="27" t="str">
        <f t="shared" ca="1" si="453"/>
        <v/>
      </c>
      <c r="AW83" s="27" t="str">
        <f t="shared" ca="1" si="454"/>
        <v/>
      </c>
      <c r="AX83" s="27" t="str">
        <f t="shared" ca="1" si="455"/>
        <v/>
      </c>
      <c r="AY83" s="27" t="str">
        <f t="shared" ca="1" si="456"/>
        <v/>
      </c>
      <c r="AZ83" s="27" t="str">
        <f t="shared" ca="1" si="457"/>
        <v/>
      </c>
      <c r="BA83" s="27" t="str">
        <f t="shared" ca="1" si="458"/>
        <v/>
      </c>
      <c r="BB83" s="27" t="str">
        <f t="shared" ca="1" si="459"/>
        <v/>
      </c>
      <c r="BC83" s="27" t="str">
        <f t="shared" ca="1" si="460"/>
        <v/>
      </c>
      <c r="BD83" s="27" t="str">
        <f t="shared" ca="1" si="461"/>
        <v/>
      </c>
      <c r="BE83" s="27" t="str">
        <f t="shared" ca="1" si="462"/>
        <v/>
      </c>
      <c r="BF83" s="27" t="str">
        <f t="shared" ca="1" si="463"/>
        <v/>
      </c>
      <c r="BG83" s="27" t="str">
        <f t="shared" ca="1" si="464"/>
        <v/>
      </c>
      <c r="BH83" s="27" t="str">
        <f t="shared" ca="1" si="465"/>
        <v/>
      </c>
      <c r="BI83" s="27" t="str">
        <f t="shared" ca="1" si="466"/>
        <v/>
      </c>
      <c r="BJ83" s="27" t="str">
        <f t="shared" ca="1" si="467"/>
        <v/>
      </c>
      <c r="BK83" s="27" t="str">
        <f t="shared" ca="1" si="468"/>
        <v/>
      </c>
      <c r="BL83" s="27" t="str">
        <f t="shared" ca="1" si="469"/>
        <v/>
      </c>
      <c r="BM83" s="27" t="str">
        <f t="shared" ca="1" si="470"/>
        <v/>
      </c>
      <c r="BN83" s="27" t="str">
        <f t="shared" ca="1" si="471"/>
        <v/>
      </c>
      <c r="BO83" s="27" t="str">
        <f t="shared" ca="1" si="472"/>
        <v/>
      </c>
      <c r="BP83" s="27" t="str">
        <f t="shared" ca="1" si="473"/>
        <v/>
      </c>
      <c r="BQ83" s="27" t="str">
        <f t="shared" ca="1" si="474"/>
        <v/>
      </c>
      <c r="BR83" s="27" t="str">
        <f t="shared" ca="1" si="475"/>
        <v/>
      </c>
      <c r="BS83" s="27" t="str">
        <f t="shared" ca="1" si="476"/>
        <v/>
      </c>
      <c r="BT83" s="27" t="str">
        <f t="shared" ca="1" si="477"/>
        <v/>
      </c>
      <c r="BU83" s="27" t="str">
        <f t="shared" ca="1" si="478"/>
        <v/>
      </c>
      <c r="BV83" s="27" t="str">
        <f t="shared" ca="1" si="479"/>
        <v/>
      </c>
      <c r="BW83" s="27" t="str">
        <f t="shared" ca="1" si="480"/>
        <v/>
      </c>
      <c r="BX83" s="27" t="str">
        <f t="shared" ca="1" si="481"/>
        <v/>
      </c>
      <c r="BY83" s="27" t="str">
        <f t="shared" ca="1" si="482"/>
        <v/>
      </c>
      <c r="BZ83" s="27" t="str">
        <f t="shared" ca="1" si="483"/>
        <v/>
      </c>
      <c r="CA83" s="27" t="str">
        <f t="shared" ca="1" si="484"/>
        <v/>
      </c>
      <c r="CB83" s="27" t="str">
        <f t="shared" ca="1" si="485"/>
        <v/>
      </c>
      <c r="CC83" s="27" t="str">
        <f t="shared" ca="1" si="486"/>
        <v/>
      </c>
      <c r="CD83" s="27" t="str">
        <f t="shared" ca="1" si="487"/>
        <v/>
      </c>
      <c r="CE83" s="27" t="str">
        <f t="shared" ca="1" si="488"/>
        <v/>
      </c>
      <c r="CF83" s="27" t="str">
        <f t="shared" ca="1" si="489"/>
        <v/>
      </c>
      <c r="CG83" s="27" t="str">
        <f t="shared" ca="1" si="490"/>
        <v/>
      </c>
      <c r="CH83" s="27" t="str">
        <f t="shared" ca="1" si="425"/>
        <v/>
      </c>
      <c r="CI83" s="27" t="str">
        <f t="shared" ca="1" si="491"/>
        <v/>
      </c>
      <c r="CJ83" s="27" t="str">
        <f t="shared" ca="1" si="492"/>
        <v/>
      </c>
      <c r="CK83" s="27" t="str">
        <f t="shared" ca="1" si="493"/>
        <v/>
      </c>
      <c r="CL83" s="27" t="str">
        <f t="shared" ca="1" si="494"/>
        <v/>
      </c>
      <c r="CM83" s="27" t="str">
        <f t="shared" ca="1" si="495"/>
        <v/>
      </c>
      <c r="CN83" s="27" t="str">
        <f t="shared" ca="1" si="496"/>
        <v/>
      </c>
      <c r="CO83" s="27" t="str">
        <f t="shared" ca="1" si="497"/>
        <v/>
      </c>
      <c r="CP83" s="27" t="str">
        <f t="shared" ca="1" si="498"/>
        <v/>
      </c>
      <c r="CQ83" s="27" t="str">
        <f t="shared" ca="1" si="499"/>
        <v/>
      </c>
      <c r="CR83" s="27" t="str">
        <f t="shared" ca="1" si="500"/>
        <v/>
      </c>
      <c r="CS83" s="27" t="str">
        <f t="shared" ca="1" si="501"/>
        <v/>
      </c>
      <c r="CT83" s="27" t="str">
        <f t="shared" ca="1" si="502"/>
        <v/>
      </c>
      <c r="CU83" s="27" t="str">
        <f t="shared" ca="1" si="503"/>
        <v/>
      </c>
      <c r="CV83" s="27" t="str">
        <f t="shared" ca="1" si="504"/>
        <v/>
      </c>
      <c r="CW83" s="27" t="str">
        <f t="shared" ca="1" si="505"/>
        <v/>
      </c>
      <c r="CX83" s="27" t="str">
        <f t="shared" ca="1" si="506"/>
        <v/>
      </c>
      <c r="CY83" s="27" t="str">
        <f t="shared" ca="1" si="507"/>
        <v/>
      </c>
      <c r="CZ83" s="27" t="str">
        <f t="shared" ca="1" si="508"/>
        <v/>
      </c>
      <c r="DA83" s="27" t="str">
        <f t="shared" ca="1" si="509"/>
        <v/>
      </c>
      <c r="DB83" s="27" t="str">
        <f t="shared" ca="1" si="510"/>
        <v/>
      </c>
      <c r="DC83" s="27" t="str">
        <f t="shared" ca="1" si="511"/>
        <v/>
      </c>
      <c r="DD83" s="27" t="str">
        <f t="shared" ca="1" si="512"/>
        <v/>
      </c>
      <c r="DE83" s="27" t="str">
        <f t="shared" ca="1" si="513"/>
        <v/>
      </c>
      <c r="DF83" s="27" t="str">
        <f t="shared" ca="1" si="514"/>
        <v/>
      </c>
      <c r="DG83" s="27" t="str">
        <f t="shared" ca="1" si="515"/>
        <v/>
      </c>
      <c r="DH83" s="27" t="str">
        <f t="shared" ca="1" si="516"/>
        <v/>
      </c>
      <c r="DI83" s="27" t="str">
        <f t="shared" ca="1" si="517"/>
        <v/>
      </c>
      <c r="DJ83" s="27" t="str">
        <f t="shared" ca="1" si="518"/>
        <v/>
      </c>
      <c r="DK83" s="27" t="str">
        <f t="shared" ca="1" si="519"/>
        <v/>
      </c>
      <c r="DL83" s="27" t="str">
        <f t="shared" ca="1" si="520"/>
        <v/>
      </c>
      <c r="DM83" s="27" t="str">
        <f t="shared" ca="1" si="521"/>
        <v/>
      </c>
      <c r="DN83" s="27" t="str">
        <f t="shared" ca="1" si="522"/>
        <v/>
      </c>
      <c r="DO83" s="27" t="str">
        <f t="shared" ca="1" si="523"/>
        <v/>
      </c>
      <c r="DP83" s="27" t="str">
        <f t="shared" ca="1" si="524"/>
        <v/>
      </c>
      <c r="DQ83" s="27" t="str">
        <f t="shared" ca="1" si="525"/>
        <v/>
      </c>
      <c r="DR83" s="27" t="str">
        <f t="shared" ca="1" si="526"/>
        <v/>
      </c>
      <c r="DS83" s="27" t="str">
        <f t="shared" ca="1" si="527"/>
        <v/>
      </c>
      <c r="DT83" s="27" t="str">
        <f t="shared" ca="1" si="528"/>
        <v/>
      </c>
      <c r="DU83" s="27" t="str">
        <f t="shared" ca="1" si="529"/>
        <v/>
      </c>
      <c r="DV83" s="27" t="str">
        <f t="shared" ca="1" si="530"/>
        <v/>
      </c>
      <c r="DW83" s="27" t="str">
        <f t="shared" ca="1" si="531"/>
        <v/>
      </c>
      <c r="DX83" s="27" t="str">
        <f t="shared" ca="1" si="532"/>
        <v/>
      </c>
      <c r="DY83" s="27" t="str">
        <f t="shared" ca="1" si="533"/>
        <v/>
      </c>
      <c r="DZ83" s="27" t="str">
        <f t="shared" ca="1" si="534"/>
        <v/>
      </c>
      <c r="EA83" s="27" t="str">
        <f t="shared" ca="1" si="535"/>
        <v/>
      </c>
      <c r="EB83" s="27" t="str">
        <f t="shared" ca="1" si="536"/>
        <v/>
      </c>
      <c r="EC83" s="27" t="str">
        <f t="shared" ca="1" si="537"/>
        <v/>
      </c>
      <c r="ED83" s="27" t="str">
        <f t="shared" ca="1" si="538"/>
        <v/>
      </c>
      <c r="EE83" s="27" t="str">
        <f t="shared" ca="1" si="539"/>
        <v/>
      </c>
      <c r="EF83" s="27" t="str">
        <f t="shared" ca="1" si="540"/>
        <v/>
      </c>
      <c r="EG83" s="27" t="str">
        <f t="shared" ca="1" si="541"/>
        <v/>
      </c>
      <c r="EH83" s="27" t="str">
        <f t="shared" ca="1" si="542"/>
        <v/>
      </c>
      <c r="EI83" s="27" t="str">
        <f t="shared" ca="1" si="543"/>
        <v/>
      </c>
      <c r="EJ83" s="27" t="str">
        <f t="shared" ca="1" si="544"/>
        <v/>
      </c>
      <c r="EK83" s="27" t="str">
        <f t="shared" ca="1" si="545"/>
        <v/>
      </c>
      <c r="EL83" s="27" t="str">
        <f t="shared" ca="1" si="546"/>
        <v/>
      </c>
      <c r="EM83" s="27" t="str">
        <f t="shared" ca="1" si="547"/>
        <v/>
      </c>
      <c r="EN83" s="27" t="str">
        <f t="shared" ca="1" si="548"/>
        <v/>
      </c>
      <c r="EO83" s="27" t="str">
        <f t="shared" ca="1" si="549"/>
        <v/>
      </c>
      <c r="EP83" s="27" t="str">
        <f t="shared" ca="1" si="550"/>
        <v/>
      </c>
      <c r="EQ83" s="27" t="str">
        <f t="shared" ca="1" si="551"/>
        <v/>
      </c>
      <c r="ER83" s="27" t="str">
        <f t="shared" ca="1" si="552"/>
        <v/>
      </c>
      <c r="ES83" s="27" t="str">
        <f t="shared" ca="1" si="553"/>
        <v/>
      </c>
      <c r="ET83" s="27" t="str">
        <f t="shared" ca="1" si="426"/>
        <v/>
      </c>
      <c r="EU83" s="27" t="str">
        <f t="shared" ca="1" si="554"/>
        <v/>
      </c>
      <c r="EV83" s="27" t="str">
        <f t="shared" ca="1" si="555"/>
        <v/>
      </c>
      <c r="EW83" s="27" t="str">
        <f t="shared" ca="1" si="556"/>
        <v/>
      </c>
      <c r="EX83" s="27" t="str">
        <f t="shared" ca="1" si="557"/>
        <v/>
      </c>
      <c r="EY83" s="27" t="str">
        <f t="shared" ca="1" si="558"/>
        <v/>
      </c>
      <c r="EZ83" s="27" t="str">
        <f t="shared" ca="1" si="559"/>
        <v/>
      </c>
      <c r="FA83" s="27" t="str">
        <f t="shared" ca="1" si="560"/>
        <v/>
      </c>
      <c r="FB83" s="27" t="str">
        <f t="shared" ca="1" si="561"/>
        <v/>
      </c>
      <c r="FC83" s="27" t="str">
        <f t="shared" ca="1" si="562"/>
        <v/>
      </c>
      <c r="FD83" s="27" t="str">
        <f t="shared" ca="1" si="563"/>
        <v/>
      </c>
      <c r="FE83" s="27" t="str">
        <f t="shared" ca="1" si="564"/>
        <v/>
      </c>
      <c r="FF83" s="27" t="str">
        <f t="shared" ca="1" si="565"/>
        <v/>
      </c>
      <c r="FG83" s="27" t="str">
        <f t="shared" ca="1" si="566"/>
        <v/>
      </c>
      <c r="FH83" s="27" t="str">
        <f t="shared" ca="1" si="567"/>
        <v/>
      </c>
      <c r="FI83" s="27" t="str">
        <f t="shared" ca="1" si="568"/>
        <v/>
      </c>
      <c r="FJ83" s="27" t="str">
        <f t="shared" ca="1" si="569"/>
        <v/>
      </c>
      <c r="FK83" s="27" t="str">
        <f t="shared" ca="1" si="570"/>
        <v/>
      </c>
      <c r="FL83" s="27" t="str">
        <f t="shared" ca="1" si="571"/>
        <v/>
      </c>
      <c r="FM83" s="27" t="str">
        <f t="shared" ca="1" si="572"/>
        <v/>
      </c>
      <c r="FN83" s="27" t="str">
        <f t="shared" ca="1" si="573"/>
        <v/>
      </c>
      <c r="FO83" s="27" t="str">
        <f t="shared" ca="1" si="574"/>
        <v/>
      </c>
      <c r="FP83" s="27" t="str">
        <f t="shared" ca="1" si="575"/>
        <v/>
      </c>
      <c r="FQ83" s="27" t="str">
        <f t="shared" ca="1" si="576"/>
        <v/>
      </c>
      <c r="FR83" s="27" t="str">
        <f t="shared" ca="1" si="577"/>
        <v/>
      </c>
      <c r="FS83" s="27" t="str">
        <f t="shared" ca="1" si="578"/>
        <v/>
      </c>
      <c r="FT83" s="27" t="str">
        <f t="shared" ca="1" si="579"/>
        <v/>
      </c>
      <c r="FU83" s="27" t="str">
        <f t="shared" ca="1" si="580"/>
        <v/>
      </c>
      <c r="FV83" s="27" t="str">
        <f t="shared" ca="1" si="581"/>
        <v/>
      </c>
      <c r="FW83" s="27" t="str">
        <f t="shared" ca="1" si="582"/>
        <v/>
      </c>
      <c r="FX83" s="27" t="str">
        <f t="shared" ca="1" si="583"/>
        <v/>
      </c>
      <c r="FY83" s="27" t="str">
        <f t="shared" ca="1" si="584"/>
        <v/>
      </c>
      <c r="FZ83" s="27" t="str">
        <f t="shared" ca="1" si="585"/>
        <v/>
      </c>
      <c r="GA83" s="27" t="str">
        <f t="shared" ca="1" si="586"/>
        <v/>
      </c>
      <c r="GB83" s="27" t="str">
        <f t="shared" ca="1" si="587"/>
        <v/>
      </c>
      <c r="GC83" s="27" t="str">
        <f t="shared" ca="1" si="588"/>
        <v/>
      </c>
      <c r="GD83" s="27" t="str">
        <f t="shared" ca="1" si="589"/>
        <v/>
      </c>
      <c r="GE83" s="27" t="str">
        <f t="shared" ca="1" si="590"/>
        <v/>
      </c>
      <c r="GF83" s="27" t="str">
        <f t="shared" ca="1" si="591"/>
        <v/>
      </c>
      <c r="GG83" s="27" t="str">
        <f t="shared" ca="1" si="592"/>
        <v/>
      </c>
      <c r="GH83" s="27" t="str">
        <f t="shared" ca="1" si="593"/>
        <v/>
      </c>
      <c r="GI83" s="27" t="str">
        <f t="shared" ca="1" si="594"/>
        <v/>
      </c>
      <c r="GJ83" s="27" t="str">
        <f t="shared" ca="1" si="595"/>
        <v/>
      </c>
      <c r="GK83" s="27" t="str">
        <f t="shared" ca="1" si="596"/>
        <v/>
      </c>
      <c r="GL83" s="27" t="str">
        <f t="shared" ca="1" si="597"/>
        <v/>
      </c>
      <c r="GM83" s="27" t="str">
        <f t="shared" ca="1" si="598"/>
        <v/>
      </c>
      <c r="GN83" s="27" t="str">
        <f t="shared" ca="1" si="599"/>
        <v/>
      </c>
      <c r="GO83" s="27" t="str">
        <f t="shared" ca="1" si="600"/>
        <v/>
      </c>
      <c r="GP83" s="27" t="str">
        <f t="shared" ca="1" si="601"/>
        <v/>
      </c>
      <c r="GQ83" s="27" t="str">
        <f t="shared" ca="1" si="602"/>
        <v/>
      </c>
      <c r="GR83" s="27" t="str">
        <f t="shared" ca="1" si="603"/>
        <v/>
      </c>
      <c r="GS83" s="27" t="str">
        <f t="shared" ca="1" si="604"/>
        <v/>
      </c>
      <c r="GT83" s="27" t="str">
        <f t="shared" ca="1" si="605"/>
        <v/>
      </c>
      <c r="GU83" s="27" t="str">
        <f t="shared" ca="1" si="606"/>
        <v/>
      </c>
      <c r="GV83" s="27" t="str">
        <f t="shared" ca="1" si="607"/>
        <v/>
      </c>
      <c r="GW83" s="27" t="str">
        <f t="shared" ca="1" si="608"/>
        <v/>
      </c>
      <c r="GX83" s="27" t="str">
        <f t="shared" ca="1" si="609"/>
        <v/>
      </c>
      <c r="GY83" s="27" t="str">
        <f t="shared" ca="1" si="610"/>
        <v/>
      </c>
      <c r="GZ83" s="27" t="str">
        <f t="shared" ca="1" si="611"/>
        <v/>
      </c>
      <c r="HA83" s="27" t="str">
        <f t="shared" ca="1" si="612"/>
        <v/>
      </c>
      <c r="HB83" s="27" t="str">
        <f t="shared" ca="1" si="613"/>
        <v/>
      </c>
      <c r="HC83" s="27" t="str">
        <f t="shared" ca="1" si="614"/>
        <v/>
      </c>
      <c r="HD83" s="27" t="str">
        <f t="shared" ca="1" si="615"/>
        <v/>
      </c>
      <c r="HE83" s="27" t="str">
        <f t="shared" ca="1" si="616"/>
        <v/>
      </c>
      <c r="HF83" s="27" t="str">
        <f t="shared" ca="1" si="427"/>
        <v/>
      </c>
      <c r="HG83" s="27" t="str">
        <f t="shared" ca="1" si="617"/>
        <v/>
      </c>
      <c r="HH83" s="27" t="str">
        <f t="shared" ca="1" si="618"/>
        <v/>
      </c>
      <c r="HI83" s="27" t="str">
        <f t="shared" ca="1" si="619"/>
        <v/>
      </c>
      <c r="HJ83" s="27" t="str">
        <f t="shared" ca="1" si="620"/>
        <v/>
      </c>
      <c r="HK83" s="27" t="str">
        <f t="shared" ca="1" si="621"/>
        <v/>
      </c>
      <c r="HL83" s="27" t="str">
        <f t="shared" ca="1" si="622"/>
        <v/>
      </c>
      <c r="HM83" s="27" t="str">
        <f t="shared" ca="1" si="623"/>
        <v/>
      </c>
    </row>
    <row r="84" spans="21:221">
      <c r="U84" s="107">
        <v>39</v>
      </c>
      <c r="V84" s="1394" t="s">
        <v>499</v>
      </c>
      <c r="W84" s="1395"/>
      <c r="X84" s="1395"/>
      <c r="Y84" s="1395"/>
      <c r="Z84" s="1396">
        <f>INDEX($F$4:$S$39,MATCH("x",$S$4:$S$39,0),2)</f>
        <v>5</v>
      </c>
      <c r="AA84" s="1396"/>
      <c r="AB84" s="27"/>
      <c r="AC84" s="27"/>
      <c r="AD84" s="27"/>
      <c r="AE84" s="27"/>
      <c r="AF84" s="27"/>
      <c r="AG84" s="27" t="str">
        <f t="shared" ca="1" si="438"/>
        <v/>
      </c>
      <c r="AH84" s="27" t="str">
        <f t="shared" ref="AH84:AJ84" ca="1" si="624">IFERROR(IF($U84&lt;=$Z$84,IF(COLUMN()&lt;21+$Z$85,"",OFFSET(AH83,0,-$Z$85,1,1)),""),"")</f>
        <v/>
      </c>
      <c r="AI84" s="27" t="str">
        <f t="shared" ca="1" si="624"/>
        <v/>
      </c>
      <c r="AJ84" s="27" t="str">
        <f t="shared" ca="1" si="624"/>
        <v/>
      </c>
      <c r="AK84" s="27" t="str">
        <f t="shared" ref="AK84:AO85" ca="1" si="625">IFERROR(IF($U84&lt;=$Z$84,IF(COLUMN()&lt;21+$Z$85,"",OFFSET(AK83,0,-$Z$85,1,1)),""),"")</f>
        <v/>
      </c>
      <c r="AL84" s="27" t="str">
        <f t="shared" ca="1" si="625"/>
        <v/>
      </c>
      <c r="AM84" s="27" t="str">
        <f t="shared" ca="1" si="625"/>
        <v/>
      </c>
      <c r="AN84" s="27" t="str">
        <f t="shared" ca="1" si="625"/>
        <v/>
      </c>
      <c r="AO84" s="27" t="str">
        <f t="shared" ca="1" si="625"/>
        <v/>
      </c>
      <c r="AP84" s="27" t="str">
        <f t="shared" ref="AP84:DA84" ca="1" si="626">IFERROR(IF($U84&lt;=$Z$84,IF(COLUMN()&lt;21+$Z$85,"",OFFSET(AP83,0,-$Z$85,1,1)),""),"")</f>
        <v/>
      </c>
      <c r="AQ84" s="27" t="str">
        <f t="shared" ca="1" si="626"/>
        <v/>
      </c>
      <c r="AR84" s="27" t="str">
        <f t="shared" ca="1" si="626"/>
        <v/>
      </c>
      <c r="AS84" s="27" t="str">
        <f t="shared" ca="1" si="626"/>
        <v/>
      </c>
      <c r="AT84" s="27" t="str">
        <f t="shared" ca="1" si="626"/>
        <v/>
      </c>
      <c r="AU84" s="27" t="str">
        <f t="shared" ca="1" si="626"/>
        <v/>
      </c>
      <c r="AV84" s="27" t="str">
        <f t="shared" ca="1" si="626"/>
        <v/>
      </c>
      <c r="AW84" s="27" t="str">
        <f t="shared" ca="1" si="626"/>
        <v/>
      </c>
      <c r="AX84" s="27" t="str">
        <f t="shared" ca="1" si="626"/>
        <v/>
      </c>
      <c r="AY84" s="27" t="str">
        <f t="shared" ca="1" si="626"/>
        <v/>
      </c>
      <c r="AZ84" s="27" t="str">
        <f t="shared" ca="1" si="626"/>
        <v/>
      </c>
      <c r="BA84" s="27" t="str">
        <f t="shared" ca="1" si="626"/>
        <v/>
      </c>
      <c r="BB84" s="27" t="str">
        <f t="shared" ca="1" si="626"/>
        <v/>
      </c>
      <c r="BC84" s="27" t="str">
        <f t="shared" ca="1" si="626"/>
        <v/>
      </c>
      <c r="BD84" s="27" t="str">
        <f t="shared" ca="1" si="626"/>
        <v/>
      </c>
      <c r="BE84" s="27" t="str">
        <f t="shared" ca="1" si="626"/>
        <v/>
      </c>
      <c r="BF84" s="27" t="str">
        <f t="shared" ca="1" si="626"/>
        <v/>
      </c>
      <c r="BG84" s="27" t="str">
        <f t="shared" ca="1" si="626"/>
        <v/>
      </c>
      <c r="BH84" s="27" t="str">
        <f t="shared" ca="1" si="626"/>
        <v/>
      </c>
      <c r="BI84" s="27" t="str">
        <f t="shared" ca="1" si="626"/>
        <v/>
      </c>
      <c r="BJ84" s="27" t="str">
        <f t="shared" ca="1" si="626"/>
        <v/>
      </c>
      <c r="BK84" s="27" t="str">
        <f t="shared" ca="1" si="626"/>
        <v/>
      </c>
      <c r="BL84" s="27" t="str">
        <f t="shared" ca="1" si="626"/>
        <v/>
      </c>
      <c r="BM84" s="27" t="str">
        <f t="shared" ca="1" si="626"/>
        <v/>
      </c>
      <c r="BN84" s="27" t="str">
        <f t="shared" ca="1" si="626"/>
        <v/>
      </c>
      <c r="BO84" s="27" t="str">
        <f t="shared" ca="1" si="626"/>
        <v/>
      </c>
      <c r="BP84" s="27" t="str">
        <f t="shared" ca="1" si="626"/>
        <v/>
      </c>
      <c r="BQ84" s="27" t="str">
        <f t="shared" ca="1" si="626"/>
        <v/>
      </c>
      <c r="BR84" s="27" t="str">
        <f t="shared" ca="1" si="626"/>
        <v/>
      </c>
      <c r="BS84" s="27" t="str">
        <f t="shared" ca="1" si="626"/>
        <v/>
      </c>
      <c r="BT84" s="27" t="str">
        <f t="shared" ca="1" si="626"/>
        <v/>
      </c>
      <c r="BU84" s="27" t="str">
        <f t="shared" ca="1" si="626"/>
        <v/>
      </c>
      <c r="BV84" s="27" t="str">
        <f t="shared" ca="1" si="626"/>
        <v/>
      </c>
      <c r="BW84" s="27" t="str">
        <f t="shared" ca="1" si="626"/>
        <v/>
      </c>
      <c r="BX84" s="27" t="str">
        <f t="shared" ca="1" si="626"/>
        <v/>
      </c>
      <c r="BY84" s="27" t="str">
        <f t="shared" ca="1" si="626"/>
        <v/>
      </c>
      <c r="BZ84" s="27" t="str">
        <f t="shared" ca="1" si="626"/>
        <v/>
      </c>
      <c r="CA84" s="27" t="str">
        <f t="shared" ca="1" si="626"/>
        <v/>
      </c>
      <c r="CB84" s="27" t="str">
        <f t="shared" ca="1" si="626"/>
        <v/>
      </c>
      <c r="CC84" s="27" t="str">
        <f t="shared" ca="1" si="626"/>
        <v/>
      </c>
      <c r="CD84" s="27" t="str">
        <f t="shared" ca="1" si="626"/>
        <v/>
      </c>
      <c r="CE84" s="27" t="str">
        <f t="shared" ca="1" si="626"/>
        <v/>
      </c>
      <c r="CF84" s="27" t="str">
        <f t="shared" ca="1" si="626"/>
        <v/>
      </c>
      <c r="CG84" s="27" t="str">
        <f t="shared" ca="1" si="626"/>
        <v/>
      </c>
      <c r="CH84" s="27" t="str">
        <f t="shared" ca="1" si="626"/>
        <v/>
      </c>
      <c r="CI84" s="27" t="str">
        <f t="shared" ca="1" si="626"/>
        <v/>
      </c>
      <c r="CJ84" s="27" t="str">
        <f t="shared" ca="1" si="626"/>
        <v/>
      </c>
      <c r="CK84" s="27" t="str">
        <f t="shared" ca="1" si="626"/>
        <v/>
      </c>
      <c r="CL84" s="27" t="str">
        <f t="shared" ca="1" si="626"/>
        <v/>
      </c>
      <c r="CM84" s="27" t="str">
        <f t="shared" ca="1" si="626"/>
        <v/>
      </c>
      <c r="CN84" s="27" t="str">
        <f t="shared" ca="1" si="626"/>
        <v/>
      </c>
      <c r="CO84" s="27" t="str">
        <f t="shared" ca="1" si="626"/>
        <v/>
      </c>
      <c r="CP84" s="27" t="str">
        <f t="shared" ca="1" si="626"/>
        <v/>
      </c>
      <c r="CQ84" s="27" t="str">
        <f t="shared" ca="1" si="626"/>
        <v/>
      </c>
      <c r="CR84" s="27" t="str">
        <f t="shared" ca="1" si="626"/>
        <v/>
      </c>
      <c r="CS84" s="27" t="str">
        <f t="shared" ca="1" si="626"/>
        <v/>
      </c>
      <c r="CT84" s="27" t="str">
        <f t="shared" ca="1" si="626"/>
        <v/>
      </c>
      <c r="CU84" s="27" t="str">
        <f t="shared" ca="1" si="626"/>
        <v/>
      </c>
      <c r="CV84" s="27" t="str">
        <f t="shared" ca="1" si="626"/>
        <v/>
      </c>
      <c r="CW84" s="27" t="str">
        <f t="shared" ca="1" si="626"/>
        <v/>
      </c>
      <c r="CX84" s="27" t="str">
        <f t="shared" ca="1" si="626"/>
        <v/>
      </c>
      <c r="CY84" s="27" t="str">
        <f t="shared" ca="1" si="626"/>
        <v/>
      </c>
      <c r="CZ84" s="27" t="str">
        <f t="shared" ca="1" si="626"/>
        <v/>
      </c>
      <c r="DA84" s="27" t="str">
        <f t="shared" ca="1" si="626"/>
        <v/>
      </c>
      <c r="DB84" s="27" t="str">
        <f t="shared" ref="DB84:FM84" ca="1" si="627">IFERROR(IF($U84&lt;=$Z$84,IF(COLUMN()&lt;21+$Z$85,"",OFFSET(DB83,0,-$Z$85,1,1)),""),"")</f>
        <v/>
      </c>
      <c r="DC84" s="27" t="str">
        <f t="shared" ca="1" si="627"/>
        <v/>
      </c>
      <c r="DD84" s="27" t="str">
        <f t="shared" ca="1" si="627"/>
        <v/>
      </c>
      <c r="DE84" s="27" t="str">
        <f t="shared" ca="1" si="627"/>
        <v/>
      </c>
      <c r="DF84" s="27" t="str">
        <f t="shared" ca="1" si="627"/>
        <v/>
      </c>
      <c r="DG84" s="27" t="str">
        <f t="shared" ca="1" si="627"/>
        <v/>
      </c>
      <c r="DH84" s="27" t="str">
        <f t="shared" ca="1" si="627"/>
        <v/>
      </c>
      <c r="DI84" s="27" t="str">
        <f t="shared" ca="1" si="627"/>
        <v/>
      </c>
      <c r="DJ84" s="27" t="str">
        <f t="shared" ca="1" si="627"/>
        <v/>
      </c>
      <c r="DK84" s="27" t="str">
        <f t="shared" ca="1" si="627"/>
        <v/>
      </c>
      <c r="DL84" s="27" t="str">
        <f t="shared" ca="1" si="627"/>
        <v/>
      </c>
      <c r="DM84" s="27" t="str">
        <f t="shared" ca="1" si="627"/>
        <v/>
      </c>
      <c r="DN84" s="27" t="str">
        <f t="shared" ca="1" si="627"/>
        <v/>
      </c>
      <c r="DO84" s="27" t="str">
        <f t="shared" ca="1" si="627"/>
        <v/>
      </c>
      <c r="DP84" s="27" t="str">
        <f t="shared" ca="1" si="627"/>
        <v/>
      </c>
      <c r="DQ84" s="27" t="str">
        <f t="shared" ca="1" si="627"/>
        <v/>
      </c>
      <c r="DR84" s="27" t="str">
        <f t="shared" ca="1" si="627"/>
        <v/>
      </c>
      <c r="DS84" s="27" t="str">
        <f t="shared" ca="1" si="627"/>
        <v/>
      </c>
      <c r="DT84" s="27" t="str">
        <f t="shared" ca="1" si="627"/>
        <v/>
      </c>
      <c r="DU84" s="27" t="str">
        <f t="shared" ca="1" si="627"/>
        <v/>
      </c>
      <c r="DV84" s="27" t="str">
        <f t="shared" ca="1" si="627"/>
        <v/>
      </c>
      <c r="DW84" s="27" t="str">
        <f t="shared" ca="1" si="627"/>
        <v/>
      </c>
      <c r="DX84" s="27" t="str">
        <f t="shared" ca="1" si="627"/>
        <v/>
      </c>
      <c r="DY84" s="27" t="str">
        <f t="shared" ca="1" si="627"/>
        <v/>
      </c>
      <c r="DZ84" s="27" t="str">
        <f t="shared" ca="1" si="627"/>
        <v/>
      </c>
      <c r="EA84" s="27" t="str">
        <f t="shared" ca="1" si="627"/>
        <v/>
      </c>
      <c r="EB84" s="27" t="str">
        <f t="shared" ca="1" si="627"/>
        <v/>
      </c>
      <c r="EC84" s="27" t="str">
        <f t="shared" ca="1" si="627"/>
        <v/>
      </c>
      <c r="ED84" s="27" t="str">
        <f t="shared" ca="1" si="627"/>
        <v/>
      </c>
      <c r="EE84" s="27" t="str">
        <f t="shared" ca="1" si="627"/>
        <v/>
      </c>
      <c r="EF84" s="27" t="str">
        <f t="shared" ca="1" si="627"/>
        <v/>
      </c>
      <c r="EG84" s="27" t="str">
        <f t="shared" ca="1" si="627"/>
        <v/>
      </c>
      <c r="EH84" s="27" t="str">
        <f t="shared" ca="1" si="627"/>
        <v/>
      </c>
      <c r="EI84" s="27" t="str">
        <f t="shared" ca="1" si="627"/>
        <v/>
      </c>
      <c r="EJ84" s="27" t="str">
        <f t="shared" ca="1" si="627"/>
        <v/>
      </c>
      <c r="EK84" s="27" t="str">
        <f t="shared" ca="1" si="627"/>
        <v/>
      </c>
      <c r="EL84" s="27" t="str">
        <f t="shared" ca="1" si="627"/>
        <v/>
      </c>
      <c r="EM84" s="27" t="str">
        <f t="shared" ca="1" si="627"/>
        <v/>
      </c>
      <c r="EN84" s="27" t="str">
        <f t="shared" ca="1" si="627"/>
        <v/>
      </c>
      <c r="EO84" s="27" t="str">
        <f t="shared" ca="1" si="627"/>
        <v/>
      </c>
      <c r="EP84" s="27" t="str">
        <f t="shared" ca="1" si="627"/>
        <v/>
      </c>
      <c r="EQ84" s="27" t="str">
        <f t="shared" ca="1" si="627"/>
        <v/>
      </c>
      <c r="ER84" s="27" t="str">
        <f t="shared" ca="1" si="627"/>
        <v/>
      </c>
      <c r="ES84" s="27" t="str">
        <f t="shared" ca="1" si="627"/>
        <v/>
      </c>
      <c r="ET84" s="27" t="str">
        <f t="shared" ca="1" si="627"/>
        <v/>
      </c>
      <c r="EU84" s="27" t="str">
        <f t="shared" ca="1" si="627"/>
        <v/>
      </c>
      <c r="EV84" s="27" t="str">
        <f t="shared" ca="1" si="627"/>
        <v/>
      </c>
      <c r="EW84" s="27" t="str">
        <f t="shared" ca="1" si="627"/>
        <v/>
      </c>
      <c r="EX84" s="27" t="str">
        <f t="shared" ca="1" si="627"/>
        <v/>
      </c>
      <c r="EY84" s="27" t="str">
        <f t="shared" ca="1" si="627"/>
        <v/>
      </c>
      <c r="EZ84" s="27" t="str">
        <f t="shared" ca="1" si="627"/>
        <v/>
      </c>
      <c r="FA84" s="27" t="str">
        <f t="shared" ca="1" si="627"/>
        <v/>
      </c>
      <c r="FB84" s="27" t="str">
        <f t="shared" ca="1" si="627"/>
        <v/>
      </c>
      <c r="FC84" s="27" t="str">
        <f t="shared" ca="1" si="627"/>
        <v/>
      </c>
      <c r="FD84" s="27" t="str">
        <f t="shared" ca="1" si="627"/>
        <v/>
      </c>
      <c r="FE84" s="27" t="str">
        <f t="shared" ca="1" si="627"/>
        <v/>
      </c>
      <c r="FF84" s="27" t="str">
        <f t="shared" ca="1" si="627"/>
        <v/>
      </c>
      <c r="FG84" s="27" t="str">
        <f t="shared" ca="1" si="627"/>
        <v/>
      </c>
      <c r="FH84" s="27" t="str">
        <f t="shared" ca="1" si="627"/>
        <v/>
      </c>
      <c r="FI84" s="27" t="str">
        <f t="shared" ca="1" si="627"/>
        <v/>
      </c>
      <c r="FJ84" s="27" t="str">
        <f t="shared" ca="1" si="627"/>
        <v/>
      </c>
      <c r="FK84" s="27" t="str">
        <f t="shared" ca="1" si="627"/>
        <v/>
      </c>
      <c r="FL84" s="27" t="str">
        <f t="shared" ca="1" si="627"/>
        <v/>
      </c>
      <c r="FM84" s="27" t="str">
        <f t="shared" ca="1" si="627"/>
        <v/>
      </c>
      <c r="FN84" s="27" t="str">
        <f t="shared" ref="FN84:HM84" ca="1" si="628">IFERROR(IF($U84&lt;=$Z$84,IF(COLUMN()&lt;21+$Z$85,"",OFFSET(FN83,0,-$Z$85,1,1)),""),"")</f>
        <v/>
      </c>
      <c r="FO84" s="27" t="str">
        <f t="shared" ca="1" si="628"/>
        <v/>
      </c>
      <c r="FP84" s="27" t="str">
        <f t="shared" ca="1" si="628"/>
        <v/>
      </c>
      <c r="FQ84" s="27" t="str">
        <f t="shared" ca="1" si="628"/>
        <v/>
      </c>
      <c r="FR84" s="27" t="str">
        <f t="shared" ca="1" si="628"/>
        <v/>
      </c>
      <c r="FS84" s="27" t="str">
        <f t="shared" ca="1" si="628"/>
        <v/>
      </c>
      <c r="FT84" s="27" t="str">
        <f t="shared" ca="1" si="628"/>
        <v/>
      </c>
      <c r="FU84" s="27" t="str">
        <f t="shared" ca="1" si="628"/>
        <v/>
      </c>
      <c r="FV84" s="27" t="str">
        <f t="shared" ca="1" si="628"/>
        <v/>
      </c>
      <c r="FW84" s="27" t="str">
        <f t="shared" ca="1" si="628"/>
        <v/>
      </c>
      <c r="FX84" s="27" t="str">
        <f t="shared" ca="1" si="628"/>
        <v/>
      </c>
      <c r="FY84" s="27" t="str">
        <f t="shared" ca="1" si="628"/>
        <v/>
      </c>
      <c r="FZ84" s="27" t="str">
        <f t="shared" ca="1" si="628"/>
        <v/>
      </c>
      <c r="GA84" s="27" t="str">
        <f t="shared" ca="1" si="628"/>
        <v/>
      </c>
      <c r="GB84" s="27" t="str">
        <f t="shared" ca="1" si="628"/>
        <v/>
      </c>
      <c r="GC84" s="27" t="str">
        <f t="shared" ca="1" si="628"/>
        <v/>
      </c>
      <c r="GD84" s="27" t="str">
        <f t="shared" ca="1" si="628"/>
        <v/>
      </c>
      <c r="GE84" s="27" t="str">
        <f t="shared" ca="1" si="628"/>
        <v/>
      </c>
      <c r="GF84" s="27" t="str">
        <f t="shared" ca="1" si="628"/>
        <v/>
      </c>
      <c r="GG84" s="27" t="str">
        <f t="shared" ca="1" si="628"/>
        <v/>
      </c>
      <c r="GH84" s="27" t="str">
        <f t="shared" ca="1" si="628"/>
        <v/>
      </c>
      <c r="GI84" s="27" t="str">
        <f t="shared" ca="1" si="628"/>
        <v/>
      </c>
      <c r="GJ84" s="27" t="str">
        <f t="shared" ca="1" si="628"/>
        <v/>
      </c>
      <c r="GK84" s="27" t="str">
        <f t="shared" ca="1" si="628"/>
        <v/>
      </c>
      <c r="GL84" s="27" t="str">
        <f t="shared" ca="1" si="628"/>
        <v/>
      </c>
      <c r="GM84" s="27" t="str">
        <f t="shared" ca="1" si="628"/>
        <v/>
      </c>
      <c r="GN84" s="27" t="str">
        <f t="shared" ca="1" si="628"/>
        <v/>
      </c>
      <c r="GO84" s="27" t="str">
        <f t="shared" ca="1" si="628"/>
        <v/>
      </c>
      <c r="GP84" s="27" t="str">
        <f t="shared" ca="1" si="628"/>
        <v/>
      </c>
      <c r="GQ84" s="27" t="str">
        <f t="shared" ca="1" si="628"/>
        <v/>
      </c>
      <c r="GR84" s="27" t="str">
        <f t="shared" ca="1" si="628"/>
        <v/>
      </c>
      <c r="GS84" s="27" t="str">
        <f t="shared" ca="1" si="628"/>
        <v/>
      </c>
      <c r="GT84" s="27" t="str">
        <f t="shared" ca="1" si="628"/>
        <v/>
      </c>
      <c r="GU84" s="27" t="str">
        <f t="shared" ca="1" si="628"/>
        <v/>
      </c>
      <c r="GV84" s="27" t="str">
        <f t="shared" ca="1" si="628"/>
        <v/>
      </c>
      <c r="GW84" s="27" t="str">
        <f t="shared" ca="1" si="628"/>
        <v/>
      </c>
      <c r="GX84" s="27" t="str">
        <f t="shared" ca="1" si="628"/>
        <v/>
      </c>
      <c r="GY84" s="27" t="str">
        <f t="shared" ca="1" si="628"/>
        <v/>
      </c>
      <c r="GZ84" s="27" t="str">
        <f t="shared" ca="1" si="628"/>
        <v/>
      </c>
      <c r="HA84" s="27" t="str">
        <f t="shared" ca="1" si="628"/>
        <v/>
      </c>
      <c r="HB84" s="27" t="str">
        <f t="shared" ca="1" si="628"/>
        <v/>
      </c>
      <c r="HC84" s="27" t="str">
        <f t="shared" ca="1" si="628"/>
        <v/>
      </c>
      <c r="HD84" s="27" t="str">
        <f t="shared" ca="1" si="628"/>
        <v/>
      </c>
      <c r="HE84" s="27" t="str">
        <f t="shared" ca="1" si="628"/>
        <v/>
      </c>
      <c r="HF84" s="27" t="str">
        <f t="shared" ca="1" si="628"/>
        <v/>
      </c>
      <c r="HG84" s="27" t="str">
        <f t="shared" ca="1" si="628"/>
        <v/>
      </c>
      <c r="HH84" s="27" t="str">
        <f t="shared" ca="1" si="628"/>
        <v/>
      </c>
      <c r="HI84" s="27" t="str">
        <f t="shared" ca="1" si="628"/>
        <v/>
      </c>
      <c r="HJ84" s="27" t="str">
        <f t="shared" ca="1" si="628"/>
        <v/>
      </c>
      <c r="HK84" s="27" t="str">
        <f t="shared" ca="1" si="628"/>
        <v/>
      </c>
      <c r="HL84" s="27" t="str">
        <f t="shared" ca="1" si="628"/>
        <v/>
      </c>
      <c r="HM84" s="27" t="str">
        <f t="shared" ca="1" si="628"/>
        <v/>
      </c>
    </row>
    <row r="85" spans="21:221" ht="15" thickBot="1">
      <c r="U85" s="106">
        <v>40</v>
      </c>
      <c r="V85" s="1388" t="s">
        <v>482</v>
      </c>
      <c r="W85" s="1389"/>
      <c r="X85" s="1389"/>
      <c r="Y85" s="1389"/>
      <c r="Z85" s="1389">
        <f>INDEX($F$4:$S$39,MATCH("x",$S$4:$S$39,0),6)</f>
        <v>5</v>
      </c>
      <c r="AA85" s="1390"/>
      <c r="AB85" s="27"/>
      <c r="AC85" s="27"/>
      <c r="AD85" s="27"/>
      <c r="AE85" s="27"/>
      <c r="AF85" s="27"/>
      <c r="AG85" s="27"/>
      <c r="AH85" s="27"/>
      <c r="AI85" s="27"/>
      <c r="AJ85" s="27"/>
      <c r="AK85" s="27"/>
      <c r="AL85" s="27"/>
      <c r="AM85" s="27"/>
      <c r="AN85" s="27"/>
      <c r="AO85" s="27" t="str">
        <f t="shared" ca="1" si="625"/>
        <v/>
      </c>
      <c r="AP85" s="27" t="str">
        <f t="shared" ref="AP85:DA85" ca="1" si="629">IFERROR(IF($U85&lt;=$Z$84,IF(COLUMN()&lt;21+$Z$85,"",OFFSET(AP84,0,-$Z$85,1,1)),""),"")</f>
        <v/>
      </c>
      <c r="AQ85" s="27" t="str">
        <f t="shared" ca="1" si="629"/>
        <v/>
      </c>
      <c r="AR85" s="27" t="str">
        <f t="shared" ca="1" si="629"/>
        <v/>
      </c>
      <c r="AS85" s="27" t="str">
        <f t="shared" ca="1" si="629"/>
        <v/>
      </c>
      <c r="AT85" s="27" t="str">
        <f t="shared" ca="1" si="629"/>
        <v/>
      </c>
      <c r="AU85" s="27" t="str">
        <f t="shared" ca="1" si="629"/>
        <v/>
      </c>
      <c r="AV85" s="27" t="str">
        <f t="shared" ca="1" si="629"/>
        <v/>
      </c>
      <c r="AW85" s="27" t="str">
        <f t="shared" ca="1" si="629"/>
        <v/>
      </c>
      <c r="AX85" s="27" t="str">
        <f t="shared" ca="1" si="629"/>
        <v/>
      </c>
      <c r="AY85" s="27" t="str">
        <f t="shared" ca="1" si="629"/>
        <v/>
      </c>
      <c r="AZ85" s="27" t="str">
        <f t="shared" ca="1" si="629"/>
        <v/>
      </c>
      <c r="BA85" s="27" t="str">
        <f t="shared" ca="1" si="629"/>
        <v/>
      </c>
      <c r="BB85" s="27" t="str">
        <f t="shared" ca="1" si="629"/>
        <v/>
      </c>
      <c r="BC85" s="27" t="str">
        <f t="shared" ca="1" si="629"/>
        <v/>
      </c>
      <c r="BD85" s="27" t="str">
        <f t="shared" ca="1" si="629"/>
        <v/>
      </c>
      <c r="BE85" s="27" t="str">
        <f t="shared" ca="1" si="629"/>
        <v/>
      </c>
      <c r="BF85" s="27" t="str">
        <f t="shared" ca="1" si="629"/>
        <v/>
      </c>
      <c r="BG85" s="27" t="str">
        <f t="shared" ca="1" si="629"/>
        <v/>
      </c>
      <c r="BH85" s="27" t="str">
        <f t="shared" ca="1" si="629"/>
        <v/>
      </c>
      <c r="BI85" s="27" t="str">
        <f t="shared" ca="1" si="629"/>
        <v/>
      </c>
      <c r="BJ85" s="27" t="str">
        <f t="shared" ca="1" si="629"/>
        <v/>
      </c>
      <c r="BK85" s="27" t="str">
        <f t="shared" ca="1" si="629"/>
        <v/>
      </c>
      <c r="BL85" s="27" t="str">
        <f t="shared" ca="1" si="629"/>
        <v/>
      </c>
      <c r="BM85" s="27" t="str">
        <f t="shared" ca="1" si="629"/>
        <v/>
      </c>
      <c r="BN85" s="27" t="str">
        <f t="shared" ca="1" si="629"/>
        <v/>
      </c>
      <c r="BO85" s="27" t="str">
        <f t="shared" ca="1" si="629"/>
        <v/>
      </c>
      <c r="BP85" s="27" t="str">
        <f t="shared" ca="1" si="629"/>
        <v/>
      </c>
      <c r="BQ85" s="27" t="str">
        <f t="shared" ca="1" si="629"/>
        <v/>
      </c>
      <c r="BR85" s="27" t="str">
        <f t="shared" ca="1" si="629"/>
        <v/>
      </c>
      <c r="BS85" s="27" t="str">
        <f t="shared" ca="1" si="629"/>
        <v/>
      </c>
      <c r="BT85" s="27" t="str">
        <f t="shared" ca="1" si="629"/>
        <v/>
      </c>
      <c r="BU85" s="27" t="str">
        <f t="shared" ca="1" si="629"/>
        <v/>
      </c>
      <c r="BV85" s="27" t="str">
        <f t="shared" ca="1" si="629"/>
        <v/>
      </c>
      <c r="BW85" s="27" t="str">
        <f t="shared" ca="1" si="629"/>
        <v/>
      </c>
      <c r="BX85" s="27" t="str">
        <f t="shared" ca="1" si="629"/>
        <v/>
      </c>
      <c r="BY85" s="27" t="str">
        <f t="shared" ca="1" si="629"/>
        <v/>
      </c>
      <c r="BZ85" s="27" t="str">
        <f t="shared" ca="1" si="629"/>
        <v/>
      </c>
      <c r="CA85" s="27" t="str">
        <f t="shared" ca="1" si="629"/>
        <v/>
      </c>
      <c r="CB85" s="27" t="str">
        <f t="shared" ca="1" si="629"/>
        <v/>
      </c>
      <c r="CC85" s="27" t="str">
        <f t="shared" ca="1" si="629"/>
        <v/>
      </c>
      <c r="CD85" s="27" t="str">
        <f t="shared" ca="1" si="629"/>
        <v/>
      </c>
      <c r="CE85" s="27" t="str">
        <f t="shared" ca="1" si="629"/>
        <v/>
      </c>
      <c r="CF85" s="27" t="str">
        <f t="shared" ca="1" si="629"/>
        <v/>
      </c>
      <c r="CG85" s="27" t="str">
        <f t="shared" ca="1" si="629"/>
        <v/>
      </c>
      <c r="CH85" s="27" t="str">
        <f t="shared" ca="1" si="629"/>
        <v/>
      </c>
      <c r="CI85" s="27" t="str">
        <f t="shared" ca="1" si="629"/>
        <v/>
      </c>
      <c r="CJ85" s="27" t="str">
        <f t="shared" ca="1" si="629"/>
        <v/>
      </c>
      <c r="CK85" s="27" t="str">
        <f t="shared" ca="1" si="629"/>
        <v/>
      </c>
      <c r="CL85" s="27" t="str">
        <f t="shared" ca="1" si="629"/>
        <v/>
      </c>
      <c r="CM85" s="27" t="str">
        <f t="shared" ca="1" si="629"/>
        <v/>
      </c>
      <c r="CN85" s="27" t="str">
        <f t="shared" ca="1" si="629"/>
        <v/>
      </c>
      <c r="CO85" s="27" t="str">
        <f t="shared" ca="1" si="629"/>
        <v/>
      </c>
      <c r="CP85" s="27" t="str">
        <f t="shared" ca="1" si="629"/>
        <v/>
      </c>
      <c r="CQ85" s="27" t="str">
        <f t="shared" ca="1" si="629"/>
        <v/>
      </c>
      <c r="CR85" s="27" t="str">
        <f t="shared" ca="1" si="629"/>
        <v/>
      </c>
      <c r="CS85" s="27" t="str">
        <f t="shared" ca="1" si="629"/>
        <v/>
      </c>
      <c r="CT85" s="27" t="str">
        <f t="shared" ca="1" si="629"/>
        <v/>
      </c>
      <c r="CU85" s="27" t="str">
        <f t="shared" ca="1" si="629"/>
        <v/>
      </c>
      <c r="CV85" s="27" t="str">
        <f t="shared" ca="1" si="629"/>
        <v/>
      </c>
      <c r="CW85" s="27" t="str">
        <f t="shared" ca="1" si="629"/>
        <v/>
      </c>
      <c r="CX85" s="27" t="str">
        <f t="shared" ca="1" si="629"/>
        <v/>
      </c>
      <c r="CY85" s="27" t="str">
        <f t="shared" ca="1" si="629"/>
        <v/>
      </c>
      <c r="CZ85" s="27" t="str">
        <f t="shared" ca="1" si="629"/>
        <v/>
      </c>
      <c r="DA85" s="27" t="str">
        <f t="shared" ca="1" si="629"/>
        <v/>
      </c>
      <c r="DB85" s="27" t="str">
        <f t="shared" ref="DB85:FM85" ca="1" si="630">IFERROR(IF($U85&lt;=$Z$84,IF(COLUMN()&lt;21+$Z$85,"",OFFSET(DB84,0,-$Z$85,1,1)),""),"")</f>
        <v/>
      </c>
      <c r="DC85" s="27" t="str">
        <f t="shared" ca="1" si="630"/>
        <v/>
      </c>
      <c r="DD85" s="27" t="str">
        <f t="shared" ca="1" si="630"/>
        <v/>
      </c>
      <c r="DE85" s="27" t="str">
        <f t="shared" ca="1" si="630"/>
        <v/>
      </c>
      <c r="DF85" s="27" t="str">
        <f t="shared" ca="1" si="630"/>
        <v/>
      </c>
      <c r="DG85" s="27" t="str">
        <f t="shared" ca="1" si="630"/>
        <v/>
      </c>
      <c r="DH85" s="27" t="str">
        <f t="shared" ca="1" si="630"/>
        <v/>
      </c>
      <c r="DI85" s="27" t="str">
        <f t="shared" ca="1" si="630"/>
        <v/>
      </c>
      <c r="DJ85" s="27" t="str">
        <f t="shared" ca="1" si="630"/>
        <v/>
      </c>
      <c r="DK85" s="27" t="str">
        <f t="shared" ca="1" si="630"/>
        <v/>
      </c>
      <c r="DL85" s="27" t="str">
        <f t="shared" ca="1" si="630"/>
        <v/>
      </c>
      <c r="DM85" s="27" t="str">
        <f t="shared" ca="1" si="630"/>
        <v/>
      </c>
      <c r="DN85" s="27" t="str">
        <f t="shared" ca="1" si="630"/>
        <v/>
      </c>
      <c r="DO85" s="27" t="str">
        <f t="shared" ca="1" si="630"/>
        <v/>
      </c>
      <c r="DP85" s="27" t="str">
        <f t="shared" ca="1" si="630"/>
        <v/>
      </c>
      <c r="DQ85" s="27" t="str">
        <f t="shared" ca="1" si="630"/>
        <v/>
      </c>
      <c r="DR85" s="27" t="str">
        <f t="shared" ca="1" si="630"/>
        <v/>
      </c>
      <c r="DS85" s="27" t="str">
        <f t="shared" ca="1" si="630"/>
        <v/>
      </c>
      <c r="DT85" s="27" t="str">
        <f t="shared" ca="1" si="630"/>
        <v/>
      </c>
      <c r="DU85" s="27" t="str">
        <f t="shared" ca="1" si="630"/>
        <v/>
      </c>
      <c r="DV85" s="27" t="str">
        <f t="shared" ca="1" si="630"/>
        <v/>
      </c>
      <c r="DW85" s="27" t="str">
        <f t="shared" ca="1" si="630"/>
        <v/>
      </c>
      <c r="DX85" s="27" t="str">
        <f t="shared" ca="1" si="630"/>
        <v/>
      </c>
      <c r="DY85" s="27" t="str">
        <f t="shared" ca="1" si="630"/>
        <v/>
      </c>
      <c r="DZ85" s="27" t="str">
        <f t="shared" ca="1" si="630"/>
        <v/>
      </c>
      <c r="EA85" s="27" t="str">
        <f t="shared" ca="1" si="630"/>
        <v/>
      </c>
      <c r="EB85" s="27" t="str">
        <f t="shared" ca="1" si="630"/>
        <v/>
      </c>
      <c r="EC85" s="27" t="str">
        <f t="shared" ca="1" si="630"/>
        <v/>
      </c>
      <c r="ED85" s="27" t="str">
        <f t="shared" ca="1" si="630"/>
        <v/>
      </c>
      <c r="EE85" s="27" t="str">
        <f t="shared" ca="1" si="630"/>
        <v/>
      </c>
      <c r="EF85" s="27" t="str">
        <f t="shared" ca="1" si="630"/>
        <v/>
      </c>
      <c r="EG85" s="27" t="str">
        <f t="shared" ca="1" si="630"/>
        <v/>
      </c>
      <c r="EH85" s="27" t="str">
        <f t="shared" ca="1" si="630"/>
        <v/>
      </c>
      <c r="EI85" s="27" t="str">
        <f t="shared" ca="1" si="630"/>
        <v/>
      </c>
      <c r="EJ85" s="27" t="str">
        <f t="shared" ca="1" si="630"/>
        <v/>
      </c>
      <c r="EK85" s="27" t="str">
        <f t="shared" ca="1" si="630"/>
        <v/>
      </c>
      <c r="EL85" s="27" t="str">
        <f t="shared" ca="1" si="630"/>
        <v/>
      </c>
      <c r="EM85" s="27" t="str">
        <f t="shared" ca="1" si="630"/>
        <v/>
      </c>
      <c r="EN85" s="27" t="str">
        <f t="shared" ca="1" si="630"/>
        <v/>
      </c>
      <c r="EO85" s="27" t="str">
        <f t="shared" ca="1" si="630"/>
        <v/>
      </c>
      <c r="EP85" s="27" t="str">
        <f t="shared" ca="1" si="630"/>
        <v/>
      </c>
      <c r="EQ85" s="27" t="str">
        <f t="shared" ca="1" si="630"/>
        <v/>
      </c>
      <c r="ER85" s="27" t="str">
        <f t="shared" ca="1" si="630"/>
        <v/>
      </c>
      <c r="ES85" s="27" t="str">
        <f t="shared" ca="1" si="630"/>
        <v/>
      </c>
      <c r="ET85" s="27" t="str">
        <f t="shared" ca="1" si="630"/>
        <v/>
      </c>
      <c r="EU85" s="27" t="str">
        <f t="shared" ca="1" si="630"/>
        <v/>
      </c>
      <c r="EV85" s="27" t="str">
        <f t="shared" ca="1" si="630"/>
        <v/>
      </c>
      <c r="EW85" s="27" t="str">
        <f t="shared" ca="1" si="630"/>
        <v/>
      </c>
      <c r="EX85" s="27" t="str">
        <f t="shared" ca="1" si="630"/>
        <v/>
      </c>
      <c r="EY85" s="27" t="str">
        <f t="shared" ca="1" si="630"/>
        <v/>
      </c>
      <c r="EZ85" s="27" t="str">
        <f t="shared" ca="1" si="630"/>
        <v/>
      </c>
      <c r="FA85" s="27" t="str">
        <f t="shared" ca="1" si="630"/>
        <v/>
      </c>
      <c r="FB85" s="27" t="str">
        <f t="shared" ca="1" si="630"/>
        <v/>
      </c>
      <c r="FC85" s="27" t="str">
        <f t="shared" ca="1" si="630"/>
        <v/>
      </c>
      <c r="FD85" s="27" t="str">
        <f t="shared" ca="1" si="630"/>
        <v/>
      </c>
      <c r="FE85" s="27" t="str">
        <f t="shared" ca="1" si="630"/>
        <v/>
      </c>
      <c r="FF85" s="27" t="str">
        <f t="shared" ca="1" si="630"/>
        <v/>
      </c>
      <c r="FG85" s="27" t="str">
        <f t="shared" ca="1" si="630"/>
        <v/>
      </c>
      <c r="FH85" s="27" t="str">
        <f t="shared" ca="1" si="630"/>
        <v/>
      </c>
      <c r="FI85" s="27" t="str">
        <f t="shared" ca="1" si="630"/>
        <v/>
      </c>
      <c r="FJ85" s="27" t="str">
        <f t="shared" ca="1" si="630"/>
        <v/>
      </c>
      <c r="FK85" s="27" t="str">
        <f t="shared" ca="1" si="630"/>
        <v/>
      </c>
      <c r="FL85" s="27" t="str">
        <f t="shared" ca="1" si="630"/>
        <v/>
      </c>
      <c r="FM85" s="27" t="str">
        <f t="shared" ca="1" si="630"/>
        <v/>
      </c>
      <c r="FN85" s="27" t="str">
        <f t="shared" ref="FN85:HM85" ca="1" si="631">IFERROR(IF($U85&lt;=$Z$84,IF(COLUMN()&lt;21+$Z$85,"",OFFSET(FN84,0,-$Z$85,1,1)),""),"")</f>
        <v/>
      </c>
      <c r="FO85" s="27" t="str">
        <f t="shared" ca="1" si="631"/>
        <v/>
      </c>
      <c r="FP85" s="27" t="str">
        <f t="shared" ca="1" si="631"/>
        <v/>
      </c>
      <c r="FQ85" s="27" t="str">
        <f t="shared" ca="1" si="631"/>
        <v/>
      </c>
      <c r="FR85" s="27" t="str">
        <f t="shared" ca="1" si="631"/>
        <v/>
      </c>
      <c r="FS85" s="27" t="str">
        <f t="shared" ca="1" si="631"/>
        <v/>
      </c>
      <c r="FT85" s="27" t="str">
        <f t="shared" ca="1" si="631"/>
        <v/>
      </c>
      <c r="FU85" s="27" t="str">
        <f t="shared" ca="1" si="631"/>
        <v/>
      </c>
      <c r="FV85" s="27" t="str">
        <f t="shared" ca="1" si="631"/>
        <v/>
      </c>
      <c r="FW85" s="27" t="str">
        <f t="shared" ca="1" si="631"/>
        <v/>
      </c>
      <c r="FX85" s="27" t="str">
        <f t="shared" ca="1" si="631"/>
        <v/>
      </c>
      <c r="FY85" s="27" t="str">
        <f t="shared" ca="1" si="631"/>
        <v/>
      </c>
      <c r="FZ85" s="27" t="str">
        <f t="shared" ca="1" si="631"/>
        <v/>
      </c>
      <c r="GA85" s="27" t="str">
        <f t="shared" ca="1" si="631"/>
        <v/>
      </c>
      <c r="GB85" s="27" t="str">
        <f t="shared" ca="1" si="631"/>
        <v/>
      </c>
      <c r="GC85" s="27" t="str">
        <f t="shared" ca="1" si="631"/>
        <v/>
      </c>
      <c r="GD85" s="27" t="str">
        <f t="shared" ca="1" si="631"/>
        <v/>
      </c>
      <c r="GE85" s="27" t="str">
        <f t="shared" ca="1" si="631"/>
        <v/>
      </c>
      <c r="GF85" s="27" t="str">
        <f t="shared" ca="1" si="631"/>
        <v/>
      </c>
      <c r="GG85" s="27" t="str">
        <f t="shared" ca="1" si="631"/>
        <v/>
      </c>
      <c r="GH85" s="27" t="str">
        <f t="shared" ca="1" si="631"/>
        <v/>
      </c>
      <c r="GI85" s="27" t="str">
        <f t="shared" ca="1" si="631"/>
        <v/>
      </c>
      <c r="GJ85" s="27" t="str">
        <f t="shared" ca="1" si="631"/>
        <v/>
      </c>
      <c r="GK85" s="27" t="str">
        <f t="shared" ca="1" si="631"/>
        <v/>
      </c>
      <c r="GL85" s="27" t="str">
        <f t="shared" ca="1" si="631"/>
        <v/>
      </c>
      <c r="GM85" s="27" t="str">
        <f t="shared" ca="1" si="631"/>
        <v/>
      </c>
      <c r="GN85" s="27" t="str">
        <f t="shared" ca="1" si="631"/>
        <v/>
      </c>
      <c r="GO85" s="27" t="str">
        <f t="shared" ca="1" si="631"/>
        <v/>
      </c>
      <c r="GP85" s="27" t="str">
        <f t="shared" ca="1" si="631"/>
        <v/>
      </c>
      <c r="GQ85" s="27" t="str">
        <f t="shared" ca="1" si="631"/>
        <v/>
      </c>
      <c r="GR85" s="27" t="str">
        <f t="shared" ca="1" si="631"/>
        <v/>
      </c>
      <c r="GS85" s="27" t="str">
        <f t="shared" ca="1" si="631"/>
        <v/>
      </c>
      <c r="GT85" s="27" t="str">
        <f t="shared" ca="1" si="631"/>
        <v/>
      </c>
      <c r="GU85" s="27" t="str">
        <f t="shared" ca="1" si="631"/>
        <v/>
      </c>
      <c r="GV85" s="27" t="str">
        <f t="shared" ca="1" si="631"/>
        <v/>
      </c>
      <c r="GW85" s="27" t="str">
        <f t="shared" ca="1" si="631"/>
        <v/>
      </c>
      <c r="GX85" s="27" t="str">
        <f t="shared" ca="1" si="631"/>
        <v/>
      </c>
      <c r="GY85" s="27" t="str">
        <f t="shared" ca="1" si="631"/>
        <v/>
      </c>
      <c r="GZ85" s="27" t="str">
        <f t="shared" ca="1" si="631"/>
        <v/>
      </c>
      <c r="HA85" s="27" t="str">
        <f t="shared" ca="1" si="631"/>
        <v/>
      </c>
      <c r="HB85" s="27" t="str">
        <f t="shared" ca="1" si="631"/>
        <v/>
      </c>
      <c r="HC85" s="27" t="str">
        <f t="shared" ca="1" si="631"/>
        <v/>
      </c>
      <c r="HD85" s="27" t="str">
        <f t="shared" ca="1" si="631"/>
        <v/>
      </c>
      <c r="HE85" s="27" t="str">
        <f t="shared" ca="1" si="631"/>
        <v/>
      </c>
      <c r="HF85" s="27" t="str">
        <f t="shared" ca="1" si="631"/>
        <v/>
      </c>
      <c r="HG85" s="27" t="str">
        <f t="shared" ca="1" si="631"/>
        <v/>
      </c>
      <c r="HH85" s="27" t="str">
        <f t="shared" ca="1" si="631"/>
        <v/>
      </c>
      <c r="HI85" s="27" t="str">
        <f t="shared" ca="1" si="631"/>
        <v/>
      </c>
      <c r="HJ85" s="27" t="str">
        <f t="shared" ca="1" si="631"/>
        <v/>
      </c>
      <c r="HK85" s="27" t="str">
        <f t="shared" ca="1" si="631"/>
        <v/>
      </c>
      <c r="HL85" s="27" t="str">
        <f t="shared" ca="1" si="631"/>
        <v/>
      </c>
      <c r="HM85" s="27" t="str">
        <f t="shared" ca="1" si="631"/>
        <v/>
      </c>
    </row>
  </sheetData>
  <mergeCells count="41">
    <mergeCell ref="S2:S3"/>
    <mergeCell ref="B7:D8"/>
    <mergeCell ref="B9:C10"/>
    <mergeCell ref="D9:D10"/>
    <mergeCell ref="P2:P3"/>
    <mergeCell ref="Q2:Q3"/>
    <mergeCell ref="R2:R3"/>
    <mergeCell ref="O2:O3"/>
    <mergeCell ref="B11:C12"/>
    <mergeCell ref="D11:D12"/>
    <mergeCell ref="L2:L3"/>
    <mergeCell ref="M2:M3"/>
    <mergeCell ref="N2:N3"/>
    <mergeCell ref="F2:F3"/>
    <mergeCell ref="G2:G3"/>
    <mergeCell ref="H2:H3"/>
    <mergeCell ref="I2:I3"/>
    <mergeCell ref="J2:J3"/>
    <mergeCell ref="K2:K3"/>
    <mergeCell ref="V41:Y41"/>
    <mergeCell ref="Z41:AA41"/>
    <mergeCell ref="B13:C14"/>
    <mergeCell ref="D13:D14"/>
    <mergeCell ref="B17:D18"/>
    <mergeCell ref="B19:C20"/>
    <mergeCell ref="D19:D20"/>
    <mergeCell ref="B21:C22"/>
    <mergeCell ref="D21:D22"/>
    <mergeCell ref="B23:C24"/>
    <mergeCell ref="D23:D24"/>
    <mergeCell ref="B27:D28"/>
    <mergeCell ref="V40:Y40"/>
    <mergeCell ref="Z40:AA40"/>
    <mergeCell ref="V85:Y85"/>
    <mergeCell ref="Z85:AA85"/>
    <mergeCell ref="V42:Y42"/>
    <mergeCell ref="Z42:AA42"/>
    <mergeCell ref="V83:Y83"/>
    <mergeCell ref="Z83:AA83"/>
    <mergeCell ref="V84:Y84"/>
    <mergeCell ref="Z84:AA84"/>
  </mergeCells>
  <conditionalFormatting sqref="B30:B39">
    <cfRule type="top10" dxfId="119" priority="117" percent="1" rank="10"/>
  </conditionalFormatting>
  <conditionalFormatting sqref="C30:C39">
    <cfRule type="top10" dxfId="118" priority="116" percent="1" bottom="1" rank="10"/>
  </conditionalFormatting>
  <conditionalFormatting sqref="D9:D10">
    <cfRule type="containsBlanks" dxfId="117" priority="126">
      <formula>LEN(TRIM(D9))=0</formula>
    </cfRule>
  </conditionalFormatting>
  <conditionalFormatting sqref="D11:D14">
    <cfRule type="containsBlanks" dxfId="116" priority="29">
      <formula>LEN(TRIM(D11))=0</formula>
    </cfRule>
  </conditionalFormatting>
  <conditionalFormatting sqref="D19:D24">
    <cfRule type="containsBlanks" dxfId="115" priority="26">
      <formula>LEN(TRIM(D19))=0</formula>
    </cfRule>
  </conditionalFormatting>
  <conditionalFormatting sqref="D30:D39">
    <cfRule type="top10" dxfId="114" priority="115" percent="1" bottom="1" rank="10"/>
  </conditionalFormatting>
  <conditionalFormatting sqref="G4:G39">
    <cfRule type="cellIs" dxfId="113" priority="31" operator="equal">
      <formula>$D$11</formula>
    </cfRule>
  </conditionalFormatting>
  <conditionalFormatting sqref="L4">
    <cfRule type="cellIs" priority="120" stopIfTrue="1" operator="equal">
      <formula>0</formula>
    </cfRule>
  </conditionalFormatting>
  <conditionalFormatting sqref="L4:L39">
    <cfRule type="dataBar" priority="121">
      <dataBar>
        <cfvo type="min"/>
        <cfvo type="max"/>
        <color rgb="FF00B0F0"/>
      </dataBar>
      <extLst>
        <ext xmlns:x14="http://schemas.microsoft.com/office/spreadsheetml/2009/9/main" uri="{B025F937-C7B1-47D3-B67F-A62EFF666E3E}">
          <x14:id>{75FAAFFE-8CC7-FA45-8275-2CCEB5B9F3DD}</x14:id>
        </ext>
      </extLst>
    </cfRule>
  </conditionalFormatting>
  <conditionalFormatting sqref="M4:M39">
    <cfRule type="dataBar" priority="118">
      <dataBar>
        <cfvo type="min"/>
        <cfvo type="max"/>
        <color rgb="FF63C384"/>
      </dataBar>
      <extLst>
        <ext xmlns:x14="http://schemas.microsoft.com/office/spreadsheetml/2009/9/main" uri="{B025F937-C7B1-47D3-B67F-A62EFF666E3E}">
          <x14:id>{63039428-003D-724A-BA40-C66F01631BFD}</x14:id>
        </ext>
      </extLst>
    </cfRule>
  </conditionalFormatting>
  <conditionalFormatting sqref="N4:N39">
    <cfRule type="cellIs" dxfId="112" priority="1" operator="between">
      <formula>$D$21</formula>
      <formula>$D$23</formula>
    </cfRule>
    <cfRule type="cellIs" dxfId="111" priority="2" operator="lessThan">
      <formula>$D$21</formula>
    </cfRule>
    <cfRule type="cellIs" dxfId="110" priority="3" operator="greaterThan">
      <formula>$D$23</formula>
    </cfRule>
  </conditionalFormatting>
  <conditionalFormatting sqref="O4:O39">
    <cfRule type="containsText" dxfId="109" priority="4" operator="containsText" text="Bad">
      <formula>NOT(ISERROR(SEARCH("Bad",O4)))</formula>
    </cfRule>
    <cfRule type="containsText" dxfId="108" priority="5" operator="containsText" text="Macro">
      <formula>NOT(ISERROR(SEARCH("Macro",O4)))</formula>
    </cfRule>
    <cfRule type="containsText" dxfId="107" priority="6" operator="containsText" text="Norm">
      <formula>NOT(ISERROR(SEARCH("Norm",O4)))</formula>
    </cfRule>
  </conditionalFormatting>
  <conditionalFormatting sqref="P4:P39">
    <cfRule type="colorScale" priority="119">
      <colorScale>
        <cfvo type="min"/>
        <cfvo type="percentile" val="50"/>
        <cfvo type="max"/>
        <color rgb="FFF8696B"/>
        <color rgb="FFFFEB84"/>
        <color rgb="FF63BE7B"/>
      </colorScale>
    </cfRule>
  </conditionalFormatting>
  <conditionalFormatting sqref="Q4:Q39">
    <cfRule type="cellIs" dxfId="106" priority="36" operator="lessThan">
      <formula>0.3</formula>
    </cfRule>
    <cfRule type="cellIs" dxfId="105" priority="37" operator="greaterThan">
      <formula>3</formula>
    </cfRule>
    <cfRule type="cellIs" dxfId="104" priority="38" operator="between">
      <formula>0.3</formula>
      <formula>3</formula>
    </cfRule>
  </conditionalFormatting>
  <conditionalFormatting sqref="Q4:R39">
    <cfRule type="containsBlanks" priority="18" stopIfTrue="1">
      <formula>LEN(TRIM(Q4))=0</formula>
    </cfRule>
  </conditionalFormatting>
  <conditionalFormatting sqref="R4:R39">
    <cfRule type="cellIs" dxfId="103" priority="19" operator="greaterThan">
      <formula>2.5</formula>
    </cfRule>
    <cfRule type="cellIs" dxfId="102" priority="20" operator="lessThan">
      <formula>0.25</formula>
    </cfRule>
    <cfRule type="cellIs" dxfId="101" priority="21" operator="between">
      <formula>0.25</formula>
      <formula>"2..5"</formula>
    </cfRule>
  </conditionalFormatting>
  <conditionalFormatting sqref="V40:V42">
    <cfRule type="cellIs" dxfId="100" priority="42" operator="equal">
      <formula>17</formula>
    </cfRule>
    <cfRule type="cellIs" dxfId="99" priority="43" operator="equal">
      <formula>16</formula>
    </cfRule>
    <cfRule type="cellIs" dxfId="98" priority="44" operator="equal">
      <formula>15</formula>
    </cfRule>
    <cfRule type="cellIs" dxfId="97" priority="45" operator="equal">
      <formula>14</formula>
    </cfRule>
    <cfRule type="cellIs" dxfId="96" priority="46" operator="equal">
      <formula>13</formula>
    </cfRule>
    <cfRule type="cellIs" dxfId="95" priority="47" operator="equal">
      <formula>12</formula>
    </cfRule>
    <cfRule type="cellIs" dxfId="94" priority="48" operator="equal">
      <formula>11</formula>
    </cfRule>
    <cfRule type="cellIs" dxfId="93" priority="49" operator="equal">
      <formula>10</formula>
    </cfRule>
    <cfRule type="cellIs" dxfId="92" priority="50" operator="equal">
      <formula>9</formula>
    </cfRule>
    <cfRule type="cellIs" dxfId="91" priority="51" operator="equal">
      <formula>8</formula>
    </cfRule>
    <cfRule type="cellIs" dxfId="90" priority="52" operator="equal">
      <formula>7</formula>
    </cfRule>
    <cfRule type="cellIs" dxfId="89" priority="53" operator="equal">
      <formula>6</formula>
    </cfRule>
    <cfRule type="cellIs" dxfId="88" priority="54" operator="equal">
      <formula>5</formula>
    </cfRule>
    <cfRule type="cellIs" dxfId="87" priority="55" operator="equal">
      <formula>4</formula>
    </cfRule>
    <cfRule type="cellIs" dxfId="86" priority="56" operator="equal">
      <formula>3</formula>
    </cfRule>
    <cfRule type="cellIs" dxfId="85" priority="57" operator="equal">
      <formula>2</formula>
    </cfRule>
    <cfRule type="cellIs" dxfId="84" priority="58" operator="equal">
      <formula>1</formula>
    </cfRule>
  </conditionalFormatting>
  <conditionalFormatting sqref="V3:HM39 AB40:HM42 V46:HM82 AB83:HM85">
    <cfRule type="cellIs" dxfId="83" priority="129" operator="equal">
      <formula>1</formula>
    </cfRule>
  </conditionalFormatting>
  <conditionalFormatting sqref="V3:HM39 AB40:HM42">
    <cfRule type="expression" dxfId="82" priority="127">
      <formula>$Z$40&gt;30</formula>
    </cfRule>
    <cfRule type="expression" dxfId="81" priority="128">
      <formula>($Z$40+$Z$41-1)*$Z$42&gt;200</formula>
    </cfRule>
  </conditionalFormatting>
  <conditionalFormatting sqref="V46:HM82 AB83:HM85 AB41:HM42">
    <cfRule type="expression" dxfId="80" priority="10" stopIfTrue="1">
      <formula>$Z$84=""</formula>
    </cfRule>
  </conditionalFormatting>
  <conditionalFormatting sqref="V46:HM82 AB83:HM85">
    <cfRule type="expression" dxfId="79" priority="9" stopIfTrue="1">
      <formula>COUNTIF($S$4:$S$39,"")=36</formula>
    </cfRule>
  </conditionalFormatting>
  <conditionalFormatting sqref="AB40:HM42 V3:HM39">
    <cfRule type="expression" dxfId="78" priority="8" stopIfTrue="1">
      <formula>$D$13=""</formula>
    </cfRule>
  </conditionalFormatting>
  <conditionalFormatting sqref="AB40:HM42 V46:HM82 AB83:HM85 V3:HM39 V40:V42">
    <cfRule type="cellIs" dxfId="77" priority="11" operator="equal">
      <formula>30</formula>
    </cfRule>
    <cfRule type="cellIs" dxfId="76" priority="12" operator="equal">
      <formula>29</formula>
    </cfRule>
    <cfRule type="cellIs" dxfId="75" priority="13" operator="equal">
      <formula>28</formula>
    </cfRule>
    <cfRule type="cellIs" dxfId="74" priority="14" operator="equal">
      <formula>27</formula>
    </cfRule>
    <cfRule type="cellIs" dxfId="73" priority="15" operator="equal">
      <formula>26</formula>
    </cfRule>
    <cfRule type="cellIs" dxfId="72" priority="16" operator="equal">
      <formula>25</formula>
    </cfRule>
    <cfRule type="cellIs" dxfId="71" priority="17" operator="equal">
      <formula>24</formula>
    </cfRule>
    <cfRule type="cellIs" dxfId="70" priority="23" operator="equal">
      <formula>23</formula>
    </cfRule>
    <cfRule type="cellIs" dxfId="69" priority="24" operator="equal">
      <formula>22</formula>
    </cfRule>
    <cfRule type="cellIs" dxfId="68" priority="25" operator="equal">
      <formula>21</formula>
    </cfRule>
    <cfRule type="cellIs" dxfId="67" priority="32" operator="equal">
      <formula>20</formula>
    </cfRule>
    <cfRule type="cellIs" dxfId="66" priority="33" operator="equal">
      <formula>19</formula>
    </cfRule>
    <cfRule type="cellIs" dxfId="65" priority="34" operator="equal">
      <formula>18</formula>
    </cfRule>
  </conditionalFormatting>
  <conditionalFormatting sqref="AB40:HM42 V46:HM82 AB83:HM85 V3:HM39">
    <cfRule type="cellIs" dxfId="64" priority="99" operator="equal">
      <formula>17</formula>
    </cfRule>
    <cfRule type="cellIs" dxfId="63" priority="100" operator="equal">
      <formula>16</formula>
    </cfRule>
    <cfRule type="cellIs" dxfId="62" priority="101" operator="equal">
      <formula>15</formula>
    </cfRule>
    <cfRule type="cellIs" dxfId="61" priority="102" operator="equal">
      <formula>14</formula>
    </cfRule>
    <cfRule type="cellIs" dxfId="60" priority="103" operator="equal">
      <formula>13</formula>
    </cfRule>
    <cfRule type="cellIs" dxfId="59" priority="104" operator="equal">
      <formula>12</formula>
    </cfRule>
    <cfRule type="cellIs" dxfId="58" priority="105" operator="equal">
      <formula>11</formula>
    </cfRule>
    <cfRule type="cellIs" dxfId="57" priority="106" operator="equal">
      <formula>10</formula>
    </cfRule>
    <cfRule type="cellIs" dxfId="56" priority="107" operator="equal">
      <formula>9</formula>
    </cfRule>
    <cfRule type="cellIs" dxfId="55" priority="108" operator="equal">
      <formula>8</formula>
    </cfRule>
    <cfRule type="cellIs" dxfId="54" priority="109" operator="equal">
      <formula>7</formula>
    </cfRule>
    <cfRule type="cellIs" dxfId="53" priority="110" operator="equal">
      <formula>6</formula>
    </cfRule>
    <cfRule type="cellIs" dxfId="52" priority="111" operator="equal">
      <formula>5</formula>
    </cfRule>
    <cfRule type="cellIs" dxfId="51" priority="112" operator="equal">
      <formula>4</formula>
    </cfRule>
    <cfRule type="cellIs" dxfId="50" priority="113" operator="equal">
      <formula>3</formula>
    </cfRule>
    <cfRule type="cellIs" dxfId="49" priority="114" operator="equal">
      <formula>2</formula>
    </cfRule>
  </conditionalFormatting>
  <conditionalFormatting sqref="AB41:HM42 V46:HM82 AB83:HM85">
    <cfRule type="expression" dxfId="48" priority="130">
      <formula>$Z$83&gt;30</formula>
    </cfRule>
    <cfRule type="expression" dxfId="47" priority="131">
      <formula>($Z$83+$Z$84-1)*$Z$85&gt;200</formula>
    </cfRule>
  </conditionalFormatting>
  <conditionalFormatting sqref="AB41:HM42">
    <cfRule type="expression" dxfId="46" priority="7" stopIfTrue="1">
      <formula>COUNTIF($S$4:$S$39,"")=36</formula>
    </cfRule>
  </conditionalFormatting>
  <pageMargins left="0.7" right="0.7" top="0.75" bottom="0.75" header="0.3" footer="0.3"/>
  <pageSetup orientation="portrait" r:id="rId1"/>
  <drawing r:id="rId2"/>
  <legacyDrawing r:id="rId3"/>
  <picture r:id="rId4"/>
  <mc:AlternateContent xmlns:mc="http://schemas.openxmlformats.org/markup-compatibility/2006">
    <mc:Choice Requires="x14">
      <controls>
        <mc:AlternateContent xmlns:mc="http://schemas.openxmlformats.org/markup-compatibility/2006">
          <mc:Choice Requires="x14">
            <control shapeId="47105" r:id="rId5" name="Option Button 1">
              <controlPr defaultSize="0" autoFill="0" autoLine="0" autoPict="0">
                <anchor moveWithCells="1">
                  <from>
                    <xdr:col>19</xdr:col>
                    <xdr:colOff>0</xdr:colOff>
                    <xdr:row>2</xdr:row>
                    <xdr:rowOff>152400</xdr:rowOff>
                  </from>
                  <to>
                    <xdr:col>19</xdr:col>
                    <xdr:colOff>279400</xdr:colOff>
                    <xdr:row>4</xdr:row>
                    <xdr:rowOff>88900</xdr:rowOff>
                  </to>
                </anchor>
              </controlPr>
            </control>
          </mc:Choice>
        </mc:AlternateContent>
        <mc:AlternateContent xmlns:mc="http://schemas.openxmlformats.org/markup-compatibility/2006">
          <mc:Choice Requires="x14">
            <control shapeId="47106" r:id="rId6" name="Option Button 2">
              <controlPr defaultSize="0" autoFill="0" autoLine="0" autoPict="0">
                <anchor moveWithCells="1">
                  <from>
                    <xdr:col>19</xdr:col>
                    <xdr:colOff>0</xdr:colOff>
                    <xdr:row>3</xdr:row>
                    <xdr:rowOff>139700</xdr:rowOff>
                  </from>
                  <to>
                    <xdr:col>19</xdr:col>
                    <xdr:colOff>279400</xdr:colOff>
                    <xdr:row>5</xdr:row>
                    <xdr:rowOff>38100</xdr:rowOff>
                  </to>
                </anchor>
              </controlPr>
            </control>
          </mc:Choice>
        </mc:AlternateContent>
        <mc:AlternateContent xmlns:mc="http://schemas.openxmlformats.org/markup-compatibility/2006">
          <mc:Choice Requires="x14">
            <control shapeId="47107" r:id="rId7" name="Option Button 3">
              <controlPr defaultSize="0" autoFill="0" autoLine="0" autoPict="0">
                <anchor moveWithCells="1">
                  <from>
                    <xdr:col>19</xdr:col>
                    <xdr:colOff>0</xdr:colOff>
                    <xdr:row>4</xdr:row>
                    <xdr:rowOff>139700</xdr:rowOff>
                  </from>
                  <to>
                    <xdr:col>19</xdr:col>
                    <xdr:colOff>279400</xdr:colOff>
                    <xdr:row>6</xdr:row>
                    <xdr:rowOff>38100</xdr:rowOff>
                  </to>
                </anchor>
              </controlPr>
            </control>
          </mc:Choice>
        </mc:AlternateContent>
        <mc:AlternateContent xmlns:mc="http://schemas.openxmlformats.org/markup-compatibility/2006">
          <mc:Choice Requires="x14">
            <control shapeId="47108" r:id="rId8" name="Option Button 4">
              <controlPr defaultSize="0" autoFill="0" autoLine="0" autoPict="0">
                <anchor moveWithCells="1">
                  <from>
                    <xdr:col>19</xdr:col>
                    <xdr:colOff>0</xdr:colOff>
                    <xdr:row>5</xdr:row>
                    <xdr:rowOff>139700</xdr:rowOff>
                  </from>
                  <to>
                    <xdr:col>19</xdr:col>
                    <xdr:colOff>279400</xdr:colOff>
                    <xdr:row>7</xdr:row>
                    <xdr:rowOff>38100</xdr:rowOff>
                  </to>
                </anchor>
              </controlPr>
            </control>
          </mc:Choice>
        </mc:AlternateContent>
        <mc:AlternateContent xmlns:mc="http://schemas.openxmlformats.org/markup-compatibility/2006">
          <mc:Choice Requires="x14">
            <control shapeId="47109" r:id="rId9" name="Option Button 5">
              <controlPr defaultSize="0" autoFill="0" autoLine="0" autoPict="0">
                <anchor moveWithCells="1">
                  <from>
                    <xdr:col>19</xdr:col>
                    <xdr:colOff>0</xdr:colOff>
                    <xdr:row>6</xdr:row>
                    <xdr:rowOff>139700</xdr:rowOff>
                  </from>
                  <to>
                    <xdr:col>19</xdr:col>
                    <xdr:colOff>279400</xdr:colOff>
                    <xdr:row>8</xdr:row>
                    <xdr:rowOff>88900</xdr:rowOff>
                  </to>
                </anchor>
              </controlPr>
            </control>
          </mc:Choice>
        </mc:AlternateContent>
        <mc:AlternateContent xmlns:mc="http://schemas.openxmlformats.org/markup-compatibility/2006">
          <mc:Choice Requires="x14">
            <control shapeId="47110" r:id="rId10" name="Option Button 6">
              <controlPr defaultSize="0" autoFill="0" autoLine="0" autoPict="0">
                <anchor moveWithCells="1">
                  <from>
                    <xdr:col>19</xdr:col>
                    <xdr:colOff>0</xdr:colOff>
                    <xdr:row>7</xdr:row>
                    <xdr:rowOff>139700</xdr:rowOff>
                  </from>
                  <to>
                    <xdr:col>19</xdr:col>
                    <xdr:colOff>279400</xdr:colOff>
                    <xdr:row>9</xdr:row>
                    <xdr:rowOff>38100</xdr:rowOff>
                  </to>
                </anchor>
              </controlPr>
            </control>
          </mc:Choice>
        </mc:AlternateContent>
        <mc:AlternateContent xmlns:mc="http://schemas.openxmlformats.org/markup-compatibility/2006">
          <mc:Choice Requires="x14">
            <control shapeId="47111" r:id="rId11" name="Option Button 7">
              <controlPr defaultSize="0" autoFill="0" autoLine="0" autoPict="0">
                <anchor moveWithCells="1">
                  <from>
                    <xdr:col>19</xdr:col>
                    <xdr:colOff>0</xdr:colOff>
                    <xdr:row>8</xdr:row>
                    <xdr:rowOff>139700</xdr:rowOff>
                  </from>
                  <to>
                    <xdr:col>19</xdr:col>
                    <xdr:colOff>279400</xdr:colOff>
                    <xdr:row>10</xdr:row>
                    <xdr:rowOff>38100</xdr:rowOff>
                  </to>
                </anchor>
              </controlPr>
            </control>
          </mc:Choice>
        </mc:AlternateContent>
        <mc:AlternateContent xmlns:mc="http://schemas.openxmlformats.org/markup-compatibility/2006">
          <mc:Choice Requires="x14">
            <control shapeId="47112" r:id="rId12" name="Option Button 8">
              <controlPr defaultSize="0" autoFill="0" autoLine="0" autoPict="0">
                <anchor moveWithCells="1">
                  <from>
                    <xdr:col>19</xdr:col>
                    <xdr:colOff>0</xdr:colOff>
                    <xdr:row>9</xdr:row>
                    <xdr:rowOff>139700</xdr:rowOff>
                  </from>
                  <to>
                    <xdr:col>19</xdr:col>
                    <xdr:colOff>279400</xdr:colOff>
                    <xdr:row>11</xdr:row>
                    <xdr:rowOff>38100</xdr:rowOff>
                  </to>
                </anchor>
              </controlPr>
            </control>
          </mc:Choice>
        </mc:AlternateContent>
        <mc:AlternateContent xmlns:mc="http://schemas.openxmlformats.org/markup-compatibility/2006">
          <mc:Choice Requires="x14">
            <control shapeId="47113" r:id="rId13" name="Option Button 9">
              <controlPr defaultSize="0" autoFill="0" autoLine="0" autoPict="0">
                <anchor moveWithCells="1">
                  <from>
                    <xdr:col>19</xdr:col>
                    <xdr:colOff>0</xdr:colOff>
                    <xdr:row>10</xdr:row>
                    <xdr:rowOff>139700</xdr:rowOff>
                  </from>
                  <to>
                    <xdr:col>19</xdr:col>
                    <xdr:colOff>279400</xdr:colOff>
                    <xdr:row>12</xdr:row>
                    <xdr:rowOff>38100</xdr:rowOff>
                  </to>
                </anchor>
              </controlPr>
            </control>
          </mc:Choice>
        </mc:AlternateContent>
        <mc:AlternateContent xmlns:mc="http://schemas.openxmlformats.org/markup-compatibility/2006">
          <mc:Choice Requires="x14">
            <control shapeId="47114" r:id="rId14" name="Option Button 10">
              <controlPr defaultSize="0" autoFill="0" autoLine="0" autoPict="0">
                <anchor moveWithCells="1">
                  <from>
                    <xdr:col>19</xdr:col>
                    <xdr:colOff>0</xdr:colOff>
                    <xdr:row>11</xdr:row>
                    <xdr:rowOff>127000</xdr:rowOff>
                  </from>
                  <to>
                    <xdr:col>19</xdr:col>
                    <xdr:colOff>279400</xdr:colOff>
                    <xdr:row>13</xdr:row>
                    <xdr:rowOff>38100</xdr:rowOff>
                  </to>
                </anchor>
              </controlPr>
            </control>
          </mc:Choice>
        </mc:AlternateContent>
        <mc:AlternateContent xmlns:mc="http://schemas.openxmlformats.org/markup-compatibility/2006">
          <mc:Choice Requires="x14">
            <control shapeId="47115" r:id="rId15" name="Option Button 11">
              <controlPr defaultSize="0" autoFill="0" autoLine="0" autoPict="0">
                <anchor moveWithCells="1">
                  <from>
                    <xdr:col>19</xdr:col>
                    <xdr:colOff>0</xdr:colOff>
                    <xdr:row>12</xdr:row>
                    <xdr:rowOff>127000</xdr:rowOff>
                  </from>
                  <to>
                    <xdr:col>19</xdr:col>
                    <xdr:colOff>279400</xdr:colOff>
                    <xdr:row>14</xdr:row>
                    <xdr:rowOff>38100</xdr:rowOff>
                  </to>
                </anchor>
              </controlPr>
            </control>
          </mc:Choice>
        </mc:AlternateContent>
        <mc:AlternateContent xmlns:mc="http://schemas.openxmlformats.org/markup-compatibility/2006">
          <mc:Choice Requires="x14">
            <control shapeId="47116" r:id="rId16" name="Option Button 12">
              <controlPr defaultSize="0" autoFill="0" autoLine="0" autoPict="0">
                <anchor moveWithCells="1">
                  <from>
                    <xdr:col>19</xdr:col>
                    <xdr:colOff>0</xdr:colOff>
                    <xdr:row>13</xdr:row>
                    <xdr:rowOff>127000</xdr:rowOff>
                  </from>
                  <to>
                    <xdr:col>19</xdr:col>
                    <xdr:colOff>279400</xdr:colOff>
                    <xdr:row>15</xdr:row>
                    <xdr:rowOff>38100</xdr:rowOff>
                  </to>
                </anchor>
              </controlPr>
            </control>
          </mc:Choice>
        </mc:AlternateContent>
        <mc:AlternateContent xmlns:mc="http://schemas.openxmlformats.org/markup-compatibility/2006">
          <mc:Choice Requires="x14">
            <control shapeId="47117" r:id="rId17" name="Option Button 13">
              <controlPr defaultSize="0" autoFill="0" autoLine="0" autoPict="0">
                <anchor moveWithCells="1">
                  <from>
                    <xdr:col>19</xdr:col>
                    <xdr:colOff>0</xdr:colOff>
                    <xdr:row>14</xdr:row>
                    <xdr:rowOff>127000</xdr:rowOff>
                  </from>
                  <to>
                    <xdr:col>19</xdr:col>
                    <xdr:colOff>279400</xdr:colOff>
                    <xdr:row>16</xdr:row>
                    <xdr:rowOff>38100</xdr:rowOff>
                  </to>
                </anchor>
              </controlPr>
            </control>
          </mc:Choice>
        </mc:AlternateContent>
        <mc:AlternateContent xmlns:mc="http://schemas.openxmlformats.org/markup-compatibility/2006">
          <mc:Choice Requires="x14">
            <control shapeId="47118" r:id="rId18" name="Option Button 14">
              <controlPr defaultSize="0" autoFill="0" autoLine="0" autoPict="0">
                <anchor moveWithCells="1">
                  <from>
                    <xdr:col>19</xdr:col>
                    <xdr:colOff>0</xdr:colOff>
                    <xdr:row>15</xdr:row>
                    <xdr:rowOff>127000</xdr:rowOff>
                  </from>
                  <to>
                    <xdr:col>19</xdr:col>
                    <xdr:colOff>279400</xdr:colOff>
                    <xdr:row>17</xdr:row>
                    <xdr:rowOff>38100</xdr:rowOff>
                  </to>
                </anchor>
              </controlPr>
            </control>
          </mc:Choice>
        </mc:AlternateContent>
        <mc:AlternateContent xmlns:mc="http://schemas.openxmlformats.org/markup-compatibility/2006">
          <mc:Choice Requires="x14">
            <control shapeId="47119" r:id="rId19" name="Option Button 15">
              <controlPr defaultSize="0" autoFill="0" autoLine="0" autoPict="0">
                <anchor moveWithCells="1">
                  <from>
                    <xdr:col>19</xdr:col>
                    <xdr:colOff>0</xdr:colOff>
                    <xdr:row>16</xdr:row>
                    <xdr:rowOff>127000</xdr:rowOff>
                  </from>
                  <to>
                    <xdr:col>19</xdr:col>
                    <xdr:colOff>279400</xdr:colOff>
                    <xdr:row>18</xdr:row>
                    <xdr:rowOff>38100</xdr:rowOff>
                  </to>
                </anchor>
              </controlPr>
            </control>
          </mc:Choice>
        </mc:AlternateContent>
        <mc:AlternateContent xmlns:mc="http://schemas.openxmlformats.org/markup-compatibility/2006">
          <mc:Choice Requires="x14">
            <control shapeId="47120" r:id="rId20" name="Option Button 16">
              <controlPr defaultSize="0" autoFill="0" autoLine="0" autoPict="0">
                <anchor moveWithCells="1">
                  <from>
                    <xdr:col>19</xdr:col>
                    <xdr:colOff>0</xdr:colOff>
                    <xdr:row>17</xdr:row>
                    <xdr:rowOff>127000</xdr:rowOff>
                  </from>
                  <to>
                    <xdr:col>19</xdr:col>
                    <xdr:colOff>279400</xdr:colOff>
                    <xdr:row>19</xdr:row>
                    <xdr:rowOff>38100</xdr:rowOff>
                  </to>
                </anchor>
              </controlPr>
            </control>
          </mc:Choice>
        </mc:AlternateContent>
        <mc:AlternateContent xmlns:mc="http://schemas.openxmlformats.org/markup-compatibility/2006">
          <mc:Choice Requires="x14">
            <control shapeId="47121" r:id="rId21" name="Option Button 17">
              <controlPr defaultSize="0" autoFill="0" autoLine="0" autoPict="0">
                <anchor moveWithCells="1">
                  <from>
                    <xdr:col>19</xdr:col>
                    <xdr:colOff>0</xdr:colOff>
                    <xdr:row>18</xdr:row>
                    <xdr:rowOff>114300</xdr:rowOff>
                  </from>
                  <to>
                    <xdr:col>19</xdr:col>
                    <xdr:colOff>279400</xdr:colOff>
                    <xdr:row>20</xdr:row>
                    <xdr:rowOff>38100</xdr:rowOff>
                  </to>
                </anchor>
              </controlPr>
            </control>
          </mc:Choice>
        </mc:AlternateContent>
        <mc:AlternateContent xmlns:mc="http://schemas.openxmlformats.org/markup-compatibility/2006">
          <mc:Choice Requires="x14">
            <control shapeId="47122" r:id="rId22" name="Option Button 18">
              <controlPr defaultSize="0" autoFill="0" autoLine="0" autoPict="0">
                <anchor moveWithCells="1">
                  <from>
                    <xdr:col>19</xdr:col>
                    <xdr:colOff>0</xdr:colOff>
                    <xdr:row>19</xdr:row>
                    <xdr:rowOff>114300</xdr:rowOff>
                  </from>
                  <to>
                    <xdr:col>19</xdr:col>
                    <xdr:colOff>279400</xdr:colOff>
                    <xdr:row>21</xdr:row>
                    <xdr:rowOff>25400</xdr:rowOff>
                  </to>
                </anchor>
              </controlPr>
            </control>
          </mc:Choice>
        </mc:AlternateContent>
        <mc:AlternateContent xmlns:mc="http://schemas.openxmlformats.org/markup-compatibility/2006">
          <mc:Choice Requires="x14">
            <control shapeId="47123" r:id="rId23" name="Option Button 19">
              <controlPr defaultSize="0" autoFill="0" autoLine="0" autoPict="0">
                <anchor moveWithCells="1">
                  <from>
                    <xdr:col>19</xdr:col>
                    <xdr:colOff>0</xdr:colOff>
                    <xdr:row>20</xdr:row>
                    <xdr:rowOff>114300</xdr:rowOff>
                  </from>
                  <to>
                    <xdr:col>19</xdr:col>
                    <xdr:colOff>279400</xdr:colOff>
                    <xdr:row>22</xdr:row>
                    <xdr:rowOff>38100</xdr:rowOff>
                  </to>
                </anchor>
              </controlPr>
            </control>
          </mc:Choice>
        </mc:AlternateContent>
        <mc:AlternateContent xmlns:mc="http://schemas.openxmlformats.org/markup-compatibility/2006">
          <mc:Choice Requires="x14">
            <control shapeId="47124" r:id="rId24" name="Option Button 20">
              <controlPr defaultSize="0" autoFill="0" autoLine="0" autoPict="0">
                <anchor moveWithCells="1">
                  <from>
                    <xdr:col>19</xdr:col>
                    <xdr:colOff>0</xdr:colOff>
                    <xdr:row>21</xdr:row>
                    <xdr:rowOff>114300</xdr:rowOff>
                  </from>
                  <to>
                    <xdr:col>19</xdr:col>
                    <xdr:colOff>279400</xdr:colOff>
                    <xdr:row>23</xdr:row>
                    <xdr:rowOff>38100</xdr:rowOff>
                  </to>
                </anchor>
              </controlPr>
            </control>
          </mc:Choice>
        </mc:AlternateContent>
        <mc:AlternateContent xmlns:mc="http://schemas.openxmlformats.org/markup-compatibility/2006">
          <mc:Choice Requires="x14">
            <control shapeId="47125" r:id="rId25" name="Option Button 21">
              <controlPr defaultSize="0" autoFill="0" autoLine="0" autoPict="0">
                <anchor moveWithCells="1">
                  <from>
                    <xdr:col>19</xdr:col>
                    <xdr:colOff>0</xdr:colOff>
                    <xdr:row>22</xdr:row>
                    <xdr:rowOff>114300</xdr:rowOff>
                  </from>
                  <to>
                    <xdr:col>19</xdr:col>
                    <xdr:colOff>279400</xdr:colOff>
                    <xdr:row>24</xdr:row>
                    <xdr:rowOff>38100</xdr:rowOff>
                  </to>
                </anchor>
              </controlPr>
            </control>
          </mc:Choice>
        </mc:AlternateContent>
        <mc:AlternateContent xmlns:mc="http://schemas.openxmlformats.org/markup-compatibility/2006">
          <mc:Choice Requires="x14">
            <control shapeId="47126" r:id="rId26" name="Option Button 22">
              <controlPr defaultSize="0" autoFill="0" autoLine="0" autoPict="0">
                <anchor moveWithCells="1">
                  <from>
                    <xdr:col>19</xdr:col>
                    <xdr:colOff>0</xdr:colOff>
                    <xdr:row>23</xdr:row>
                    <xdr:rowOff>114300</xdr:rowOff>
                  </from>
                  <to>
                    <xdr:col>19</xdr:col>
                    <xdr:colOff>279400</xdr:colOff>
                    <xdr:row>25</xdr:row>
                    <xdr:rowOff>38100</xdr:rowOff>
                  </to>
                </anchor>
              </controlPr>
            </control>
          </mc:Choice>
        </mc:AlternateContent>
        <mc:AlternateContent xmlns:mc="http://schemas.openxmlformats.org/markup-compatibility/2006">
          <mc:Choice Requires="x14">
            <control shapeId="47127" r:id="rId27" name="Option Button 23">
              <controlPr defaultSize="0" autoFill="0" autoLine="0" autoPict="0">
                <anchor moveWithCells="1">
                  <from>
                    <xdr:col>19</xdr:col>
                    <xdr:colOff>0</xdr:colOff>
                    <xdr:row>24</xdr:row>
                    <xdr:rowOff>114300</xdr:rowOff>
                  </from>
                  <to>
                    <xdr:col>19</xdr:col>
                    <xdr:colOff>279400</xdr:colOff>
                    <xdr:row>26</xdr:row>
                    <xdr:rowOff>38100</xdr:rowOff>
                  </to>
                </anchor>
              </controlPr>
            </control>
          </mc:Choice>
        </mc:AlternateContent>
        <mc:AlternateContent xmlns:mc="http://schemas.openxmlformats.org/markup-compatibility/2006">
          <mc:Choice Requires="x14">
            <control shapeId="47128" r:id="rId28" name="Option Button 24">
              <controlPr defaultSize="0" autoFill="0" autoLine="0" autoPict="0">
                <anchor moveWithCells="1">
                  <from>
                    <xdr:col>19</xdr:col>
                    <xdr:colOff>0</xdr:colOff>
                    <xdr:row>25</xdr:row>
                    <xdr:rowOff>114300</xdr:rowOff>
                  </from>
                  <to>
                    <xdr:col>19</xdr:col>
                    <xdr:colOff>279400</xdr:colOff>
                    <xdr:row>27</xdr:row>
                    <xdr:rowOff>38100</xdr:rowOff>
                  </to>
                </anchor>
              </controlPr>
            </control>
          </mc:Choice>
        </mc:AlternateContent>
        <mc:AlternateContent xmlns:mc="http://schemas.openxmlformats.org/markup-compatibility/2006">
          <mc:Choice Requires="x14">
            <control shapeId="47129" r:id="rId29" name="Option Button 25">
              <controlPr defaultSize="0" autoFill="0" autoLine="0" autoPict="0">
                <anchor moveWithCells="1">
                  <from>
                    <xdr:col>19</xdr:col>
                    <xdr:colOff>0</xdr:colOff>
                    <xdr:row>26</xdr:row>
                    <xdr:rowOff>114300</xdr:rowOff>
                  </from>
                  <to>
                    <xdr:col>19</xdr:col>
                    <xdr:colOff>279400</xdr:colOff>
                    <xdr:row>28</xdr:row>
                    <xdr:rowOff>25400</xdr:rowOff>
                  </to>
                </anchor>
              </controlPr>
            </control>
          </mc:Choice>
        </mc:AlternateContent>
        <mc:AlternateContent xmlns:mc="http://schemas.openxmlformats.org/markup-compatibility/2006">
          <mc:Choice Requires="x14">
            <control shapeId="47130" r:id="rId30" name="Option Button 26">
              <controlPr defaultSize="0" autoFill="0" autoLine="0" autoPict="0">
                <anchor moveWithCells="1">
                  <from>
                    <xdr:col>19</xdr:col>
                    <xdr:colOff>0</xdr:colOff>
                    <xdr:row>27</xdr:row>
                    <xdr:rowOff>114300</xdr:rowOff>
                  </from>
                  <to>
                    <xdr:col>19</xdr:col>
                    <xdr:colOff>279400</xdr:colOff>
                    <xdr:row>29</xdr:row>
                    <xdr:rowOff>25400</xdr:rowOff>
                  </to>
                </anchor>
              </controlPr>
            </control>
          </mc:Choice>
        </mc:AlternateContent>
        <mc:AlternateContent xmlns:mc="http://schemas.openxmlformats.org/markup-compatibility/2006">
          <mc:Choice Requires="x14">
            <control shapeId="47131" r:id="rId31" name="Option Button 27">
              <controlPr defaultSize="0" autoFill="0" autoLine="0" autoPict="0">
                <anchor moveWithCells="1">
                  <from>
                    <xdr:col>19</xdr:col>
                    <xdr:colOff>0</xdr:colOff>
                    <xdr:row>28</xdr:row>
                    <xdr:rowOff>114300</xdr:rowOff>
                  </from>
                  <to>
                    <xdr:col>19</xdr:col>
                    <xdr:colOff>279400</xdr:colOff>
                    <xdr:row>30</xdr:row>
                    <xdr:rowOff>38100</xdr:rowOff>
                  </to>
                </anchor>
              </controlPr>
            </control>
          </mc:Choice>
        </mc:AlternateContent>
        <mc:AlternateContent xmlns:mc="http://schemas.openxmlformats.org/markup-compatibility/2006">
          <mc:Choice Requires="x14">
            <control shapeId="47132" r:id="rId32" name="Option Button 28">
              <controlPr defaultSize="0" autoFill="0" autoLine="0" autoPict="0">
                <anchor moveWithCells="1">
                  <from>
                    <xdr:col>19</xdr:col>
                    <xdr:colOff>0</xdr:colOff>
                    <xdr:row>29</xdr:row>
                    <xdr:rowOff>127000</xdr:rowOff>
                  </from>
                  <to>
                    <xdr:col>19</xdr:col>
                    <xdr:colOff>279400</xdr:colOff>
                    <xdr:row>31</xdr:row>
                    <xdr:rowOff>38100</xdr:rowOff>
                  </to>
                </anchor>
              </controlPr>
            </control>
          </mc:Choice>
        </mc:AlternateContent>
        <mc:AlternateContent xmlns:mc="http://schemas.openxmlformats.org/markup-compatibility/2006">
          <mc:Choice Requires="x14">
            <control shapeId="47133" r:id="rId33" name="Option Button 29">
              <controlPr defaultSize="0" autoFill="0" autoLine="0" autoPict="0">
                <anchor moveWithCells="1">
                  <from>
                    <xdr:col>19</xdr:col>
                    <xdr:colOff>0</xdr:colOff>
                    <xdr:row>30</xdr:row>
                    <xdr:rowOff>114300</xdr:rowOff>
                  </from>
                  <to>
                    <xdr:col>19</xdr:col>
                    <xdr:colOff>279400</xdr:colOff>
                    <xdr:row>32</xdr:row>
                    <xdr:rowOff>38100</xdr:rowOff>
                  </to>
                </anchor>
              </controlPr>
            </control>
          </mc:Choice>
        </mc:AlternateContent>
        <mc:AlternateContent xmlns:mc="http://schemas.openxmlformats.org/markup-compatibility/2006">
          <mc:Choice Requires="x14">
            <control shapeId="47134" r:id="rId34" name="Option Button 30">
              <controlPr defaultSize="0" autoFill="0" autoLine="0" autoPict="0">
                <anchor moveWithCells="1">
                  <from>
                    <xdr:col>19</xdr:col>
                    <xdr:colOff>0</xdr:colOff>
                    <xdr:row>31</xdr:row>
                    <xdr:rowOff>114300</xdr:rowOff>
                  </from>
                  <to>
                    <xdr:col>19</xdr:col>
                    <xdr:colOff>279400</xdr:colOff>
                    <xdr:row>33</xdr:row>
                    <xdr:rowOff>38100</xdr:rowOff>
                  </to>
                </anchor>
              </controlPr>
            </control>
          </mc:Choice>
        </mc:AlternateContent>
        <mc:AlternateContent xmlns:mc="http://schemas.openxmlformats.org/markup-compatibility/2006">
          <mc:Choice Requires="x14">
            <control shapeId="47135" r:id="rId35" name="Option Button 31">
              <controlPr defaultSize="0" autoFill="0" autoLine="0" autoPict="0">
                <anchor moveWithCells="1">
                  <from>
                    <xdr:col>19</xdr:col>
                    <xdr:colOff>0</xdr:colOff>
                    <xdr:row>32</xdr:row>
                    <xdr:rowOff>127000</xdr:rowOff>
                  </from>
                  <to>
                    <xdr:col>19</xdr:col>
                    <xdr:colOff>279400</xdr:colOff>
                    <xdr:row>34</xdr:row>
                    <xdr:rowOff>38100</xdr:rowOff>
                  </to>
                </anchor>
              </controlPr>
            </control>
          </mc:Choice>
        </mc:AlternateContent>
        <mc:AlternateContent xmlns:mc="http://schemas.openxmlformats.org/markup-compatibility/2006">
          <mc:Choice Requires="x14">
            <control shapeId="47136" r:id="rId36" name="Option Button 32">
              <controlPr defaultSize="0" autoFill="0" autoLine="0" autoPict="0">
                <anchor moveWithCells="1">
                  <from>
                    <xdr:col>19</xdr:col>
                    <xdr:colOff>0</xdr:colOff>
                    <xdr:row>33</xdr:row>
                    <xdr:rowOff>114300</xdr:rowOff>
                  </from>
                  <to>
                    <xdr:col>19</xdr:col>
                    <xdr:colOff>279400</xdr:colOff>
                    <xdr:row>35</xdr:row>
                    <xdr:rowOff>38100</xdr:rowOff>
                  </to>
                </anchor>
              </controlPr>
            </control>
          </mc:Choice>
        </mc:AlternateContent>
        <mc:AlternateContent xmlns:mc="http://schemas.openxmlformats.org/markup-compatibility/2006">
          <mc:Choice Requires="x14">
            <control shapeId="47137" r:id="rId37" name="Option Button 33">
              <controlPr defaultSize="0" autoFill="0" autoLine="0" autoPict="0">
                <anchor moveWithCells="1">
                  <from>
                    <xdr:col>19</xdr:col>
                    <xdr:colOff>0</xdr:colOff>
                    <xdr:row>34</xdr:row>
                    <xdr:rowOff>139700</xdr:rowOff>
                  </from>
                  <to>
                    <xdr:col>19</xdr:col>
                    <xdr:colOff>279400</xdr:colOff>
                    <xdr:row>36</xdr:row>
                    <xdr:rowOff>38100</xdr:rowOff>
                  </to>
                </anchor>
              </controlPr>
            </control>
          </mc:Choice>
        </mc:AlternateContent>
        <mc:AlternateContent xmlns:mc="http://schemas.openxmlformats.org/markup-compatibility/2006">
          <mc:Choice Requires="x14">
            <control shapeId="47138" r:id="rId38" name="Option Button 34">
              <controlPr defaultSize="0" autoFill="0" autoLine="0" autoPict="0">
                <anchor moveWithCells="1">
                  <from>
                    <xdr:col>19</xdr:col>
                    <xdr:colOff>0</xdr:colOff>
                    <xdr:row>35</xdr:row>
                    <xdr:rowOff>127000</xdr:rowOff>
                  </from>
                  <to>
                    <xdr:col>19</xdr:col>
                    <xdr:colOff>279400</xdr:colOff>
                    <xdr:row>37</xdr:row>
                    <xdr:rowOff>88900</xdr:rowOff>
                  </to>
                </anchor>
              </controlPr>
            </control>
          </mc:Choice>
        </mc:AlternateContent>
        <mc:AlternateContent xmlns:mc="http://schemas.openxmlformats.org/markup-compatibility/2006">
          <mc:Choice Requires="x14">
            <control shapeId="47139" r:id="rId39" name="Option Button 35">
              <controlPr defaultSize="0" autoFill="0" autoLine="0" autoPict="0">
                <anchor moveWithCells="1">
                  <from>
                    <xdr:col>19</xdr:col>
                    <xdr:colOff>0</xdr:colOff>
                    <xdr:row>36</xdr:row>
                    <xdr:rowOff>152400</xdr:rowOff>
                  </from>
                  <to>
                    <xdr:col>19</xdr:col>
                    <xdr:colOff>279400</xdr:colOff>
                    <xdr:row>38</xdr:row>
                    <xdr:rowOff>88900</xdr:rowOff>
                  </to>
                </anchor>
              </controlPr>
            </control>
          </mc:Choice>
        </mc:AlternateContent>
        <mc:AlternateContent xmlns:mc="http://schemas.openxmlformats.org/markup-compatibility/2006">
          <mc:Choice Requires="x14">
            <control shapeId="47140" r:id="rId40" name="Option Button 36">
              <controlPr defaultSize="0" autoFill="0" autoLine="0" autoPict="0">
                <anchor moveWithCells="1">
                  <from>
                    <xdr:col>19</xdr:col>
                    <xdr:colOff>0</xdr:colOff>
                    <xdr:row>37</xdr:row>
                    <xdr:rowOff>152400</xdr:rowOff>
                  </from>
                  <to>
                    <xdr:col>19</xdr:col>
                    <xdr:colOff>279400</xdr:colOff>
                    <xdr:row>39</xdr:row>
                    <xdr:rowOff>88900</xdr:rowOff>
                  </to>
                </anchor>
              </controlPr>
            </control>
          </mc:Choice>
        </mc:AlternateContent>
      </controls>
    </mc:Choice>
  </mc:AlternateContent>
  <extLst>
    <ext xmlns:x14="http://schemas.microsoft.com/office/spreadsheetml/2009/9/main" uri="{78C0D931-6437-407d-A8EE-F0AAD7539E65}">
      <x14:conditionalFormattings>
        <x14:conditionalFormatting xmlns:xm="http://schemas.microsoft.com/office/excel/2006/main">
          <x14:cfRule type="dataBar" id="{75FAAFFE-8CC7-FA45-8275-2CCEB5B9F3DD}">
            <x14:dataBar minLength="0" maxLength="100" gradient="0">
              <x14:cfvo type="autoMin"/>
              <x14:cfvo type="autoMax"/>
              <x14:negativeFillColor rgb="FFFF0000"/>
              <x14:axisColor rgb="FF000000"/>
            </x14:dataBar>
          </x14:cfRule>
          <xm:sqref>L4:L39</xm:sqref>
        </x14:conditionalFormatting>
        <x14:conditionalFormatting xmlns:xm="http://schemas.microsoft.com/office/excel/2006/main">
          <x14:cfRule type="dataBar" id="{63039428-003D-724A-BA40-C66F01631BFD}">
            <x14:dataBar minLength="0" maxLength="100" gradient="0">
              <x14:cfvo type="autoMin"/>
              <x14:cfvo type="autoMax"/>
              <x14:negativeFillColor rgb="FFFF0000"/>
              <x14:axisColor rgb="FF000000"/>
            </x14:dataBar>
          </x14:cfRule>
          <xm:sqref>M4:M39</xm:sqref>
        </x14:conditionalFormatting>
      </x14:conditionalFormatting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DC2611-DE53-FC4A-BB1D-D036D5BA0446}">
  <sheetPr>
    <tabColor rgb="FFF11BF5"/>
  </sheetPr>
  <dimension ref="D6:EB95"/>
  <sheetViews>
    <sheetView showGridLines="0" topLeftCell="F90" zoomScale="135" zoomScaleNormal="50" workbookViewId="0">
      <selection activeCell="BJ108" sqref="BJ108"/>
    </sheetView>
  </sheetViews>
  <sheetFormatPr baseColWidth="10" defaultColWidth="2.6640625" defaultRowHeight="16"/>
  <cols>
    <col min="1" max="53" width="2.6640625" style="790"/>
    <col min="54" max="54" width="3.33203125" style="790" bestFit="1" customWidth="1"/>
    <col min="55" max="16384" width="2.6640625" style="790"/>
  </cols>
  <sheetData>
    <row r="6" spans="4:132" ht="17" thickBot="1"/>
    <row r="7" spans="4:132" ht="17" thickBot="1">
      <c r="CK7" s="1619"/>
      <c r="CL7" s="1620"/>
      <c r="CM7" s="1620"/>
      <c r="CN7" s="1620"/>
      <c r="CO7" s="1620"/>
      <c r="CP7" s="1620"/>
      <c r="CQ7" s="1620"/>
      <c r="CR7" s="1620"/>
      <c r="CS7" s="1620"/>
      <c r="CT7" s="1621"/>
      <c r="CU7" s="1622"/>
      <c r="CV7" s="1622"/>
      <c r="CW7" s="1622"/>
      <c r="CX7" s="1622"/>
      <c r="CY7" s="1622"/>
      <c r="CZ7" s="1622"/>
      <c r="DA7" s="1622"/>
      <c r="DB7" s="1622"/>
      <c r="DC7" s="1622"/>
      <c r="DD7" s="1622"/>
      <c r="DE7" s="1622"/>
      <c r="DF7" s="1622"/>
      <c r="DG7" s="1622"/>
      <c r="DH7" s="1622"/>
      <c r="DI7" s="1622"/>
      <c r="DJ7" s="1622"/>
      <c r="DW7" s="1459" t="s">
        <v>403</v>
      </c>
      <c r="DX7" s="1460"/>
      <c r="DY7" s="1460"/>
      <c r="DZ7" s="1460"/>
      <c r="EA7" s="1460"/>
      <c r="EB7" s="1461"/>
    </row>
    <row r="8" spans="4:132" ht="17" thickBot="1">
      <c r="D8" s="791"/>
      <c r="E8" s="792"/>
      <c r="F8" s="792"/>
      <c r="G8" s="792"/>
      <c r="H8" s="792"/>
      <c r="I8" s="792"/>
      <c r="J8" s="792"/>
      <c r="K8" s="792"/>
      <c r="L8" s="792"/>
      <c r="M8" s="792"/>
      <c r="N8" s="792"/>
      <c r="O8" s="792"/>
      <c r="P8" s="792"/>
      <c r="Q8" s="792"/>
      <c r="R8" s="792"/>
      <c r="S8" s="792"/>
      <c r="T8" s="792"/>
      <c r="U8" s="792"/>
      <c r="V8" s="792"/>
      <c r="W8" s="792"/>
      <c r="X8" s="793"/>
      <c r="CK8" s="1623"/>
      <c r="CL8" s="1622"/>
      <c r="CM8" s="1622"/>
      <c r="CN8" s="1622"/>
      <c r="CO8" s="1622"/>
      <c r="CP8" s="1622"/>
      <c r="CQ8" s="1622"/>
      <c r="CR8" s="1622"/>
      <c r="CS8" s="1622"/>
      <c r="CT8" s="1624"/>
      <c r="CU8" s="1622"/>
      <c r="CV8" s="1622"/>
      <c r="CW8" s="1622"/>
      <c r="CX8" s="1622"/>
      <c r="CY8" s="1622"/>
      <c r="CZ8" s="1622"/>
      <c r="DA8" s="1622"/>
      <c r="DB8" s="1622"/>
      <c r="DC8" s="1622"/>
      <c r="DD8" s="1622"/>
      <c r="DE8" s="1622"/>
      <c r="DF8" s="1622"/>
      <c r="DG8" s="1622"/>
      <c r="DH8" s="1622"/>
      <c r="DI8" s="1622"/>
      <c r="DJ8" s="1622"/>
      <c r="DW8" s="1462"/>
      <c r="DX8" s="1463"/>
      <c r="DY8" s="1463"/>
      <c r="DZ8" s="1463"/>
      <c r="EA8" s="1463"/>
      <c r="EB8" s="1464"/>
    </row>
    <row r="9" spans="4:132" ht="17" thickBot="1">
      <c r="D9" s="794"/>
      <c r="X9" s="795"/>
      <c r="CK9" s="1623"/>
      <c r="CL9" s="1619"/>
      <c r="CM9" s="1620"/>
      <c r="CN9" s="1621"/>
      <c r="CO9" s="1619"/>
      <c r="CP9" s="1620"/>
      <c r="CQ9" s="1621"/>
      <c r="CR9" s="1619"/>
      <c r="CS9" s="1620"/>
      <c r="CT9" s="1621"/>
      <c r="CU9" s="1622"/>
      <c r="CV9" s="1622"/>
      <c r="CW9" s="1622"/>
      <c r="CX9" s="1622"/>
      <c r="CY9" s="1622"/>
      <c r="CZ9" s="1622"/>
      <c r="DA9" s="1622"/>
      <c r="DB9" s="1622"/>
      <c r="DC9" s="1622"/>
      <c r="DD9" s="1622"/>
      <c r="DE9" s="1622"/>
      <c r="DF9" s="1622"/>
      <c r="DG9" s="1622"/>
      <c r="DH9" s="1622"/>
      <c r="DI9" s="1622"/>
      <c r="DJ9" s="1622"/>
      <c r="DW9" s="1465" t="s">
        <v>404</v>
      </c>
      <c r="DX9" s="1466"/>
      <c r="DY9" s="1466"/>
      <c r="DZ9" s="1467" t="s">
        <v>405</v>
      </c>
      <c r="EA9" s="1467"/>
      <c r="EB9" s="1468"/>
    </row>
    <row r="10" spans="4:132">
      <c r="D10" s="794"/>
      <c r="X10" s="795"/>
      <c r="CK10" s="1623"/>
      <c r="CL10" s="1623"/>
      <c r="CM10" s="1622"/>
      <c r="CN10" s="1624"/>
      <c r="CO10" s="1623"/>
      <c r="CP10" s="1622"/>
      <c r="CQ10" s="1624"/>
      <c r="CR10" s="1623"/>
      <c r="CS10" s="1622"/>
      <c r="CT10" s="1624"/>
      <c r="CU10" s="1622"/>
      <c r="CV10" s="1622"/>
      <c r="CW10" s="1622"/>
      <c r="CX10" s="1622"/>
      <c r="CY10" s="1622"/>
      <c r="CZ10" s="1622"/>
      <c r="DA10" s="1622"/>
      <c r="DB10" s="1622"/>
      <c r="DC10" s="1622"/>
      <c r="DD10" s="1622"/>
      <c r="DE10" s="1622"/>
      <c r="DF10" s="1622"/>
      <c r="DG10" s="1622"/>
      <c r="DH10" s="1622"/>
      <c r="DI10" s="1622"/>
      <c r="DJ10" s="1622"/>
      <c r="DW10" s="1469">
        <v>1</v>
      </c>
      <c r="DX10" s="1470"/>
      <c r="DY10" s="1471"/>
      <c r="DZ10" s="1428">
        <f>+SUM(FC16:FD17,FA16:FB19)</f>
        <v>0</v>
      </c>
      <c r="EA10" s="1428"/>
      <c r="EB10" s="1429"/>
    </row>
    <row r="11" spans="4:132" ht="17" thickBot="1">
      <c r="D11" s="794"/>
      <c r="X11" s="795"/>
      <c r="CK11" s="1625"/>
      <c r="CL11" s="1625"/>
      <c r="CM11" s="1626"/>
      <c r="CN11" s="1627"/>
      <c r="CO11" s="1625"/>
      <c r="CP11" s="1626"/>
      <c r="CQ11" s="1627"/>
      <c r="CR11" s="1625"/>
      <c r="CS11" s="1626"/>
      <c r="CT11" s="1627"/>
      <c r="CU11" s="1622"/>
      <c r="CV11" s="1622"/>
      <c r="CW11" s="1622"/>
      <c r="CX11" s="1622"/>
      <c r="CY11" s="1622"/>
      <c r="CZ11" s="1622"/>
      <c r="DA11" s="1622"/>
      <c r="DB11" s="1622"/>
      <c r="DC11" s="1622"/>
      <c r="DD11" s="1622"/>
      <c r="DE11" s="1622"/>
      <c r="DF11" s="1622"/>
      <c r="DG11" s="1622"/>
      <c r="DH11" s="1622"/>
      <c r="DI11" s="1622"/>
      <c r="DJ11" s="1622"/>
      <c r="DW11" s="1456">
        <v>2</v>
      </c>
      <c r="DX11" s="1457"/>
      <c r="DY11" s="1458"/>
      <c r="DZ11" s="1428">
        <f>+SUM(FA11:FD15)</f>
        <v>0</v>
      </c>
      <c r="EA11" s="1428"/>
      <c r="EB11" s="1429"/>
    </row>
    <row r="12" spans="4:132">
      <c r="D12" s="794"/>
      <c r="X12" s="795"/>
      <c r="CK12" s="1623"/>
      <c r="CL12" s="1619"/>
      <c r="CM12" s="1620"/>
      <c r="CN12" s="1621"/>
      <c r="CO12" s="1619"/>
      <c r="CP12" s="1620"/>
      <c r="CQ12" s="1621"/>
      <c r="CR12" s="1619"/>
      <c r="CS12" s="1620"/>
      <c r="CT12" s="1620"/>
      <c r="CU12" s="1619"/>
      <c r="CV12" s="1620"/>
      <c r="CW12" s="1621"/>
      <c r="CX12" s="1619"/>
      <c r="CY12" s="1620"/>
      <c r="CZ12" s="1621"/>
      <c r="DA12" s="1619"/>
      <c r="DB12" s="1620"/>
      <c r="DC12" s="1621"/>
      <c r="DD12" s="1619"/>
      <c r="DE12" s="1620"/>
      <c r="DF12" s="1621"/>
      <c r="DG12" s="1619"/>
      <c r="DH12" s="1620"/>
      <c r="DI12" s="1621"/>
      <c r="DJ12" s="1621"/>
      <c r="DW12" s="1447">
        <v>3</v>
      </c>
      <c r="DX12" s="1448"/>
      <c r="DY12" s="1449"/>
      <c r="DZ12" s="1428">
        <f>+SUM(EW11:EZ15)</f>
        <v>0</v>
      </c>
      <c r="EA12" s="1428"/>
      <c r="EB12" s="1429"/>
    </row>
    <row r="13" spans="4:132">
      <c r="D13" s="794"/>
      <c r="X13" s="795"/>
      <c r="CK13" s="1623"/>
      <c r="CL13" s="1623"/>
      <c r="CM13" s="1622"/>
      <c r="CN13" s="1624"/>
      <c r="CO13" s="1623"/>
      <c r="CP13" s="1622"/>
      <c r="CQ13" s="1624"/>
      <c r="CR13" s="1623"/>
      <c r="CS13" s="1622"/>
      <c r="CT13" s="1622"/>
      <c r="CU13" s="1623"/>
      <c r="CV13" s="1622"/>
      <c r="CW13" s="1624"/>
      <c r="CX13" s="1623"/>
      <c r="CY13" s="1622"/>
      <c r="CZ13" s="1624"/>
      <c r="DA13" s="1623"/>
      <c r="DB13" s="1622"/>
      <c r="DC13" s="1624"/>
      <c r="DD13" s="1623"/>
      <c r="DE13" s="1622"/>
      <c r="DF13" s="1624"/>
      <c r="DG13" s="1623"/>
      <c r="DH13" s="1622"/>
      <c r="DI13" s="1624"/>
      <c r="DJ13" s="1624"/>
      <c r="DW13" s="1450">
        <v>4</v>
      </c>
      <c r="DX13" s="1451"/>
      <c r="DY13" s="1452"/>
      <c r="DZ13" s="1428">
        <f>+SUM(EW16:EZ19)</f>
        <v>0</v>
      </c>
      <c r="EA13" s="1428"/>
      <c r="EB13" s="1429"/>
    </row>
    <row r="14" spans="4:132" ht="17" thickBot="1">
      <c r="D14" s="794"/>
      <c r="X14" s="795"/>
      <c r="CK14" s="1623"/>
      <c r="CL14" s="1625"/>
      <c r="CM14" s="1626"/>
      <c r="CN14" s="1627"/>
      <c r="CO14" s="1625"/>
      <c r="CP14" s="1626"/>
      <c r="CQ14" s="1627"/>
      <c r="CR14" s="1625"/>
      <c r="CS14" s="1626"/>
      <c r="CT14" s="1626"/>
      <c r="CU14" s="1625"/>
      <c r="CV14" s="1626"/>
      <c r="CW14" s="1627"/>
      <c r="CX14" s="1625"/>
      <c r="CY14" s="1626"/>
      <c r="CZ14" s="1627"/>
      <c r="DA14" s="1625"/>
      <c r="DB14" s="1626"/>
      <c r="DC14" s="1627"/>
      <c r="DD14" s="1625"/>
      <c r="DE14" s="1626"/>
      <c r="DF14" s="1627"/>
      <c r="DG14" s="1625"/>
      <c r="DH14" s="1626"/>
      <c r="DI14" s="1627"/>
      <c r="DJ14" s="1624"/>
      <c r="DW14" s="1453">
        <v>5</v>
      </c>
      <c r="DX14" s="1454"/>
      <c r="DY14" s="1455"/>
      <c r="DZ14" s="1428">
        <f>+SUM(ES16:EV19)</f>
        <v>0</v>
      </c>
      <c r="EA14" s="1428"/>
      <c r="EB14" s="1429"/>
    </row>
    <row r="15" spans="4:132">
      <c r="D15" s="794"/>
      <c r="X15" s="795"/>
      <c r="CK15" s="1623"/>
      <c r="CL15" s="1619"/>
      <c r="CM15" s="1620"/>
      <c r="CN15" s="1621"/>
      <c r="CO15" s="1619"/>
      <c r="CP15" s="1620"/>
      <c r="CQ15" s="1621"/>
      <c r="CR15" s="1619"/>
      <c r="CS15" s="1620"/>
      <c r="CT15" s="1620"/>
      <c r="CU15" s="1619"/>
      <c r="CV15" s="1620"/>
      <c r="CW15" s="1621"/>
      <c r="CX15" s="1619"/>
      <c r="CY15" s="1620"/>
      <c r="CZ15" s="1621"/>
      <c r="DA15" s="1619"/>
      <c r="DB15" s="1620"/>
      <c r="DC15" s="1621"/>
      <c r="DD15" s="1619"/>
      <c r="DE15" s="1620"/>
      <c r="DF15" s="1621"/>
      <c r="DG15" s="1619"/>
      <c r="DH15" s="1620"/>
      <c r="DI15" s="1621"/>
      <c r="DJ15" s="1624"/>
      <c r="DW15" s="1438">
        <v>6</v>
      </c>
      <c r="DX15" s="1439"/>
      <c r="DY15" s="1440"/>
      <c r="DZ15" s="1428">
        <f>+SUM(ES11:EV15)</f>
        <v>0</v>
      </c>
      <c r="EA15" s="1428"/>
      <c r="EB15" s="1429"/>
    </row>
    <row r="16" spans="4:132">
      <c r="D16" s="794"/>
      <c r="X16" s="795"/>
      <c r="CK16" s="1623"/>
      <c r="CL16" s="1623"/>
      <c r="CM16" s="1622"/>
      <c r="CN16" s="1624"/>
      <c r="CO16" s="1623"/>
      <c r="CP16" s="1622"/>
      <c r="CQ16" s="1624"/>
      <c r="CR16" s="1623"/>
      <c r="CS16" s="1622"/>
      <c r="CT16" s="1622"/>
      <c r="CU16" s="1623"/>
      <c r="CV16" s="1622"/>
      <c r="CW16" s="1624"/>
      <c r="CX16" s="1623"/>
      <c r="CY16" s="1622"/>
      <c r="CZ16" s="1624"/>
      <c r="DA16" s="1623"/>
      <c r="DB16" s="1622"/>
      <c r="DC16" s="1624"/>
      <c r="DD16" s="1623"/>
      <c r="DE16" s="1622"/>
      <c r="DF16" s="1624"/>
      <c r="DG16" s="1623"/>
      <c r="DH16" s="1622"/>
      <c r="DI16" s="1624"/>
      <c r="DJ16" s="1624"/>
      <c r="DW16" s="1441">
        <v>7</v>
      </c>
      <c r="DX16" s="1442"/>
      <c r="DY16" s="1443"/>
      <c r="DZ16" s="1428">
        <f>+SUM(EO11:ER15)</f>
        <v>0</v>
      </c>
      <c r="EA16" s="1428"/>
      <c r="EB16" s="1429"/>
    </row>
    <row r="17" spans="4:132" ht="17" thickBot="1">
      <c r="D17" s="794"/>
      <c r="X17" s="795"/>
      <c r="CK17" s="1623"/>
      <c r="CL17" s="1625"/>
      <c r="CM17" s="1626"/>
      <c r="CN17" s="1627"/>
      <c r="CO17" s="1625"/>
      <c r="CP17" s="1626"/>
      <c r="CQ17" s="1627"/>
      <c r="CR17" s="1625"/>
      <c r="CS17" s="1626"/>
      <c r="CT17" s="1626"/>
      <c r="CU17" s="1625"/>
      <c r="CV17" s="1626"/>
      <c r="CW17" s="1627"/>
      <c r="CX17" s="1625"/>
      <c r="CY17" s="1626"/>
      <c r="CZ17" s="1627"/>
      <c r="DA17" s="1625"/>
      <c r="DB17" s="1626"/>
      <c r="DC17" s="1627"/>
      <c r="DD17" s="1625"/>
      <c r="DE17" s="1626"/>
      <c r="DF17" s="1627"/>
      <c r="DG17" s="1625"/>
      <c r="DH17" s="1626"/>
      <c r="DI17" s="1627"/>
      <c r="DJ17" s="1624"/>
      <c r="DW17" s="1472">
        <v>8</v>
      </c>
      <c r="DX17" s="1473"/>
      <c r="DY17" s="1474"/>
      <c r="DZ17" s="1428">
        <f>+SUM(EO16:ER19)</f>
        <v>0</v>
      </c>
      <c r="EA17" s="1428"/>
      <c r="EB17" s="1429"/>
    </row>
    <row r="18" spans="4:132" ht="17" thickBot="1">
      <c r="D18" s="794"/>
      <c r="X18" s="795"/>
      <c r="CK18" s="1623"/>
      <c r="CL18" s="1619"/>
      <c r="CM18" s="1620"/>
      <c r="CN18" s="1621"/>
      <c r="CO18" s="1619"/>
      <c r="CP18" s="1620"/>
      <c r="CQ18" s="1621"/>
      <c r="CR18" s="1619"/>
      <c r="CS18" s="1620"/>
      <c r="CT18" s="1620"/>
      <c r="CU18" s="1619"/>
      <c r="CV18" s="1620"/>
      <c r="CW18" s="1621"/>
      <c r="CX18" s="1619"/>
      <c r="CY18" s="1620"/>
      <c r="CZ18" s="1621"/>
      <c r="DA18" s="1619"/>
      <c r="DB18" s="1620"/>
      <c r="DC18" s="1621"/>
      <c r="DD18" s="1619"/>
      <c r="DE18" s="1620"/>
      <c r="DF18" s="1621"/>
      <c r="DG18" s="1619"/>
      <c r="DH18" s="1621"/>
      <c r="DI18" s="1626"/>
      <c r="DJ18" s="1627"/>
      <c r="DW18" s="1444">
        <v>9</v>
      </c>
      <c r="DX18" s="1445"/>
      <c r="DY18" s="1446"/>
      <c r="DZ18" s="1428">
        <f>+SUM(EL7:EN19)</f>
        <v>0</v>
      </c>
      <c r="EA18" s="1428"/>
      <c r="EB18" s="1429"/>
    </row>
    <row r="19" spans="4:132" ht="17" thickBot="1">
      <c r="D19" s="796"/>
      <c r="E19" s="797"/>
      <c r="F19" s="797"/>
      <c r="G19" s="797"/>
      <c r="H19" s="797"/>
      <c r="I19" s="797"/>
      <c r="J19" s="797"/>
      <c r="K19" s="797"/>
      <c r="L19" s="797"/>
      <c r="M19" s="797"/>
      <c r="N19" s="797"/>
      <c r="O19" s="797"/>
      <c r="P19" s="797"/>
      <c r="Q19" s="797"/>
      <c r="R19" s="797"/>
      <c r="S19" s="797"/>
      <c r="T19" s="797"/>
      <c r="U19" s="797"/>
      <c r="V19" s="797"/>
      <c r="W19" s="797"/>
      <c r="X19" s="798"/>
      <c r="CK19" s="1623"/>
      <c r="CL19" s="1623"/>
      <c r="CM19" s="1622"/>
      <c r="CN19" s="1624"/>
      <c r="CO19" s="1623"/>
      <c r="CP19" s="1622"/>
      <c r="CQ19" s="1624"/>
      <c r="CR19" s="1623"/>
      <c r="CS19" s="1622"/>
      <c r="CT19" s="1622"/>
      <c r="CU19" s="1623"/>
      <c r="CV19" s="1622"/>
      <c r="CW19" s="1624"/>
      <c r="CX19" s="1623"/>
      <c r="CY19" s="1622"/>
      <c r="CZ19" s="1624"/>
      <c r="DA19" s="1623"/>
      <c r="DB19" s="1622"/>
      <c r="DC19" s="1624"/>
      <c r="DD19" s="1623"/>
      <c r="DE19" s="1622"/>
      <c r="DF19" s="1624"/>
      <c r="DG19" s="1623"/>
      <c r="DH19" s="1624"/>
      <c r="DI19" s="1622"/>
      <c r="DJ19" s="1622"/>
      <c r="DW19" s="1425">
        <v>10</v>
      </c>
      <c r="DX19" s="1426"/>
      <c r="DY19" s="1427"/>
      <c r="DZ19" s="1428">
        <f>+SUM(EI7:EK19)</f>
        <v>0</v>
      </c>
      <c r="EA19" s="1428"/>
      <c r="EB19" s="1429"/>
    </row>
    <row r="20" spans="4:132" ht="17" thickBot="1">
      <c r="CK20" s="1625"/>
      <c r="CL20" s="1625"/>
      <c r="CM20" s="1626"/>
      <c r="CN20" s="1627"/>
      <c r="CO20" s="1625"/>
      <c r="CP20" s="1626"/>
      <c r="CQ20" s="1627"/>
      <c r="CR20" s="1625"/>
      <c r="CS20" s="1626"/>
      <c r="CT20" s="1626"/>
      <c r="CU20" s="1625"/>
      <c r="CV20" s="1626"/>
      <c r="CW20" s="1627"/>
      <c r="CX20" s="1625"/>
      <c r="CY20" s="1626"/>
      <c r="CZ20" s="1627"/>
      <c r="DA20" s="1625"/>
      <c r="DB20" s="1626"/>
      <c r="DC20" s="1627"/>
      <c r="DD20" s="1625"/>
      <c r="DE20" s="1626"/>
      <c r="DF20" s="1627"/>
      <c r="DG20" s="1625"/>
      <c r="DH20" s="1627"/>
      <c r="DI20" s="1622"/>
      <c r="DJ20" s="1622"/>
      <c r="DW20" s="1433">
        <v>11</v>
      </c>
      <c r="DX20" s="1434"/>
      <c r="DY20" s="1435"/>
      <c r="DZ20" s="1436">
        <f>+SUM(EE11:EH19,EF7:EH10)</f>
        <v>0</v>
      </c>
      <c r="EA20" s="1436"/>
      <c r="EB20" s="1437"/>
    </row>
    <row r="23" spans="4:132" ht="21">
      <c r="D23" s="799" t="s">
        <v>547</v>
      </c>
      <c r="E23" s="799"/>
      <c r="F23" s="799"/>
      <c r="G23" s="799"/>
      <c r="H23" s="799"/>
      <c r="I23" s="799"/>
      <c r="J23" s="799"/>
      <c r="K23" s="799"/>
      <c r="L23" s="799"/>
      <c r="M23" s="799"/>
      <c r="N23" s="799"/>
      <c r="O23" s="799"/>
      <c r="P23" s="799"/>
      <c r="Q23" s="799"/>
      <c r="R23" s="799"/>
      <c r="S23" s="799"/>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c r="AT23" s="799"/>
      <c r="AU23" s="799"/>
      <c r="AV23" s="799"/>
      <c r="AW23" s="799"/>
      <c r="AX23" s="799"/>
      <c r="AY23" s="799"/>
      <c r="AZ23" s="799"/>
      <c r="BA23" s="799"/>
      <c r="BB23" s="799"/>
      <c r="BC23" s="799"/>
      <c r="BD23" s="799"/>
      <c r="BE23" s="799"/>
      <c r="BF23" s="799"/>
      <c r="BG23" s="799"/>
      <c r="BH23" s="799"/>
    </row>
    <row r="24" spans="4:132">
      <c r="G24" s="800"/>
      <c r="H24" s="800"/>
      <c r="I24" s="800"/>
      <c r="J24" s="800"/>
      <c r="K24" s="800"/>
      <c r="L24" s="800"/>
      <c r="M24" s="800"/>
      <c r="N24" s="800"/>
      <c r="O24" s="800"/>
      <c r="P24" s="800"/>
      <c r="Q24" s="800"/>
      <c r="R24" s="800"/>
      <c r="S24" s="800"/>
      <c r="T24" s="800"/>
      <c r="U24" s="800"/>
      <c r="V24" s="800"/>
      <c r="W24" s="800"/>
      <c r="X24" s="800"/>
      <c r="Y24" s="800"/>
      <c r="Z24" s="800"/>
      <c r="AA24" s="800"/>
      <c r="AB24" s="800"/>
      <c r="AC24" s="800"/>
      <c r="AD24" s="800"/>
      <c r="AE24" s="800"/>
      <c r="AF24" s="800"/>
      <c r="AG24" s="800"/>
      <c r="AH24" s="800"/>
      <c r="AL24" s="800"/>
      <c r="AM24" s="800"/>
      <c r="AN24" s="800"/>
      <c r="AO24" s="800"/>
      <c r="AP24" s="800"/>
      <c r="AQ24" s="800"/>
      <c r="AR24" s="800"/>
      <c r="AS24" s="800"/>
      <c r="AT24" s="800"/>
      <c r="AU24" s="800"/>
      <c r="AV24" s="800"/>
      <c r="AW24" s="800"/>
      <c r="AX24" s="800"/>
      <c r="AY24" s="800"/>
      <c r="AZ24" s="800"/>
      <c r="BA24" s="800"/>
      <c r="BB24" s="800"/>
      <c r="BC24" s="800"/>
      <c r="BD24" s="800"/>
      <c r="BE24" s="800"/>
      <c r="BF24" s="800"/>
      <c r="BG24" s="800"/>
      <c r="BH24" s="800"/>
      <c r="BI24" s="800"/>
    </row>
    <row r="25" spans="4:132" ht="17" thickBot="1">
      <c r="AC25" s="800"/>
    </row>
    <row r="26" spans="4:132">
      <c r="AH26" s="801"/>
      <c r="AI26" s="802"/>
      <c r="AJ26" s="802"/>
      <c r="AK26" s="802"/>
      <c r="AL26" s="802"/>
      <c r="AM26" s="802"/>
      <c r="AN26" s="802"/>
      <c r="AO26" s="802"/>
      <c r="AP26" s="802"/>
      <c r="AQ26" s="803"/>
      <c r="AR26" s="800"/>
      <c r="AS26" s="800"/>
      <c r="AT26" s="800"/>
      <c r="AU26" s="800"/>
      <c r="AV26" s="800"/>
      <c r="AW26" s="800"/>
      <c r="AX26" s="800"/>
      <c r="AY26" s="800"/>
      <c r="AZ26" s="800"/>
      <c r="BA26" s="800"/>
      <c r="BB26" s="800"/>
      <c r="BC26" s="800"/>
      <c r="BD26" s="800"/>
      <c r="BE26" s="800"/>
      <c r="BF26" s="800"/>
      <c r="BG26" s="800"/>
    </row>
    <row r="27" spans="4:132" ht="17" thickBot="1">
      <c r="AH27" s="804"/>
      <c r="AI27" s="800"/>
      <c r="AJ27" s="800"/>
      <c r="AK27" s="800"/>
      <c r="AL27" s="800"/>
      <c r="AM27" s="800"/>
      <c r="AN27" s="800"/>
      <c r="AO27" s="800"/>
      <c r="AP27" s="800"/>
      <c r="AQ27" s="805"/>
      <c r="AR27" s="800"/>
      <c r="AS27" s="800"/>
      <c r="AT27" s="800"/>
      <c r="AU27" s="800"/>
      <c r="AV27" s="800"/>
      <c r="AW27" s="800"/>
      <c r="AX27" s="800"/>
      <c r="AY27" s="800"/>
      <c r="AZ27" s="800"/>
      <c r="BA27" s="800"/>
      <c r="BB27" s="800"/>
      <c r="BC27" s="800"/>
      <c r="BD27" s="800"/>
      <c r="BE27" s="800"/>
      <c r="BF27" s="800"/>
      <c r="BG27" s="800"/>
    </row>
    <row r="28" spans="4:132">
      <c r="AH28" s="804"/>
      <c r="AI28" s="801"/>
      <c r="AJ28" s="802"/>
      <c r="AK28" s="803"/>
      <c r="AL28" s="801"/>
      <c r="AM28" s="802"/>
      <c r="AN28" s="803"/>
      <c r="AO28" s="801"/>
      <c r="AP28" s="802"/>
      <c r="AQ28" s="803"/>
      <c r="AR28" s="800"/>
      <c r="AS28" s="800"/>
      <c r="AT28" s="800"/>
      <c r="AU28" s="800"/>
      <c r="AV28" s="800"/>
      <c r="AW28" s="800"/>
      <c r="AX28" s="800"/>
      <c r="AY28" s="800"/>
      <c r="AZ28" s="800"/>
      <c r="BA28" s="800"/>
      <c r="BB28" s="800"/>
      <c r="BC28" s="800"/>
      <c r="BD28" s="800"/>
      <c r="BE28" s="800"/>
      <c r="BF28" s="800"/>
      <c r="BG28" s="800"/>
    </row>
    <row r="29" spans="4:132">
      <c r="AH29" s="804"/>
      <c r="AI29" s="804"/>
      <c r="AJ29" s="800"/>
      <c r="AK29" s="805"/>
      <c r="AL29" s="804"/>
      <c r="AM29" s="800"/>
      <c r="AN29" s="805"/>
      <c r="AO29" s="804"/>
      <c r="AP29" s="800"/>
      <c r="AQ29" s="805"/>
      <c r="AR29" s="800"/>
      <c r="AS29" s="800"/>
      <c r="AT29" s="800"/>
      <c r="AU29" s="800"/>
      <c r="AV29" s="800"/>
      <c r="AW29" s="800"/>
      <c r="AX29" s="800"/>
      <c r="AY29" s="800"/>
      <c r="AZ29" s="800"/>
      <c r="BA29" s="800"/>
      <c r="BB29" s="800"/>
      <c r="BC29" s="800"/>
      <c r="BD29" s="800"/>
      <c r="BE29" s="800"/>
      <c r="BF29" s="800"/>
      <c r="BG29" s="800"/>
    </row>
    <row r="30" spans="4:132" ht="17" thickBot="1">
      <c r="AH30" s="806"/>
      <c r="AI30" s="806"/>
      <c r="AJ30" s="807"/>
      <c r="AK30" s="808"/>
      <c r="AL30" s="806"/>
      <c r="AM30" s="807"/>
      <c r="AN30" s="808"/>
      <c r="AO30" s="806"/>
      <c r="AP30" s="807"/>
      <c r="AQ30" s="808"/>
      <c r="AR30" s="800"/>
      <c r="AS30" s="800"/>
      <c r="AT30" s="800"/>
      <c r="AU30" s="800"/>
      <c r="AV30" s="800"/>
      <c r="AW30" s="800"/>
      <c r="AX30" s="800"/>
      <c r="AY30" s="800"/>
      <c r="AZ30" s="800"/>
      <c r="BA30" s="800"/>
      <c r="BB30" s="800"/>
      <c r="BC30" s="800"/>
      <c r="BD30" s="800"/>
      <c r="BE30" s="800"/>
      <c r="BF30" s="800"/>
      <c r="BG30" s="800"/>
    </row>
    <row r="31" spans="4:132">
      <c r="AH31" s="804"/>
      <c r="AI31" s="801"/>
      <c r="AJ31" s="802"/>
      <c r="AK31" s="803"/>
      <c r="AL31" s="801"/>
      <c r="AM31" s="802"/>
      <c r="AN31" s="803"/>
      <c r="AO31" s="801"/>
      <c r="AP31" s="802"/>
      <c r="AQ31" s="802"/>
      <c r="AR31" s="801"/>
      <c r="AS31" s="802"/>
      <c r="AT31" s="803"/>
      <c r="AU31" s="801"/>
      <c r="AV31" s="802"/>
      <c r="AW31" s="803"/>
      <c r="AX31" s="801"/>
      <c r="AY31" s="802"/>
      <c r="AZ31" s="803"/>
      <c r="BA31" s="801"/>
      <c r="BB31" s="802"/>
      <c r="BC31" s="803"/>
      <c r="BD31" s="801"/>
      <c r="BE31" s="802"/>
      <c r="BF31" s="803"/>
      <c r="BG31" s="803"/>
    </row>
    <row r="32" spans="4:132">
      <c r="AH32" s="804"/>
      <c r="AI32" s="804"/>
      <c r="AJ32" s="800"/>
      <c r="AK32" s="805"/>
      <c r="AL32" s="804"/>
      <c r="AM32" s="800"/>
      <c r="AN32" s="805"/>
      <c r="AO32" s="804"/>
      <c r="AP32" s="800"/>
      <c r="AQ32" s="800"/>
      <c r="AR32" s="804"/>
      <c r="AS32" s="800"/>
      <c r="AT32" s="805"/>
      <c r="AU32" s="804"/>
      <c r="AV32" s="800"/>
      <c r="AW32" s="805"/>
      <c r="AX32" s="804"/>
      <c r="AY32" s="800"/>
      <c r="AZ32" s="805"/>
      <c r="BA32" s="804"/>
      <c r="BB32" s="800"/>
      <c r="BC32" s="805"/>
      <c r="BD32" s="804"/>
      <c r="BE32" s="800"/>
      <c r="BF32" s="805"/>
      <c r="BG32" s="805"/>
    </row>
    <row r="33" spans="18:88" ht="17" thickBot="1">
      <c r="AH33" s="804"/>
      <c r="AI33" s="806"/>
      <c r="AJ33" s="807"/>
      <c r="AK33" s="808"/>
      <c r="AL33" s="806"/>
      <c r="AM33" s="807"/>
      <c r="AN33" s="808"/>
      <c r="AO33" s="806"/>
      <c r="AP33" s="807"/>
      <c r="AQ33" s="807"/>
      <c r="AR33" s="806"/>
      <c r="AS33" s="807"/>
      <c r="AT33" s="808"/>
      <c r="AU33" s="806"/>
      <c r="AV33" s="807"/>
      <c r="AW33" s="808"/>
      <c r="AX33" s="806"/>
      <c r="AY33" s="807"/>
      <c r="AZ33" s="808"/>
      <c r="BA33" s="806"/>
      <c r="BB33" s="807"/>
      <c r="BC33" s="808"/>
      <c r="BD33" s="806"/>
      <c r="BE33" s="807"/>
      <c r="BF33" s="808"/>
      <c r="BG33" s="805"/>
    </row>
    <row r="34" spans="18:88">
      <c r="AH34" s="804"/>
      <c r="AI34" s="801"/>
      <c r="AJ34" s="802"/>
      <c r="AK34" s="803"/>
      <c r="AL34" s="801"/>
      <c r="AM34" s="802"/>
      <c r="AN34" s="803"/>
      <c r="AO34" s="801"/>
      <c r="AP34" s="802"/>
      <c r="AQ34" s="802"/>
      <c r="AR34" s="801"/>
      <c r="AS34" s="802"/>
      <c r="AT34" s="803"/>
      <c r="AU34" s="801"/>
      <c r="AV34" s="802"/>
      <c r="AW34" s="803"/>
      <c r="AX34" s="801"/>
      <c r="AY34" s="802"/>
      <c r="AZ34" s="803"/>
      <c r="BA34" s="801"/>
      <c r="BB34" s="802"/>
      <c r="BC34" s="803"/>
      <c r="BD34" s="801"/>
      <c r="BE34" s="802"/>
      <c r="BF34" s="803"/>
      <c r="BG34" s="805"/>
    </row>
    <row r="35" spans="18:88">
      <c r="AH35" s="804"/>
      <c r="AI35" s="804"/>
      <c r="AJ35" s="800"/>
      <c r="AK35" s="805"/>
      <c r="AL35" s="804"/>
      <c r="AM35" s="800"/>
      <c r="AN35" s="805"/>
      <c r="AO35" s="804"/>
      <c r="AP35" s="800"/>
      <c r="AQ35" s="800"/>
      <c r="AR35" s="804"/>
      <c r="AS35" s="800"/>
      <c r="AT35" s="805"/>
      <c r="AU35" s="804"/>
      <c r="AV35" s="800"/>
      <c r="AW35" s="805"/>
      <c r="AX35" s="804"/>
      <c r="AY35" s="800"/>
      <c r="AZ35" s="805"/>
      <c r="BA35" s="804"/>
      <c r="BB35" s="800"/>
      <c r="BC35" s="805"/>
      <c r="BD35" s="804"/>
      <c r="BE35" s="800"/>
      <c r="BF35" s="805"/>
      <c r="BG35" s="805"/>
    </row>
    <row r="36" spans="18:88" ht="17" thickBot="1">
      <c r="AH36" s="804"/>
      <c r="AI36" s="806"/>
      <c r="AJ36" s="807"/>
      <c r="AK36" s="808"/>
      <c r="AL36" s="806"/>
      <c r="AM36" s="807"/>
      <c r="AN36" s="808"/>
      <c r="AO36" s="806"/>
      <c r="AP36" s="807"/>
      <c r="AQ36" s="807"/>
      <c r="AR36" s="806"/>
      <c r="AS36" s="807"/>
      <c r="AT36" s="808"/>
      <c r="AU36" s="806"/>
      <c r="AV36" s="807"/>
      <c r="AW36" s="808"/>
      <c r="AX36" s="806"/>
      <c r="AY36" s="807"/>
      <c r="AZ36" s="808"/>
      <c r="BA36" s="806"/>
      <c r="BB36" s="807"/>
      <c r="BC36" s="808"/>
      <c r="BD36" s="806"/>
      <c r="BE36" s="807"/>
      <c r="BF36" s="808"/>
      <c r="BG36" s="805"/>
    </row>
    <row r="37" spans="18:88" ht="17" thickBot="1">
      <c r="AH37" s="804"/>
      <c r="AI37" s="801"/>
      <c r="AJ37" s="802"/>
      <c r="AK37" s="803"/>
      <c r="AL37" s="801"/>
      <c r="AM37" s="802"/>
      <c r="AN37" s="803"/>
      <c r="AO37" s="801"/>
      <c r="AP37" s="802"/>
      <c r="AQ37" s="802"/>
      <c r="AR37" s="801"/>
      <c r="AS37" s="802"/>
      <c r="AT37" s="803"/>
      <c r="AU37" s="801"/>
      <c r="AV37" s="802"/>
      <c r="AW37" s="803"/>
      <c r="AX37" s="801"/>
      <c r="AY37" s="802"/>
      <c r="AZ37" s="803"/>
      <c r="BA37" s="801"/>
      <c r="BB37" s="802"/>
      <c r="BC37" s="803"/>
      <c r="BD37" s="801"/>
      <c r="BE37" s="803"/>
      <c r="BF37" s="807"/>
      <c r="BG37" s="808"/>
    </row>
    <row r="38" spans="18:88">
      <c r="AH38" s="804"/>
      <c r="AI38" s="804"/>
      <c r="AJ38" s="800"/>
      <c r="AK38" s="805"/>
      <c r="AL38" s="804"/>
      <c r="AM38" s="800"/>
      <c r="AN38" s="805"/>
      <c r="AO38" s="804"/>
      <c r="AP38" s="800"/>
      <c r="AQ38" s="800"/>
      <c r="AR38" s="804"/>
      <c r="AS38" s="800"/>
      <c r="AT38" s="805"/>
      <c r="AU38" s="804"/>
      <c r="AV38" s="800"/>
      <c r="AW38" s="805"/>
      <c r="AX38" s="804"/>
      <c r="AY38" s="800"/>
      <c r="AZ38" s="805"/>
      <c r="BA38" s="804"/>
      <c r="BB38" s="800"/>
      <c r="BC38" s="805"/>
      <c r="BD38" s="804"/>
      <c r="BE38" s="805"/>
      <c r="BF38" s="800"/>
      <c r="BG38" s="800"/>
    </row>
    <row r="39" spans="18:88" ht="17" thickBot="1">
      <c r="AH39" s="806"/>
      <c r="AI39" s="806"/>
      <c r="AJ39" s="807"/>
      <c r="AK39" s="808"/>
      <c r="AL39" s="806"/>
      <c r="AM39" s="807"/>
      <c r="AN39" s="808"/>
      <c r="AO39" s="806"/>
      <c r="AP39" s="807"/>
      <c r="AQ39" s="807"/>
      <c r="AR39" s="806"/>
      <c r="AS39" s="807"/>
      <c r="AT39" s="808"/>
      <c r="AU39" s="806"/>
      <c r="AV39" s="807"/>
      <c r="AW39" s="808"/>
      <c r="AX39" s="806"/>
      <c r="AY39" s="807"/>
      <c r="AZ39" s="808"/>
      <c r="BA39" s="806"/>
      <c r="BB39" s="807"/>
      <c r="BC39" s="808"/>
      <c r="BD39" s="806"/>
      <c r="BE39" s="808"/>
      <c r="BF39" s="800"/>
      <c r="BG39" s="800"/>
    </row>
    <row r="40" spans="18:88">
      <c r="AG40" s="800"/>
      <c r="AH40" s="800"/>
      <c r="AI40" s="800"/>
      <c r="AJ40" s="800"/>
      <c r="AK40" s="800"/>
      <c r="AL40" s="800"/>
      <c r="AM40" s="800"/>
      <c r="AN40" s="800"/>
      <c r="AO40" s="800"/>
      <c r="AP40" s="800"/>
      <c r="AQ40" s="800"/>
      <c r="AR40" s="800"/>
      <c r="AS40" s="800"/>
      <c r="AT40" s="800"/>
      <c r="AU40" s="800"/>
      <c r="AV40" s="800"/>
      <c r="AW40" s="800"/>
      <c r="AX40" s="800"/>
      <c r="AY40" s="800"/>
      <c r="AZ40" s="800"/>
      <c r="BA40" s="800"/>
      <c r="BB40" s="800"/>
      <c r="BC40" s="800"/>
      <c r="BD40" s="800"/>
    </row>
    <row r="41" spans="18:88" ht="17" thickBot="1">
      <c r="BB41" s="800"/>
      <c r="BC41" s="800"/>
      <c r="BD41" s="800"/>
      <c r="BE41" s="800"/>
      <c r="BF41" s="800"/>
      <c r="BG41" s="800"/>
      <c r="BH41" s="800"/>
      <c r="BI41" s="800"/>
      <c r="BJ41" s="800"/>
      <c r="BK41" s="800"/>
      <c r="BL41" s="800"/>
      <c r="BM41" s="800"/>
      <c r="BN41" s="800"/>
      <c r="BO41" s="800"/>
      <c r="BP41" s="800"/>
      <c r="BQ41" s="800"/>
      <c r="BR41" s="800"/>
      <c r="BS41" s="800"/>
      <c r="BT41" s="800"/>
      <c r="BU41" s="800"/>
      <c r="BV41" s="800"/>
      <c r="BW41" s="800"/>
      <c r="BX41" s="800"/>
      <c r="CC41" s="800"/>
      <c r="CD41" s="800"/>
      <c r="CE41" s="800"/>
      <c r="CF41" s="800"/>
      <c r="CG41" s="800"/>
      <c r="CH41" s="800"/>
      <c r="CI41" s="800"/>
      <c r="CJ41" s="800"/>
    </row>
    <row r="42" spans="18:88">
      <c r="R42" s="800"/>
      <c r="S42" s="801">
        <v>0</v>
      </c>
      <c r="T42" s="802">
        <v>0</v>
      </c>
      <c r="U42" s="802">
        <v>0</v>
      </c>
      <c r="V42" s="802">
        <v>0</v>
      </c>
      <c r="W42" s="802">
        <v>0</v>
      </c>
      <c r="X42" s="802">
        <v>0</v>
      </c>
      <c r="Y42" s="802">
        <v>0</v>
      </c>
      <c r="Z42" s="802">
        <v>0</v>
      </c>
      <c r="AA42" s="802">
        <v>0</v>
      </c>
      <c r="AB42" s="803">
        <v>0</v>
      </c>
      <c r="AC42" s="800"/>
      <c r="AD42" s="800"/>
      <c r="AE42" s="800"/>
      <c r="AF42" s="800"/>
      <c r="AG42" s="800"/>
      <c r="AH42" s="800"/>
      <c r="AI42" s="800"/>
      <c r="AJ42" s="800"/>
      <c r="AK42" s="800"/>
      <c r="AL42" s="800"/>
      <c r="AM42" s="800"/>
      <c r="AN42" s="800"/>
      <c r="AO42" s="800"/>
      <c r="AP42" s="800"/>
      <c r="AQ42" s="800"/>
      <c r="AR42" s="800"/>
      <c r="AS42" s="800"/>
      <c r="BM42" s="800"/>
      <c r="BN42" s="800"/>
      <c r="BO42" s="800"/>
      <c r="BP42" s="800"/>
      <c r="BQ42" s="800"/>
      <c r="BR42" s="800"/>
      <c r="BS42" s="800"/>
      <c r="BT42" s="800"/>
      <c r="BU42" s="800"/>
      <c r="BV42" s="800"/>
      <c r="BW42" s="800"/>
      <c r="BX42" s="800"/>
      <c r="BY42" s="800"/>
      <c r="BZ42" s="800"/>
      <c r="CA42" s="800"/>
      <c r="CB42" s="800"/>
      <c r="CC42" s="800"/>
      <c r="CD42" s="800"/>
      <c r="CE42" s="800"/>
      <c r="CF42" s="800"/>
      <c r="CG42" s="800"/>
      <c r="CH42" s="800"/>
      <c r="CI42" s="800"/>
      <c r="CJ42" s="800"/>
    </row>
    <row r="43" spans="18:88" ht="17" thickBot="1">
      <c r="R43" s="800"/>
      <c r="S43" s="804">
        <v>0</v>
      </c>
      <c r="T43" s="800">
        <v>3</v>
      </c>
      <c r="U43" s="800">
        <v>3</v>
      </c>
      <c r="V43" s="800">
        <v>3</v>
      </c>
      <c r="W43" s="800">
        <v>3</v>
      </c>
      <c r="X43" s="800">
        <v>3</v>
      </c>
      <c r="Y43" s="800">
        <v>3</v>
      </c>
      <c r="Z43" s="800">
        <v>3</v>
      </c>
      <c r="AA43" s="800">
        <v>3</v>
      </c>
      <c r="AB43" s="805">
        <v>3</v>
      </c>
      <c r="AC43" s="800"/>
      <c r="AD43" s="800"/>
      <c r="AE43" s="800"/>
      <c r="AF43" s="800"/>
      <c r="AG43" s="800"/>
      <c r="AH43" s="800"/>
      <c r="AI43" s="800"/>
      <c r="AJ43" s="800"/>
      <c r="AK43" s="800"/>
      <c r="AL43" s="800"/>
      <c r="AM43" s="800"/>
      <c r="AN43" s="800"/>
      <c r="AO43" s="800"/>
      <c r="AP43" s="800"/>
      <c r="AQ43" s="800"/>
      <c r="AR43" s="800"/>
      <c r="AS43" s="800"/>
    </row>
    <row r="44" spans="18:88">
      <c r="R44" s="800"/>
      <c r="S44" s="804">
        <v>0</v>
      </c>
      <c r="T44" s="801">
        <v>3</v>
      </c>
      <c r="U44" s="802">
        <v>3</v>
      </c>
      <c r="V44" s="803">
        <v>3</v>
      </c>
      <c r="W44" s="801">
        <v>3</v>
      </c>
      <c r="X44" s="802">
        <v>3</v>
      </c>
      <c r="Y44" s="803">
        <v>3</v>
      </c>
      <c r="Z44" s="801">
        <v>3</v>
      </c>
      <c r="AA44" s="802">
        <v>3</v>
      </c>
      <c r="AB44" s="803">
        <v>3</v>
      </c>
      <c r="AC44" s="800"/>
      <c r="AD44" s="800"/>
      <c r="AE44" s="800"/>
      <c r="AF44" s="800"/>
      <c r="AG44" s="800"/>
      <c r="AH44" s="800"/>
      <c r="AI44" s="800"/>
      <c r="AJ44" s="800"/>
      <c r="AK44" s="800"/>
      <c r="AL44" s="800"/>
      <c r="AM44" s="800"/>
      <c r="AN44" s="800"/>
      <c r="AO44" s="800"/>
      <c r="AP44" s="800"/>
      <c r="AQ44" s="800"/>
      <c r="AR44" s="800"/>
      <c r="AS44" s="800"/>
      <c r="BM44" s="800"/>
      <c r="BN44" s="800"/>
      <c r="BO44" s="800"/>
      <c r="BP44" s="800"/>
      <c r="BQ44" s="800"/>
      <c r="BR44" s="800"/>
      <c r="BS44" s="800"/>
      <c r="BT44" s="800"/>
      <c r="BU44" s="800"/>
      <c r="BV44" s="800"/>
      <c r="BW44" s="800"/>
      <c r="BX44" s="800"/>
      <c r="BY44" s="800"/>
      <c r="BZ44" s="800"/>
    </row>
    <row r="45" spans="18:88">
      <c r="R45" s="800"/>
      <c r="S45" s="804">
        <v>0</v>
      </c>
      <c r="T45" s="804">
        <v>3</v>
      </c>
      <c r="U45" s="800">
        <v>3</v>
      </c>
      <c r="V45" s="805">
        <v>3</v>
      </c>
      <c r="W45" s="804">
        <v>3</v>
      </c>
      <c r="X45" s="800">
        <v>3</v>
      </c>
      <c r="Y45" s="805">
        <v>3</v>
      </c>
      <c r="Z45" s="804">
        <v>3</v>
      </c>
      <c r="AA45" s="800">
        <v>3</v>
      </c>
      <c r="AB45" s="805">
        <v>3</v>
      </c>
      <c r="AC45" s="800"/>
      <c r="AD45" s="800"/>
      <c r="AE45" s="800"/>
      <c r="AF45" s="800"/>
      <c r="AG45" s="800"/>
      <c r="AH45" s="800"/>
      <c r="AI45" s="800"/>
      <c r="AJ45" s="800"/>
      <c r="AK45" s="800"/>
      <c r="AL45" s="800"/>
      <c r="AM45" s="800"/>
      <c r="AN45" s="800"/>
      <c r="AO45" s="800"/>
      <c r="AP45" s="800"/>
      <c r="AQ45" s="800"/>
      <c r="AR45" s="800"/>
      <c r="AS45" s="800"/>
      <c r="BM45" s="800"/>
      <c r="BN45" s="800"/>
      <c r="BO45" s="800"/>
      <c r="BP45" s="800"/>
      <c r="BQ45" s="800"/>
      <c r="BR45" s="800"/>
      <c r="BS45" s="800"/>
      <c r="BT45" s="800"/>
      <c r="BU45" s="800"/>
      <c r="BV45" s="800"/>
      <c r="BW45" s="800"/>
      <c r="BX45" s="800"/>
      <c r="BY45" s="800"/>
      <c r="BZ45" s="800"/>
    </row>
    <row r="46" spans="18:88" ht="17" thickBot="1">
      <c r="R46" s="800"/>
      <c r="S46" s="806">
        <v>0</v>
      </c>
      <c r="T46" s="806">
        <v>3</v>
      </c>
      <c r="U46" s="807">
        <v>4</v>
      </c>
      <c r="V46" s="808">
        <v>4</v>
      </c>
      <c r="W46" s="806">
        <v>6</v>
      </c>
      <c r="X46" s="807">
        <v>6</v>
      </c>
      <c r="Y46" s="808">
        <v>6</v>
      </c>
      <c r="Z46" s="806">
        <v>3</v>
      </c>
      <c r="AA46" s="807">
        <v>3</v>
      </c>
      <c r="AB46" s="808">
        <v>3</v>
      </c>
      <c r="AC46" s="800"/>
      <c r="AD46" s="800"/>
      <c r="AE46" s="800"/>
      <c r="AF46" s="800"/>
      <c r="AG46" s="800"/>
      <c r="AH46" s="800"/>
      <c r="AI46" s="800"/>
      <c r="AJ46" s="800"/>
      <c r="AK46" s="800"/>
      <c r="AL46" s="800"/>
      <c r="AM46" s="800"/>
      <c r="AN46" s="800"/>
      <c r="AO46" s="800"/>
      <c r="AP46" s="800"/>
      <c r="AQ46" s="800"/>
      <c r="AR46" s="800"/>
      <c r="AS46" s="800"/>
      <c r="BM46" s="800"/>
      <c r="BN46" s="800"/>
      <c r="BO46" s="800"/>
      <c r="BP46" s="800"/>
      <c r="BQ46" s="800"/>
      <c r="BR46" s="800"/>
      <c r="BS46" s="800"/>
      <c r="BT46" s="800"/>
      <c r="BU46" s="800"/>
      <c r="BV46" s="800"/>
      <c r="BW46" s="800"/>
      <c r="BX46" s="800"/>
      <c r="BY46" s="800"/>
      <c r="BZ46" s="800"/>
    </row>
    <row r="47" spans="18:88">
      <c r="R47" s="800"/>
      <c r="S47" s="804">
        <v>3</v>
      </c>
      <c r="T47" s="801">
        <v>3</v>
      </c>
      <c r="U47" s="802">
        <v>6</v>
      </c>
      <c r="V47" s="803">
        <v>4</v>
      </c>
      <c r="W47" s="801">
        <v>6</v>
      </c>
      <c r="X47" s="802">
        <v>6</v>
      </c>
      <c r="Y47" s="803">
        <v>6</v>
      </c>
      <c r="Z47" s="801">
        <v>3</v>
      </c>
      <c r="AA47" s="802">
        <v>3</v>
      </c>
      <c r="AB47" s="802">
        <v>3</v>
      </c>
      <c r="AC47" s="801">
        <v>8</v>
      </c>
      <c r="AD47" s="802">
        <v>8</v>
      </c>
      <c r="AE47" s="803">
        <v>8</v>
      </c>
      <c r="AF47" s="801">
        <v>8</v>
      </c>
      <c r="AG47" s="802">
        <v>8</v>
      </c>
      <c r="AH47" s="803">
        <v>8</v>
      </c>
      <c r="AI47" s="801">
        <v>8</v>
      </c>
      <c r="AJ47" s="802">
        <v>8</v>
      </c>
      <c r="AK47" s="803">
        <v>8</v>
      </c>
      <c r="AL47" s="801">
        <v>8</v>
      </c>
      <c r="AM47" s="802">
        <v>8</v>
      </c>
      <c r="AN47" s="803">
        <v>8</v>
      </c>
      <c r="AO47" s="801">
        <v>8</v>
      </c>
      <c r="AP47" s="802">
        <v>8</v>
      </c>
      <c r="AQ47" s="803">
        <v>8</v>
      </c>
      <c r="AR47" s="803">
        <v>8</v>
      </c>
      <c r="AS47" s="800"/>
      <c r="BM47" s="800"/>
      <c r="BN47" s="800"/>
      <c r="BO47" s="800"/>
      <c r="BP47" s="800"/>
      <c r="BQ47" s="800"/>
      <c r="BR47" s="800"/>
      <c r="BS47" s="800"/>
      <c r="BT47" s="800"/>
      <c r="BU47" s="800"/>
      <c r="BV47" s="800"/>
      <c r="BW47" s="800"/>
      <c r="BX47" s="800"/>
      <c r="BY47" s="800"/>
      <c r="BZ47" s="800"/>
    </row>
    <row r="48" spans="18:88">
      <c r="R48" s="800"/>
      <c r="S48" s="804">
        <v>3</v>
      </c>
      <c r="T48" s="804">
        <v>3</v>
      </c>
      <c r="U48" s="800">
        <v>6</v>
      </c>
      <c r="V48" s="805">
        <v>4</v>
      </c>
      <c r="W48" s="804">
        <v>6</v>
      </c>
      <c r="X48" s="800">
        <v>6</v>
      </c>
      <c r="Y48" s="805">
        <v>6</v>
      </c>
      <c r="Z48" s="804">
        <v>3</v>
      </c>
      <c r="AA48" s="800">
        <v>3</v>
      </c>
      <c r="AB48" s="800">
        <v>3</v>
      </c>
      <c r="AC48" s="804">
        <v>8</v>
      </c>
      <c r="AD48" s="800">
        <v>8</v>
      </c>
      <c r="AE48" s="805">
        <v>8</v>
      </c>
      <c r="AF48" s="804">
        <v>8</v>
      </c>
      <c r="AG48" s="800">
        <v>8</v>
      </c>
      <c r="AH48" s="805">
        <v>8</v>
      </c>
      <c r="AI48" s="804">
        <v>8</v>
      </c>
      <c r="AJ48" s="800">
        <v>8</v>
      </c>
      <c r="AK48" s="805">
        <v>8</v>
      </c>
      <c r="AL48" s="804">
        <v>8</v>
      </c>
      <c r="AM48" s="800">
        <v>8</v>
      </c>
      <c r="AN48" s="805">
        <v>8</v>
      </c>
      <c r="AO48" s="804">
        <v>8</v>
      </c>
      <c r="AP48" s="800">
        <v>8</v>
      </c>
      <c r="AQ48" s="805">
        <v>8</v>
      </c>
      <c r="AR48" s="805">
        <v>8</v>
      </c>
      <c r="AS48" s="800"/>
      <c r="BM48" s="800"/>
      <c r="BN48" s="800"/>
      <c r="BO48" s="800"/>
      <c r="BP48" s="800"/>
      <c r="BQ48" s="800"/>
      <c r="BR48" s="800"/>
      <c r="BS48" s="800"/>
      <c r="BT48" s="800"/>
      <c r="BU48" s="800"/>
      <c r="BV48" s="800"/>
      <c r="BW48" s="800"/>
      <c r="BX48" s="800"/>
      <c r="BY48" s="800"/>
      <c r="BZ48" s="800"/>
    </row>
    <row r="49" spans="4:78" ht="17" thickBot="1">
      <c r="R49" s="800"/>
      <c r="S49" s="804">
        <v>3</v>
      </c>
      <c r="T49" s="806">
        <v>3</v>
      </c>
      <c r="U49" s="807">
        <v>6</v>
      </c>
      <c r="V49" s="808">
        <v>4</v>
      </c>
      <c r="W49" s="806">
        <v>7</v>
      </c>
      <c r="X49" s="807">
        <v>7</v>
      </c>
      <c r="Y49" s="808">
        <v>7</v>
      </c>
      <c r="Z49" s="806">
        <v>7</v>
      </c>
      <c r="AA49" s="807">
        <v>3</v>
      </c>
      <c r="AB49" s="807">
        <v>3</v>
      </c>
      <c r="AC49" s="806">
        <v>8</v>
      </c>
      <c r="AD49" s="807">
        <v>8</v>
      </c>
      <c r="AE49" s="808">
        <v>8</v>
      </c>
      <c r="AF49" s="806">
        <v>8</v>
      </c>
      <c r="AG49" s="807">
        <v>8</v>
      </c>
      <c r="AH49" s="808">
        <v>8</v>
      </c>
      <c r="AI49" s="806">
        <v>8</v>
      </c>
      <c r="AJ49" s="807">
        <v>8</v>
      </c>
      <c r="AK49" s="808">
        <v>8</v>
      </c>
      <c r="AL49" s="806">
        <v>8</v>
      </c>
      <c r="AM49" s="807">
        <v>8</v>
      </c>
      <c r="AN49" s="808">
        <v>8</v>
      </c>
      <c r="AO49" s="806">
        <v>8</v>
      </c>
      <c r="AP49" s="807">
        <v>8</v>
      </c>
      <c r="AQ49" s="808">
        <v>8</v>
      </c>
      <c r="AR49" s="805">
        <v>8</v>
      </c>
      <c r="AS49" s="800"/>
      <c r="BM49" s="800"/>
      <c r="BN49" s="800"/>
      <c r="BO49" s="800"/>
      <c r="BP49" s="800"/>
      <c r="BQ49" s="800"/>
      <c r="BR49" s="800"/>
      <c r="BS49" s="800"/>
      <c r="BT49" s="800"/>
      <c r="BU49" s="800"/>
      <c r="BV49" s="800"/>
      <c r="BW49" s="800"/>
      <c r="BX49" s="800"/>
      <c r="BY49" s="800"/>
      <c r="BZ49" s="800"/>
    </row>
    <row r="50" spans="4:78">
      <c r="R50" s="800"/>
      <c r="S50" s="804">
        <v>3</v>
      </c>
      <c r="T50" s="801">
        <v>3</v>
      </c>
      <c r="U50" s="802">
        <v>6</v>
      </c>
      <c r="V50" s="803">
        <v>4</v>
      </c>
      <c r="W50" s="801">
        <v>7</v>
      </c>
      <c r="X50" s="802">
        <v>7</v>
      </c>
      <c r="Y50" s="803">
        <v>7</v>
      </c>
      <c r="Z50" s="801">
        <v>9</v>
      </c>
      <c r="AA50" s="802">
        <v>9</v>
      </c>
      <c r="AB50" s="802">
        <v>9</v>
      </c>
      <c r="AC50" s="801">
        <v>8</v>
      </c>
      <c r="AD50" s="802">
        <v>8</v>
      </c>
      <c r="AE50" s="803">
        <v>8</v>
      </c>
      <c r="AF50" s="801">
        <v>8</v>
      </c>
      <c r="AG50" s="802">
        <v>8</v>
      </c>
      <c r="AH50" s="803">
        <v>8</v>
      </c>
      <c r="AI50" s="801">
        <v>8</v>
      </c>
      <c r="AJ50" s="802">
        <v>8</v>
      </c>
      <c r="AK50" s="803">
        <v>8</v>
      </c>
      <c r="AL50" s="801">
        <v>8</v>
      </c>
      <c r="AM50" s="802">
        <v>8</v>
      </c>
      <c r="AN50" s="803">
        <v>8</v>
      </c>
      <c r="AO50" s="801">
        <v>8</v>
      </c>
      <c r="AP50" s="802">
        <v>8</v>
      </c>
      <c r="AQ50" s="803">
        <v>8</v>
      </c>
      <c r="AR50" s="805">
        <v>8</v>
      </c>
      <c r="AS50" s="800"/>
      <c r="BM50" s="800"/>
      <c r="BN50" s="800"/>
      <c r="BO50" s="800"/>
      <c r="BP50" s="800"/>
      <c r="BQ50" s="800"/>
      <c r="BR50" s="800"/>
      <c r="BS50" s="800"/>
      <c r="BT50" s="800"/>
      <c r="BU50" s="800"/>
      <c r="BV50" s="800"/>
      <c r="BW50" s="800"/>
      <c r="BX50" s="800"/>
      <c r="BY50" s="800"/>
      <c r="BZ50" s="800"/>
    </row>
    <row r="51" spans="4:78">
      <c r="R51" s="800"/>
      <c r="S51" s="804">
        <v>3</v>
      </c>
      <c r="T51" s="804">
        <v>3</v>
      </c>
      <c r="U51" s="800">
        <v>4</v>
      </c>
      <c r="V51" s="805">
        <v>4</v>
      </c>
      <c r="W51" s="804">
        <v>7</v>
      </c>
      <c r="X51" s="800">
        <v>7</v>
      </c>
      <c r="Y51" s="805">
        <v>7</v>
      </c>
      <c r="Z51" s="804">
        <v>9</v>
      </c>
      <c r="AA51" s="800">
        <v>9</v>
      </c>
      <c r="AB51" s="800">
        <v>9</v>
      </c>
      <c r="AC51" s="804">
        <v>8</v>
      </c>
      <c r="AD51" s="800">
        <v>8</v>
      </c>
      <c r="AE51" s="805">
        <v>8</v>
      </c>
      <c r="AF51" s="804">
        <v>8</v>
      </c>
      <c r="AG51" s="800">
        <v>8</v>
      </c>
      <c r="AH51" s="805">
        <v>8</v>
      </c>
      <c r="AI51" s="804">
        <v>8</v>
      </c>
      <c r="AJ51" s="800">
        <v>8</v>
      </c>
      <c r="AK51" s="805">
        <v>8</v>
      </c>
      <c r="AL51" s="804">
        <v>7</v>
      </c>
      <c r="AM51" s="800">
        <v>8</v>
      </c>
      <c r="AN51" s="805">
        <v>8</v>
      </c>
      <c r="AO51" s="804">
        <v>8</v>
      </c>
      <c r="AP51" s="800">
        <v>8</v>
      </c>
      <c r="AQ51" s="805">
        <v>8</v>
      </c>
      <c r="AR51" s="805">
        <v>8</v>
      </c>
      <c r="AS51" s="800"/>
      <c r="BM51" s="800"/>
      <c r="BN51" s="800"/>
      <c r="BO51" s="800"/>
      <c r="BP51" s="800"/>
      <c r="BQ51" s="800"/>
      <c r="BR51" s="800"/>
      <c r="BS51" s="800"/>
      <c r="BT51" s="800"/>
      <c r="BU51" s="800"/>
      <c r="BV51" s="800"/>
      <c r="BW51" s="800"/>
      <c r="BX51" s="800"/>
      <c r="BY51" s="800"/>
      <c r="BZ51" s="800"/>
    </row>
    <row r="52" spans="4:78" ht="17" thickBot="1">
      <c r="R52" s="800"/>
      <c r="S52" s="804">
        <v>3</v>
      </c>
      <c r="T52" s="806">
        <v>3</v>
      </c>
      <c r="U52" s="807">
        <v>4</v>
      </c>
      <c r="V52" s="808">
        <v>4</v>
      </c>
      <c r="W52" s="806">
        <v>7</v>
      </c>
      <c r="X52" s="807">
        <v>7</v>
      </c>
      <c r="Y52" s="808">
        <v>7</v>
      </c>
      <c r="Z52" s="806">
        <v>9</v>
      </c>
      <c r="AA52" s="807">
        <v>9</v>
      </c>
      <c r="AB52" s="807">
        <v>9</v>
      </c>
      <c r="AC52" s="806">
        <v>8</v>
      </c>
      <c r="AD52" s="807">
        <v>8</v>
      </c>
      <c r="AE52" s="808">
        <v>8</v>
      </c>
      <c r="AF52" s="806">
        <v>8</v>
      </c>
      <c r="AG52" s="807">
        <v>8</v>
      </c>
      <c r="AH52" s="808">
        <v>8</v>
      </c>
      <c r="AI52" s="806">
        <v>8</v>
      </c>
      <c r="AJ52" s="807">
        <v>8</v>
      </c>
      <c r="AK52" s="808">
        <v>8</v>
      </c>
      <c r="AL52" s="806">
        <v>7</v>
      </c>
      <c r="AM52" s="807">
        <v>7</v>
      </c>
      <c r="AN52" s="808">
        <v>8</v>
      </c>
      <c r="AO52" s="806">
        <v>8</v>
      </c>
      <c r="AP52" s="807">
        <v>8</v>
      </c>
      <c r="AQ52" s="808">
        <v>8</v>
      </c>
      <c r="AR52" s="805">
        <v>8</v>
      </c>
      <c r="AS52" s="800"/>
      <c r="BM52" s="800"/>
      <c r="BN52" s="800"/>
      <c r="BO52" s="800"/>
      <c r="BP52" s="800"/>
      <c r="BQ52" s="800"/>
      <c r="BR52" s="800"/>
      <c r="BS52" s="800"/>
      <c r="BT52" s="800"/>
      <c r="BU52" s="800"/>
      <c r="BV52" s="800"/>
      <c r="BW52" s="800"/>
      <c r="BX52" s="800"/>
      <c r="BY52" s="800"/>
      <c r="BZ52" s="800"/>
    </row>
    <row r="53" spans="4:78" ht="17" thickBot="1">
      <c r="R53" s="800"/>
      <c r="S53" s="804">
        <v>3</v>
      </c>
      <c r="T53" s="801">
        <v>4</v>
      </c>
      <c r="U53" s="802">
        <v>4</v>
      </c>
      <c r="V53" s="803">
        <v>4</v>
      </c>
      <c r="W53" s="801">
        <v>4</v>
      </c>
      <c r="X53" s="802">
        <v>4</v>
      </c>
      <c r="Y53" s="803">
        <v>4</v>
      </c>
      <c r="Z53" s="801">
        <v>4</v>
      </c>
      <c r="AA53" s="802">
        <v>9</v>
      </c>
      <c r="AB53" s="802">
        <v>9</v>
      </c>
      <c r="AC53" s="801">
        <v>8</v>
      </c>
      <c r="AD53" s="802">
        <v>8</v>
      </c>
      <c r="AE53" s="803">
        <v>8</v>
      </c>
      <c r="AF53" s="801">
        <v>8</v>
      </c>
      <c r="AG53" s="802">
        <v>8</v>
      </c>
      <c r="AH53" s="803">
        <v>8</v>
      </c>
      <c r="AI53" s="801">
        <v>8</v>
      </c>
      <c r="AJ53" s="802">
        <v>8</v>
      </c>
      <c r="AK53" s="803">
        <v>8</v>
      </c>
      <c r="AL53" s="801">
        <v>7</v>
      </c>
      <c r="AM53" s="802">
        <v>7</v>
      </c>
      <c r="AN53" s="803">
        <v>7</v>
      </c>
      <c r="AO53" s="801">
        <v>7</v>
      </c>
      <c r="AP53" s="803">
        <v>7</v>
      </c>
      <c r="AQ53" s="807">
        <v>8</v>
      </c>
      <c r="AR53" s="808">
        <v>8</v>
      </c>
      <c r="AS53" s="800"/>
      <c r="BM53" s="800"/>
      <c r="BN53" s="800"/>
      <c r="BO53" s="800"/>
      <c r="BP53" s="800"/>
      <c r="BQ53" s="800"/>
      <c r="BR53" s="800"/>
      <c r="BS53" s="800"/>
      <c r="BT53" s="800"/>
      <c r="BU53" s="800"/>
      <c r="BV53" s="800"/>
      <c r="BW53" s="800"/>
      <c r="BX53" s="800"/>
      <c r="BY53" s="800"/>
      <c r="BZ53" s="800"/>
    </row>
    <row r="54" spans="4:78">
      <c r="R54" s="800"/>
      <c r="S54" s="804">
        <v>2</v>
      </c>
      <c r="T54" s="804">
        <v>8</v>
      </c>
      <c r="U54" s="800">
        <v>8</v>
      </c>
      <c r="V54" s="805">
        <v>8</v>
      </c>
      <c r="W54" s="804">
        <v>4</v>
      </c>
      <c r="X54" s="800">
        <v>4</v>
      </c>
      <c r="Y54" s="805">
        <v>4</v>
      </c>
      <c r="Z54" s="804">
        <v>4</v>
      </c>
      <c r="AA54" s="800">
        <v>8</v>
      </c>
      <c r="AB54" s="800">
        <v>8</v>
      </c>
      <c r="AC54" s="804">
        <v>7</v>
      </c>
      <c r="AD54" s="800">
        <v>7</v>
      </c>
      <c r="AE54" s="805">
        <v>7</v>
      </c>
      <c r="AF54" s="804">
        <v>7</v>
      </c>
      <c r="AG54" s="800">
        <v>7</v>
      </c>
      <c r="AH54" s="805">
        <v>7</v>
      </c>
      <c r="AI54" s="804">
        <v>7</v>
      </c>
      <c r="AJ54" s="800">
        <v>7</v>
      </c>
      <c r="AK54" s="805">
        <v>7</v>
      </c>
      <c r="AL54" s="804">
        <v>7</v>
      </c>
      <c r="AM54" s="800">
        <v>7</v>
      </c>
      <c r="AN54" s="805">
        <v>7</v>
      </c>
      <c r="AO54" s="804">
        <v>7</v>
      </c>
      <c r="AP54" s="805">
        <v>7</v>
      </c>
      <c r="AQ54" s="800"/>
      <c r="AR54" s="800"/>
      <c r="AS54" s="800"/>
      <c r="BM54" s="800"/>
      <c r="BN54" s="800"/>
      <c r="BO54" s="800"/>
      <c r="BP54" s="800"/>
      <c r="BQ54" s="800"/>
      <c r="BR54" s="800"/>
      <c r="BS54" s="800"/>
      <c r="BT54" s="800"/>
      <c r="BU54" s="800"/>
      <c r="BV54" s="800"/>
      <c r="BW54" s="800"/>
      <c r="BX54" s="800"/>
      <c r="BY54" s="800"/>
      <c r="BZ54" s="800"/>
    </row>
    <row r="55" spans="4:78" ht="17" thickBot="1">
      <c r="R55" s="800"/>
      <c r="S55" s="806">
        <v>2</v>
      </c>
      <c r="T55" s="806">
        <v>8</v>
      </c>
      <c r="U55" s="807">
        <v>8</v>
      </c>
      <c r="V55" s="808">
        <v>8</v>
      </c>
      <c r="W55" s="806">
        <v>4</v>
      </c>
      <c r="X55" s="807">
        <v>4</v>
      </c>
      <c r="Y55" s="808">
        <v>4</v>
      </c>
      <c r="Z55" s="806">
        <v>4</v>
      </c>
      <c r="AA55" s="807">
        <v>4</v>
      </c>
      <c r="AB55" s="807">
        <v>4</v>
      </c>
      <c r="AC55" s="806">
        <v>4</v>
      </c>
      <c r="AD55" s="807">
        <v>4</v>
      </c>
      <c r="AE55" s="808">
        <v>4</v>
      </c>
      <c r="AF55" s="806">
        <v>4</v>
      </c>
      <c r="AG55" s="807">
        <v>4</v>
      </c>
      <c r="AH55" s="808">
        <v>4</v>
      </c>
      <c r="AI55" s="806">
        <v>4</v>
      </c>
      <c r="AJ55" s="807">
        <v>4</v>
      </c>
      <c r="AK55" s="808">
        <v>4</v>
      </c>
      <c r="AL55" s="806">
        <v>4</v>
      </c>
      <c r="AM55" s="807">
        <v>4</v>
      </c>
      <c r="AN55" s="808">
        <v>4</v>
      </c>
      <c r="AO55" s="806">
        <v>4</v>
      </c>
      <c r="AP55" s="808">
        <v>4</v>
      </c>
      <c r="AQ55" s="800"/>
      <c r="AR55" s="800"/>
      <c r="AS55" s="800"/>
      <c r="BM55" s="800"/>
      <c r="BN55" s="800"/>
      <c r="BO55" s="800"/>
      <c r="BP55" s="800"/>
      <c r="BQ55" s="800"/>
      <c r="BR55" s="800"/>
      <c r="BS55" s="800"/>
      <c r="BT55" s="800"/>
      <c r="BU55" s="800"/>
      <c r="BV55" s="800"/>
      <c r="BW55" s="800"/>
      <c r="BX55" s="800"/>
      <c r="BY55" s="800"/>
      <c r="BZ55" s="800"/>
    </row>
    <row r="56" spans="4:78">
      <c r="BK56" s="800"/>
      <c r="BL56" s="800"/>
      <c r="BM56" s="800"/>
      <c r="BN56" s="800"/>
      <c r="BO56" s="800"/>
      <c r="BP56" s="800"/>
      <c r="BQ56" s="800"/>
      <c r="BR56" s="800"/>
      <c r="BS56" s="800"/>
      <c r="BT56" s="800"/>
      <c r="BU56" s="800"/>
      <c r="BV56" s="800"/>
      <c r="BW56" s="800"/>
      <c r="BX56" s="800"/>
      <c r="BY56" s="800"/>
      <c r="BZ56" s="800"/>
    </row>
    <row r="57" spans="4:78">
      <c r="BK57" s="800"/>
      <c r="BL57" s="800"/>
      <c r="BM57" s="800"/>
      <c r="BN57" s="800"/>
    </row>
    <row r="58" spans="4:78" ht="21">
      <c r="D58" s="799" t="s">
        <v>548</v>
      </c>
      <c r="E58" s="799"/>
      <c r="F58" s="799"/>
      <c r="G58" s="799"/>
      <c r="H58" s="799"/>
      <c r="I58" s="799"/>
      <c r="J58" s="799"/>
      <c r="K58" s="799"/>
      <c r="L58" s="799"/>
      <c r="M58" s="799"/>
      <c r="N58" s="799"/>
      <c r="O58" s="799"/>
      <c r="P58" s="799"/>
      <c r="Q58" s="799"/>
      <c r="R58" s="799"/>
      <c r="S58" s="799"/>
      <c r="T58" s="799"/>
      <c r="U58" s="799"/>
      <c r="V58" s="799"/>
      <c r="W58" s="799"/>
      <c r="X58" s="799"/>
      <c r="Y58" s="799"/>
      <c r="Z58" s="799"/>
      <c r="AA58" s="799"/>
      <c r="AB58" s="799"/>
      <c r="AC58" s="799"/>
      <c r="AD58" s="799"/>
      <c r="AE58" s="799"/>
      <c r="AF58" s="799"/>
      <c r="AG58" s="799"/>
      <c r="AH58" s="799"/>
      <c r="AI58" s="799"/>
      <c r="AJ58" s="799"/>
      <c r="AK58" s="799"/>
      <c r="AL58" s="799"/>
      <c r="AM58" s="799"/>
      <c r="AN58" s="799"/>
      <c r="AO58" s="799"/>
      <c r="AP58" s="799"/>
      <c r="AQ58" s="799"/>
      <c r="AR58" s="799"/>
      <c r="AS58" s="799"/>
      <c r="AT58" s="799"/>
      <c r="AU58" s="799"/>
      <c r="AV58" s="799"/>
      <c r="AW58" s="799"/>
      <c r="AX58" s="799"/>
      <c r="AY58" s="799"/>
      <c r="AZ58" s="799"/>
      <c r="BA58" s="799"/>
      <c r="BB58" s="799"/>
      <c r="BC58" s="799"/>
      <c r="BD58" s="799"/>
      <c r="BE58" s="799"/>
      <c r="BF58" s="799"/>
      <c r="BG58" s="799"/>
      <c r="BH58" s="799"/>
      <c r="BI58" s="800"/>
      <c r="BJ58" s="800"/>
      <c r="BK58" s="800"/>
      <c r="BL58" s="800"/>
      <c r="BM58" s="800"/>
    </row>
    <row r="59" spans="4:78">
      <c r="BJ59" s="800"/>
      <c r="BK59" s="800"/>
      <c r="BL59" s="800"/>
      <c r="BM59" s="800"/>
    </row>
    <row r="60" spans="4:78">
      <c r="BJ60" s="800"/>
      <c r="BK60" s="800"/>
      <c r="BL60" s="800"/>
      <c r="BM60" s="800"/>
    </row>
    <row r="61" spans="4:78" ht="17" customHeight="1" thickBot="1">
      <c r="BJ61" s="800"/>
      <c r="BK61" s="800"/>
      <c r="BL61" s="800"/>
      <c r="BM61" s="800"/>
    </row>
    <row r="62" spans="4:78" ht="17" thickBot="1">
      <c r="K62" s="1459" t="s">
        <v>403</v>
      </c>
      <c r="L62" s="1460"/>
      <c r="M62" s="1460"/>
      <c r="N62" s="1460"/>
      <c r="O62" s="1460"/>
      <c r="P62" s="1461"/>
      <c r="Y62" s="801">
        <v>0</v>
      </c>
      <c r="Z62" s="802">
        <v>0</v>
      </c>
      <c r="AA62" s="802">
        <v>0</v>
      </c>
      <c r="AB62" s="802">
        <v>0</v>
      </c>
      <c r="AC62" s="802">
        <v>0</v>
      </c>
      <c r="AD62" s="802">
        <v>0</v>
      </c>
      <c r="AE62" s="802">
        <v>0</v>
      </c>
      <c r="AF62" s="802">
        <v>0</v>
      </c>
      <c r="AG62" s="802">
        <v>0</v>
      </c>
      <c r="AH62" s="803">
        <v>0</v>
      </c>
      <c r="AI62" s="800"/>
      <c r="AJ62" s="800"/>
      <c r="AK62" s="800"/>
      <c r="AL62" s="800"/>
      <c r="AM62" s="800"/>
      <c r="AN62" s="800"/>
      <c r="AO62" s="800"/>
      <c r="AP62" s="800"/>
      <c r="AQ62" s="800"/>
      <c r="AR62" s="800"/>
      <c r="AS62" s="800"/>
      <c r="AT62" s="800"/>
      <c r="AU62" s="800"/>
      <c r="AV62" s="800"/>
      <c r="AW62" s="800"/>
      <c r="AX62" s="800"/>
      <c r="BJ62" s="800"/>
      <c r="BK62" s="800"/>
      <c r="BL62" s="800"/>
      <c r="BM62" s="800"/>
    </row>
    <row r="63" spans="4:78" ht="17" thickBot="1">
      <c r="K63" s="1462"/>
      <c r="L63" s="1463"/>
      <c r="M63" s="1463"/>
      <c r="N63" s="1463"/>
      <c r="O63" s="1463"/>
      <c r="P63" s="1464"/>
      <c r="Y63" s="804">
        <v>0</v>
      </c>
      <c r="Z63" s="809">
        <v>3</v>
      </c>
      <c r="AA63" s="810">
        <v>3</v>
      </c>
      <c r="AB63" s="810">
        <v>3</v>
      </c>
      <c r="AC63" s="811">
        <v>3</v>
      </c>
      <c r="AD63" s="812">
        <v>3</v>
      </c>
      <c r="AE63" s="813">
        <v>3</v>
      </c>
      <c r="AF63" s="814">
        <v>3</v>
      </c>
      <c r="AG63" s="815">
        <v>3</v>
      </c>
      <c r="AH63" s="816">
        <v>3</v>
      </c>
      <c r="AI63" s="800"/>
      <c r="AJ63" s="800"/>
      <c r="AK63" s="800"/>
      <c r="AL63" s="800"/>
      <c r="AM63" s="800"/>
      <c r="AN63" s="800"/>
      <c r="AO63" s="800"/>
      <c r="AP63" s="800"/>
      <c r="AQ63" s="800"/>
      <c r="AR63" s="800"/>
      <c r="AS63" s="800"/>
      <c r="AT63" s="800"/>
      <c r="AU63" s="800"/>
      <c r="AV63" s="800"/>
      <c r="AW63" s="800"/>
      <c r="AX63" s="800"/>
      <c r="BJ63" s="800"/>
      <c r="BK63" s="800"/>
      <c r="BL63" s="800"/>
      <c r="BM63" s="800"/>
    </row>
    <row r="64" spans="4:78" ht="17" thickBot="1">
      <c r="K64" s="1465" t="s">
        <v>404</v>
      </c>
      <c r="L64" s="1466"/>
      <c r="M64" s="1466"/>
      <c r="N64" s="1467" t="s">
        <v>405</v>
      </c>
      <c r="O64" s="1467"/>
      <c r="P64" s="1468"/>
      <c r="Y64" s="804">
        <v>0</v>
      </c>
      <c r="Z64" s="817">
        <v>3</v>
      </c>
      <c r="AA64" s="818">
        <v>3</v>
      </c>
      <c r="AB64" s="818">
        <v>3</v>
      </c>
      <c r="AC64" s="819">
        <v>3</v>
      </c>
      <c r="AD64" s="820">
        <v>3</v>
      </c>
      <c r="AE64" s="821">
        <v>3</v>
      </c>
      <c r="AF64" s="822">
        <v>3</v>
      </c>
      <c r="AG64" s="823">
        <v>3</v>
      </c>
      <c r="AH64" s="824">
        <v>3</v>
      </c>
      <c r="AI64" s="800"/>
      <c r="AJ64" s="800"/>
      <c r="AK64" s="800"/>
      <c r="AL64" s="800"/>
      <c r="AM64" s="800"/>
      <c r="AN64" s="800"/>
      <c r="AO64" s="800"/>
      <c r="AP64" s="800"/>
      <c r="AQ64" s="800"/>
      <c r="AR64" s="800"/>
      <c r="AS64" s="800"/>
      <c r="AT64" s="800"/>
      <c r="AU64" s="800"/>
      <c r="AV64" s="800"/>
      <c r="AW64" s="800"/>
      <c r="AX64" s="800"/>
      <c r="BJ64" s="800"/>
      <c r="BK64" s="800"/>
      <c r="BL64" s="800"/>
      <c r="BM64" s="800"/>
    </row>
    <row r="65" spans="4:65">
      <c r="K65" s="1469">
        <v>1</v>
      </c>
      <c r="L65" s="1470"/>
      <c r="M65" s="1471"/>
      <c r="N65" s="1428">
        <f>+SUM(AW72:AX73,AU72:AV75)</f>
        <v>84</v>
      </c>
      <c r="O65" s="1428"/>
      <c r="P65" s="1429"/>
      <c r="Y65" s="804">
        <v>0</v>
      </c>
      <c r="Z65" s="817">
        <v>3</v>
      </c>
      <c r="AA65" s="818">
        <v>3</v>
      </c>
      <c r="AB65" s="818">
        <v>3</v>
      </c>
      <c r="AC65" s="819">
        <v>3</v>
      </c>
      <c r="AD65" s="820">
        <v>3</v>
      </c>
      <c r="AE65" s="821">
        <v>3</v>
      </c>
      <c r="AF65" s="822">
        <v>3</v>
      </c>
      <c r="AG65" s="823">
        <v>3</v>
      </c>
      <c r="AH65" s="824">
        <v>3</v>
      </c>
      <c r="AI65" s="800"/>
      <c r="AJ65" s="800"/>
      <c r="AK65" s="800"/>
      <c r="AL65" s="800"/>
      <c r="AM65" s="800"/>
      <c r="AN65" s="800"/>
      <c r="AO65" s="800"/>
      <c r="AP65" s="800"/>
      <c r="AQ65" s="800"/>
      <c r="AR65" s="800"/>
      <c r="AS65" s="800"/>
      <c r="AT65" s="800"/>
      <c r="AU65" s="800"/>
      <c r="AV65" s="800"/>
      <c r="AW65" s="800"/>
      <c r="AX65" s="800"/>
      <c r="AY65" s="800"/>
      <c r="BJ65" s="800"/>
      <c r="BK65" s="800"/>
      <c r="BL65" s="800"/>
      <c r="BM65" s="800"/>
    </row>
    <row r="66" spans="4:65" ht="17" thickBot="1">
      <c r="K66" s="1456">
        <v>2</v>
      </c>
      <c r="L66" s="1457"/>
      <c r="M66" s="1458"/>
      <c r="N66" s="1428">
        <f>+SUM(AU67:AX71)</f>
        <v>160</v>
      </c>
      <c r="O66" s="1428"/>
      <c r="P66" s="1429"/>
      <c r="Y66" s="806">
        <v>0</v>
      </c>
      <c r="Z66" s="817">
        <v>3</v>
      </c>
      <c r="AA66" s="818">
        <v>4</v>
      </c>
      <c r="AB66" s="818">
        <v>4</v>
      </c>
      <c r="AC66" s="819">
        <v>6</v>
      </c>
      <c r="AD66" s="820">
        <v>6</v>
      </c>
      <c r="AE66" s="821">
        <v>6</v>
      </c>
      <c r="AF66" s="822">
        <v>3</v>
      </c>
      <c r="AG66" s="823">
        <v>3</v>
      </c>
      <c r="AH66" s="824">
        <v>3</v>
      </c>
      <c r="AI66" s="800"/>
      <c r="AJ66" s="800"/>
      <c r="AK66" s="800"/>
      <c r="AL66" s="800"/>
      <c r="AM66" s="800"/>
      <c r="AN66" s="800"/>
      <c r="AO66" s="800"/>
      <c r="AP66" s="800"/>
      <c r="AQ66" s="800"/>
      <c r="AR66" s="800"/>
      <c r="AS66" s="800"/>
      <c r="AT66" s="800"/>
      <c r="AU66" s="800"/>
      <c r="AV66" s="800"/>
      <c r="AW66" s="800"/>
      <c r="AX66" s="800"/>
      <c r="AY66" s="800"/>
      <c r="AZ66" s="800"/>
      <c r="BA66" s="800"/>
      <c r="BB66" s="800"/>
      <c r="BC66" s="800"/>
      <c r="BJ66" s="800"/>
      <c r="BK66" s="800"/>
      <c r="BL66" s="800"/>
      <c r="BM66" s="800"/>
    </row>
    <row r="67" spans="4:65">
      <c r="K67" s="1447">
        <v>3</v>
      </c>
      <c r="L67" s="1448"/>
      <c r="M67" s="1449"/>
      <c r="N67" s="1428">
        <f>+SUM(AQ67:AT71)</f>
        <v>159</v>
      </c>
      <c r="O67" s="1428"/>
      <c r="P67" s="1429"/>
      <c r="Y67" s="809">
        <v>3</v>
      </c>
      <c r="Z67" s="818">
        <v>3</v>
      </c>
      <c r="AA67" s="818">
        <v>6</v>
      </c>
      <c r="AB67" s="818">
        <v>4</v>
      </c>
      <c r="AC67" s="819">
        <v>6</v>
      </c>
      <c r="AD67" s="820">
        <v>6</v>
      </c>
      <c r="AE67" s="821">
        <v>6</v>
      </c>
      <c r="AF67" s="822">
        <v>3</v>
      </c>
      <c r="AG67" s="823">
        <v>3</v>
      </c>
      <c r="AH67" s="823">
        <v>3</v>
      </c>
      <c r="AI67" s="825">
        <v>8</v>
      </c>
      <c r="AJ67" s="826">
        <v>8</v>
      </c>
      <c r="AK67" s="826">
        <v>8</v>
      </c>
      <c r="AL67" s="827">
        <v>8</v>
      </c>
      <c r="AM67" s="828">
        <v>8</v>
      </c>
      <c r="AN67" s="829">
        <v>8</v>
      </c>
      <c r="AO67" s="829">
        <v>8</v>
      </c>
      <c r="AP67" s="830">
        <v>8</v>
      </c>
      <c r="AQ67" s="831">
        <v>8</v>
      </c>
      <c r="AR67" s="832">
        <v>8</v>
      </c>
      <c r="AS67" s="832">
        <v>8</v>
      </c>
      <c r="AT67" s="833">
        <v>8</v>
      </c>
      <c r="AU67" s="834">
        <v>8</v>
      </c>
      <c r="AV67" s="835">
        <v>8</v>
      </c>
      <c r="AW67" s="835">
        <v>8</v>
      </c>
      <c r="AX67" s="836">
        <v>8</v>
      </c>
      <c r="AY67" s="800"/>
      <c r="AZ67" s="800"/>
      <c r="BA67" s="800"/>
      <c r="BB67" s="800"/>
      <c r="BC67" s="800"/>
      <c r="BJ67" s="800"/>
      <c r="BK67" s="800"/>
      <c r="BL67" s="800"/>
      <c r="BM67" s="800"/>
    </row>
    <row r="68" spans="4:65">
      <c r="K68" s="1450">
        <v>4</v>
      </c>
      <c r="L68" s="1451"/>
      <c r="M68" s="1452"/>
      <c r="N68" s="1428">
        <f>+SUM(AQ72:AT75)</f>
        <v>103</v>
      </c>
      <c r="O68" s="1428"/>
      <c r="P68" s="1429"/>
      <c r="Y68" s="817">
        <v>3</v>
      </c>
      <c r="Z68" s="818">
        <v>3</v>
      </c>
      <c r="AA68" s="818">
        <v>6</v>
      </c>
      <c r="AB68" s="818">
        <v>4</v>
      </c>
      <c r="AC68" s="819">
        <v>6</v>
      </c>
      <c r="AD68" s="820">
        <v>6</v>
      </c>
      <c r="AE68" s="821">
        <v>6</v>
      </c>
      <c r="AF68" s="822">
        <v>3</v>
      </c>
      <c r="AG68" s="823">
        <v>3</v>
      </c>
      <c r="AH68" s="823">
        <v>3</v>
      </c>
      <c r="AI68" s="837">
        <v>8</v>
      </c>
      <c r="AJ68" s="838">
        <v>8</v>
      </c>
      <c r="AK68" s="838">
        <v>8</v>
      </c>
      <c r="AL68" s="839">
        <v>8</v>
      </c>
      <c r="AM68" s="840">
        <v>8</v>
      </c>
      <c r="AN68" s="841">
        <v>8</v>
      </c>
      <c r="AO68" s="841">
        <v>8</v>
      </c>
      <c r="AP68" s="842">
        <v>8</v>
      </c>
      <c r="AQ68" s="843">
        <v>8</v>
      </c>
      <c r="AR68" s="844">
        <v>8</v>
      </c>
      <c r="AS68" s="844">
        <v>8</v>
      </c>
      <c r="AT68" s="845">
        <v>8</v>
      </c>
      <c r="AU68" s="846">
        <v>8</v>
      </c>
      <c r="AV68" s="847">
        <v>8</v>
      </c>
      <c r="AW68" s="847">
        <v>8</v>
      </c>
      <c r="AX68" s="848">
        <v>8</v>
      </c>
      <c r="BJ68" s="800"/>
      <c r="BK68" s="800"/>
      <c r="BL68" s="800"/>
      <c r="BM68" s="800"/>
    </row>
    <row r="69" spans="4:65">
      <c r="K69" s="1453">
        <v>5</v>
      </c>
      <c r="L69" s="1454"/>
      <c r="M69" s="1455"/>
      <c r="N69" s="1428">
        <f>+SUM(AM72:AP75)</f>
        <v>108</v>
      </c>
      <c r="O69" s="1428"/>
      <c r="P69" s="1429"/>
      <c r="Y69" s="817">
        <v>3</v>
      </c>
      <c r="Z69" s="818">
        <v>3</v>
      </c>
      <c r="AA69" s="818">
        <v>6</v>
      </c>
      <c r="AB69" s="818">
        <v>4</v>
      </c>
      <c r="AC69" s="819">
        <v>7</v>
      </c>
      <c r="AD69" s="820">
        <v>7</v>
      </c>
      <c r="AE69" s="821">
        <v>7</v>
      </c>
      <c r="AF69" s="822">
        <v>7</v>
      </c>
      <c r="AG69" s="823">
        <v>3</v>
      </c>
      <c r="AH69" s="823">
        <v>3</v>
      </c>
      <c r="AI69" s="837">
        <v>8</v>
      </c>
      <c r="AJ69" s="838">
        <v>8</v>
      </c>
      <c r="AK69" s="838">
        <v>8</v>
      </c>
      <c r="AL69" s="839">
        <v>8</v>
      </c>
      <c r="AM69" s="840">
        <v>8</v>
      </c>
      <c r="AN69" s="841">
        <v>8</v>
      </c>
      <c r="AO69" s="841">
        <v>8</v>
      </c>
      <c r="AP69" s="842">
        <v>8</v>
      </c>
      <c r="AQ69" s="843">
        <v>8</v>
      </c>
      <c r="AR69" s="844">
        <v>8</v>
      </c>
      <c r="AS69" s="844">
        <v>8</v>
      </c>
      <c r="AT69" s="845">
        <v>8</v>
      </c>
      <c r="AU69" s="846">
        <v>8</v>
      </c>
      <c r="AV69" s="847">
        <v>8</v>
      </c>
      <c r="AW69" s="847">
        <v>8</v>
      </c>
      <c r="AX69" s="848">
        <v>8</v>
      </c>
      <c r="BJ69" s="800"/>
      <c r="BK69" s="800"/>
      <c r="BL69" s="800"/>
      <c r="BM69" s="800"/>
    </row>
    <row r="70" spans="4:65">
      <c r="K70" s="1438">
        <v>6</v>
      </c>
      <c r="L70" s="1439"/>
      <c r="M70" s="1440"/>
      <c r="N70" s="1428">
        <f>+SUM(AM67:AP71)</f>
        <v>160</v>
      </c>
      <c r="O70" s="1428"/>
      <c r="P70" s="1429"/>
      <c r="Y70" s="817">
        <v>3</v>
      </c>
      <c r="Z70" s="818">
        <v>3</v>
      </c>
      <c r="AA70" s="818">
        <v>6</v>
      </c>
      <c r="AB70" s="818">
        <v>4</v>
      </c>
      <c r="AC70" s="819">
        <v>7</v>
      </c>
      <c r="AD70" s="820">
        <v>7</v>
      </c>
      <c r="AE70" s="821">
        <v>7</v>
      </c>
      <c r="AF70" s="822">
        <v>9</v>
      </c>
      <c r="AG70" s="823">
        <v>9</v>
      </c>
      <c r="AH70" s="823">
        <v>9</v>
      </c>
      <c r="AI70" s="837">
        <v>8</v>
      </c>
      <c r="AJ70" s="838">
        <v>8</v>
      </c>
      <c r="AK70" s="838">
        <v>8</v>
      </c>
      <c r="AL70" s="839">
        <v>8</v>
      </c>
      <c r="AM70" s="840">
        <v>8</v>
      </c>
      <c r="AN70" s="841">
        <v>8</v>
      </c>
      <c r="AO70" s="841">
        <v>8</v>
      </c>
      <c r="AP70" s="842">
        <v>8</v>
      </c>
      <c r="AQ70" s="843">
        <v>8</v>
      </c>
      <c r="AR70" s="844">
        <v>8</v>
      </c>
      <c r="AS70" s="844">
        <v>8</v>
      </c>
      <c r="AT70" s="845">
        <v>8</v>
      </c>
      <c r="AU70" s="846">
        <v>8</v>
      </c>
      <c r="AV70" s="847">
        <v>8</v>
      </c>
      <c r="AW70" s="847">
        <v>8</v>
      </c>
      <c r="AX70" s="848">
        <v>8</v>
      </c>
      <c r="BJ70" s="800"/>
      <c r="BK70" s="800"/>
      <c r="BL70" s="800"/>
      <c r="BM70" s="800"/>
    </row>
    <row r="71" spans="4:65" ht="17" thickBot="1">
      <c r="K71" s="1441">
        <v>7</v>
      </c>
      <c r="L71" s="1442"/>
      <c r="M71" s="1443"/>
      <c r="N71" s="1428">
        <f>+SUM(AI67:AL71)</f>
        <v>160</v>
      </c>
      <c r="O71" s="1428"/>
      <c r="P71" s="1429"/>
      <c r="Y71" s="817">
        <v>3</v>
      </c>
      <c r="Z71" s="818">
        <v>3</v>
      </c>
      <c r="AA71" s="818">
        <v>4</v>
      </c>
      <c r="AB71" s="818">
        <v>4</v>
      </c>
      <c r="AC71" s="819">
        <v>7</v>
      </c>
      <c r="AD71" s="820">
        <v>7</v>
      </c>
      <c r="AE71" s="821">
        <v>7</v>
      </c>
      <c r="AF71" s="822">
        <v>9</v>
      </c>
      <c r="AG71" s="823">
        <v>9</v>
      </c>
      <c r="AH71" s="823">
        <v>9</v>
      </c>
      <c r="AI71" s="849">
        <v>8</v>
      </c>
      <c r="AJ71" s="850">
        <v>8</v>
      </c>
      <c r="AK71" s="850">
        <v>8</v>
      </c>
      <c r="AL71" s="851">
        <v>8</v>
      </c>
      <c r="AM71" s="852">
        <v>8</v>
      </c>
      <c r="AN71" s="853">
        <v>8</v>
      </c>
      <c r="AO71" s="853">
        <v>8</v>
      </c>
      <c r="AP71" s="854">
        <v>8</v>
      </c>
      <c r="AQ71" s="855">
        <v>8</v>
      </c>
      <c r="AR71" s="856">
        <v>7</v>
      </c>
      <c r="AS71" s="856">
        <v>8</v>
      </c>
      <c r="AT71" s="857">
        <v>8</v>
      </c>
      <c r="AU71" s="858">
        <v>8</v>
      </c>
      <c r="AV71" s="859">
        <v>8</v>
      </c>
      <c r="AW71" s="859">
        <v>8</v>
      </c>
      <c r="AX71" s="860">
        <v>8</v>
      </c>
      <c r="BJ71" s="800"/>
      <c r="BK71" s="800"/>
      <c r="BL71" s="800"/>
      <c r="BM71" s="800"/>
    </row>
    <row r="72" spans="4:65">
      <c r="K72" s="1472">
        <v>8</v>
      </c>
      <c r="L72" s="1473"/>
      <c r="M72" s="1474"/>
      <c r="N72" s="1428">
        <f>+SUM(AI72:AL75)</f>
        <v>108</v>
      </c>
      <c r="O72" s="1428"/>
      <c r="P72" s="1429"/>
      <c r="Y72" s="817">
        <v>3</v>
      </c>
      <c r="Z72" s="818">
        <v>3</v>
      </c>
      <c r="AA72" s="818">
        <v>4</v>
      </c>
      <c r="AB72" s="818">
        <v>4</v>
      </c>
      <c r="AC72" s="819">
        <v>7</v>
      </c>
      <c r="AD72" s="820">
        <v>7</v>
      </c>
      <c r="AE72" s="821">
        <v>7</v>
      </c>
      <c r="AF72" s="822">
        <v>9</v>
      </c>
      <c r="AG72" s="823">
        <v>9</v>
      </c>
      <c r="AH72" s="823">
        <v>9</v>
      </c>
      <c r="AI72" s="861">
        <v>8</v>
      </c>
      <c r="AJ72" s="862">
        <v>8</v>
      </c>
      <c r="AK72" s="862">
        <v>8</v>
      </c>
      <c r="AL72" s="863">
        <v>8</v>
      </c>
      <c r="AM72" s="864">
        <v>8</v>
      </c>
      <c r="AN72" s="865">
        <v>8</v>
      </c>
      <c r="AO72" s="865">
        <v>8</v>
      </c>
      <c r="AP72" s="866">
        <v>8</v>
      </c>
      <c r="AQ72" s="867">
        <v>8</v>
      </c>
      <c r="AR72" s="868">
        <v>7</v>
      </c>
      <c r="AS72" s="868">
        <v>7</v>
      </c>
      <c r="AT72" s="869">
        <v>8</v>
      </c>
      <c r="AU72" s="870">
        <v>8</v>
      </c>
      <c r="AV72" s="871">
        <v>8</v>
      </c>
      <c r="AW72" s="871">
        <v>8</v>
      </c>
      <c r="AX72" s="872">
        <v>8</v>
      </c>
      <c r="BJ72" s="800"/>
      <c r="BK72" s="800"/>
      <c r="BL72" s="800"/>
      <c r="BM72" s="800"/>
    </row>
    <row r="73" spans="4:65" ht="17" thickBot="1">
      <c r="K73" s="1444">
        <v>9</v>
      </c>
      <c r="L73" s="1445"/>
      <c r="M73" s="1446"/>
      <c r="N73" s="1428">
        <f>+SUM(AF63:AH75)</f>
        <v>202</v>
      </c>
      <c r="O73" s="1428"/>
      <c r="P73" s="1429"/>
      <c r="Y73" s="817">
        <v>3</v>
      </c>
      <c r="Z73" s="818">
        <v>4</v>
      </c>
      <c r="AA73" s="818">
        <v>4</v>
      </c>
      <c r="AB73" s="818">
        <v>4</v>
      </c>
      <c r="AC73" s="819">
        <v>4</v>
      </c>
      <c r="AD73" s="820">
        <v>4</v>
      </c>
      <c r="AE73" s="821">
        <v>4</v>
      </c>
      <c r="AF73" s="822">
        <v>4</v>
      </c>
      <c r="AG73" s="823">
        <v>9</v>
      </c>
      <c r="AH73" s="823">
        <v>9</v>
      </c>
      <c r="AI73" s="873">
        <v>8</v>
      </c>
      <c r="AJ73" s="874">
        <v>8</v>
      </c>
      <c r="AK73" s="874">
        <v>8</v>
      </c>
      <c r="AL73" s="875">
        <v>8</v>
      </c>
      <c r="AM73" s="876">
        <v>8</v>
      </c>
      <c r="AN73" s="877">
        <v>8</v>
      </c>
      <c r="AO73" s="877">
        <v>8</v>
      </c>
      <c r="AP73" s="878">
        <v>8</v>
      </c>
      <c r="AQ73" s="879">
        <v>8</v>
      </c>
      <c r="AR73" s="880">
        <v>7</v>
      </c>
      <c r="AS73" s="880">
        <v>7</v>
      </c>
      <c r="AT73" s="881">
        <v>7</v>
      </c>
      <c r="AU73" s="882">
        <v>7</v>
      </c>
      <c r="AV73" s="883">
        <v>7</v>
      </c>
      <c r="AW73" s="883">
        <v>8</v>
      </c>
      <c r="AX73" s="884">
        <v>8</v>
      </c>
      <c r="BJ73" s="800"/>
      <c r="BK73" s="800"/>
      <c r="BL73" s="800"/>
      <c r="BM73" s="800"/>
    </row>
    <row r="74" spans="4:65">
      <c r="K74" s="1425">
        <v>10</v>
      </c>
      <c r="L74" s="1426"/>
      <c r="M74" s="1427"/>
      <c r="N74" s="1428">
        <f>+SUM(AC63:AE75)</f>
        <v>201</v>
      </c>
      <c r="O74" s="1428"/>
      <c r="P74" s="1429"/>
      <c r="Y74" s="817">
        <v>2</v>
      </c>
      <c r="Z74" s="818">
        <v>8</v>
      </c>
      <c r="AA74" s="818">
        <v>8</v>
      </c>
      <c r="AB74" s="818">
        <v>8</v>
      </c>
      <c r="AC74" s="819">
        <v>4</v>
      </c>
      <c r="AD74" s="820">
        <v>4</v>
      </c>
      <c r="AE74" s="821">
        <v>4</v>
      </c>
      <c r="AF74" s="822">
        <v>4</v>
      </c>
      <c r="AG74" s="823">
        <v>8</v>
      </c>
      <c r="AH74" s="823">
        <v>8</v>
      </c>
      <c r="AI74" s="873">
        <v>7</v>
      </c>
      <c r="AJ74" s="874">
        <v>7</v>
      </c>
      <c r="AK74" s="874">
        <v>7</v>
      </c>
      <c r="AL74" s="875">
        <v>7</v>
      </c>
      <c r="AM74" s="876">
        <v>7</v>
      </c>
      <c r="AN74" s="877">
        <v>7</v>
      </c>
      <c r="AO74" s="877">
        <v>7</v>
      </c>
      <c r="AP74" s="878">
        <v>7</v>
      </c>
      <c r="AQ74" s="879">
        <v>7</v>
      </c>
      <c r="AR74" s="880">
        <v>7</v>
      </c>
      <c r="AS74" s="880">
        <v>7</v>
      </c>
      <c r="AT74" s="881">
        <v>7</v>
      </c>
      <c r="AU74" s="882">
        <v>7</v>
      </c>
      <c r="AV74" s="883">
        <v>7</v>
      </c>
      <c r="AW74" s="801"/>
      <c r="AX74" s="802"/>
      <c r="BJ74" s="800"/>
      <c r="BK74" s="800"/>
      <c r="BL74" s="800"/>
      <c r="BM74" s="800"/>
    </row>
    <row r="75" spans="4:65" ht="17" thickBot="1">
      <c r="K75" s="1433">
        <v>11</v>
      </c>
      <c r="L75" s="1434"/>
      <c r="M75" s="1435"/>
      <c r="N75" s="1436">
        <f>+SUM(Y67:AB75,Z63:AB66)</f>
        <v>197</v>
      </c>
      <c r="O75" s="1436"/>
      <c r="P75" s="1437"/>
      <c r="Y75" s="885">
        <v>2</v>
      </c>
      <c r="Z75" s="886">
        <v>8</v>
      </c>
      <c r="AA75" s="886">
        <v>8</v>
      </c>
      <c r="AB75" s="886">
        <v>8</v>
      </c>
      <c r="AC75" s="887">
        <v>4</v>
      </c>
      <c r="AD75" s="888">
        <v>4</v>
      </c>
      <c r="AE75" s="889">
        <v>4</v>
      </c>
      <c r="AF75" s="890">
        <v>4</v>
      </c>
      <c r="AG75" s="891">
        <v>4</v>
      </c>
      <c r="AH75" s="891">
        <v>4</v>
      </c>
      <c r="AI75" s="892">
        <v>4</v>
      </c>
      <c r="AJ75" s="893">
        <v>4</v>
      </c>
      <c r="AK75" s="893">
        <v>4</v>
      </c>
      <c r="AL75" s="894">
        <v>4</v>
      </c>
      <c r="AM75" s="895">
        <v>4</v>
      </c>
      <c r="AN75" s="896">
        <v>4</v>
      </c>
      <c r="AO75" s="896">
        <v>4</v>
      </c>
      <c r="AP75" s="897">
        <v>4</v>
      </c>
      <c r="AQ75" s="898">
        <v>4</v>
      </c>
      <c r="AR75" s="899">
        <v>4</v>
      </c>
      <c r="AS75" s="899">
        <v>4</v>
      </c>
      <c r="AT75" s="900">
        <v>4</v>
      </c>
      <c r="AU75" s="901">
        <v>4</v>
      </c>
      <c r="AV75" s="902">
        <v>4</v>
      </c>
      <c r="AW75" s="804"/>
      <c r="AX75" s="800"/>
      <c r="BD75" s="800"/>
      <c r="BJ75" s="800"/>
      <c r="BK75" s="800"/>
      <c r="BL75" s="800"/>
      <c r="BM75" s="800"/>
    </row>
    <row r="76" spans="4:65">
      <c r="AN76" s="800"/>
      <c r="BJ76" s="800"/>
      <c r="BK76" s="800"/>
      <c r="BL76" s="800"/>
      <c r="BM76" s="800"/>
    </row>
    <row r="77" spans="4:65">
      <c r="AN77" s="800"/>
      <c r="BJ77" s="800"/>
      <c r="BK77" s="800"/>
      <c r="BL77" s="800"/>
      <c r="BM77" s="800"/>
    </row>
    <row r="78" spans="4:65">
      <c r="AN78" s="800"/>
      <c r="BJ78" s="800"/>
      <c r="BK78" s="800"/>
      <c r="BL78" s="800"/>
      <c r="BM78" s="800"/>
    </row>
    <row r="79" spans="4:65" ht="21">
      <c r="D79" s="799" t="s">
        <v>549</v>
      </c>
      <c r="E79" s="799"/>
      <c r="F79" s="799"/>
      <c r="G79" s="799"/>
      <c r="H79" s="799"/>
      <c r="I79" s="799"/>
      <c r="J79" s="799"/>
      <c r="K79" s="799"/>
      <c r="L79" s="799"/>
      <c r="M79" s="799"/>
      <c r="N79" s="799"/>
      <c r="O79" s="799"/>
      <c r="P79" s="799"/>
      <c r="Q79" s="799"/>
      <c r="R79" s="799"/>
      <c r="S79" s="799"/>
      <c r="T79" s="799"/>
      <c r="U79" s="799"/>
      <c r="V79" s="799"/>
      <c r="W79" s="799"/>
      <c r="X79" s="799"/>
      <c r="Y79" s="799"/>
      <c r="Z79" s="799"/>
      <c r="AA79" s="799"/>
      <c r="AB79" s="799"/>
      <c r="AC79" s="799"/>
      <c r="AD79" s="799"/>
      <c r="AE79" s="799"/>
      <c r="AF79" s="799"/>
      <c r="AG79" s="799"/>
      <c r="AH79" s="799"/>
      <c r="AI79" s="799"/>
      <c r="AJ79" s="799"/>
      <c r="AK79" s="799"/>
      <c r="AL79" s="799"/>
      <c r="AM79" s="799"/>
      <c r="AN79" s="799"/>
      <c r="AO79" s="799"/>
      <c r="AP79" s="799"/>
      <c r="AQ79" s="799"/>
      <c r="AR79" s="799"/>
      <c r="AS79" s="799"/>
      <c r="AT79" s="799"/>
      <c r="AU79" s="799"/>
      <c r="AV79" s="799"/>
      <c r="AW79" s="799"/>
      <c r="AX79" s="799"/>
      <c r="AY79" s="799"/>
      <c r="AZ79" s="799"/>
      <c r="BA79" s="799"/>
      <c r="BB79" s="799"/>
      <c r="BC79" s="799"/>
      <c r="BD79" s="799"/>
      <c r="BE79" s="799"/>
      <c r="BF79" s="799"/>
      <c r="BG79" s="799"/>
      <c r="BH79" s="799"/>
      <c r="BI79" s="800"/>
      <c r="BJ79" s="800"/>
      <c r="BK79" s="800"/>
      <c r="BL79" s="800"/>
      <c r="BM79" s="800"/>
    </row>
    <row r="81" spans="11:54" ht="17" thickBot="1"/>
    <row r="82" spans="11:54" ht="17" customHeight="1" thickBot="1">
      <c r="K82" s="1459" t="s">
        <v>403</v>
      </c>
      <c r="L82" s="1460"/>
      <c r="M82" s="1460"/>
      <c r="N82" s="1460"/>
      <c r="O82" s="1460"/>
      <c r="P82" s="1461"/>
      <c r="X82" s="801">
        <v>0</v>
      </c>
      <c r="Y82" s="802">
        <v>0</v>
      </c>
      <c r="Z82" s="802">
        <v>0</v>
      </c>
      <c r="AA82" s="802">
        <v>0</v>
      </c>
      <c r="AB82" s="802">
        <v>0</v>
      </c>
      <c r="AC82" s="802">
        <v>0</v>
      </c>
      <c r="AD82" s="802">
        <v>0</v>
      </c>
      <c r="AE82" s="802">
        <v>0</v>
      </c>
      <c r="AF82" s="802">
        <v>0</v>
      </c>
      <c r="AG82" s="803">
        <v>0</v>
      </c>
      <c r="AH82" s="800"/>
      <c r="AI82" s="800"/>
      <c r="AJ82" s="800"/>
      <c r="AK82" s="800"/>
      <c r="AL82" s="800"/>
      <c r="AM82" s="800"/>
      <c r="AN82" s="800"/>
      <c r="AO82" s="800"/>
      <c r="AP82" s="800"/>
      <c r="AQ82" s="800"/>
      <c r="AR82" s="800"/>
      <c r="AS82" s="800"/>
      <c r="AT82" s="800"/>
      <c r="AU82" s="800"/>
      <c r="AV82" s="800"/>
      <c r="AW82" s="800"/>
    </row>
    <row r="83" spans="11:54" ht="17" thickBot="1">
      <c r="K83" s="1462"/>
      <c r="L83" s="1463"/>
      <c r="M83" s="1463"/>
      <c r="N83" s="1463"/>
      <c r="O83" s="1463"/>
      <c r="P83" s="1464"/>
      <c r="X83" s="903">
        <v>0</v>
      </c>
      <c r="Y83" s="904">
        <v>3</v>
      </c>
      <c r="Z83" s="905">
        <v>3</v>
      </c>
      <c r="AA83" s="905">
        <v>3</v>
      </c>
      <c r="AB83" s="905">
        <v>3</v>
      </c>
      <c r="AC83" s="905">
        <v>3</v>
      </c>
      <c r="AD83" s="906">
        <v>3</v>
      </c>
      <c r="AE83" s="814">
        <v>3</v>
      </c>
      <c r="AF83" s="815">
        <v>3</v>
      </c>
      <c r="AG83" s="816">
        <v>3</v>
      </c>
      <c r="AH83" s="800"/>
      <c r="AI83" s="800"/>
      <c r="AJ83" s="800"/>
      <c r="AK83" s="800"/>
      <c r="AL83" s="800"/>
      <c r="AM83" s="800"/>
      <c r="AN83" s="800"/>
      <c r="AO83" s="800"/>
      <c r="AP83" s="800"/>
      <c r="AQ83" s="800"/>
      <c r="AR83" s="800"/>
      <c r="AS83" s="800"/>
      <c r="AT83" s="800"/>
      <c r="AU83" s="800"/>
      <c r="AV83" s="800"/>
      <c r="AW83" s="800"/>
    </row>
    <row r="84" spans="11:54" ht="17" thickBot="1">
      <c r="K84" s="1465" t="s">
        <v>404</v>
      </c>
      <c r="L84" s="1466"/>
      <c r="M84" s="1466"/>
      <c r="N84" s="1467" t="s">
        <v>405</v>
      </c>
      <c r="O84" s="1467"/>
      <c r="P84" s="1468"/>
      <c r="X84" s="903">
        <v>0</v>
      </c>
      <c r="Y84" s="907">
        <v>3</v>
      </c>
      <c r="Z84" s="907">
        <v>3</v>
      </c>
      <c r="AA84" s="907">
        <v>3</v>
      </c>
      <c r="AB84" s="907">
        <v>3</v>
      </c>
      <c r="AC84" s="907">
        <v>3</v>
      </c>
      <c r="AD84" s="908">
        <v>3</v>
      </c>
      <c r="AE84" s="822">
        <v>3</v>
      </c>
      <c r="AF84" s="823">
        <v>3</v>
      </c>
      <c r="AG84" s="824">
        <v>3</v>
      </c>
      <c r="AH84" s="800"/>
      <c r="AI84" s="800"/>
      <c r="AJ84" s="800"/>
      <c r="AK84" s="800"/>
      <c r="AL84" s="800"/>
      <c r="AM84" s="800"/>
      <c r="AN84" s="800"/>
      <c r="AO84" s="800"/>
      <c r="AP84" s="800"/>
      <c r="AQ84" s="800"/>
      <c r="AR84" s="800"/>
      <c r="AS84" s="800"/>
      <c r="AT84" s="800"/>
      <c r="AU84" s="800"/>
      <c r="AV84" s="800"/>
      <c r="AW84" s="800"/>
    </row>
    <row r="85" spans="11:54">
      <c r="K85" s="1469">
        <v>1</v>
      </c>
      <c r="L85" s="1470"/>
      <c r="M85" s="1471"/>
      <c r="N85" s="1428">
        <f>+SUM(AS91:AS95,AT91:AW95)</f>
        <v>150</v>
      </c>
      <c r="O85" s="1428"/>
      <c r="P85" s="1429"/>
      <c r="X85" s="903">
        <v>0</v>
      </c>
      <c r="Y85" s="907">
        <v>3</v>
      </c>
      <c r="Z85" s="907">
        <v>3</v>
      </c>
      <c r="AA85" s="907">
        <v>3</v>
      </c>
      <c r="AB85" s="907">
        <v>3</v>
      </c>
      <c r="AC85" s="907">
        <v>3</v>
      </c>
      <c r="AD85" s="908">
        <v>3</v>
      </c>
      <c r="AE85" s="822">
        <v>3</v>
      </c>
      <c r="AF85" s="823">
        <v>3</v>
      </c>
      <c r="AG85" s="824">
        <v>3</v>
      </c>
      <c r="AH85" s="800"/>
      <c r="AI85" s="800"/>
      <c r="AJ85" s="800"/>
      <c r="AK85" s="800"/>
      <c r="AL85" s="800"/>
      <c r="AM85" s="800"/>
      <c r="AN85" s="800"/>
      <c r="AO85" s="800"/>
      <c r="AP85" s="800"/>
      <c r="AQ85" s="800"/>
      <c r="AR85" s="800"/>
      <c r="AS85" s="800"/>
      <c r="AT85" s="800"/>
      <c r="AU85" s="800"/>
      <c r="AV85" s="800"/>
      <c r="AW85" s="800"/>
    </row>
    <row r="86" spans="11:54" ht="17" thickBot="1">
      <c r="K86" s="1456">
        <v>2</v>
      </c>
      <c r="L86" s="1457"/>
      <c r="M86" s="1458"/>
      <c r="N86" s="1428">
        <f>+SUM(AT87:AW90,AS88:AS90)</f>
        <v>152</v>
      </c>
      <c r="O86" s="1428"/>
      <c r="P86" s="1429"/>
      <c r="X86" s="909">
        <v>0</v>
      </c>
      <c r="Y86" s="907">
        <v>3</v>
      </c>
      <c r="Z86" s="907">
        <v>4</v>
      </c>
      <c r="AA86" s="907">
        <v>4</v>
      </c>
      <c r="AB86" s="907">
        <v>6</v>
      </c>
      <c r="AC86" s="907">
        <v>6</v>
      </c>
      <c r="AD86" s="908">
        <v>6</v>
      </c>
      <c r="AE86" s="822">
        <v>3</v>
      </c>
      <c r="AF86" s="823">
        <v>3</v>
      </c>
      <c r="AG86" s="824">
        <v>3</v>
      </c>
      <c r="AH86" s="800"/>
      <c r="AI86" s="800"/>
      <c r="AJ86" s="800"/>
      <c r="AK86" s="800"/>
      <c r="AL86" s="800"/>
      <c r="AM86" s="800"/>
      <c r="AN86" s="800"/>
      <c r="AO86" s="800"/>
      <c r="AP86" s="800"/>
      <c r="AQ86" s="800"/>
      <c r="AR86" s="800"/>
      <c r="AS86" s="800"/>
      <c r="AT86" s="800"/>
      <c r="AU86" s="800"/>
      <c r="AV86" s="800"/>
      <c r="AW86" s="800"/>
      <c r="AX86" s="800"/>
    </row>
    <row r="87" spans="11:54" ht="17" thickBot="1">
      <c r="K87" s="1447">
        <v>3</v>
      </c>
      <c r="L87" s="1448"/>
      <c r="M87" s="1449"/>
      <c r="N87" s="1428">
        <f>+SUM(AP87:AR91,AS87,AO89:AO91)</f>
        <v>151</v>
      </c>
      <c r="O87" s="1428"/>
      <c r="P87" s="1429"/>
      <c r="X87" s="910">
        <v>3</v>
      </c>
      <c r="Y87" s="907">
        <v>3</v>
      </c>
      <c r="Z87" s="907">
        <v>6</v>
      </c>
      <c r="AA87" s="907">
        <v>4</v>
      </c>
      <c r="AB87" s="907">
        <v>6</v>
      </c>
      <c r="AC87" s="907">
        <v>6</v>
      </c>
      <c r="AD87" s="908">
        <v>6</v>
      </c>
      <c r="AE87" s="822">
        <v>3</v>
      </c>
      <c r="AF87" s="823">
        <v>3</v>
      </c>
      <c r="AG87" s="825">
        <v>3</v>
      </c>
      <c r="AH87" s="826">
        <v>8</v>
      </c>
      <c r="AI87" s="826">
        <v>8</v>
      </c>
      <c r="AJ87" s="826">
        <v>8</v>
      </c>
      <c r="AK87" s="826">
        <v>8</v>
      </c>
      <c r="AL87" s="828">
        <v>8</v>
      </c>
      <c r="AM87" s="829">
        <v>8</v>
      </c>
      <c r="AN87" s="829">
        <v>8</v>
      </c>
      <c r="AO87" s="830">
        <v>8</v>
      </c>
      <c r="AP87" s="832">
        <v>8</v>
      </c>
      <c r="AQ87" s="832">
        <v>8</v>
      </c>
      <c r="AR87" s="832">
        <v>8</v>
      </c>
      <c r="AS87" s="911">
        <v>8</v>
      </c>
      <c r="AT87" s="835">
        <v>8</v>
      </c>
      <c r="AU87" s="835">
        <v>8</v>
      </c>
      <c r="AV87" s="835">
        <v>8</v>
      </c>
      <c r="AW87" s="836">
        <v>8</v>
      </c>
      <c r="AX87" s="800"/>
      <c r="AY87" s="800"/>
      <c r="AZ87" s="800"/>
      <c r="BA87" s="800"/>
      <c r="BB87" s="800"/>
    </row>
    <row r="88" spans="11:54" ht="17" thickBot="1">
      <c r="K88" s="1450">
        <v>4</v>
      </c>
      <c r="L88" s="1451"/>
      <c r="M88" s="1452"/>
      <c r="N88" s="1428">
        <f>+SUM(AN92:AR95,AM92:AM94)</f>
        <v>154</v>
      </c>
      <c r="O88" s="1428"/>
      <c r="P88" s="1429"/>
      <c r="X88" s="809">
        <v>3</v>
      </c>
      <c r="Y88" s="810">
        <v>3</v>
      </c>
      <c r="Z88" s="810">
        <v>6</v>
      </c>
      <c r="AA88" s="912">
        <v>4</v>
      </c>
      <c r="AB88" s="910">
        <v>6</v>
      </c>
      <c r="AC88" s="907">
        <v>6</v>
      </c>
      <c r="AD88" s="908">
        <v>6</v>
      </c>
      <c r="AE88" s="822">
        <v>3</v>
      </c>
      <c r="AF88" s="823">
        <v>3</v>
      </c>
      <c r="AG88" s="849">
        <v>3</v>
      </c>
      <c r="AH88" s="838">
        <v>8</v>
      </c>
      <c r="AI88" s="838">
        <v>8</v>
      </c>
      <c r="AJ88" s="838">
        <v>8</v>
      </c>
      <c r="AK88" s="838">
        <v>8</v>
      </c>
      <c r="AL88" s="840">
        <v>8</v>
      </c>
      <c r="AM88" s="841">
        <v>8</v>
      </c>
      <c r="AN88" s="841">
        <v>8</v>
      </c>
      <c r="AO88" s="854">
        <v>8</v>
      </c>
      <c r="AP88" s="844">
        <v>8</v>
      </c>
      <c r="AQ88" s="844">
        <v>8</v>
      </c>
      <c r="AR88" s="845">
        <v>8</v>
      </c>
      <c r="AS88" s="847">
        <v>8</v>
      </c>
      <c r="AT88" s="847">
        <v>8</v>
      </c>
      <c r="AU88" s="847">
        <v>8</v>
      </c>
      <c r="AV88" s="847">
        <v>8</v>
      </c>
      <c r="AW88" s="848">
        <v>8</v>
      </c>
      <c r="AX88" s="800"/>
      <c r="AY88" s="800"/>
      <c r="AZ88" s="800"/>
      <c r="BA88" s="800"/>
      <c r="BB88" s="800"/>
    </row>
    <row r="89" spans="11:54" ht="17" thickBot="1">
      <c r="K89" s="1453">
        <v>5</v>
      </c>
      <c r="L89" s="1454"/>
      <c r="M89" s="1455"/>
      <c r="N89" s="1428">
        <f>+SUM(AH92:AK95,AL92:AL95,AM95,AG94:AG95)</f>
        <v>151</v>
      </c>
      <c r="O89" s="1428"/>
      <c r="P89" s="1429"/>
      <c r="X89" s="817">
        <v>3</v>
      </c>
      <c r="Y89" s="818">
        <v>3</v>
      </c>
      <c r="Z89" s="818">
        <v>6</v>
      </c>
      <c r="AA89" s="913">
        <v>4</v>
      </c>
      <c r="AB89" s="914">
        <v>7</v>
      </c>
      <c r="AC89" s="915">
        <v>7</v>
      </c>
      <c r="AD89" s="916">
        <v>7</v>
      </c>
      <c r="AE89" s="822">
        <v>7</v>
      </c>
      <c r="AF89" s="823">
        <v>3</v>
      </c>
      <c r="AG89" s="824">
        <v>3</v>
      </c>
      <c r="AH89" s="838">
        <v>8</v>
      </c>
      <c r="AI89" s="838">
        <v>8</v>
      </c>
      <c r="AJ89" s="838">
        <v>8</v>
      </c>
      <c r="AK89" s="838">
        <v>8</v>
      </c>
      <c r="AL89" s="840">
        <v>8</v>
      </c>
      <c r="AM89" s="841">
        <v>8</v>
      </c>
      <c r="AN89" s="842">
        <v>8</v>
      </c>
      <c r="AO89" s="843">
        <v>8</v>
      </c>
      <c r="AP89" s="844">
        <v>8</v>
      </c>
      <c r="AQ89" s="844">
        <v>8</v>
      </c>
      <c r="AR89" s="845">
        <v>8</v>
      </c>
      <c r="AS89" s="847">
        <v>8</v>
      </c>
      <c r="AT89" s="847">
        <v>8</v>
      </c>
      <c r="AU89" s="847">
        <v>8</v>
      </c>
      <c r="AV89" s="847">
        <v>8</v>
      </c>
      <c r="AW89" s="848">
        <v>8</v>
      </c>
    </row>
    <row r="90" spans="11:54" ht="17" thickBot="1">
      <c r="K90" s="1438">
        <v>6</v>
      </c>
      <c r="L90" s="1439"/>
      <c r="M90" s="1440"/>
      <c r="N90" s="1428">
        <f>+SUM(AL87:AN91,AO87:AO88,AK90:AK91)</f>
        <v>152</v>
      </c>
      <c r="O90" s="1428"/>
      <c r="P90" s="1429"/>
      <c r="X90" s="817">
        <v>3</v>
      </c>
      <c r="Y90" s="818">
        <v>3</v>
      </c>
      <c r="Z90" s="818">
        <v>6</v>
      </c>
      <c r="AA90" s="913">
        <v>4</v>
      </c>
      <c r="AB90" s="819">
        <v>7</v>
      </c>
      <c r="AC90" s="820">
        <v>7</v>
      </c>
      <c r="AD90" s="820">
        <v>7</v>
      </c>
      <c r="AE90" s="822">
        <v>9</v>
      </c>
      <c r="AF90" s="823">
        <v>9</v>
      </c>
      <c r="AG90" s="824">
        <v>9</v>
      </c>
      <c r="AH90" s="838">
        <v>8</v>
      </c>
      <c r="AI90" s="838">
        <v>8</v>
      </c>
      <c r="AJ90" s="839">
        <v>8</v>
      </c>
      <c r="AK90" s="829">
        <v>8</v>
      </c>
      <c r="AL90" s="841">
        <v>8</v>
      </c>
      <c r="AM90" s="841">
        <v>8</v>
      </c>
      <c r="AN90" s="842">
        <v>8</v>
      </c>
      <c r="AO90" s="843">
        <v>8</v>
      </c>
      <c r="AP90" s="844">
        <v>8</v>
      </c>
      <c r="AQ90" s="844">
        <v>8</v>
      </c>
      <c r="AR90" s="845">
        <v>8</v>
      </c>
      <c r="AS90" s="859">
        <v>8</v>
      </c>
      <c r="AT90" s="859">
        <v>8</v>
      </c>
      <c r="AU90" s="859">
        <v>8</v>
      </c>
      <c r="AV90" s="859">
        <v>8</v>
      </c>
      <c r="AW90" s="860">
        <v>8</v>
      </c>
    </row>
    <row r="91" spans="11:54" ht="17" thickBot="1">
      <c r="K91" s="1441">
        <v>7</v>
      </c>
      <c r="L91" s="1442"/>
      <c r="M91" s="1443"/>
      <c r="N91" s="1428">
        <f>+SUM(AH87:AJ91,AK87:AK89,AG87:AG88)</f>
        <v>150</v>
      </c>
      <c r="O91" s="1428"/>
      <c r="P91" s="1429"/>
      <c r="X91" s="817">
        <v>3</v>
      </c>
      <c r="Y91" s="818">
        <v>3</v>
      </c>
      <c r="Z91" s="818">
        <v>4</v>
      </c>
      <c r="AA91" s="917">
        <v>4</v>
      </c>
      <c r="AB91" s="819">
        <v>7</v>
      </c>
      <c r="AC91" s="820">
        <v>7</v>
      </c>
      <c r="AD91" s="821">
        <v>7</v>
      </c>
      <c r="AE91" s="823">
        <v>9</v>
      </c>
      <c r="AF91" s="823">
        <v>9</v>
      </c>
      <c r="AG91" s="824">
        <v>9</v>
      </c>
      <c r="AH91" s="850">
        <v>8</v>
      </c>
      <c r="AI91" s="850">
        <v>8</v>
      </c>
      <c r="AJ91" s="851">
        <v>8</v>
      </c>
      <c r="AK91" s="853">
        <v>8</v>
      </c>
      <c r="AL91" s="853">
        <v>8</v>
      </c>
      <c r="AM91" s="853">
        <v>8</v>
      </c>
      <c r="AN91" s="854">
        <v>8</v>
      </c>
      <c r="AO91" s="855">
        <v>8</v>
      </c>
      <c r="AP91" s="856">
        <v>8</v>
      </c>
      <c r="AQ91" s="856">
        <v>7</v>
      </c>
      <c r="AR91" s="857">
        <v>8</v>
      </c>
      <c r="AS91" s="883">
        <v>8</v>
      </c>
      <c r="AT91" s="883">
        <v>8</v>
      </c>
      <c r="AU91" s="883">
        <v>8</v>
      </c>
      <c r="AV91" s="883">
        <v>8</v>
      </c>
      <c r="AW91" s="884">
        <v>8</v>
      </c>
    </row>
    <row r="92" spans="11:54" ht="17" thickBot="1">
      <c r="K92" s="1444">
        <v>8</v>
      </c>
      <c r="L92" s="1445"/>
      <c r="M92" s="1446"/>
      <c r="N92" s="1428">
        <f>+SUM(AE83:AF92,AG83:AG86,AG89:AG93)</f>
        <v>151</v>
      </c>
      <c r="O92" s="1428"/>
      <c r="P92" s="1429"/>
      <c r="X92" s="817">
        <v>3</v>
      </c>
      <c r="Y92" s="818">
        <v>3</v>
      </c>
      <c r="Z92" s="818">
        <v>4</v>
      </c>
      <c r="AA92" s="819">
        <v>4</v>
      </c>
      <c r="AB92" s="820">
        <v>7</v>
      </c>
      <c r="AC92" s="820">
        <v>7</v>
      </c>
      <c r="AD92" s="820">
        <v>7</v>
      </c>
      <c r="AE92" s="822">
        <v>9</v>
      </c>
      <c r="AF92" s="823">
        <v>9</v>
      </c>
      <c r="AG92" s="824">
        <v>9</v>
      </c>
      <c r="AH92" s="877">
        <v>8</v>
      </c>
      <c r="AI92" s="877">
        <v>8</v>
      </c>
      <c r="AJ92" s="877">
        <v>8</v>
      </c>
      <c r="AK92" s="877">
        <v>8</v>
      </c>
      <c r="AL92" s="877">
        <v>8</v>
      </c>
      <c r="AM92" s="879">
        <v>8</v>
      </c>
      <c r="AN92" s="880">
        <v>8</v>
      </c>
      <c r="AO92" s="868">
        <v>8</v>
      </c>
      <c r="AP92" s="868">
        <v>8</v>
      </c>
      <c r="AQ92" s="868">
        <v>7</v>
      </c>
      <c r="AR92" s="869">
        <v>7</v>
      </c>
      <c r="AS92" s="883">
        <v>8</v>
      </c>
      <c r="AT92" s="883">
        <v>8</v>
      </c>
      <c r="AU92" s="883">
        <v>8</v>
      </c>
      <c r="AV92" s="883">
        <v>8</v>
      </c>
      <c r="AW92" s="884">
        <v>8</v>
      </c>
    </row>
    <row r="93" spans="11:54" ht="17" thickBot="1">
      <c r="K93" s="1425">
        <v>9</v>
      </c>
      <c r="L93" s="1426"/>
      <c r="M93" s="1427"/>
      <c r="N93" s="1428">
        <f>+SUM(AB90:AD95,AE93:AF95,AA92:AA95)</f>
        <v>156</v>
      </c>
      <c r="O93" s="1428"/>
      <c r="P93" s="1429"/>
      <c r="X93" s="817">
        <v>3</v>
      </c>
      <c r="Y93" s="818">
        <v>4</v>
      </c>
      <c r="Z93" s="818">
        <v>4</v>
      </c>
      <c r="AA93" s="819">
        <v>4</v>
      </c>
      <c r="AB93" s="820">
        <v>4</v>
      </c>
      <c r="AC93" s="820">
        <v>4</v>
      </c>
      <c r="AD93" s="820">
        <v>4</v>
      </c>
      <c r="AE93" s="812">
        <v>4</v>
      </c>
      <c r="AF93" s="813">
        <v>9</v>
      </c>
      <c r="AG93" s="918">
        <v>9</v>
      </c>
      <c r="AH93" s="877">
        <v>8</v>
      </c>
      <c r="AI93" s="877">
        <v>8</v>
      </c>
      <c r="AJ93" s="877">
        <v>8</v>
      </c>
      <c r="AK93" s="877">
        <v>8</v>
      </c>
      <c r="AL93" s="877">
        <v>8</v>
      </c>
      <c r="AM93" s="879">
        <v>8</v>
      </c>
      <c r="AN93" s="880">
        <v>8</v>
      </c>
      <c r="AO93" s="880">
        <v>8</v>
      </c>
      <c r="AP93" s="880">
        <v>8</v>
      </c>
      <c r="AQ93" s="880">
        <v>7</v>
      </c>
      <c r="AR93" s="881">
        <v>7</v>
      </c>
      <c r="AS93" s="883">
        <v>7</v>
      </c>
      <c r="AT93" s="883">
        <v>7</v>
      </c>
      <c r="AU93" s="883">
        <v>7</v>
      </c>
      <c r="AV93" s="902">
        <v>8</v>
      </c>
      <c r="AW93" s="919">
        <v>8</v>
      </c>
    </row>
    <row r="94" spans="11:54" ht="17" thickBot="1">
      <c r="K94" s="1430">
        <v>10</v>
      </c>
      <c r="L94" s="1431"/>
      <c r="M94" s="1432"/>
      <c r="N94" s="1428">
        <f>+SUM(Y83:AD87,AB88:AD89,,X87)</f>
        <v>156</v>
      </c>
      <c r="O94" s="1428"/>
      <c r="P94" s="1429"/>
      <c r="X94" s="817">
        <v>2</v>
      </c>
      <c r="Y94" s="818">
        <v>8</v>
      </c>
      <c r="Z94" s="818">
        <v>8</v>
      </c>
      <c r="AA94" s="819">
        <v>8</v>
      </c>
      <c r="AB94" s="820">
        <v>4</v>
      </c>
      <c r="AC94" s="820">
        <v>4</v>
      </c>
      <c r="AD94" s="820">
        <v>4</v>
      </c>
      <c r="AE94" s="820">
        <v>4</v>
      </c>
      <c r="AF94" s="820">
        <v>8</v>
      </c>
      <c r="AG94" s="864">
        <v>8</v>
      </c>
      <c r="AH94" s="877">
        <v>7</v>
      </c>
      <c r="AI94" s="877">
        <v>7</v>
      </c>
      <c r="AJ94" s="877">
        <v>7</v>
      </c>
      <c r="AK94" s="877">
        <v>7</v>
      </c>
      <c r="AL94" s="877">
        <v>7</v>
      </c>
      <c r="AM94" s="879">
        <v>7</v>
      </c>
      <c r="AN94" s="880">
        <v>7</v>
      </c>
      <c r="AO94" s="880">
        <v>7</v>
      </c>
      <c r="AP94" s="880">
        <v>7</v>
      </c>
      <c r="AQ94" s="880">
        <v>7</v>
      </c>
      <c r="AR94" s="881">
        <v>7</v>
      </c>
      <c r="AS94" s="883">
        <v>7</v>
      </c>
      <c r="AT94" s="883">
        <v>7</v>
      </c>
      <c r="AU94" s="884">
        <v>7</v>
      </c>
      <c r="AV94" s="800"/>
      <c r="AW94" s="800"/>
    </row>
    <row r="95" spans="11:54" ht="17" thickBot="1">
      <c r="K95" s="1433">
        <v>11</v>
      </c>
      <c r="L95" s="1434"/>
      <c r="M95" s="1435"/>
      <c r="N95" s="1436">
        <f>+SUM(X88:Z95,Y83:AA86,AA88:AA91)</f>
        <v>157</v>
      </c>
      <c r="O95" s="1436"/>
      <c r="P95" s="1437"/>
      <c r="X95" s="885">
        <v>2</v>
      </c>
      <c r="Y95" s="886">
        <v>8</v>
      </c>
      <c r="Z95" s="886">
        <v>8</v>
      </c>
      <c r="AA95" s="887">
        <v>8</v>
      </c>
      <c r="AB95" s="888">
        <v>4</v>
      </c>
      <c r="AC95" s="888">
        <v>4</v>
      </c>
      <c r="AD95" s="888">
        <v>4</v>
      </c>
      <c r="AE95" s="888">
        <v>4</v>
      </c>
      <c r="AF95" s="888">
        <v>4</v>
      </c>
      <c r="AG95" s="895">
        <v>4</v>
      </c>
      <c r="AH95" s="896">
        <v>4</v>
      </c>
      <c r="AI95" s="896">
        <v>4</v>
      </c>
      <c r="AJ95" s="896">
        <v>4</v>
      </c>
      <c r="AK95" s="896">
        <v>4</v>
      </c>
      <c r="AL95" s="896">
        <v>4</v>
      </c>
      <c r="AM95" s="920">
        <v>4</v>
      </c>
      <c r="AN95" s="899">
        <v>4</v>
      </c>
      <c r="AO95" s="899">
        <v>4</v>
      </c>
      <c r="AP95" s="899">
        <v>4</v>
      </c>
      <c r="AQ95" s="899">
        <v>4</v>
      </c>
      <c r="AR95" s="900">
        <v>4</v>
      </c>
      <c r="AS95" s="902">
        <v>4</v>
      </c>
      <c r="AT95" s="902">
        <v>4</v>
      </c>
      <c r="AU95" s="919">
        <v>4</v>
      </c>
      <c r="AV95" s="800"/>
      <c r="AW95" s="800"/>
    </row>
  </sheetData>
  <mergeCells count="75">
    <mergeCell ref="DW20:DY20"/>
    <mergeCell ref="DZ20:EB20"/>
    <mergeCell ref="DW17:DY17"/>
    <mergeCell ref="DZ17:EB17"/>
    <mergeCell ref="DW18:DY18"/>
    <mergeCell ref="DZ18:EB18"/>
    <mergeCell ref="DW19:DY19"/>
    <mergeCell ref="DZ19:EB19"/>
    <mergeCell ref="DW14:DY14"/>
    <mergeCell ref="DZ14:EB14"/>
    <mergeCell ref="DW15:DY15"/>
    <mergeCell ref="DZ15:EB15"/>
    <mergeCell ref="DW16:DY16"/>
    <mergeCell ref="DZ16:EB16"/>
    <mergeCell ref="DW11:DY11"/>
    <mergeCell ref="DZ11:EB11"/>
    <mergeCell ref="DW12:DY12"/>
    <mergeCell ref="DZ12:EB12"/>
    <mergeCell ref="DW13:DY13"/>
    <mergeCell ref="DZ13:EB13"/>
    <mergeCell ref="DW7:EB8"/>
    <mergeCell ref="DW9:DY9"/>
    <mergeCell ref="DZ9:EB9"/>
    <mergeCell ref="DW10:DY10"/>
    <mergeCell ref="DZ10:EB10"/>
    <mergeCell ref="K66:M66"/>
    <mergeCell ref="N66:P66"/>
    <mergeCell ref="K62:P63"/>
    <mergeCell ref="K64:M64"/>
    <mergeCell ref="N64:P64"/>
    <mergeCell ref="K65:M65"/>
    <mergeCell ref="N65:P65"/>
    <mergeCell ref="K67:M67"/>
    <mergeCell ref="N67:P67"/>
    <mergeCell ref="K68:M68"/>
    <mergeCell ref="N68:P68"/>
    <mergeCell ref="K69:M69"/>
    <mergeCell ref="N69:P69"/>
    <mergeCell ref="K70:M70"/>
    <mergeCell ref="N70:P70"/>
    <mergeCell ref="K71:M71"/>
    <mergeCell ref="N71:P71"/>
    <mergeCell ref="K72:M72"/>
    <mergeCell ref="N72:P72"/>
    <mergeCell ref="K86:M86"/>
    <mergeCell ref="N86:P86"/>
    <mergeCell ref="K73:M73"/>
    <mergeCell ref="N73:P73"/>
    <mergeCell ref="K74:M74"/>
    <mergeCell ref="N74:P74"/>
    <mergeCell ref="K75:M75"/>
    <mergeCell ref="N75:P75"/>
    <mergeCell ref="K82:P83"/>
    <mergeCell ref="K84:M84"/>
    <mergeCell ref="N84:P84"/>
    <mergeCell ref="K85:M85"/>
    <mergeCell ref="N85:P85"/>
    <mergeCell ref="K87:M87"/>
    <mergeCell ref="N87:P87"/>
    <mergeCell ref="K88:M88"/>
    <mergeCell ref="N88:P88"/>
    <mergeCell ref="K89:M89"/>
    <mergeCell ref="N89:P89"/>
    <mergeCell ref="K90:M90"/>
    <mergeCell ref="N90:P90"/>
    <mergeCell ref="K91:M91"/>
    <mergeCell ref="N91:P91"/>
    <mergeCell ref="K92:M92"/>
    <mergeCell ref="N92:P92"/>
    <mergeCell ref="K93:M93"/>
    <mergeCell ref="N93:P93"/>
    <mergeCell ref="K94:M94"/>
    <mergeCell ref="N94:P94"/>
    <mergeCell ref="K95:M95"/>
    <mergeCell ref="N95:P95"/>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87BA88-8C9B-0041-A407-0AFED2CB7D90}">
  <sheetPr>
    <tabColor rgb="FF00B0F0"/>
  </sheetPr>
  <dimension ref="A1:LB133"/>
  <sheetViews>
    <sheetView showGridLines="0" zoomScale="60" zoomScaleNormal="70" workbookViewId="0">
      <pane ySplit="4" topLeftCell="A5" activePane="bottomLeft" state="frozen"/>
      <selection pane="bottomLeft" activeCell="DS28" sqref="DS28"/>
    </sheetView>
  </sheetViews>
  <sheetFormatPr baseColWidth="10" defaultColWidth="3.5" defaultRowHeight="17" customHeight="1"/>
  <cols>
    <col min="1" max="515" width="3.5" style="679" customWidth="1"/>
    <col min="516" max="16384" width="3.5" style="679"/>
  </cols>
  <sheetData>
    <row r="1" spans="1:314" ht="17" customHeight="1">
      <c r="A1" s="677"/>
      <c r="B1" s="678"/>
      <c r="C1" s="678"/>
      <c r="D1" s="678"/>
      <c r="E1" s="678"/>
      <c r="F1" s="678"/>
      <c r="G1" s="678"/>
      <c r="H1" s="678"/>
      <c r="I1" s="678"/>
      <c r="J1" s="678"/>
      <c r="K1" s="678"/>
      <c r="L1" s="678"/>
      <c r="M1" s="678"/>
      <c r="N1" s="678"/>
      <c r="O1" s="678"/>
      <c r="P1" s="678"/>
      <c r="Q1" s="678"/>
      <c r="R1" s="678"/>
      <c r="S1" s="678"/>
      <c r="T1" s="678"/>
      <c r="U1" s="678"/>
      <c r="V1" s="678"/>
      <c r="W1" s="678"/>
      <c r="AA1" s="779">
        <v>2022</v>
      </c>
      <c r="AB1" s="780"/>
      <c r="AC1" s="780"/>
      <c r="AD1" s="780"/>
      <c r="AE1" s="780"/>
      <c r="AF1" s="780"/>
      <c r="AG1" s="780"/>
      <c r="AH1" s="780"/>
      <c r="AI1" s="780"/>
      <c r="AJ1" s="780"/>
      <c r="AK1" s="780"/>
      <c r="AL1" s="780"/>
      <c r="AM1" s="780"/>
      <c r="AN1" s="780"/>
      <c r="AO1" s="780"/>
      <c r="AP1" s="780"/>
      <c r="AQ1" s="780"/>
      <c r="AR1" s="780"/>
      <c r="AS1" s="780"/>
      <c r="AT1" s="780"/>
      <c r="AU1" s="780"/>
      <c r="AV1" s="780"/>
      <c r="AW1" s="780"/>
      <c r="AX1" s="780"/>
      <c r="AY1" s="780"/>
      <c r="AZ1" s="780"/>
      <c r="BA1" s="780"/>
      <c r="BB1" s="780"/>
      <c r="BC1" s="780"/>
      <c r="BD1" s="780"/>
      <c r="BE1" s="780"/>
      <c r="BF1" s="780"/>
      <c r="BG1" s="780"/>
      <c r="BH1" s="780"/>
      <c r="BI1" s="780"/>
      <c r="BJ1" s="780"/>
      <c r="BK1" s="780"/>
      <c r="BL1" s="780"/>
      <c r="BM1" s="781"/>
      <c r="BN1" s="785">
        <v>2023</v>
      </c>
      <c r="BO1" s="768"/>
      <c r="BP1" s="768"/>
      <c r="BQ1" s="768"/>
      <c r="BR1" s="768"/>
      <c r="BS1" s="768"/>
      <c r="BT1" s="768"/>
      <c r="BU1" s="768"/>
      <c r="BV1" s="768"/>
      <c r="BW1" s="768"/>
      <c r="BX1" s="768"/>
      <c r="BY1" s="768"/>
      <c r="BZ1" s="768"/>
      <c r="CA1" s="768"/>
      <c r="CB1" s="768"/>
      <c r="CC1" s="768"/>
      <c r="CD1" s="768"/>
      <c r="CE1" s="768"/>
      <c r="CF1" s="768"/>
      <c r="CG1" s="768"/>
      <c r="CH1" s="768"/>
      <c r="CI1" s="768"/>
      <c r="CJ1" s="768"/>
      <c r="CK1" s="768"/>
      <c r="CL1" s="768"/>
      <c r="CM1" s="768"/>
      <c r="CN1" s="768"/>
      <c r="CO1" s="768"/>
      <c r="CP1" s="768"/>
      <c r="CQ1" s="768"/>
      <c r="CR1" s="768"/>
      <c r="CS1" s="768"/>
      <c r="CT1" s="768"/>
      <c r="CU1" s="768"/>
      <c r="CV1" s="786"/>
      <c r="DB1" s="673">
        <v>2024</v>
      </c>
      <c r="DC1" s="636"/>
      <c r="DD1" s="636"/>
      <c r="DE1" s="636"/>
      <c r="DF1" s="636"/>
      <c r="DG1" s="636"/>
      <c r="DH1" s="636"/>
      <c r="DI1" s="636"/>
      <c r="DJ1" s="636"/>
      <c r="DK1" s="636"/>
      <c r="DL1" s="636"/>
      <c r="DM1" s="636"/>
      <c r="DN1" s="636"/>
      <c r="DO1" s="636"/>
      <c r="DP1" s="636"/>
      <c r="DQ1" s="636"/>
      <c r="DR1" s="636"/>
      <c r="DS1" s="636"/>
      <c r="DT1" s="636"/>
      <c r="DU1" s="636"/>
      <c r="DV1" s="636"/>
      <c r="DW1" s="636"/>
      <c r="DX1" s="636"/>
      <c r="DY1" s="636"/>
      <c r="DZ1" s="636"/>
      <c r="EA1" s="636"/>
      <c r="EB1" s="636"/>
      <c r="EC1" s="636"/>
      <c r="ED1" s="636"/>
      <c r="EE1" s="636"/>
      <c r="EF1" s="636"/>
      <c r="EG1" s="636"/>
      <c r="EH1" s="636"/>
      <c r="EI1" s="636"/>
      <c r="EJ1" s="636"/>
      <c r="EK1" s="636"/>
      <c r="EL1" s="636"/>
      <c r="EM1" s="636"/>
      <c r="EN1" s="636"/>
      <c r="EO1" s="636"/>
      <c r="EP1" s="636"/>
      <c r="EQ1" s="636"/>
      <c r="ER1" s="636"/>
      <c r="ES1" s="636"/>
      <c r="ET1" s="636"/>
      <c r="EU1" s="636"/>
      <c r="EV1" s="636"/>
      <c r="EW1" s="636"/>
      <c r="EX1" s="636"/>
      <c r="EY1" s="636"/>
      <c r="EZ1" s="636"/>
      <c r="FA1" s="636"/>
      <c r="FB1" s="637"/>
      <c r="FC1" s="673">
        <v>2025</v>
      </c>
      <c r="FD1" s="673"/>
      <c r="FE1" s="673"/>
      <c r="FF1" s="673"/>
      <c r="FG1" s="673"/>
      <c r="FH1" s="673"/>
      <c r="FI1" s="673"/>
      <c r="FJ1" s="673"/>
      <c r="FK1" s="673"/>
      <c r="FL1" s="673"/>
      <c r="FM1" s="673"/>
      <c r="FN1" s="673"/>
      <c r="FO1" s="673"/>
      <c r="FP1" s="673"/>
      <c r="FQ1" s="673"/>
      <c r="FR1" s="673"/>
      <c r="FS1" s="673"/>
      <c r="FT1" s="673"/>
      <c r="FU1" s="673"/>
      <c r="FV1" s="673"/>
      <c r="FW1" s="673"/>
      <c r="FX1" s="673"/>
      <c r="FY1" s="673"/>
      <c r="FZ1" s="673"/>
      <c r="GA1" s="673"/>
      <c r="GB1" s="673"/>
      <c r="GC1" s="673"/>
      <c r="GD1" s="673"/>
      <c r="GE1" s="673"/>
      <c r="GF1" s="673"/>
      <c r="GG1" s="673"/>
      <c r="GH1" s="673"/>
      <c r="GI1" s="673"/>
      <c r="GJ1" s="673"/>
      <c r="GK1" s="673"/>
      <c r="GL1" s="673"/>
      <c r="GM1" s="673"/>
      <c r="GN1" s="673"/>
      <c r="GO1" s="673"/>
      <c r="GP1" s="673"/>
      <c r="GQ1" s="673"/>
      <c r="GR1" s="673"/>
      <c r="GS1" s="673"/>
      <c r="GT1" s="673"/>
      <c r="GU1" s="673"/>
      <c r="GV1" s="673"/>
      <c r="GW1" s="673"/>
      <c r="GX1" s="673"/>
      <c r="GY1" s="673"/>
      <c r="GZ1" s="673"/>
      <c r="HA1" s="673"/>
      <c r="HB1" s="738"/>
      <c r="HC1" s="674">
        <v>2026</v>
      </c>
      <c r="HD1" s="674"/>
      <c r="HE1" s="674"/>
      <c r="HF1" s="674"/>
      <c r="HG1" s="674"/>
      <c r="HH1" s="674"/>
      <c r="HI1" s="674"/>
      <c r="HJ1" s="674"/>
      <c r="HK1" s="674"/>
      <c r="HL1" s="674"/>
      <c r="HM1" s="674"/>
      <c r="HN1" s="674"/>
      <c r="HO1" s="674"/>
      <c r="HP1" s="674"/>
      <c r="HQ1" s="674"/>
      <c r="HR1" s="674"/>
      <c r="HS1" s="674"/>
      <c r="HT1" s="674"/>
      <c r="HU1" s="674"/>
      <c r="HV1" s="674"/>
      <c r="HW1" s="674"/>
      <c r="HX1" s="674"/>
      <c r="HY1" s="674"/>
      <c r="HZ1" s="674"/>
      <c r="IA1" s="674"/>
      <c r="IB1" s="674"/>
      <c r="IC1" s="674"/>
      <c r="ID1" s="674"/>
      <c r="IE1" s="674"/>
      <c r="IF1" s="674"/>
      <c r="IG1" s="674"/>
      <c r="IH1" s="674"/>
      <c r="II1" s="674"/>
      <c r="IJ1" s="674"/>
      <c r="IK1" s="674"/>
      <c r="IL1" s="674"/>
      <c r="IM1" s="674"/>
      <c r="IN1" s="674"/>
      <c r="IO1" s="674"/>
      <c r="IP1" s="674"/>
      <c r="IQ1" s="674"/>
      <c r="IR1" s="674"/>
      <c r="IS1" s="674"/>
      <c r="IT1" s="674"/>
      <c r="IU1" s="674"/>
      <c r="IV1" s="674"/>
      <c r="IW1" s="674"/>
      <c r="IX1" s="674"/>
      <c r="IY1" s="674"/>
      <c r="IZ1" s="674"/>
      <c r="JA1" s="674"/>
      <c r="JB1" s="674"/>
      <c r="JC1" s="675">
        <v>2027</v>
      </c>
      <c r="JD1" s="675"/>
      <c r="JE1" s="675"/>
      <c r="JF1" s="675"/>
      <c r="JG1" s="675"/>
      <c r="JH1" s="675"/>
      <c r="JI1" s="675"/>
      <c r="JJ1" s="675"/>
      <c r="JK1" s="675"/>
      <c r="JL1" s="675"/>
      <c r="JM1" s="675"/>
      <c r="JN1" s="675"/>
      <c r="JO1" s="675"/>
      <c r="JP1" s="675"/>
      <c r="JQ1" s="675"/>
      <c r="JR1" s="675"/>
      <c r="JS1" s="675"/>
      <c r="JT1" s="675"/>
      <c r="JU1" s="675"/>
      <c r="JV1" s="675"/>
      <c r="JW1" s="675"/>
      <c r="JX1" s="675"/>
      <c r="JY1" s="675"/>
      <c r="JZ1" s="675"/>
      <c r="KA1" s="675"/>
      <c r="KB1" s="675"/>
      <c r="KC1" s="675"/>
      <c r="KD1" s="675"/>
      <c r="KE1" s="675"/>
      <c r="KF1" s="675"/>
      <c r="KG1" s="675"/>
      <c r="KH1" s="675"/>
      <c r="KI1" s="675"/>
      <c r="KJ1" s="675"/>
      <c r="KK1" s="675"/>
      <c r="KL1" s="675"/>
      <c r="KM1" s="675"/>
      <c r="KN1" s="675"/>
      <c r="KO1" s="675"/>
      <c r="KP1" s="675"/>
      <c r="KQ1" s="675"/>
      <c r="KR1" s="675"/>
      <c r="KS1" s="675"/>
      <c r="KT1" s="675"/>
      <c r="KU1" s="675"/>
      <c r="KV1" s="675"/>
      <c r="KW1" s="675"/>
      <c r="KX1" s="675"/>
      <c r="KY1" s="675"/>
      <c r="KZ1" s="675"/>
      <c r="LA1" s="675"/>
      <c r="LB1" s="676"/>
    </row>
    <row r="2" spans="1:314" ht="17" customHeight="1">
      <c r="A2" s="680"/>
      <c r="B2" s="681"/>
      <c r="C2" s="681"/>
      <c r="D2" s="681"/>
      <c r="E2" s="681"/>
      <c r="F2" s="681"/>
      <c r="G2" s="681"/>
      <c r="H2" s="681"/>
      <c r="I2" s="681"/>
      <c r="J2" s="681"/>
      <c r="K2" s="681"/>
      <c r="L2" s="681"/>
      <c r="M2" s="681"/>
      <c r="N2" s="681"/>
      <c r="O2" s="681"/>
      <c r="P2" s="681"/>
      <c r="Q2" s="681"/>
      <c r="R2" s="681"/>
      <c r="S2" s="681"/>
      <c r="T2" s="681"/>
      <c r="U2" s="681"/>
      <c r="V2" s="681"/>
      <c r="W2" s="681"/>
      <c r="AA2" s="769"/>
      <c r="AB2" s="770"/>
      <c r="AC2" s="770"/>
      <c r="AD2" s="770"/>
      <c r="AE2" s="770"/>
      <c r="AF2" s="770"/>
      <c r="AG2" s="770"/>
      <c r="AH2" s="770"/>
      <c r="AI2" s="770"/>
      <c r="AJ2" s="770"/>
      <c r="AK2" s="770"/>
      <c r="AL2" s="770"/>
      <c r="AM2" s="770"/>
      <c r="AN2" s="770"/>
      <c r="AO2" s="770"/>
      <c r="AP2" s="770"/>
      <c r="AQ2" s="770"/>
      <c r="AR2" s="770"/>
      <c r="AS2" s="770"/>
      <c r="AT2" s="770"/>
      <c r="AU2" s="770"/>
      <c r="AV2" s="770"/>
      <c r="AW2" s="770"/>
      <c r="AX2" s="770"/>
      <c r="AY2" s="770"/>
      <c r="AZ2" s="770"/>
      <c r="BA2" s="770"/>
      <c r="BB2" s="770"/>
      <c r="BC2" s="770"/>
      <c r="BD2" s="770"/>
      <c r="BE2" s="771"/>
      <c r="BF2" s="772" t="s">
        <v>0</v>
      </c>
      <c r="BG2" s="773"/>
      <c r="BH2" s="773"/>
      <c r="BI2" s="773"/>
      <c r="BJ2" s="773"/>
      <c r="BK2" s="773"/>
      <c r="BL2" s="773"/>
      <c r="BM2" s="773"/>
      <c r="BN2" s="773"/>
      <c r="BO2" s="773"/>
      <c r="BP2" s="773"/>
      <c r="BQ2" s="773"/>
      <c r="BR2" s="773"/>
      <c r="BS2" s="773"/>
      <c r="BT2" s="773"/>
      <c r="BU2" s="773"/>
      <c r="BV2" s="773"/>
      <c r="BW2" s="773"/>
      <c r="BX2" s="774"/>
      <c r="BY2" s="774"/>
      <c r="BZ2" s="774"/>
      <c r="CA2" s="774"/>
      <c r="CB2" s="774"/>
      <c r="CC2" s="774"/>
      <c r="CD2" s="774"/>
      <c r="CE2" s="774"/>
      <c r="CF2" s="774"/>
      <c r="CG2" s="774"/>
      <c r="CH2" s="774"/>
      <c r="CI2" s="774"/>
      <c r="CJ2" s="774"/>
      <c r="CK2" s="774"/>
      <c r="CL2" s="774"/>
      <c r="CM2" s="774"/>
      <c r="CN2" s="774"/>
      <c r="CO2" s="774"/>
      <c r="CP2" s="774"/>
      <c r="CQ2" s="774"/>
      <c r="CR2" s="774"/>
      <c r="CS2" s="774"/>
      <c r="CT2" s="774"/>
      <c r="CU2" s="782"/>
      <c r="CV2" s="783"/>
      <c r="DB2" s="656" t="s">
        <v>0</v>
      </c>
      <c r="DC2" s="657"/>
      <c r="DD2" s="657"/>
      <c r="DE2" s="657"/>
      <c r="DF2" s="657"/>
      <c r="DG2" s="657"/>
      <c r="DH2" s="657"/>
      <c r="DI2" s="657"/>
      <c r="DJ2" s="657"/>
      <c r="DK2" s="657"/>
      <c r="DL2" s="657"/>
      <c r="DM2" s="657"/>
      <c r="DN2" s="657"/>
      <c r="DO2" s="638"/>
      <c r="DP2" s="638"/>
      <c r="DQ2" s="638"/>
      <c r="DR2" s="638"/>
      <c r="DS2" s="638"/>
      <c r="DT2" s="638"/>
      <c r="DU2" s="638"/>
      <c r="DV2" s="638"/>
      <c r="DW2" s="638"/>
      <c r="DX2" s="638"/>
      <c r="DY2" s="638"/>
      <c r="DZ2" s="638"/>
      <c r="EA2" s="638"/>
      <c r="EB2" s="638"/>
      <c r="EC2" s="638"/>
      <c r="ED2" s="638"/>
      <c r="EE2" s="638"/>
      <c r="EF2" s="638"/>
      <c r="EG2" s="638"/>
      <c r="EH2" s="638"/>
      <c r="EI2" s="638"/>
      <c r="EJ2" s="638"/>
      <c r="EK2" s="638"/>
      <c r="EL2" s="638"/>
      <c r="EM2" s="638"/>
      <c r="EN2" s="638"/>
      <c r="EO2" s="638"/>
      <c r="EP2" s="638"/>
      <c r="EQ2" s="638"/>
      <c r="ER2" s="638"/>
      <c r="ES2" s="638"/>
      <c r="ET2" s="658" t="s">
        <v>0</v>
      </c>
      <c r="EU2" s="657"/>
      <c r="EV2" s="657"/>
      <c r="EW2" s="657"/>
      <c r="EX2" s="657"/>
      <c r="EY2" s="657"/>
      <c r="EZ2" s="657"/>
      <c r="FA2" s="657"/>
      <c r="FB2" s="657"/>
      <c r="FC2" s="657"/>
      <c r="FD2" s="657"/>
      <c r="FE2" s="657"/>
      <c r="FF2" s="657"/>
      <c r="FG2" s="657"/>
      <c r="FH2" s="657"/>
      <c r="FI2" s="657"/>
      <c r="FJ2" s="657"/>
      <c r="FK2" s="657"/>
      <c r="FL2" s="657"/>
      <c r="FM2" s="657"/>
      <c r="FN2" s="657"/>
      <c r="FO2" s="657"/>
      <c r="FP2" s="639"/>
      <c r="FQ2" s="639"/>
      <c r="FR2" s="639"/>
      <c r="FS2" s="639"/>
      <c r="FT2" s="639"/>
      <c r="FU2" s="639"/>
      <c r="FV2" s="639"/>
      <c r="FW2" s="639"/>
      <c r="FX2" s="639"/>
      <c r="FY2" s="639"/>
      <c r="FZ2" s="639"/>
      <c r="GA2" s="639"/>
      <c r="GB2" s="639"/>
      <c r="GC2" s="639"/>
      <c r="GD2" s="639"/>
      <c r="GE2" s="639"/>
      <c r="GF2" s="639"/>
      <c r="GG2" s="639"/>
      <c r="GH2" s="639"/>
      <c r="GI2" s="639"/>
      <c r="GJ2" s="639"/>
      <c r="GK2" s="639"/>
      <c r="GL2" s="639"/>
      <c r="GM2" s="639"/>
      <c r="GN2" s="639"/>
      <c r="GO2" s="639"/>
      <c r="GP2" s="639"/>
      <c r="GQ2" s="639"/>
      <c r="GR2" s="639"/>
      <c r="GS2" s="639"/>
      <c r="GT2" s="659" t="s">
        <v>0</v>
      </c>
      <c r="GU2" s="659"/>
      <c r="GV2" s="659"/>
      <c r="GW2" s="659"/>
      <c r="GX2" s="659"/>
      <c r="GY2" s="659"/>
      <c r="GZ2" s="659"/>
      <c r="HA2" s="659"/>
      <c r="HB2" s="659"/>
      <c r="HC2" s="659"/>
      <c r="HD2" s="659"/>
      <c r="HE2" s="659"/>
      <c r="HF2" s="659"/>
      <c r="HG2" s="659"/>
      <c r="HH2" s="659"/>
      <c r="HI2" s="659"/>
      <c r="HJ2" s="659"/>
      <c r="HK2" s="659"/>
      <c r="HL2" s="659"/>
      <c r="HM2" s="659"/>
      <c r="HN2" s="659"/>
      <c r="HO2" s="659"/>
      <c r="HP2" s="639"/>
      <c r="HQ2" s="639"/>
      <c r="HR2" s="639"/>
      <c r="HS2" s="639"/>
      <c r="HT2" s="639"/>
      <c r="HU2" s="639"/>
      <c r="HV2" s="639"/>
      <c r="HW2" s="639"/>
      <c r="HX2" s="639"/>
      <c r="HY2" s="639"/>
      <c r="HZ2" s="639"/>
      <c r="IA2" s="639"/>
      <c r="IB2" s="639"/>
      <c r="IC2" s="639"/>
      <c r="ID2" s="639"/>
      <c r="IE2" s="639"/>
      <c r="IF2" s="639"/>
      <c r="IG2" s="639"/>
      <c r="IH2" s="639"/>
      <c r="II2" s="639"/>
      <c r="IJ2" s="639"/>
      <c r="IK2" s="639"/>
      <c r="IL2" s="639"/>
      <c r="IM2" s="639"/>
      <c r="IN2" s="639"/>
      <c r="IO2" s="639"/>
      <c r="IP2" s="639"/>
      <c r="IQ2" s="639"/>
      <c r="IR2" s="639"/>
      <c r="IS2" s="262"/>
      <c r="IT2" s="660" t="s">
        <v>0</v>
      </c>
      <c r="IU2" s="660"/>
      <c r="IV2" s="660"/>
      <c r="IW2" s="660"/>
      <c r="IX2" s="660"/>
      <c r="IY2" s="660"/>
      <c r="IZ2" s="660"/>
      <c r="JA2" s="660"/>
      <c r="JB2" s="660"/>
      <c r="JC2" s="660"/>
      <c r="JD2" s="660"/>
      <c r="JE2" s="660"/>
      <c r="JF2" s="660"/>
      <c r="JG2" s="660"/>
      <c r="JH2" s="660"/>
      <c r="JI2" s="660"/>
      <c r="JJ2" s="660"/>
      <c r="JK2" s="660"/>
      <c r="JL2" s="660"/>
      <c r="JM2" s="660"/>
      <c r="JN2" s="660"/>
      <c r="JO2" s="654"/>
      <c r="JP2" s="655"/>
      <c r="JQ2" s="655"/>
      <c r="JR2" s="655"/>
      <c r="JS2" s="655"/>
      <c r="JT2" s="655"/>
      <c r="JU2" s="655"/>
      <c r="JV2" s="655"/>
      <c r="JW2" s="655"/>
      <c r="JX2" s="655"/>
      <c r="JY2" s="655"/>
      <c r="JZ2" s="655"/>
      <c r="KA2" s="655"/>
      <c r="KB2" s="655"/>
      <c r="KC2" s="655"/>
      <c r="KD2" s="655"/>
      <c r="KE2" s="655"/>
      <c r="KF2" s="655"/>
      <c r="KG2" s="655"/>
      <c r="KH2" s="655"/>
      <c r="KI2" s="655"/>
      <c r="KJ2" s="655"/>
      <c r="KK2" s="655"/>
      <c r="KL2" s="655"/>
      <c r="KM2" s="655"/>
      <c r="KN2" s="655"/>
      <c r="KO2" s="655"/>
      <c r="KP2" s="655"/>
      <c r="KQ2" s="655"/>
      <c r="KR2" s="655"/>
      <c r="KS2" s="655"/>
      <c r="KT2" s="659" t="s">
        <v>0</v>
      </c>
      <c r="KU2" s="659"/>
      <c r="KV2" s="659"/>
      <c r="KW2" s="659"/>
      <c r="KX2" s="659"/>
      <c r="KY2" s="659"/>
      <c r="KZ2" s="659"/>
      <c r="LA2" s="659"/>
      <c r="LB2" s="659"/>
    </row>
    <row r="3" spans="1:314" ht="17" customHeight="1">
      <c r="AA3" s="778" t="s">
        <v>5</v>
      </c>
      <c r="AB3" s="775"/>
      <c r="AC3" s="775"/>
      <c r="AD3" s="775"/>
      <c r="AE3" s="775" t="s">
        <v>6</v>
      </c>
      <c r="AF3" s="775"/>
      <c r="AG3" s="775"/>
      <c r="AH3" s="775"/>
      <c r="AI3" s="775"/>
      <c r="AJ3" s="775" t="s">
        <v>7</v>
      </c>
      <c r="AK3" s="775"/>
      <c r="AL3" s="775"/>
      <c r="AM3" s="775"/>
      <c r="AN3" s="775" t="s">
        <v>8</v>
      </c>
      <c r="AO3" s="775"/>
      <c r="AP3" s="775"/>
      <c r="AQ3" s="775"/>
      <c r="AR3" s="775" t="s">
        <v>9</v>
      </c>
      <c r="AS3" s="775"/>
      <c r="AT3" s="775"/>
      <c r="AU3" s="775"/>
      <c r="AV3" s="775"/>
      <c r="AW3" s="775" t="s">
        <v>10</v>
      </c>
      <c r="AX3" s="775"/>
      <c r="AY3" s="775"/>
      <c r="AZ3" s="775"/>
      <c r="BA3" s="775" t="s">
        <v>11</v>
      </c>
      <c r="BB3" s="775"/>
      <c r="BC3" s="775"/>
      <c r="BD3" s="775"/>
      <c r="BE3" s="775"/>
      <c r="BF3" s="775" t="s">
        <v>12</v>
      </c>
      <c r="BG3" s="775"/>
      <c r="BH3" s="775"/>
      <c r="BI3" s="775"/>
      <c r="BJ3" s="775" t="s">
        <v>13</v>
      </c>
      <c r="BK3" s="775"/>
      <c r="BL3" s="775"/>
      <c r="BM3" s="775"/>
      <c r="BN3" s="776" t="s">
        <v>2</v>
      </c>
      <c r="BO3" s="776"/>
      <c r="BP3" s="776"/>
      <c r="BQ3" s="776"/>
      <c r="BR3" s="776"/>
      <c r="BS3" s="776" t="s">
        <v>3</v>
      </c>
      <c r="BT3" s="776"/>
      <c r="BU3" s="776"/>
      <c r="BV3" s="776"/>
      <c r="BW3" s="776" t="s">
        <v>4</v>
      </c>
      <c r="BX3" s="776"/>
      <c r="BY3" s="776"/>
      <c r="BZ3" s="776"/>
      <c r="CA3" s="776" t="s">
        <v>5</v>
      </c>
      <c r="CB3" s="776"/>
      <c r="CC3" s="776"/>
      <c r="CD3" s="776"/>
      <c r="CE3" s="776" t="s">
        <v>6</v>
      </c>
      <c r="CF3" s="776"/>
      <c r="CG3" s="776"/>
      <c r="CH3" s="776"/>
      <c r="CI3" s="776"/>
      <c r="CJ3" s="776" t="s">
        <v>7</v>
      </c>
      <c r="CK3" s="776"/>
      <c r="CL3" s="776"/>
      <c r="CM3" s="776"/>
      <c r="CN3" s="776" t="s">
        <v>8</v>
      </c>
      <c r="CO3" s="776"/>
      <c r="CP3" s="776"/>
      <c r="CQ3" s="776"/>
      <c r="CR3" s="776"/>
      <c r="CS3" s="776" t="s">
        <v>9</v>
      </c>
      <c r="CT3" s="776"/>
      <c r="CU3" s="776"/>
      <c r="CV3" s="784"/>
      <c r="DB3" s="644" t="s">
        <v>2</v>
      </c>
      <c r="DC3" s="645"/>
      <c r="DD3" s="645"/>
      <c r="DE3" s="645"/>
      <c r="DF3" s="646"/>
      <c r="DG3" s="644" t="s">
        <v>3</v>
      </c>
      <c r="DH3" s="645"/>
      <c r="DI3" s="645"/>
      <c r="DJ3" s="646"/>
      <c r="DK3" s="644" t="s">
        <v>4</v>
      </c>
      <c r="DL3" s="645"/>
      <c r="DM3" s="645"/>
      <c r="DN3" s="646"/>
      <c r="DO3" s="644" t="s">
        <v>5</v>
      </c>
      <c r="DP3" s="645"/>
      <c r="DQ3" s="645"/>
      <c r="DR3" s="645"/>
      <c r="DS3" s="646"/>
      <c r="DT3" s="644" t="s">
        <v>6</v>
      </c>
      <c r="DU3" s="645"/>
      <c r="DV3" s="645"/>
      <c r="DW3" s="646"/>
      <c r="DX3" s="644" t="s">
        <v>7</v>
      </c>
      <c r="DY3" s="645"/>
      <c r="DZ3" s="645"/>
      <c r="EA3" s="646"/>
      <c r="EB3" s="644" t="s">
        <v>8</v>
      </c>
      <c r="EC3" s="645"/>
      <c r="ED3" s="645"/>
      <c r="EE3" s="645"/>
      <c r="EF3" s="646"/>
      <c r="EG3" s="644" t="s">
        <v>9</v>
      </c>
      <c r="EH3" s="645"/>
      <c r="EI3" s="645"/>
      <c r="EJ3" s="646"/>
      <c r="EK3" s="644" t="s">
        <v>10</v>
      </c>
      <c r="EL3" s="645"/>
      <c r="EM3" s="645"/>
      <c r="EN3" s="645"/>
      <c r="EO3" s="646"/>
      <c r="EP3" s="644" t="s">
        <v>11</v>
      </c>
      <c r="EQ3" s="645"/>
      <c r="ER3" s="645"/>
      <c r="ES3" s="646"/>
      <c r="ET3" s="644" t="s">
        <v>12</v>
      </c>
      <c r="EU3" s="645"/>
      <c r="EV3" s="645"/>
      <c r="EW3" s="646"/>
      <c r="EX3" s="644" t="s">
        <v>13</v>
      </c>
      <c r="EY3" s="645"/>
      <c r="EZ3" s="645"/>
      <c r="FA3" s="645"/>
      <c r="FB3" s="646"/>
      <c r="FC3" s="641" t="s">
        <v>2</v>
      </c>
      <c r="FD3" s="642"/>
      <c r="FE3" s="642"/>
      <c r="FF3" s="642"/>
      <c r="FG3" s="641" t="s">
        <v>3</v>
      </c>
      <c r="FH3" s="642"/>
      <c r="FI3" s="642"/>
      <c r="FJ3" s="643"/>
      <c r="FK3" s="641" t="s">
        <v>4</v>
      </c>
      <c r="FL3" s="642"/>
      <c r="FM3" s="642"/>
      <c r="FN3" s="642"/>
      <c r="FO3" s="643"/>
      <c r="FP3" s="641" t="s">
        <v>5</v>
      </c>
      <c r="FQ3" s="642"/>
      <c r="FR3" s="642"/>
      <c r="FS3" s="643"/>
      <c r="FT3" s="641" t="s">
        <v>6</v>
      </c>
      <c r="FU3" s="642"/>
      <c r="FV3" s="642"/>
      <c r="FW3" s="643"/>
      <c r="FX3" s="641" t="s">
        <v>7</v>
      </c>
      <c r="FY3" s="642"/>
      <c r="FZ3" s="642"/>
      <c r="GA3" s="642"/>
      <c r="GB3" s="643"/>
      <c r="GC3" s="641" t="s">
        <v>8</v>
      </c>
      <c r="GD3" s="642"/>
      <c r="GE3" s="642"/>
      <c r="GF3" s="643"/>
      <c r="GG3" s="641" t="s">
        <v>9</v>
      </c>
      <c r="GH3" s="642"/>
      <c r="GI3" s="642"/>
      <c r="GJ3" s="643"/>
      <c r="GK3" s="641" t="s">
        <v>10</v>
      </c>
      <c r="GL3" s="642"/>
      <c r="GM3" s="642"/>
      <c r="GN3" s="642"/>
      <c r="GO3" s="643"/>
      <c r="GP3" s="641" t="s">
        <v>11</v>
      </c>
      <c r="GQ3" s="642"/>
      <c r="GR3" s="642"/>
      <c r="GS3" s="643"/>
      <c r="GT3" s="641" t="s">
        <v>12</v>
      </c>
      <c r="GU3" s="642"/>
      <c r="GV3" s="642"/>
      <c r="GW3" s="643"/>
      <c r="GX3" s="641" t="s">
        <v>13</v>
      </c>
      <c r="GY3" s="642"/>
      <c r="GZ3" s="642"/>
      <c r="HA3" s="642"/>
      <c r="HB3" s="643"/>
      <c r="HC3" s="644" t="s">
        <v>2</v>
      </c>
      <c r="HD3" s="645"/>
      <c r="HE3" s="645"/>
      <c r="HF3" s="646"/>
      <c r="HG3" s="644" t="s">
        <v>3</v>
      </c>
      <c r="HH3" s="645"/>
      <c r="HI3" s="645"/>
      <c r="HJ3" s="646"/>
      <c r="HK3" s="644" t="s">
        <v>4</v>
      </c>
      <c r="HL3" s="645"/>
      <c r="HM3" s="645"/>
      <c r="HN3" s="645"/>
      <c r="HO3" s="646"/>
      <c r="HP3" s="644" t="s">
        <v>5</v>
      </c>
      <c r="HQ3" s="645"/>
      <c r="HR3" s="645"/>
      <c r="HS3" s="646"/>
      <c r="HT3" s="644" t="s">
        <v>6</v>
      </c>
      <c r="HU3" s="645"/>
      <c r="HV3" s="645"/>
      <c r="HW3" s="646"/>
      <c r="HX3" s="644" t="s">
        <v>7</v>
      </c>
      <c r="HY3" s="645"/>
      <c r="HZ3" s="645"/>
      <c r="IA3" s="645"/>
      <c r="IB3" s="646"/>
      <c r="IC3" s="644" t="s">
        <v>8</v>
      </c>
      <c r="ID3" s="645"/>
      <c r="IE3" s="645"/>
      <c r="IF3" s="646"/>
      <c r="IG3" s="644" t="s">
        <v>9</v>
      </c>
      <c r="IH3" s="645"/>
      <c r="II3" s="645"/>
      <c r="IJ3" s="645"/>
      <c r="IK3" s="646"/>
      <c r="IL3" s="644" t="s">
        <v>10</v>
      </c>
      <c r="IM3" s="645"/>
      <c r="IN3" s="645"/>
      <c r="IO3" s="646"/>
      <c r="IP3" s="644" t="s">
        <v>11</v>
      </c>
      <c r="IQ3" s="645"/>
      <c r="IR3" s="645"/>
      <c r="IS3" s="646"/>
      <c r="IT3" s="647" t="s">
        <v>12</v>
      </c>
      <c r="IU3" s="648"/>
      <c r="IV3" s="648"/>
      <c r="IW3" s="648"/>
      <c r="IX3" s="649"/>
      <c r="IY3" s="647" t="s">
        <v>13</v>
      </c>
      <c r="IZ3" s="648"/>
      <c r="JA3" s="648"/>
      <c r="JB3" s="649"/>
      <c r="JC3" s="641" t="s">
        <v>2</v>
      </c>
      <c r="JD3" s="642"/>
      <c r="JE3" s="642"/>
      <c r="JF3" s="643"/>
      <c r="JG3" s="641" t="s">
        <v>3</v>
      </c>
      <c r="JH3" s="642"/>
      <c r="JI3" s="642"/>
      <c r="JJ3" s="643"/>
      <c r="JK3" s="640" t="s">
        <v>4</v>
      </c>
      <c r="JL3" s="650"/>
      <c r="JM3" s="650"/>
      <c r="JN3" s="650"/>
      <c r="JO3" s="651"/>
      <c r="JP3" s="652" t="s">
        <v>5</v>
      </c>
      <c r="JQ3" s="650"/>
      <c r="JR3" s="650"/>
      <c r="JS3" s="651"/>
      <c r="JT3" s="641" t="s">
        <v>6</v>
      </c>
      <c r="JU3" s="642"/>
      <c r="JV3" s="642"/>
      <c r="JW3" s="642"/>
      <c r="JX3" s="643"/>
      <c r="JY3" s="641" t="s">
        <v>7</v>
      </c>
      <c r="JZ3" s="642"/>
      <c r="KA3" s="642"/>
      <c r="KB3" s="643"/>
      <c r="KC3" s="641" t="s">
        <v>8</v>
      </c>
      <c r="KD3" s="642"/>
      <c r="KE3" s="642"/>
      <c r="KF3" s="643"/>
      <c r="KG3" s="641" t="s">
        <v>9</v>
      </c>
      <c r="KH3" s="642"/>
      <c r="KI3" s="642"/>
      <c r="KJ3" s="642"/>
      <c r="KK3" s="643"/>
      <c r="KL3" s="641" t="s">
        <v>10</v>
      </c>
      <c r="KM3" s="642"/>
      <c r="KN3" s="642"/>
      <c r="KO3" s="643"/>
      <c r="KP3" s="641" t="s">
        <v>11</v>
      </c>
      <c r="KQ3" s="642"/>
      <c r="KR3" s="642"/>
      <c r="KS3" s="643"/>
      <c r="KT3" s="641" t="s">
        <v>12</v>
      </c>
      <c r="KU3" s="642"/>
      <c r="KV3" s="642"/>
      <c r="KW3" s="642"/>
      <c r="KX3" s="643"/>
      <c r="KY3" s="641" t="s">
        <v>13</v>
      </c>
      <c r="KZ3" s="642"/>
      <c r="LA3" s="642"/>
      <c r="LB3" s="643"/>
    </row>
    <row r="4" spans="1:314" s="682" customFormat="1" ht="17" customHeight="1">
      <c r="A4" s="679"/>
      <c r="B4" s="679"/>
      <c r="C4" s="679"/>
      <c r="D4" s="679"/>
      <c r="E4" s="679"/>
      <c r="F4" s="679"/>
      <c r="G4" s="679"/>
      <c r="H4" s="679"/>
      <c r="I4" s="679"/>
      <c r="J4" s="679"/>
      <c r="K4" s="679"/>
      <c r="L4" s="679"/>
      <c r="M4" s="679"/>
      <c r="N4" s="679"/>
      <c r="O4" s="679"/>
      <c r="P4" s="679"/>
      <c r="Q4" s="679"/>
      <c r="R4" s="679"/>
      <c r="S4" s="679"/>
      <c r="T4" s="679"/>
      <c r="U4" s="679"/>
      <c r="V4" s="679"/>
      <c r="W4" s="679"/>
      <c r="AA4" s="777">
        <v>44655</v>
      </c>
      <c r="AB4" s="777">
        <v>44662</v>
      </c>
      <c r="AC4" s="777">
        <v>44669</v>
      </c>
      <c r="AD4" s="777">
        <v>44676</v>
      </c>
      <c r="AE4" s="777">
        <v>44683</v>
      </c>
      <c r="AF4" s="777">
        <v>44690</v>
      </c>
      <c r="AG4" s="777">
        <v>44697</v>
      </c>
      <c r="AH4" s="777">
        <v>44704</v>
      </c>
      <c r="AI4" s="777">
        <v>44711</v>
      </c>
      <c r="AJ4" s="777">
        <v>44718</v>
      </c>
      <c r="AK4" s="777">
        <v>44725</v>
      </c>
      <c r="AL4" s="777">
        <v>44732</v>
      </c>
      <c r="AM4" s="777">
        <v>44739</v>
      </c>
      <c r="AN4" s="777">
        <v>44746</v>
      </c>
      <c r="AO4" s="777">
        <v>44753</v>
      </c>
      <c r="AP4" s="777">
        <v>44760</v>
      </c>
      <c r="AQ4" s="777">
        <v>44767</v>
      </c>
      <c r="AR4" s="777">
        <v>44774</v>
      </c>
      <c r="AS4" s="777">
        <v>44781</v>
      </c>
      <c r="AT4" s="777">
        <v>44788</v>
      </c>
      <c r="AU4" s="777">
        <v>44795</v>
      </c>
      <c r="AV4" s="777">
        <v>44802</v>
      </c>
      <c r="AW4" s="777">
        <v>44809</v>
      </c>
      <c r="AX4" s="777">
        <v>44816</v>
      </c>
      <c r="AY4" s="777">
        <v>44823</v>
      </c>
      <c r="AZ4" s="777">
        <v>44830</v>
      </c>
      <c r="BA4" s="777">
        <v>44837</v>
      </c>
      <c r="BB4" s="777">
        <v>44844</v>
      </c>
      <c r="BC4" s="777">
        <v>44851</v>
      </c>
      <c r="BD4" s="777">
        <v>44858</v>
      </c>
      <c r="BE4" s="777">
        <v>44865</v>
      </c>
      <c r="BF4" s="777">
        <v>44872</v>
      </c>
      <c r="BG4" s="777">
        <v>44879</v>
      </c>
      <c r="BH4" s="777">
        <v>44886</v>
      </c>
      <c r="BI4" s="777">
        <v>44893</v>
      </c>
      <c r="BJ4" s="777">
        <v>44900</v>
      </c>
      <c r="BK4" s="777">
        <v>44907</v>
      </c>
      <c r="BL4" s="777">
        <v>44914</v>
      </c>
      <c r="BM4" s="777">
        <v>44921</v>
      </c>
      <c r="BN4" s="777">
        <v>44928</v>
      </c>
      <c r="BO4" s="777">
        <v>44935</v>
      </c>
      <c r="BP4" s="777">
        <v>44942</v>
      </c>
      <c r="BQ4" s="777">
        <v>44949</v>
      </c>
      <c r="BR4" s="777">
        <v>44956</v>
      </c>
      <c r="BS4" s="777">
        <v>44963</v>
      </c>
      <c r="BT4" s="777">
        <v>44970</v>
      </c>
      <c r="BU4" s="777">
        <v>44977</v>
      </c>
      <c r="BV4" s="777">
        <v>44984</v>
      </c>
      <c r="BW4" s="777">
        <v>44991</v>
      </c>
      <c r="BX4" s="777">
        <v>44998</v>
      </c>
      <c r="BY4" s="777">
        <v>45005</v>
      </c>
      <c r="BZ4" s="777">
        <v>45012</v>
      </c>
      <c r="CA4" s="777">
        <v>45019</v>
      </c>
      <c r="CB4" s="777">
        <v>45026</v>
      </c>
      <c r="CC4" s="777">
        <v>45033</v>
      </c>
      <c r="CD4" s="777">
        <v>45040</v>
      </c>
      <c r="CE4" s="777">
        <v>45047</v>
      </c>
      <c r="CF4" s="777">
        <v>45054</v>
      </c>
      <c r="CG4" s="777">
        <v>45061</v>
      </c>
      <c r="CH4" s="777">
        <v>45068</v>
      </c>
      <c r="CI4" s="777">
        <v>45075</v>
      </c>
      <c r="CJ4" s="777">
        <v>45082</v>
      </c>
      <c r="CK4" s="777">
        <v>45089</v>
      </c>
      <c r="CL4" s="777">
        <v>45096</v>
      </c>
      <c r="CM4" s="777">
        <v>45103</v>
      </c>
      <c r="CN4" s="777">
        <v>45110</v>
      </c>
      <c r="CO4" s="777">
        <v>45117</v>
      </c>
      <c r="CP4" s="777">
        <v>45124</v>
      </c>
      <c r="CQ4" s="777">
        <v>45131</v>
      </c>
      <c r="CR4" s="777">
        <v>45138</v>
      </c>
      <c r="CS4" s="777">
        <v>45145</v>
      </c>
      <c r="CT4" s="777">
        <v>45152</v>
      </c>
      <c r="CU4" s="777">
        <v>45159</v>
      </c>
      <c r="CV4" s="777">
        <v>45166</v>
      </c>
      <c r="DB4" s="653">
        <v>45292</v>
      </c>
      <c r="DC4" s="653">
        <v>45299</v>
      </c>
      <c r="DD4" s="653">
        <v>45306</v>
      </c>
      <c r="DE4" s="653">
        <v>45313</v>
      </c>
      <c r="DF4" s="653">
        <v>45320</v>
      </c>
      <c r="DG4" s="653">
        <v>45327</v>
      </c>
      <c r="DH4" s="653">
        <v>45334</v>
      </c>
      <c r="DI4" s="653">
        <v>45341</v>
      </c>
      <c r="DJ4" s="653">
        <v>45348</v>
      </c>
      <c r="DK4" s="653">
        <v>45355</v>
      </c>
      <c r="DL4" s="653">
        <v>45362</v>
      </c>
      <c r="DM4" s="653">
        <v>45369</v>
      </c>
      <c r="DN4" s="653">
        <v>45376</v>
      </c>
      <c r="DO4" s="653">
        <v>45383</v>
      </c>
      <c r="DP4" s="653">
        <v>45390</v>
      </c>
      <c r="DQ4" s="653">
        <v>45397</v>
      </c>
      <c r="DR4" s="653">
        <v>45404</v>
      </c>
      <c r="DS4" s="653">
        <v>45411</v>
      </c>
      <c r="DT4" s="653">
        <v>45418</v>
      </c>
      <c r="DU4" s="653">
        <v>45425</v>
      </c>
      <c r="DV4" s="653">
        <v>45432</v>
      </c>
      <c r="DW4" s="653">
        <v>45439</v>
      </c>
      <c r="DX4" s="653">
        <v>45446</v>
      </c>
      <c r="DY4" s="653">
        <v>45453</v>
      </c>
      <c r="DZ4" s="653">
        <v>45460</v>
      </c>
      <c r="EA4" s="653">
        <v>45467</v>
      </c>
      <c r="EB4" s="653">
        <v>45474</v>
      </c>
      <c r="EC4" s="653">
        <v>45481</v>
      </c>
      <c r="ED4" s="653">
        <v>45488</v>
      </c>
      <c r="EE4" s="653">
        <v>45495</v>
      </c>
      <c r="EF4" s="653">
        <v>45502</v>
      </c>
      <c r="EG4" s="653">
        <v>45509</v>
      </c>
      <c r="EH4" s="653">
        <v>45516</v>
      </c>
      <c r="EI4" s="653">
        <v>45523</v>
      </c>
      <c r="EJ4" s="653">
        <v>45530</v>
      </c>
      <c r="EK4" s="653">
        <v>45537</v>
      </c>
      <c r="EL4" s="653">
        <v>45544</v>
      </c>
      <c r="EM4" s="653">
        <v>45551</v>
      </c>
      <c r="EN4" s="653">
        <v>45558</v>
      </c>
      <c r="EO4" s="653">
        <v>45565</v>
      </c>
      <c r="EP4" s="653">
        <v>45572</v>
      </c>
      <c r="EQ4" s="653">
        <v>45579</v>
      </c>
      <c r="ER4" s="653">
        <v>45586</v>
      </c>
      <c r="ES4" s="653">
        <v>45593</v>
      </c>
      <c r="ET4" s="653">
        <v>45600</v>
      </c>
      <c r="EU4" s="653">
        <v>45607</v>
      </c>
      <c r="EV4" s="653">
        <v>45614</v>
      </c>
      <c r="EW4" s="653">
        <v>45621</v>
      </c>
      <c r="EX4" s="653">
        <v>45628</v>
      </c>
      <c r="EY4" s="653">
        <v>45635</v>
      </c>
      <c r="EZ4" s="653">
        <v>45642</v>
      </c>
      <c r="FA4" s="653">
        <v>45649</v>
      </c>
      <c r="FB4" s="653">
        <v>45656</v>
      </c>
      <c r="FC4" s="653">
        <v>45663</v>
      </c>
      <c r="FD4" s="653">
        <v>45670</v>
      </c>
      <c r="FE4" s="653">
        <v>45677</v>
      </c>
      <c r="FF4" s="653">
        <v>45684</v>
      </c>
      <c r="FG4" s="653">
        <v>45691</v>
      </c>
      <c r="FH4" s="653">
        <v>45698</v>
      </c>
      <c r="FI4" s="653">
        <v>45705</v>
      </c>
      <c r="FJ4" s="653">
        <v>45712</v>
      </c>
      <c r="FK4" s="653">
        <v>45719</v>
      </c>
      <c r="FL4" s="653">
        <v>45726</v>
      </c>
      <c r="FM4" s="653">
        <v>45733</v>
      </c>
      <c r="FN4" s="653">
        <v>45740</v>
      </c>
      <c r="FO4" s="653">
        <v>45747</v>
      </c>
      <c r="FP4" s="653">
        <v>45754</v>
      </c>
      <c r="FQ4" s="653">
        <v>45761</v>
      </c>
      <c r="FR4" s="653">
        <v>45768</v>
      </c>
      <c r="FS4" s="653">
        <v>45775</v>
      </c>
      <c r="FT4" s="653">
        <v>45782</v>
      </c>
      <c r="FU4" s="653">
        <v>45789</v>
      </c>
      <c r="FV4" s="653">
        <v>45796</v>
      </c>
      <c r="FW4" s="653">
        <v>45803</v>
      </c>
      <c r="FX4" s="653">
        <v>45810</v>
      </c>
      <c r="FY4" s="653">
        <v>45817</v>
      </c>
      <c r="FZ4" s="653">
        <v>45824</v>
      </c>
      <c r="GA4" s="653">
        <v>45831</v>
      </c>
      <c r="GB4" s="653">
        <v>45838</v>
      </c>
      <c r="GC4" s="653">
        <v>45845</v>
      </c>
      <c r="GD4" s="653">
        <v>45852</v>
      </c>
      <c r="GE4" s="653">
        <v>45859</v>
      </c>
      <c r="GF4" s="653">
        <v>45866</v>
      </c>
      <c r="GG4" s="653">
        <v>45873</v>
      </c>
      <c r="GH4" s="653">
        <v>45880</v>
      </c>
      <c r="GI4" s="653">
        <v>45887</v>
      </c>
      <c r="GJ4" s="653">
        <v>45894</v>
      </c>
      <c r="GK4" s="653">
        <v>45901</v>
      </c>
      <c r="GL4" s="653">
        <v>45908</v>
      </c>
      <c r="GM4" s="653">
        <v>45915</v>
      </c>
      <c r="GN4" s="653">
        <v>45922</v>
      </c>
      <c r="GO4" s="653">
        <v>45929</v>
      </c>
      <c r="GP4" s="653">
        <v>45936</v>
      </c>
      <c r="GQ4" s="653">
        <v>45943</v>
      </c>
      <c r="GR4" s="653">
        <v>45950</v>
      </c>
      <c r="GS4" s="653">
        <v>45957</v>
      </c>
      <c r="GT4" s="653">
        <v>45964</v>
      </c>
      <c r="GU4" s="653">
        <v>45971</v>
      </c>
      <c r="GV4" s="653">
        <v>45978</v>
      </c>
      <c r="GW4" s="653">
        <v>45985</v>
      </c>
      <c r="GX4" s="653">
        <v>45992</v>
      </c>
      <c r="GY4" s="653">
        <v>45999</v>
      </c>
      <c r="GZ4" s="653">
        <v>46006</v>
      </c>
      <c r="HA4" s="653">
        <v>46013</v>
      </c>
      <c r="HB4" s="653">
        <v>46020</v>
      </c>
      <c r="HC4" s="653">
        <v>46027</v>
      </c>
      <c r="HD4" s="653">
        <v>46034</v>
      </c>
      <c r="HE4" s="653">
        <v>46041</v>
      </c>
      <c r="HF4" s="653">
        <v>46048</v>
      </c>
      <c r="HG4" s="653">
        <v>46055</v>
      </c>
      <c r="HH4" s="653">
        <v>46062</v>
      </c>
      <c r="HI4" s="653">
        <v>46069</v>
      </c>
      <c r="HJ4" s="653">
        <v>46076</v>
      </c>
      <c r="HK4" s="653">
        <v>46083</v>
      </c>
      <c r="HL4" s="653">
        <v>46090</v>
      </c>
      <c r="HM4" s="653">
        <v>46097</v>
      </c>
      <c r="HN4" s="653">
        <v>46104</v>
      </c>
      <c r="HO4" s="653">
        <v>46111</v>
      </c>
      <c r="HP4" s="653">
        <v>46118</v>
      </c>
      <c r="HQ4" s="653">
        <v>46125</v>
      </c>
      <c r="HR4" s="653">
        <v>46132</v>
      </c>
      <c r="HS4" s="653">
        <v>46139</v>
      </c>
      <c r="HT4" s="653">
        <v>46146</v>
      </c>
      <c r="HU4" s="653">
        <v>46153</v>
      </c>
      <c r="HV4" s="653">
        <v>46160</v>
      </c>
      <c r="HW4" s="653">
        <v>46167</v>
      </c>
      <c r="HX4" s="653">
        <v>46174</v>
      </c>
      <c r="HY4" s="653">
        <v>46181</v>
      </c>
      <c r="HZ4" s="653">
        <v>46188</v>
      </c>
      <c r="IA4" s="653">
        <v>46195</v>
      </c>
      <c r="IB4" s="653">
        <v>46202</v>
      </c>
      <c r="IC4" s="653">
        <v>46209</v>
      </c>
      <c r="ID4" s="653">
        <v>46216</v>
      </c>
      <c r="IE4" s="653">
        <v>46223</v>
      </c>
      <c r="IF4" s="653">
        <v>46230</v>
      </c>
      <c r="IG4" s="653">
        <v>46237</v>
      </c>
      <c r="IH4" s="653">
        <v>46244</v>
      </c>
      <c r="II4" s="653">
        <v>46251</v>
      </c>
      <c r="IJ4" s="653">
        <v>46258</v>
      </c>
      <c r="IK4" s="653">
        <v>46265</v>
      </c>
      <c r="IL4" s="653">
        <v>46272</v>
      </c>
      <c r="IM4" s="653">
        <v>46279</v>
      </c>
      <c r="IN4" s="653">
        <v>46286</v>
      </c>
      <c r="IO4" s="653">
        <v>46293</v>
      </c>
      <c r="IP4" s="653">
        <v>46300</v>
      </c>
      <c r="IQ4" s="653">
        <v>46307</v>
      </c>
      <c r="IR4" s="653">
        <v>46314</v>
      </c>
      <c r="IS4" s="653">
        <v>46321</v>
      </c>
      <c r="IT4" s="653">
        <v>46328</v>
      </c>
      <c r="IU4" s="653">
        <v>46335</v>
      </c>
      <c r="IV4" s="653">
        <v>46342</v>
      </c>
      <c r="IW4" s="653">
        <v>46349</v>
      </c>
      <c r="IX4" s="653">
        <v>46356</v>
      </c>
      <c r="IY4" s="653">
        <v>46363</v>
      </c>
      <c r="IZ4" s="653">
        <v>46370</v>
      </c>
      <c r="JA4" s="653">
        <v>46377</v>
      </c>
      <c r="JB4" s="653">
        <v>46384</v>
      </c>
      <c r="JC4" s="653">
        <v>46391</v>
      </c>
      <c r="JD4" s="653">
        <v>46398</v>
      </c>
      <c r="JE4" s="653">
        <v>46405</v>
      </c>
      <c r="JF4" s="653">
        <v>46412</v>
      </c>
      <c r="JG4" s="653">
        <v>46419</v>
      </c>
      <c r="JH4" s="653">
        <v>46426</v>
      </c>
      <c r="JI4" s="653">
        <v>46433</v>
      </c>
      <c r="JJ4" s="653">
        <v>46440</v>
      </c>
      <c r="JK4" s="653">
        <v>46447</v>
      </c>
      <c r="JL4" s="653">
        <v>46454</v>
      </c>
      <c r="JM4" s="653">
        <v>46461</v>
      </c>
      <c r="JN4" s="653">
        <v>46468</v>
      </c>
      <c r="JO4" s="653">
        <v>46475</v>
      </c>
      <c r="JP4" s="653">
        <v>46482</v>
      </c>
      <c r="JQ4" s="653">
        <v>46489</v>
      </c>
      <c r="JR4" s="653">
        <v>46496</v>
      </c>
      <c r="JS4" s="653">
        <v>46503</v>
      </c>
      <c r="JT4" s="653">
        <v>46510</v>
      </c>
      <c r="JU4" s="653">
        <v>46517</v>
      </c>
      <c r="JV4" s="653">
        <v>46524</v>
      </c>
      <c r="JW4" s="653">
        <v>46531</v>
      </c>
      <c r="JX4" s="653">
        <v>46538</v>
      </c>
      <c r="JY4" s="653">
        <v>46545</v>
      </c>
      <c r="JZ4" s="653">
        <v>46552</v>
      </c>
      <c r="KA4" s="653">
        <v>46559</v>
      </c>
      <c r="KB4" s="653">
        <v>46566</v>
      </c>
      <c r="KC4" s="653">
        <v>46573</v>
      </c>
      <c r="KD4" s="653">
        <v>46580</v>
      </c>
      <c r="KE4" s="653">
        <v>46587</v>
      </c>
      <c r="KF4" s="653">
        <v>46594</v>
      </c>
      <c r="KG4" s="653">
        <v>46601</v>
      </c>
      <c r="KH4" s="653">
        <v>46608</v>
      </c>
      <c r="KI4" s="653">
        <v>46615</v>
      </c>
      <c r="KJ4" s="653">
        <v>46622</v>
      </c>
      <c r="KK4" s="653">
        <v>46629</v>
      </c>
      <c r="KL4" s="653">
        <v>46636</v>
      </c>
      <c r="KM4" s="653">
        <v>46643</v>
      </c>
      <c r="KN4" s="653">
        <v>46650</v>
      </c>
      <c r="KO4" s="653">
        <v>46657</v>
      </c>
      <c r="KP4" s="653">
        <v>46664</v>
      </c>
      <c r="KQ4" s="653">
        <v>46671</v>
      </c>
      <c r="KR4" s="653">
        <v>46678</v>
      </c>
      <c r="KS4" s="653">
        <v>46685</v>
      </c>
      <c r="KT4" s="653">
        <v>46692</v>
      </c>
      <c r="KU4" s="653">
        <v>46699</v>
      </c>
      <c r="KV4" s="653">
        <v>46706</v>
      </c>
      <c r="KW4" s="653">
        <v>46713</v>
      </c>
      <c r="KX4" s="653">
        <v>46720</v>
      </c>
      <c r="KY4" s="653">
        <v>46727</v>
      </c>
      <c r="KZ4" s="653">
        <v>46734</v>
      </c>
      <c r="LA4" s="653">
        <v>46741</v>
      </c>
      <c r="LB4" s="653">
        <v>46748</v>
      </c>
    </row>
    <row r="5" spans="1:314" s="682" customFormat="1" ht="17" customHeight="1">
      <c r="A5" s="679"/>
      <c r="B5" s="679"/>
      <c r="C5" s="679"/>
      <c r="D5" s="679"/>
      <c r="E5" s="679"/>
      <c r="F5" s="679"/>
      <c r="G5" s="679"/>
      <c r="H5" s="679"/>
      <c r="I5" s="679"/>
      <c r="J5" s="679"/>
      <c r="K5" s="679"/>
      <c r="L5" s="679"/>
      <c r="M5" s="679"/>
      <c r="N5" s="679"/>
      <c r="O5" s="679"/>
      <c r="P5" s="679"/>
      <c r="Q5" s="679"/>
      <c r="R5" s="679"/>
      <c r="S5" s="679"/>
      <c r="T5" s="679"/>
      <c r="U5" s="679"/>
      <c r="V5" s="679"/>
      <c r="W5" s="679"/>
      <c r="X5" s="679"/>
      <c r="Y5" s="679"/>
      <c r="Z5" s="679"/>
      <c r="AA5" s="679"/>
      <c r="AB5" s="683"/>
      <c r="AC5" s="683"/>
      <c r="AD5" s="683"/>
      <c r="AE5" s="683"/>
      <c r="AF5" s="683"/>
      <c r="AG5" s="683"/>
      <c r="AH5" s="683"/>
      <c r="AI5" s="683"/>
      <c r="AJ5" s="683"/>
      <c r="AK5" s="683"/>
      <c r="AL5" s="683"/>
      <c r="AM5" s="683"/>
      <c r="AN5" s="683"/>
      <c r="AO5" s="683"/>
      <c r="AP5" s="683"/>
      <c r="AQ5" s="683"/>
      <c r="AR5" s="683"/>
      <c r="AS5" s="683"/>
      <c r="AT5" s="683"/>
      <c r="AU5" s="683"/>
      <c r="AV5" s="683"/>
      <c r="AW5" s="683"/>
      <c r="AX5" s="683"/>
      <c r="AY5" s="683"/>
      <c r="AZ5" s="683"/>
      <c r="BA5" s="683"/>
      <c r="BB5" s="683"/>
      <c r="BC5" s="683"/>
      <c r="BD5" s="683"/>
      <c r="BE5" s="683"/>
      <c r="BF5" s="683"/>
      <c r="BG5" s="683"/>
      <c r="BH5" s="683"/>
      <c r="BI5" s="683"/>
      <c r="BJ5" s="683"/>
      <c r="BK5" s="683"/>
      <c r="BL5" s="683"/>
      <c r="BM5" s="683"/>
      <c r="BN5" s="683"/>
      <c r="BO5" s="683"/>
      <c r="BP5" s="683"/>
      <c r="BQ5" s="683"/>
      <c r="BR5" s="683"/>
      <c r="BS5" s="683"/>
      <c r="BT5" s="683"/>
      <c r="BU5" s="683"/>
      <c r="BV5" s="683"/>
      <c r="BW5" s="683"/>
      <c r="BX5" s="683"/>
      <c r="BY5" s="683"/>
      <c r="BZ5" s="683"/>
      <c r="CA5" s="683"/>
      <c r="CB5" s="683"/>
      <c r="CC5" s="683"/>
      <c r="CD5" s="683"/>
      <c r="CE5" s="683"/>
      <c r="CF5" s="683"/>
      <c r="CG5" s="683"/>
      <c r="CH5" s="683"/>
      <c r="CI5" s="683"/>
      <c r="CJ5" s="683"/>
      <c r="CK5" s="683"/>
      <c r="CL5" s="683"/>
      <c r="CM5" s="683"/>
      <c r="CN5" s="683"/>
      <c r="CO5" s="683"/>
      <c r="CP5" s="683"/>
      <c r="CQ5" s="683"/>
      <c r="CR5" s="683"/>
      <c r="CS5" s="683"/>
      <c r="CT5" s="683"/>
      <c r="CU5" s="683"/>
      <c r="CV5" s="683"/>
      <c r="CW5" s="683"/>
      <c r="CX5" s="683"/>
      <c r="CY5" s="683"/>
      <c r="CZ5" s="683"/>
      <c r="DA5" s="683"/>
      <c r="DB5" s="683"/>
      <c r="DC5" s="683"/>
      <c r="DD5" s="683"/>
      <c r="DE5" s="683"/>
      <c r="DF5" s="683"/>
      <c r="DG5" s="683"/>
      <c r="DH5" s="683"/>
      <c r="DI5" s="683"/>
      <c r="DJ5" s="683"/>
      <c r="DK5" s="683"/>
      <c r="DL5" s="683"/>
      <c r="DM5" s="683"/>
      <c r="DN5" s="683"/>
      <c r="DO5" s="683"/>
      <c r="DP5" s="683"/>
      <c r="DQ5" s="683"/>
      <c r="DR5" s="683"/>
      <c r="DS5" s="683"/>
      <c r="DT5" s="683"/>
      <c r="DU5" s="683"/>
      <c r="DV5" s="683"/>
      <c r="DW5" s="683"/>
      <c r="DX5" s="683"/>
      <c r="DY5" s="683"/>
      <c r="DZ5" s="683"/>
      <c r="EA5" s="683"/>
      <c r="EB5" s="683"/>
      <c r="EC5" s="683"/>
      <c r="ED5" s="683"/>
      <c r="EE5" s="683"/>
      <c r="EF5" s="683"/>
      <c r="EG5" s="683"/>
      <c r="EH5" s="683"/>
      <c r="EI5" s="683"/>
      <c r="EJ5" s="683"/>
      <c r="EK5" s="683"/>
      <c r="EL5" s="683"/>
      <c r="EM5" s="683"/>
      <c r="EN5" s="683"/>
      <c r="EO5" s="683"/>
      <c r="EP5" s="683"/>
      <c r="EQ5" s="683"/>
      <c r="ER5" s="683"/>
      <c r="ES5" s="683"/>
      <c r="ET5" s="683"/>
      <c r="EU5" s="683"/>
      <c r="EV5" s="683"/>
      <c r="EW5" s="683"/>
      <c r="EX5" s="683"/>
      <c r="EY5" s="683"/>
      <c r="EZ5" s="683"/>
      <c r="FA5" s="683"/>
      <c r="FB5" s="683"/>
      <c r="FC5" s="683"/>
      <c r="FD5" s="683"/>
      <c r="FE5" s="683"/>
      <c r="FF5" s="683"/>
      <c r="FG5" s="683"/>
      <c r="FH5" s="683"/>
      <c r="FI5" s="683"/>
      <c r="FJ5" s="683"/>
      <c r="FK5" s="683"/>
      <c r="FL5" s="683"/>
      <c r="FM5" s="683"/>
      <c r="FN5" s="683"/>
      <c r="FO5" s="683"/>
      <c r="FP5" s="683"/>
      <c r="FQ5" s="683"/>
      <c r="FR5" s="683"/>
      <c r="FS5" s="683"/>
      <c r="FT5" s="683"/>
      <c r="FU5" s="683"/>
      <c r="FV5" s="683"/>
      <c r="FW5" s="683"/>
      <c r="FX5" s="683"/>
      <c r="FY5" s="683"/>
      <c r="FZ5" s="683"/>
      <c r="GA5" s="683"/>
      <c r="GB5" s="683"/>
      <c r="GC5" s="683"/>
      <c r="GD5" s="683"/>
      <c r="GE5" s="683"/>
      <c r="GF5" s="683"/>
      <c r="GG5" s="683"/>
      <c r="GH5" s="683"/>
      <c r="GI5" s="683"/>
      <c r="GJ5" s="683"/>
      <c r="GK5" s="683"/>
      <c r="GL5" s="683"/>
      <c r="GM5" s="683"/>
      <c r="GN5" s="683"/>
      <c r="GO5" s="683"/>
      <c r="GP5" s="683"/>
      <c r="GQ5" s="683"/>
      <c r="GR5" s="683"/>
      <c r="GS5" s="683"/>
      <c r="GT5" s="683"/>
      <c r="GU5" s="683"/>
      <c r="GV5" s="683"/>
      <c r="GW5" s="683"/>
      <c r="GX5" s="683"/>
      <c r="GY5" s="683"/>
      <c r="GZ5" s="683"/>
      <c r="HA5" s="683"/>
      <c r="HB5" s="683"/>
      <c r="HC5" s="683"/>
      <c r="HD5" s="683"/>
      <c r="HE5" s="683"/>
      <c r="HF5" s="683"/>
      <c r="HG5" s="683"/>
      <c r="HH5" s="683"/>
      <c r="HI5" s="683"/>
      <c r="HJ5" s="683"/>
      <c r="HK5" s="683"/>
      <c r="HL5" s="683"/>
      <c r="HM5" s="683"/>
      <c r="HN5" s="683"/>
      <c r="HO5" s="683"/>
      <c r="HP5" s="683"/>
      <c r="HQ5" s="683"/>
      <c r="HR5" s="683"/>
      <c r="HS5" s="683"/>
      <c r="HT5" s="683"/>
      <c r="HU5" s="683"/>
      <c r="HV5" s="683"/>
      <c r="HW5" s="683"/>
      <c r="HX5" s="683"/>
      <c r="HY5" s="683"/>
      <c r="HZ5" s="683"/>
      <c r="IA5" s="679"/>
      <c r="IB5" s="679"/>
      <c r="IC5" s="679"/>
      <c r="ID5" s="679"/>
      <c r="IE5" s="679"/>
      <c r="IF5" s="679"/>
    </row>
    <row r="6" spans="1:314" s="682" customFormat="1" ht="17" customHeight="1">
      <c r="A6" s="679"/>
      <c r="B6" s="679"/>
      <c r="C6" s="679"/>
      <c r="D6" s="679"/>
      <c r="E6" s="679"/>
      <c r="F6" s="679"/>
      <c r="G6" s="679"/>
      <c r="H6" s="679"/>
      <c r="I6" s="679"/>
      <c r="J6" s="679"/>
      <c r="K6" s="679"/>
      <c r="L6" s="679"/>
      <c r="M6" s="679"/>
      <c r="N6" s="679"/>
      <c r="O6" s="679"/>
      <c r="P6" s="679"/>
      <c r="Q6" s="679"/>
      <c r="R6" s="679"/>
      <c r="S6" s="679"/>
      <c r="T6" s="679"/>
      <c r="U6" s="679"/>
      <c r="V6" s="679"/>
      <c r="W6" s="679"/>
      <c r="X6" s="679"/>
      <c r="Y6" s="679"/>
      <c r="Z6" s="679"/>
      <c r="AA6" s="679"/>
      <c r="AB6" s="683"/>
      <c r="AC6" s="683"/>
      <c r="AD6" s="683"/>
      <c r="AE6" s="683"/>
      <c r="AF6" s="683"/>
      <c r="AG6" s="683"/>
      <c r="AH6" s="683"/>
      <c r="AI6" s="683"/>
      <c r="AJ6" s="683"/>
      <c r="AK6" s="683"/>
      <c r="AL6" s="683"/>
      <c r="AM6" s="683"/>
      <c r="AN6" s="683"/>
      <c r="AO6" s="683"/>
      <c r="AP6" s="683"/>
      <c r="AQ6" s="683"/>
      <c r="AR6" s="683"/>
      <c r="AS6" s="683"/>
      <c r="AT6" s="683"/>
      <c r="AU6" s="683"/>
      <c r="AV6" s="683"/>
      <c r="AW6" s="683"/>
      <c r="AX6" s="683"/>
      <c r="AY6" s="683"/>
      <c r="AZ6" s="683"/>
      <c r="BA6" s="683"/>
      <c r="BB6" s="683"/>
      <c r="BC6" s="683"/>
      <c r="BD6" s="683"/>
      <c r="BE6" s="683"/>
      <c r="BF6" s="683"/>
      <c r="BG6" s="683"/>
      <c r="BH6" s="683"/>
      <c r="BI6" s="683"/>
      <c r="BJ6" s="683"/>
      <c r="BK6" s="683"/>
      <c r="BL6" s="683"/>
      <c r="BM6" s="683"/>
      <c r="BN6" s="683"/>
      <c r="BO6" s="683"/>
      <c r="BP6" s="683"/>
      <c r="BQ6" s="683"/>
      <c r="BR6" s="683"/>
      <c r="BS6" s="683"/>
      <c r="BT6" s="683"/>
      <c r="BU6" s="683"/>
      <c r="BV6" s="683"/>
      <c r="BW6" s="683"/>
      <c r="BX6" s="683"/>
      <c r="BY6" s="683"/>
      <c r="BZ6" s="683"/>
      <c r="CA6" s="683"/>
      <c r="CB6" s="683"/>
      <c r="CC6" s="683"/>
      <c r="CD6" s="683"/>
      <c r="CE6" s="683"/>
      <c r="CF6" s="683"/>
      <c r="CG6" s="683"/>
      <c r="CH6" s="683"/>
      <c r="CI6" s="683"/>
      <c r="CJ6" s="683"/>
      <c r="CK6" s="683"/>
      <c r="CL6" s="683"/>
      <c r="CM6" s="683"/>
      <c r="CN6" s="683"/>
      <c r="CO6" s="683"/>
      <c r="CP6" s="683"/>
      <c r="CQ6" s="683"/>
      <c r="CR6" s="683"/>
      <c r="CS6" s="683"/>
      <c r="CT6" s="683"/>
      <c r="CU6" s="683"/>
      <c r="CV6" s="683"/>
      <c r="CW6" s="683"/>
      <c r="CX6" s="683"/>
      <c r="CY6" s="683"/>
      <c r="CZ6" s="683"/>
      <c r="DA6" s="683"/>
      <c r="DB6" s="683"/>
      <c r="DC6" s="683"/>
      <c r="DD6" s="683"/>
      <c r="DE6" s="683"/>
      <c r="DF6" s="683"/>
      <c r="DG6" s="683"/>
      <c r="DH6" s="683"/>
      <c r="DI6" s="683"/>
      <c r="DJ6" s="683"/>
      <c r="DK6" s="683"/>
      <c r="DL6" s="683"/>
      <c r="DM6" s="683"/>
      <c r="DN6" s="683"/>
      <c r="DO6" s="683"/>
      <c r="DP6" s="683"/>
      <c r="DQ6" s="683"/>
      <c r="DR6" s="683"/>
      <c r="DS6" s="683"/>
      <c r="DT6" s="683"/>
      <c r="DU6" s="683"/>
      <c r="DV6" s="683"/>
      <c r="DW6" s="683"/>
      <c r="DX6" s="683"/>
      <c r="DY6" s="683"/>
      <c r="DZ6" s="683"/>
      <c r="EA6" s="683"/>
      <c r="EB6" s="683"/>
      <c r="EC6" s="683"/>
      <c r="ED6" s="683"/>
      <c r="EE6" s="683"/>
      <c r="EF6" s="683"/>
      <c r="EG6" s="683"/>
      <c r="EH6" s="683"/>
      <c r="EI6" s="683"/>
      <c r="EJ6" s="683"/>
      <c r="EK6" s="683"/>
      <c r="EL6" s="683"/>
      <c r="EM6" s="683"/>
      <c r="EN6" s="683"/>
      <c r="EO6" s="683"/>
      <c r="EP6" s="683"/>
      <c r="EQ6" s="683"/>
      <c r="ER6" s="683"/>
      <c r="ES6" s="683"/>
      <c r="ET6" s="683"/>
      <c r="EU6" s="683"/>
      <c r="EV6" s="683"/>
      <c r="EW6" s="683"/>
      <c r="EX6" s="683"/>
      <c r="EY6" s="683"/>
      <c r="EZ6" s="683"/>
      <c r="FA6" s="683"/>
      <c r="FB6" s="683"/>
      <c r="FC6" s="683"/>
      <c r="FD6" s="683"/>
      <c r="FE6" s="683"/>
      <c r="FF6" s="683"/>
      <c r="FG6" s="683"/>
      <c r="FH6" s="683"/>
      <c r="FI6" s="683"/>
      <c r="FJ6" s="683"/>
      <c r="FK6" s="683"/>
      <c r="FL6" s="683"/>
      <c r="FM6" s="683"/>
      <c r="FN6" s="683"/>
      <c r="FO6" s="683"/>
      <c r="FP6" s="683"/>
      <c r="FQ6" s="683"/>
      <c r="FR6" s="683"/>
      <c r="FS6" s="683"/>
      <c r="FT6" s="683"/>
      <c r="FU6" s="683"/>
      <c r="FV6" s="683"/>
      <c r="FW6" s="683"/>
      <c r="FX6" s="683"/>
      <c r="FY6" s="683"/>
      <c r="FZ6" s="683"/>
      <c r="GA6" s="683"/>
      <c r="GB6" s="683"/>
      <c r="GC6" s="683"/>
      <c r="GD6" s="683"/>
      <c r="GE6" s="683"/>
      <c r="GF6" s="683"/>
      <c r="GG6" s="683"/>
      <c r="GH6" s="683"/>
      <c r="GI6" s="683"/>
      <c r="GJ6" s="683"/>
      <c r="GK6" s="683"/>
      <c r="GL6" s="683"/>
      <c r="GM6" s="683"/>
      <c r="GN6" s="683"/>
      <c r="GO6" s="683"/>
      <c r="GP6" s="683"/>
      <c r="GQ6" s="683"/>
      <c r="GR6" s="683"/>
      <c r="GS6" s="683"/>
      <c r="GT6" s="683"/>
      <c r="GU6" s="683"/>
      <c r="GV6" s="683"/>
      <c r="GW6" s="683"/>
      <c r="GX6" s="683"/>
      <c r="GY6" s="683"/>
      <c r="GZ6" s="683"/>
      <c r="HA6" s="683"/>
      <c r="HB6" s="683"/>
      <c r="HC6" s="683"/>
      <c r="HD6" s="683"/>
      <c r="HE6" s="683"/>
      <c r="HF6" s="683"/>
      <c r="HG6" s="683"/>
      <c r="HH6" s="683"/>
      <c r="HI6" s="683"/>
      <c r="HJ6" s="683"/>
      <c r="HK6" s="683"/>
      <c r="HL6" s="683"/>
      <c r="HM6" s="683"/>
      <c r="HN6" s="683"/>
      <c r="HO6" s="683"/>
      <c r="HP6" s="683"/>
      <c r="HQ6" s="683"/>
      <c r="HR6" s="683"/>
      <c r="HS6" s="683"/>
      <c r="HT6" s="683"/>
      <c r="HU6" s="683"/>
      <c r="HV6" s="683"/>
      <c r="HW6" s="683"/>
      <c r="HX6" s="683"/>
      <c r="HY6" s="683"/>
      <c r="HZ6" s="683"/>
      <c r="IA6" s="679"/>
      <c r="IB6" s="679"/>
      <c r="IC6" s="679"/>
      <c r="ID6" s="679"/>
      <c r="IE6" s="679"/>
      <c r="IF6" s="679"/>
    </row>
    <row r="7" spans="1:314" ht="17" customHeight="1">
      <c r="AS7" s="688" t="s">
        <v>295</v>
      </c>
      <c r="AT7" s="689"/>
      <c r="AU7" s="690"/>
      <c r="AV7" s="688" t="s">
        <v>256</v>
      </c>
      <c r="AW7" s="691"/>
      <c r="AX7" s="691"/>
      <c r="AY7" s="692"/>
      <c r="AZ7" s="689" t="s">
        <v>296</v>
      </c>
      <c r="BA7" s="689"/>
      <c r="BB7" s="691"/>
      <c r="BC7" s="691"/>
      <c r="BD7" s="691"/>
      <c r="BE7" s="691"/>
      <c r="BF7" s="691"/>
      <c r="BG7" s="691"/>
      <c r="BH7" s="691"/>
      <c r="BI7" s="693"/>
      <c r="BJ7" s="693"/>
      <c r="BK7" s="693"/>
      <c r="BL7" s="693"/>
      <c r="BM7" s="693"/>
      <c r="BN7" s="693"/>
      <c r="BO7" s="693"/>
      <c r="BP7" s="693"/>
      <c r="BQ7" s="693"/>
      <c r="BR7" s="693"/>
      <c r="BS7" s="693"/>
      <c r="BT7" s="693"/>
      <c r="BU7" s="693"/>
      <c r="BV7" s="693"/>
      <c r="BW7" s="693"/>
      <c r="BX7" s="693"/>
      <c r="BY7" s="693"/>
      <c r="BZ7" s="693"/>
      <c r="CA7" s="694"/>
      <c r="CB7" s="694"/>
      <c r="CC7" s="695"/>
      <c r="CD7" s="696"/>
      <c r="CE7" s="696"/>
      <c r="CF7" s="696"/>
      <c r="CG7" s="696"/>
      <c r="CH7" s="696"/>
      <c r="CI7" s="696"/>
      <c r="CJ7" s="696"/>
      <c r="CK7" s="696"/>
      <c r="CL7" s="696"/>
      <c r="CM7" s="696"/>
      <c r="CN7" s="696"/>
      <c r="CO7" s="697"/>
      <c r="CP7" s="698"/>
      <c r="CQ7" s="698"/>
      <c r="CR7" s="698"/>
      <c r="CS7" s="698"/>
      <c r="CT7" s="698"/>
      <c r="CU7" s="698"/>
      <c r="CV7" s="698"/>
      <c r="CW7" s="698"/>
      <c r="CX7" s="698"/>
      <c r="CY7" s="698"/>
      <c r="CZ7" s="698"/>
      <c r="DA7" s="698"/>
      <c r="DB7" s="698"/>
      <c r="DC7" s="698"/>
      <c r="DD7" s="698"/>
      <c r="DE7" s="698"/>
      <c r="DF7" s="698"/>
      <c r="DG7" s="698"/>
      <c r="DH7" s="698"/>
      <c r="DI7" s="698"/>
      <c r="DJ7" s="698"/>
      <c r="DK7" s="698"/>
      <c r="DL7" s="698"/>
      <c r="DM7" s="698"/>
      <c r="DN7" s="698"/>
      <c r="DO7" s="698"/>
      <c r="DP7" s="698"/>
      <c r="DQ7" s="698"/>
      <c r="DR7" s="698"/>
      <c r="DS7" s="698"/>
      <c r="DT7" s="698"/>
      <c r="DU7" s="698"/>
      <c r="DV7" s="698"/>
      <c r="DW7" s="698"/>
      <c r="DX7" s="699"/>
      <c r="DY7" s="699"/>
      <c r="DZ7" s="699"/>
      <c r="EA7" s="699"/>
      <c r="EB7" s="699"/>
      <c r="EC7" s="699"/>
      <c r="ED7" s="699"/>
      <c r="EE7" s="699"/>
      <c r="EF7" s="699"/>
      <c r="EG7" s="699"/>
      <c r="EH7" s="699"/>
      <c r="EI7" s="699"/>
      <c r="EJ7" s="699"/>
      <c r="EK7" s="699"/>
      <c r="EL7" s="699"/>
      <c r="EM7" s="699"/>
      <c r="EN7" s="699"/>
      <c r="EO7" s="699"/>
      <c r="EP7" s="699"/>
      <c r="EQ7" s="699"/>
      <c r="ER7" s="699"/>
      <c r="ES7" s="699"/>
      <c r="ET7" s="699"/>
      <c r="EU7" s="699"/>
      <c r="EV7" s="699"/>
      <c r="EW7" s="699"/>
      <c r="EX7" s="699"/>
      <c r="EY7" s="699"/>
      <c r="EZ7" s="699"/>
      <c r="FA7" s="699"/>
      <c r="FB7" s="699"/>
      <c r="FC7" s="699"/>
      <c r="FD7" s="699"/>
      <c r="FE7" s="699"/>
      <c r="FF7" s="699"/>
      <c r="FG7" s="699"/>
      <c r="FH7" s="699"/>
      <c r="FI7" s="699"/>
      <c r="FJ7" s="699"/>
      <c r="FK7" s="699"/>
      <c r="FL7" s="699"/>
      <c r="FM7" s="699"/>
      <c r="FN7" s="699"/>
      <c r="FO7" s="699"/>
      <c r="FP7" s="699"/>
      <c r="FQ7" s="699"/>
      <c r="FR7" s="699"/>
      <c r="FS7" s="699"/>
      <c r="FT7" s="699"/>
      <c r="FU7" s="699"/>
      <c r="FV7" s="699"/>
      <c r="FW7" s="699"/>
      <c r="FX7" s="699"/>
      <c r="FY7" s="699"/>
      <c r="FZ7" s="699"/>
      <c r="GA7" s="699"/>
      <c r="GB7" s="699"/>
      <c r="GC7" s="699"/>
      <c r="GD7" s="699"/>
      <c r="GE7" s="699"/>
      <c r="GF7" s="699"/>
      <c r="GG7" s="699"/>
      <c r="GH7" s="699"/>
      <c r="GI7" s="699"/>
      <c r="GJ7" s="699"/>
      <c r="GK7" s="699"/>
      <c r="GL7" s="699"/>
      <c r="GM7" s="699"/>
    </row>
    <row r="8" spans="1:314" ht="17" customHeight="1">
      <c r="C8" s="700"/>
      <c r="F8" s="698"/>
      <c r="G8" s="701"/>
      <c r="H8" s="701"/>
      <c r="Z8" s="744"/>
      <c r="AA8" s="745"/>
      <c r="AB8" s="745"/>
      <c r="AC8" s="745"/>
      <c r="AD8" s="745"/>
      <c r="AE8" s="745"/>
      <c r="AF8" s="745"/>
      <c r="AG8" s="745"/>
      <c r="AH8" s="745"/>
      <c r="AI8" s="745"/>
      <c r="AJ8" s="745"/>
      <c r="AK8" s="745"/>
      <c r="AL8" s="745"/>
      <c r="AM8" s="745"/>
      <c r="AN8" s="745"/>
      <c r="AO8" s="745"/>
      <c r="AP8" s="745"/>
      <c r="AQ8" s="746"/>
      <c r="AS8" s="702"/>
      <c r="AU8" s="703">
        <v>14</v>
      </c>
      <c r="AV8" s="704" t="s">
        <v>297</v>
      </c>
      <c r="AY8" s="703"/>
      <c r="AZ8" s="702"/>
      <c r="BP8" s="705"/>
      <c r="BQ8" s="706"/>
      <c r="BR8" s="706"/>
      <c r="BS8" s="707"/>
      <c r="BT8" s="707"/>
      <c r="BU8" s="708"/>
      <c r="BV8" s="708"/>
      <c r="BW8" s="708"/>
      <c r="BX8" s="708"/>
      <c r="BY8" s="708"/>
      <c r="BZ8" s="708"/>
      <c r="CA8" s="709"/>
      <c r="CB8" s="709"/>
      <c r="CC8" s="708"/>
      <c r="CD8" s="710" t="s">
        <v>91</v>
      </c>
      <c r="CE8" s="710" t="s">
        <v>91</v>
      </c>
      <c r="CF8" s="711" t="s">
        <v>39</v>
      </c>
      <c r="CO8" s="703"/>
    </row>
    <row r="9" spans="1:314" ht="17" customHeight="1">
      <c r="C9" s="712"/>
      <c r="Z9" s="747"/>
      <c r="AA9" s="486">
        <v>1</v>
      </c>
      <c r="AB9" s="743" t="s">
        <v>512</v>
      </c>
      <c r="AC9" s="743"/>
      <c r="AQ9" s="748"/>
      <c r="AS9" s="702"/>
      <c r="AU9" s="703">
        <v>8</v>
      </c>
      <c r="AV9" s="704" t="s">
        <v>298</v>
      </c>
      <c r="AY9" s="703"/>
      <c r="AZ9" s="702"/>
      <c r="BU9" s="705"/>
      <c r="BV9" s="706"/>
      <c r="BW9" s="706"/>
      <c r="BX9" s="707"/>
      <c r="BY9" s="707"/>
      <c r="BZ9" s="706"/>
      <c r="CA9" s="706"/>
      <c r="CB9" s="706"/>
      <c r="CC9" s="713" t="s">
        <v>91</v>
      </c>
      <c r="CD9" s="713" t="s">
        <v>91</v>
      </c>
      <c r="CE9" s="713" t="s">
        <v>91</v>
      </c>
      <c r="CO9" s="703"/>
    </row>
    <row r="10" spans="1:314" ht="17" customHeight="1">
      <c r="C10" s="712"/>
      <c r="Z10" s="747"/>
      <c r="AA10" s="724">
        <v>2</v>
      </c>
      <c r="AB10" s="743" t="s">
        <v>513</v>
      </c>
      <c r="AC10" s="743"/>
      <c r="AQ10" s="748"/>
      <c r="AS10" s="702"/>
      <c r="AU10" s="703">
        <v>20</v>
      </c>
      <c r="AV10" s="704" t="s">
        <v>299</v>
      </c>
      <c r="AY10" s="703"/>
      <c r="AZ10" s="702"/>
      <c r="BI10" s="714"/>
      <c r="BJ10" s="715"/>
      <c r="BK10" s="715"/>
      <c r="BL10" s="716"/>
      <c r="BM10" s="716"/>
      <c r="BN10" s="715"/>
      <c r="BO10" s="715"/>
      <c r="BP10" s="715"/>
      <c r="BQ10" s="715"/>
      <c r="BR10" s="715"/>
      <c r="BS10" s="715"/>
      <c r="BT10" s="715"/>
      <c r="BU10" s="715"/>
      <c r="BV10" s="715"/>
      <c r="BW10" s="715"/>
      <c r="BX10" s="717"/>
      <c r="BY10" s="717"/>
      <c r="BZ10" s="717"/>
      <c r="CA10" s="718"/>
      <c r="CB10" s="718"/>
      <c r="CC10" s="719" t="s">
        <v>91</v>
      </c>
      <c r="CO10" s="703"/>
    </row>
    <row r="11" spans="1:314" ht="17" customHeight="1">
      <c r="Z11" s="747"/>
      <c r="AA11" s="489">
        <v>3</v>
      </c>
      <c r="AB11" s="743" t="s">
        <v>514</v>
      </c>
      <c r="AC11" s="743"/>
      <c r="AQ11" s="748"/>
      <c r="AS11" s="720"/>
      <c r="AT11" s="721"/>
      <c r="AU11" s="722"/>
      <c r="AV11" s="720"/>
      <c r="AW11" s="721"/>
      <c r="AX11" s="721"/>
      <c r="AY11" s="722"/>
      <c r="AZ11" s="720"/>
      <c r="BA11" s="721"/>
      <c r="BB11" s="721"/>
      <c r="BC11" s="721"/>
      <c r="BD11" s="721"/>
      <c r="BE11" s="721"/>
      <c r="BF11" s="721"/>
      <c r="BG11" s="721"/>
      <c r="BH11" s="721"/>
      <c r="BI11" s="721"/>
      <c r="BJ11" s="721"/>
      <c r="BK11" s="721"/>
      <c r="BL11" s="721"/>
      <c r="BM11" s="721"/>
      <c r="BN11" s="721"/>
      <c r="BO11" s="721"/>
      <c r="BP11" s="721"/>
      <c r="BQ11" s="721"/>
      <c r="BR11" s="721"/>
      <c r="BS11" s="721"/>
      <c r="BT11" s="721"/>
      <c r="BU11" s="721"/>
      <c r="BV11" s="721"/>
      <c r="BW11" s="721"/>
      <c r="BX11" s="721"/>
      <c r="BY11" s="721"/>
      <c r="BZ11" s="721"/>
      <c r="CA11" s="721"/>
      <c r="CB11" s="721"/>
      <c r="CC11" s="721"/>
      <c r="CD11" s="721"/>
      <c r="CE11" s="721"/>
      <c r="CF11" s="721"/>
      <c r="CG11" s="721"/>
      <c r="CH11" s="721"/>
      <c r="CI11" s="721"/>
      <c r="CJ11" s="721"/>
      <c r="CK11" s="721"/>
      <c r="CL11" s="721"/>
      <c r="CM11" s="721"/>
      <c r="CN11" s="721"/>
      <c r="CO11" s="722"/>
    </row>
    <row r="12" spans="1:314" ht="17" customHeight="1">
      <c r="Z12" s="747"/>
      <c r="AA12" s="491">
        <v>4</v>
      </c>
      <c r="AB12" s="743" t="s">
        <v>515</v>
      </c>
      <c r="AC12" s="743"/>
      <c r="AQ12" s="748"/>
    </row>
    <row r="13" spans="1:314" ht="17" customHeight="1">
      <c r="Z13" s="747"/>
      <c r="AA13" s="492">
        <v>5</v>
      </c>
      <c r="AB13" s="743" t="s">
        <v>516</v>
      </c>
      <c r="AC13" s="743"/>
      <c r="AQ13" s="748"/>
      <c r="CP13" s="1478" t="s">
        <v>284</v>
      </c>
    </row>
    <row r="14" spans="1:314" ht="17" customHeight="1">
      <c r="Z14" s="747"/>
      <c r="AA14" s="725">
        <v>6</v>
      </c>
      <c r="AB14" s="743" t="s">
        <v>517</v>
      </c>
      <c r="AC14" s="743"/>
      <c r="AQ14" s="748"/>
      <c r="CP14" s="1478"/>
    </row>
    <row r="15" spans="1:314" ht="17" customHeight="1">
      <c r="Z15" s="747"/>
      <c r="AA15" s="726">
        <v>7</v>
      </c>
      <c r="AB15" s="743" t="s">
        <v>518</v>
      </c>
      <c r="AC15" s="743"/>
      <c r="AQ15" s="748"/>
      <c r="BN15" s="723" t="s">
        <v>300</v>
      </c>
      <c r="BO15" s="486">
        <v>1</v>
      </c>
      <c r="BP15" s="724">
        <v>2</v>
      </c>
      <c r="BQ15" s="489">
        <v>3</v>
      </c>
      <c r="BR15" s="491">
        <v>4</v>
      </c>
      <c r="BS15" s="492">
        <v>5</v>
      </c>
      <c r="BT15" s="725">
        <v>6</v>
      </c>
      <c r="BU15" s="726">
        <v>7</v>
      </c>
      <c r="BV15" s="493">
        <v>8</v>
      </c>
      <c r="BW15" s="494">
        <v>9</v>
      </c>
      <c r="BX15" s="495">
        <v>10</v>
      </c>
      <c r="BY15" s="727">
        <v>11</v>
      </c>
      <c r="BZ15" s="728">
        <v>12</v>
      </c>
      <c r="CA15" s="496">
        <v>13</v>
      </c>
      <c r="CB15" s="729">
        <v>14</v>
      </c>
      <c r="CC15" s="730">
        <v>15</v>
      </c>
      <c r="CD15" s="497">
        <v>16</v>
      </c>
      <c r="CE15" s="731">
        <v>17</v>
      </c>
      <c r="CF15" s="498">
        <v>18</v>
      </c>
      <c r="CG15" s="499">
        <v>19</v>
      </c>
      <c r="CH15" s="500">
        <v>20</v>
      </c>
      <c r="CI15" s="228">
        <v>21</v>
      </c>
      <c r="CJ15" s="229">
        <v>22</v>
      </c>
      <c r="CK15" s="230">
        <v>23</v>
      </c>
      <c r="CL15" s="732">
        <v>24</v>
      </c>
      <c r="CM15" s="733">
        <v>25</v>
      </c>
      <c r="CP15" s="1478"/>
    </row>
    <row r="16" spans="1:314" ht="17" customHeight="1">
      <c r="Z16" s="747"/>
      <c r="AA16" s="493">
        <v>8</v>
      </c>
      <c r="AB16" s="743" t="s">
        <v>310</v>
      </c>
      <c r="AC16" s="743"/>
      <c r="AQ16" s="748"/>
      <c r="BO16" s="723" t="s">
        <v>301</v>
      </c>
      <c r="BP16" s="486">
        <v>1</v>
      </c>
      <c r="BQ16" s="724">
        <v>2</v>
      </c>
      <c r="BR16" s="489">
        <v>3</v>
      </c>
      <c r="BS16" s="491">
        <v>4</v>
      </c>
      <c r="BT16" s="492">
        <v>5</v>
      </c>
      <c r="BU16" s="725">
        <v>6</v>
      </c>
      <c r="BV16" s="726">
        <v>7</v>
      </c>
      <c r="BW16" s="493">
        <v>8</v>
      </c>
      <c r="BX16" s="494">
        <v>9</v>
      </c>
      <c r="BY16" s="495">
        <v>10</v>
      </c>
      <c r="BZ16" s="727">
        <v>11</v>
      </c>
      <c r="CA16" s="728">
        <v>12</v>
      </c>
      <c r="CB16" s="496">
        <v>13</v>
      </c>
      <c r="CC16" s="729">
        <v>14</v>
      </c>
      <c r="CD16" s="730">
        <v>15</v>
      </c>
      <c r="CE16" s="497">
        <v>16</v>
      </c>
      <c r="CF16" s="731">
        <v>17</v>
      </c>
      <c r="CG16" s="498">
        <v>18</v>
      </c>
      <c r="CH16" s="499">
        <v>19</v>
      </c>
      <c r="CI16" s="500">
        <v>20</v>
      </c>
      <c r="CJ16" s="228">
        <v>21</v>
      </c>
      <c r="CK16" s="229">
        <v>22</v>
      </c>
      <c r="CL16" s="230">
        <v>23</v>
      </c>
      <c r="CM16" s="732">
        <v>24</v>
      </c>
      <c r="CN16" s="733">
        <v>25</v>
      </c>
      <c r="CP16" s="1478"/>
    </row>
    <row r="17" spans="26:116" ht="17" customHeight="1">
      <c r="Z17" s="747"/>
      <c r="AA17" s="494">
        <v>9</v>
      </c>
      <c r="AB17" s="743" t="s">
        <v>519</v>
      </c>
      <c r="AC17" s="743"/>
      <c r="AQ17" s="748"/>
      <c r="BP17" s="723" t="s">
        <v>302</v>
      </c>
      <c r="BQ17" s="486">
        <v>1</v>
      </c>
      <c r="BR17" s="724">
        <v>2</v>
      </c>
      <c r="BS17" s="489">
        <v>3</v>
      </c>
      <c r="BT17" s="491">
        <v>4</v>
      </c>
      <c r="BU17" s="492">
        <v>5</v>
      </c>
      <c r="BV17" s="725">
        <v>6</v>
      </c>
      <c r="BW17" s="726">
        <v>7</v>
      </c>
      <c r="BX17" s="493">
        <v>8</v>
      </c>
      <c r="BY17" s="494">
        <v>9</v>
      </c>
      <c r="BZ17" s="495">
        <v>10</v>
      </c>
      <c r="CA17" s="727">
        <v>11</v>
      </c>
      <c r="CB17" s="728">
        <v>12</v>
      </c>
      <c r="CC17" s="496">
        <v>13</v>
      </c>
      <c r="CD17" s="729">
        <v>14</v>
      </c>
      <c r="CE17" s="730">
        <v>15</v>
      </c>
      <c r="CF17" s="497">
        <v>16</v>
      </c>
      <c r="CG17" s="731">
        <v>17</v>
      </c>
      <c r="CH17" s="498">
        <v>18</v>
      </c>
      <c r="CI17" s="499">
        <v>19</v>
      </c>
      <c r="CJ17" s="500">
        <v>20</v>
      </c>
      <c r="CK17" s="228">
        <v>21</v>
      </c>
      <c r="CL17" s="229">
        <v>22</v>
      </c>
      <c r="CM17" s="230">
        <v>23</v>
      </c>
      <c r="CN17" s="732">
        <v>24</v>
      </c>
      <c r="CO17" s="733">
        <v>25</v>
      </c>
      <c r="CP17" s="1478"/>
      <c r="CY17" s="61"/>
      <c r="CZ17" s="61"/>
    </row>
    <row r="18" spans="26:116" ht="17" customHeight="1">
      <c r="Z18" s="747"/>
      <c r="AA18" s="495">
        <v>10</v>
      </c>
      <c r="AB18" s="743" t="s">
        <v>520</v>
      </c>
      <c r="AC18" s="743"/>
      <c r="AQ18" s="748"/>
      <c r="BO18" s="61"/>
      <c r="BP18" s="61"/>
      <c r="BQ18" s="61"/>
      <c r="BR18" s="61"/>
      <c r="BT18" s="61"/>
      <c r="BU18" s="61"/>
      <c r="BW18" s="61"/>
      <c r="BX18" s="61"/>
      <c r="CB18" s="61"/>
      <c r="CC18" s="1475" t="s">
        <v>303</v>
      </c>
      <c r="CH18" s="61"/>
      <c r="CI18" s="1475" t="s">
        <v>304</v>
      </c>
      <c r="CJ18" s="61"/>
      <c r="CP18" s="1478"/>
    </row>
    <row r="19" spans="26:116" ht="17" customHeight="1">
      <c r="Z19" s="747"/>
      <c r="AA19" s="727">
        <v>11</v>
      </c>
      <c r="AB19" s="743" t="s">
        <v>521</v>
      </c>
      <c r="AC19" s="743"/>
      <c r="AQ19" s="748"/>
      <c r="CC19" s="1476"/>
      <c r="CI19" s="1476"/>
      <c r="CP19" s="1478"/>
    </row>
    <row r="20" spans="26:116" ht="17" customHeight="1">
      <c r="Z20" s="747"/>
      <c r="AA20" s="728">
        <v>12</v>
      </c>
      <c r="AB20" s="743" t="s">
        <v>522</v>
      </c>
      <c r="AC20" s="743"/>
      <c r="AQ20" s="748"/>
      <c r="CC20" s="1476"/>
      <c r="CI20" s="1476"/>
      <c r="CP20" s="1478"/>
    </row>
    <row r="21" spans="26:116" ht="17" customHeight="1">
      <c r="Z21" s="747"/>
      <c r="AA21" s="496">
        <v>13</v>
      </c>
      <c r="AB21" s="743" t="s">
        <v>523</v>
      </c>
      <c r="AC21" s="743"/>
      <c r="AQ21" s="748"/>
      <c r="CC21" s="1476"/>
      <c r="CI21" s="1476"/>
      <c r="CP21" s="1478"/>
    </row>
    <row r="22" spans="26:116" ht="17" customHeight="1">
      <c r="Z22" s="747"/>
      <c r="AA22" s="729">
        <v>14</v>
      </c>
      <c r="AB22" s="743" t="s">
        <v>524</v>
      </c>
      <c r="AC22" s="743"/>
      <c r="AQ22" s="748"/>
      <c r="CC22" s="1476"/>
      <c r="CI22" s="1476"/>
      <c r="CP22" s="1478"/>
    </row>
    <row r="23" spans="26:116" ht="17" customHeight="1">
      <c r="Z23" s="747"/>
      <c r="AA23" s="730">
        <v>15</v>
      </c>
      <c r="AB23" s="743" t="s">
        <v>525</v>
      </c>
      <c r="AC23" s="743"/>
      <c r="AQ23" s="748"/>
      <c r="CC23" s="1477"/>
      <c r="CI23" s="1477"/>
      <c r="CP23" s="1478"/>
    </row>
    <row r="24" spans="26:116" ht="17" customHeight="1">
      <c r="Z24" s="747"/>
      <c r="AA24" s="497">
        <v>16</v>
      </c>
      <c r="AB24" s="743" t="s">
        <v>526</v>
      </c>
      <c r="AC24" s="743"/>
      <c r="AQ24" s="748"/>
      <c r="CY24" s="61"/>
      <c r="CZ24" s="61"/>
      <c r="DB24" s="61"/>
      <c r="DC24" s="61"/>
      <c r="DD24" s="61"/>
      <c r="DE24" s="61"/>
      <c r="DF24" s="61"/>
      <c r="DG24" s="61"/>
      <c r="DH24" s="61"/>
      <c r="DI24" s="61"/>
      <c r="DJ24" s="61"/>
    </row>
    <row r="25" spans="26:116" ht="17" customHeight="1">
      <c r="Z25" s="747"/>
      <c r="AA25" s="731">
        <v>17</v>
      </c>
      <c r="AB25" s="743" t="s">
        <v>527</v>
      </c>
      <c r="AC25" s="743"/>
      <c r="AQ25" s="748"/>
      <c r="CE25" s="61"/>
      <c r="CF25" s="61"/>
      <c r="CG25" s="61"/>
      <c r="CH25" s="61"/>
      <c r="CI25" s="61"/>
      <c r="CJ25" s="61"/>
      <c r="CY25" s="61"/>
      <c r="CZ25" s="61"/>
      <c r="DA25" s="61"/>
      <c r="DB25" s="61"/>
      <c r="DC25" s="61"/>
      <c r="DD25" s="61"/>
      <c r="DE25" s="61"/>
      <c r="DF25" s="61"/>
      <c r="DG25" s="61"/>
      <c r="DH25" s="61"/>
      <c r="DI25" s="61"/>
      <c r="DJ25" s="61"/>
    </row>
    <row r="26" spans="26:116" ht="17" customHeight="1">
      <c r="Z26" s="747"/>
      <c r="AA26" s="498">
        <v>18</v>
      </c>
      <c r="AB26" s="743" t="s">
        <v>322</v>
      </c>
      <c r="AC26" s="743"/>
      <c r="AQ26" s="748"/>
      <c r="CE26" s="61"/>
      <c r="CF26" s="61"/>
      <c r="CG26" s="61"/>
      <c r="CH26" s="61"/>
      <c r="CI26" s="61"/>
      <c r="CJ26" s="61"/>
      <c r="CY26" s="61"/>
      <c r="CZ26" s="61"/>
      <c r="DA26" s="61"/>
      <c r="DB26" s="61"/>
      <c r="DC26" s="61"/>
      <c r="DD26" s="61"/>
      <c r="DE26" s="61"/>
      <c r="DF26" s="61"/>
      <c r="DG26" s="61"/>
      <c r="DH26" s="61"/>
      <c r="DI26" s="61"/>
      <c r="DJ26" s="61"/>
    </row>
    <row r="27" spans="26:116" ht="17" customHeight="1">
      <c r="Z27" s="747"/>
      <c r="AA27" s="499">
        <v>19</v>
      </c>
      <c r="AB27" s="743" t="s">
        <v>528</v>
      </c>
      <c r="AC27" s="743"/>
      <c r="AQ27" s="748"/>
      <c r="CE27" s="61"/>
      <c r="CF27" s="61"/>
      <c r="CG27" s="61"/>
      <c r="CH27" s="61"/>
      <c r="CI27" s="61"/>
      <c r="CJ27" s="61"/>
      <c r="CY27" s="61"/>
      <c r="CZ27" s="61"/>
      <c r="DA27" s="61"/>
      <c r="DB27" s="61"/>
      <c r="DC27" s="61"/>
      <c r="DD27" s="61"/>
      <c r="DE27" s="61"/>
      <c r="DF27" s="61"/>
      <c r="DG27" s="61"/>
      <c r="DH27" s="61"/>
      <c r="DI27" s="61"/>
      <c r="DJ27" s="61"/>
      <c r="DK27" s="734"/>
      <c r="DL27" s="734"/>
    </row>
    <row r="28" spans="26:116" ht="17" customHeight="1">
      <c r="Z28" s="747"/>
      <c r="AA28" s="500">
        <v>20</v>
      </c>
      <c r="AB28" s="743" t="s">
        <v>529</v>
      </c>
      <c r="AC28" s="743"/>
      <c r="AQ28" s="748"/>
      <c r="CE28" s="61"/>
      <c r="CF28" s="61"/>
      <c r="CG28" s="61"/>
      <c r="CH28" s="61"/>
      <c r="CI28" s="61"/>
      <c r="CJ28" s="61"/>
      <c r="CY28" s="61"/>
      <c r="CZ28" s="61"/>
      <c r="DA28" s="61"/>
      <c r="DB28" s="61"/>
      <c r="DC28" s="61"/>
      <c r="DD28" s="61"/>
      <c r="DE28" s="61"/>
      <c r="DF28" s="61"/>
      <c r="DG28" s="61"/>
      <c r="DH28" s="61"/>
      <c r="DI28" s="61"/>
      <c r="DJ28" s="61"/>
      <c r="DK28" s="734"/>
      <c r="DL28" s="734"/>
    </row>
    <row r="29" spans="26:116" ht="17" customHeight="1">
      <c r="Z29" s="747"/>
      <c r="AA29" s="228">
        <v>21</v>
      </c>
      <c r="AB29" s="743" t="s">
        <v>530</v>
      </c>
      <c r="AQ29" s="748"/>
      <c r="CE29" s="61"/>
      <c r="CG29" s="61"/>
      <c r="CH29" s="61"/>
      <c r="CI29" s="61"/>
      <c r="CJ29" s="61"/>
      <c r="CY29" s="61"/>
      <c r="CZ29" s="61"/>
      <c r="DA29" s="61"/>
      <c r="DB29" s="61"/>
      <c r="DC29" s="61"/>
      <c r="DD29" s="61"/>
      <c r="DE29" s="61"/>
      <c r="DF29" s="61"/>
      <c r="DG29" s="61"/>
      <c r="DH29" s="61"/>
      <c r="DI29" s="61"/>
      <c r="DJ29" s="61"/>
      <c r="DK29" s="734"/>
      <c r="DL29" s="734"/>
    </row>
    <row r="30" spans="26:116" ht="17" customHeight="1">
      <c r="Z30" s="747"/>
      <c r="AA30" s="229">
        <v>22</v>
      </c>
      <c r="AB30" s="743" t="s">
        <v>305</v>
      </c>
      <c r="AQ30" s="748"/>
      <c r="CE30" s="61"/>
      <c r="CF30" s="61"/>
      <c r="CG30" s="61"/>
      <c r="CH30" s="61"/>
      <c r="CI30" s="61"/>
      <c r="CJ30" s="61"/>
      <c r="CY30" s="61"/>
      <c r="CZ30" s="61"/>
      <c r="DA30" s="61"/>
      <c r="DB30" s="61"/>
      <c r="DC30" s="61"/>
      <c r="DD30" s="61"/>
      <c r="DE30" s="61"/>
      <c r="DF30" s="61"/>
      <c r="DG30" s="61"/>
      <c r="DH30" s="61"/>
      <c r="DI30" s="61"/>
      <c r="DJ30" s="61"/>
      <c r="DK30" s="734"/>
      <c r="DL30" s="734"/>
    </row>
    <row r="31" spans="26:116" ht="17" customHeight="1">
      <c r="Z31" s="747"/>
      <c r="AA31" s="230">
        <v>23</v>
      </c>
      <c r="AB31" s="743" t="s">
        <v>531</v>
      </c>
      <c r="AQ31" s="748"/>
      <c r="CE31" s="61"/>
      <c r="CF31" s="61"/>
      <c r="CG31" s="61"/>
      <c r="CH31" s="61"/>
      <c r="CI31" s="61"/>
      <c r="CJ31" s="61"/>
      <c r="CY31" s="61"/>
      <c r="CZ31" s="61"/>
      <c r="DA31" s="61"/>
      <c r="DB31" s="61"/>
      <c r="DC31" s="61"/>
      <c r="DD31" s="61"/>
      <c r="DE31" s="61"/>
      <c r="DF31" s="61"/>
      <c r="DG31" s="61"/>
      <c r="DH31" s="61"/>
      <c r="DI31" s="61"/>
      <c r="DJ31" s="61"/>
      <c r="DK31" s="233"/>
      <c r="DL31" s="233"/>
    </row>
    <row r="32" spans="26:116" ht="17" customHeight="1">
      <c r="Z32" s="747"/>
      <c r="AA32" s="732">
        <v>24</v>
      </c>
      <c r="AB32" s="743" t="s">
        <v>532</v>
      </c>
      <c r="AQ32" s="748"/>
      <c r="CE32" s="61"/>
      <c r="CF32" s="61"/>
      <c r="CG32" s="61"/>
      <c r="CH32" s="61"/>
      <c r="CI32" s="61"/>
      <c r="CJ32" s="61"/>
      <c r="CY32" s="61"/>
      <c r="CZ32" s="61"/>
      <c r="DA32" s="61"/>
      <c r="DB32" s="61"/>
      <c r="DC32" s="61"/>
      <c r="DD32" s="61"/>
      <c r="DE32" s="61"/>
      <c r="DF32" s="61"/>
      <c r="DG32" s="61"/>
      <c r="DH32" s="61"/>
      <c r="DI32" s="61"/>
      <c r="DJ32" s="61"/>
      <c r="DK32" s="734"/>
      <c r="DL32" s="734"/>
    </row>
    <row r="33" spans="1:150" ht="17" customHeight="1">
      <c r="Z33" s="747"/>
      <c r="AA33" s="733">
        <v>25</v>
      </c>
      <c r="AB33" s="743" t="s">
        <v>533</v>
      </c>
      <c r="AQ33" s="748"/>
      <c r="CE33" s="61"/>
      <c r="CF33" s="61"/>
      <c r="CG33" s="61"/>
      <c r="CH33" s="61"/>
      <c r="CI33" s="61"/>
      <c r="CJ33" s="61"/>
      <c r="CY33" s="61"/>
      <c r="CZ33" s="61"/>
      <c r="DA33" s="61"/>
      <c r="DB33" s="61"/>
      <c r="DC33" s="61"/>
      <c r="DD33" s="61"/>
      <c r="DE33" s="61"/>
      <c r="DF33" s="61"/>
      <c r="DG33" s="61"/>
      <c r="DH33" s="61"/>
      <c r="DI33" s="61"/>
      <c r="DJ33" s="61"/>
      <c r="DK33" s="734"/>
      <c r="DL33" s="734"/>
    </row>
    <row r="34" spans="1:150" ht="17" customHeight="1">
      <c r="Z34" s="747"/>
      <c r="AA34" s="733"/>
      <c r="AB34" s="743"/>
      <c r="AQ34" s="748"/>
      <c r="CE34" s="61"/>
      <c r="CF34" s="61"/>
      <c r="CG34" s="61"/>
      <c r="CH34" s="61"/>
      <c r="CI34" s="61"/>
      <c r="CJ34" s="61"/>
      <c r="CY34" s="61"/>
      <c r="CZ34" s="61"/>
      <c r="DA34" s="61"/>
      <c r="DB34" s="61"/>
      <c r="DC34" s="61"/>
      <c r="DD34" s="61"/>
      <c r="DE34" s="61"/>
      <c r="DF34" s="61"/>
      <c r="DG34" s="61"/>
      <c r="DH34" s="61"/>
      <c r="DI34" s="61"/>
      <c r="DJ34" s="61"/>
      <c r="DK34" s="734"/>
      <c r="DL34" s="734"/>
    </row>
    <row r="35" spans="1:150" ht="17" customHeight="1">
      <c r="Z35" s="749"/>
      <c r="AA35" s="750"/>
      <c r="AB35" s="750"/>
      <c r="AC35" s="750"/>
      <c r="AD35" s="750"/>
      <c r="AE35" s="750"/>
      <c r="AF35" s="750"/>
      <c r="AG35" s="750"/>
      <c r="AH35" s="750"/>
      <c r="AI35" s="750"/>
      <c r="AJ35" s="750"/>
      <c r="AK35" s="750"/>
      <c r="AL35" s="750"/>
      <c r="AM35" s="750"/>
      <c r="AN35" s="750"/>
      <c r="AO35" s="750"/>
      <c r="AP35" s="750"/>
      <c r="AQ35" s="751"/>
      <c r="CE35" s="61"/>
      <c r="CF35" s="61"/>
      <c r="CG35" s="61"/>
      <c r="CH35" s="61"/>
      <c r="CI35" s="61"/>
      <c r="CJ35" s="61"/>
      <c r="CY35" s="61"/>
      <c r="CZ35" s="61"/>
      <c r="DA35" s="61"/>
      <c r="DB35" s="61"/>
      <c r="DC35" s="61"/>
      <c r="DD35" s="61"/>
      <c r="DE35" s="61"/>
      <c r="DF35" s="61"/>
      <c r="DG35" s="61"/>
      <c r="DH35" s="61"/>
      <c r="DI35" s="61"/>
      <c r="DJ35" s="61"/>
      <c r="DK35" s="734"/>
      <c r="DL35" s="734"/>
    </row>
    <row r="36" spans="1:150" ht="17" customHeight="1">
      <c r="CE36" s="61"/>
      <c r="CF36" s="61"/>
      <c r="CG36" s="61"/>
      <c r="CH36" s="61"/>
      <c r="CI36" s="61"/>
      <c r="CJ36" s="61"/>
      <c r="CY36" s="61"/>
      <c r="CZ36" s="61"/>
      <c r="DA36" s="61"/>
      <c r="DB36" s="61"/>
      <c r="DC36" s="61"/>
      <c r="DD36" s="61"/>
      <c r="DE36" s="61"/>
      <c r="DF36" s="61"/>
      <c r="DG36" s="61"/>
      <c r="DH36" s="61"/>
      <c r="DI36" s="61"/>
      <c r="DJ36" s="61"/>
      <c r="DK36" s="734"/>
      <c r="DL36" s="734"/>
    </row>
    <row r="37" spans="1:150" ht="17" customHeight="1">
      <c r="CE37" s="61"/>
      <c r="CF37" s="61"/>
      <c r="CG37" s="61"/>
      <c r="CH37" s="61"/>
      <c r="CI37" s="61"/>
      <c r="CJ37" s="61"/>
      <c r="CY37" s="61"/>
      <c r="CZ37" s="61"/>
      <c r="DA37" s="61"/>
      <c r="DB37" s="61"/>
      <c r="DC37" s="61"/>
      <c r="DD37" s="61"/>
      <c r="DE37" s="61"/>
      <c r="DF37" s="61"/>
      <c r="DG37" s="61"/>
      <c r="DH37" s="61"/>
      <c r="DI37" s="61"/>
      <c r="DJ37" s="61"/>
      <c r="DK37" s="734"/>
      <c r="DL37" s="734"/>
    </row>
    <row r="38" spans="1:150" ht="17" customHeight="1">
      <c r="A38" s="766"/>
      <c r="B38" s="766"/>
      <c r="C38" s="766"/>
      <c r="D38" s="766"/>
      <c r="E38" s="766"/>
      <c r="F38" s="766"/>
      <c r="G38" s="766"/>
      <c r="H38" s="766"/>
      <c r="I38" s="766"/>
      <c r="J38" s="766"/>
      <c r="K38" s="766"/>
      <c r="L38" s="766"/>
      <c r="M38" s="766"/>
      <c r="N38" s="766"/>
      <c r="O38" s="766"/>
      <c r="P38" s="766"/>
      <c r="Q38" s="766"/>
      <c r="R38" s="766"/>
      <c r="S38" s="766"/>
      <c r="T38" s="766"/>
      <c r="U38" s="766"/>
      <c r="V38" s="766"/>
      <c r="W38" s="766"/>
      <c r="X38" s="766"/>
      <c r="Y38" s="766"/>
      <c r="Z38" s="766"/>
      <c r="AA38" s="766"/>
      <c r="AB38" s="766"/>
      <c r="AC38" s="766"/>
      <c r="AD38" s="766"/>
      <c r="AE38" s="766"/>
      <c r="AF38" s="766"/>
      <c r="AG38" s="766"/>
      <c r="AH38" s="766"/>
      <c r="AI38" s="766"/>
      <c r="AJ38" s="766"/>
      <c r="AK38" s="766"/>
      <c r="AL38" s="766"/>
      <c r="AM38" s="766"/>
      <c r="AN38" s="766"/>
      <c r="AO38" s="766"/>
      <c r="AP38" s="766"/>
      <c r="AQ38" s="766"/>
      <c r="AR38" s="766"/>
      <c r="AS38" s="766"/>
      <c r="AT38" s="766"/>
      <c r="AU38" s="766"/>
      <c r="AV38" s="766"/>
      <c r="AW38" s="766"/>
      <c r="AX38" s="766"/>
      <c r="AY38" s="766"/>
      <c r="AZ38" s="766"/>
      <c r="BA38" s="766"/>
      <c r="BB38" s="766"/>
      <c r="BC38" s="766"/>
      <c r="BD38" s="766"/>
      <c r="BE38" s="766"/>
      <c r="BF38" s="766"/>
      <c r="BG38" s="766"/>
      <c r="BH38" s="766"/>
      <c r="BI38" s="766"/>
      <c r="BJ38" s="766"/>
      <c r="BK38" s="766"/>
      <c r="BL38" s="766"/>
      <c r="BM38" s="766"/>
      <c r="BN38" s="766"/>
      <c r="BO38" s="766"/>
      <c r="BP38" s="766"/>
      <c r="BQ38" s="766"/>
      <c r="BR38" s="766"/>
      <c r="BS38" s="766"/>
      <c r="BT38" s="766"/>
      <c r="BU38" s="766"/>
      <c r="BV38" s="766"/>
      <c r="BW38" s="766"/>
      <c r="BX38" s="766"/>
      <c r="BY38" s="766"/>
      <c r="BZ38" s="766"/>
      <c r="CA38" s="766"/>
      <c r="CB38" s="766"/>
      <c r="CC38" s="766"/>
      <c r="CD38" s="766"/>
      <c r="CE38" s="767"/>
      <c r="CF38" s="767"/>
      <c r="CG38" s="767"/>
      <c r="CH38" s="767"/>
      <c r="CI38" s="767"/>
      <c r="CJ38" s="767"/>
      <c r="CK38" s="766"/>
      <c r="CL38" s="766"/>
      <c r="CM38" s="766"/>
      <c r="CN38" s="766"/>
      <c r="CO38" s="766"/>
      <c r="CP38" s="766"/>
      <c r="CQ38" s="766"/>
      <c r="CR38" s="766"/>
      <c r="CS38" s="766"/>
      <c r="CT38" s="766"/>
      <c r="CU38" s="766"/>
      <c r="CV38" s="766"/>
      <c r="CY38" s="61"/>
      <c r="CZ38" s="61"/>
      <c r="DA38" s="61"/>
      <c r="DB38" s="61"/>
      <c r="DC38" s="61"/>
      <c r="DD38" s="61"/>
      <c r="DE38" s="61"/>
      <c r="DF38" s="61"/>
      <c r="DG38" s="61"/>
      <c r="DH38" s="61"/>
      <c r="DI38" s="61"/>
      <c r="DJ38" s="61"/>
      <c r="DK38" s="734"/>
      <c r="DL38" s="734"/>
    </row>
    <row r="39" spans="1:150" ht="17" customHeight="1">
      <c r="CY39" s="61"/>
      <c r="CZ39" s="61"/>
      <c r="DA39" s="61"/>
      <c r="DB39" s="146"/>
      <c r="DC39" s="146"/>
      <c r="DD39" s="146"/>
      <c r="DE39" s="146"/>
      <c r="DF39" s="146"/>
      <c r="DG39" s="146"/>
      <c r="DH39" s="146"/>
      <c r="DI39" s="146"/>
      <c r="DJ39" s="146"/>
      <c r="DK39" s="146"/>
      <c r="DL39" s="146"/>
      <c r="DM39" s="146"/>
      <c r="DN39" s="146"/>
      <c r="DO39" s="146"/>
      <c r="DP39" s="146"/>
      <c r="DQ39" s="146"/>
      <c r="DR39" s="146"/>
      <c r="DS39" s="146"/>
      <c r="DT39" s="146"/>
      <c r="DU39" s="146"/>
      <c r="DV39" s="146"/>
      <c r="DW39" s="146"/>
      <c r="DX39" s="146"/>
      <c r="DY39" s="146"/>
      <c r="DZ39" s="146"/>
      <c r="EA39" s="146"/>
      <c r="EB39" s="146"/>
      <c r="EC39" s="146"/>
      <c r="ED39" s="146"/>
      <c r="EE39" s="146"/>
      <c r="EF39" s="146"/>
      <c r="EG39" s="146"/>
      <c r="EH39" s="146"/>
      <c r="EI39" s="146"/>
    </row>
    <row r="40" spans="1:150" ht="17" customHeight="1">
      <c r="CY40" s="61"/>
      <c r="CZ40" s="61"/>
      <c r="DA40" s="61"/>
      <c r="DB40" s="146"/>
      <c r="DC40" s="146"/>
      <c r="DD40" s="146"/>
      <c r="DE40" s="146"/>
      <c r="DF40" s="146"/>
      <c r="DG40" s="146"/>
      <c r="DH40" s="146"/>
      <c r="DI40" s="146"/>
      <c r="DJ40" s="146"/>
      <c r="DK40" s="146"/>
      <c r="DL40" s="146"/>
      <c r="DM40" s="146"/>
      <c r="DN40" s="146"/>
      <c r="DO40" s="146"/>
      <c r="DP40" s="146"/>
      <c r="DQ40" s="146"/>
      <c r="DR40" s="146"/>
      <c r="DS40" s="146"/>
      <c r="DT40" s="146"/>
      <c r="DU40" s="146"/>
      <c r="DV40" s="146"/>
      <c r="DW40" s="146"/>
      <c r="DX40" s="146"/>
      <c r="DY40" s="146"/>
      <c r="DZ40" s="146"/>
      <c r="EA40" s="146"/>
      <c r="EB40" s="146"/>
      <c r="EC40" s="146"/>
      <c r="ED40" s="146"/>
      <c r="EE40" s="146"/>
      <c r="EF40" s="146"/>
      <c r="EG40" s="146"/>
      <c r="EH40" s="146"/>
      <c r="EI40" s="146"/>
    </row>
    <row r="41" spans="1:150" ht="17" customHeight="1">
      <c r="CY41" s="61"/>
      <c r="CZ41" s="61"/>
      <c r="DA41" s="61"/>
      <c r="DB41" s="146"/>
      <c r="DC41" s="146"/>
      <c r="DD41" s="146"/>
      <c r="DE41" s="146"/>
      <c r="DF41" s="146"/>
      <c r="DG41" s="146"/>
      <c r="DH41" s="146"/>
      <c r="DI41" s="146"/>
      <c r="DJ41" s="146"/>
      <c r="DK41" s="146"/>
      <c r="DL41" s="146"/>
      <c r="DM41" s="146"/>
      <c r="DN41" s="146"/>
      <c r="DO41" s="146"/>
      <c r="DP41" s="146"/>
      <c r="DQ41" s="146"/>
      <c r="DR41" s="146"/>
      <c r="DS41" s="146"/>
      <c r="DT41" s="146"/>
      <c r="DU41" s="146"/>
      <c r="DV41" s="146"/>
      <c r="DW41" s="146"/>
      <c r="DX41" s="146"/>
      <c r="DY41" s="146"/>
      <c r="DZ41" s="146"/>
      <c r="EA41" s="146"/>
      <c r="EB41" s="146"/>
      <c r="EC41" s="146"/>
      <c r="ED41" s="146"/>
      <c r="EE41" s="146"/>
      <c r="EF41" s="146"/>
      <c r="EG41" s="146"/>
      <c r="EH41" s="146"/>
      <c r="EI41" s="146"/>
    </row>
    <row r="42" spans="1:150" ht="17" customHeight="1">
      <c r="CY42" s="61"/>
      <c r="CZ42" s="61"/>
      <c r="DA42" s="61"/>
      <c r="DB42" s="146"/>
      <c r="DC42" s="146"/>
      <c r="DD42" s="146"/>
      <c r="DE42" s="146"/>
      <c r="DF42" s="146"/>
      <c r="DG42" s="146"/>
      <c r="DH42" s="146"/>
      <c r="DI42" s="146"/>
      <c r="DJ42" s="146"/>
      <c r="DK42" s="146"/>
      <c r="DL42" s="146"/>
      <c r="DM42" s="146"/>
      <c r="DN42" s="146"/>
      <c r="DO42" s="146"/>
      <c r="DP42" s="146"/>
      <c r="DQ42" s="146"/>
      <c r="DR42" s="146"/>
      <c r="DS42" s="146"/>
      <c r="DT42" s="146"/>
      <c r="DU42" s="146"/>
      <c r="DV42" s="146"/>
      <c r="DW42" s="146"/>
      <c r="DX42" s="146"/>
      <c r="DY42" s="146"/>
      <c r="DZ42" s="146"/>
      <c r="EA42" s="146"/>
      <c r="EB42" s="146"/>
      <c r="EC42" s="146"/>
      <c r="ED42" s="146"/>
      <c r="EE42" s="146"/>
      <c r="EF42" s="146"/>
      <c r="EG42" s="146"/>
      <c r="EH42" s="146"/>
      <c r="EI42" s="146"/>
    </row>
    <row r="43" spans="1:150" ht="17" customHeight="1">
      <c r="DA43" s="146"/>
      <c r="DB43" s="146"/>
      <c r="DC43" s="146"/>
      <c r="DD43" s="146"/>
      <c r="DE43" s="146"/>
      <c r="DF43" s="146"/>
      <c r="DG43" s="146"/>
      <c r="DH43" s="146"/>
      <c r="DI43" s="146"/>
      <c r="DJ43" s="146"/>
      <c r="DK43" s="146"/>
      <c r="DL43" s="146"/>
      <c r="DM43" s="146"/>
      <c r="DN43" s="146"/>
      <c r="DO43" s="146"/>
      <c r="DP43" s="146"/>
      <c r="DQ43" s="146"/>
      <c r="DR43" s="146"/>
      <c r="DS43" s="146"/>
      <c r="DT43" s="146"/>
      <c r="DU43" s="146"/>
      <c r="DV43" s="146"/>
      <c r="DW43" s="146"/>
      <c r="DX43" s="146"/>
      <c r="DY43" s="146"/>
      <c r="DZ43" s="146"/>
      <c r="EA43" s="146"/>
      <c r="EB43" s="146"/>
      <c r="EC43" s="146"/>
      <c r="ED43" s="146"/>
      <c r="EE43" s="146"/>
      <c r="EF43" s="146"/>
      <c r="EG43" s="146"/>
      <c r="EH43" s="146"/>
      <c r="EI43" s="146"/>
    </row>
    <row r="44" spans="1:150" ht="17" customHeight="1">
      <c r="ES44" s="546"/>
      <c r="ET44" s="146"/>
    </row>
    <row r="45" spans="1:150" ht="17" customHeight="1">
      <c r="ES45" s="546"/>
      <c r="ET45" s="146"/>
    </row>
    <row r="46" spans="1:150" ht="17" customHeight="1">
      <c r="ES46" s="546"/>
      <c r="ET46" s="146"/>
    </row>
    <row r="47" spans="1:150" ht="17" customHeight="1">
      <c r="D47" s="757"/>
      <c r="E47" s="758"/>
      <c r="F47" s="758"/>
      <c r="G47" s="758"/>
      <c r="H47" s="758"/>
      <c r="I47" s="758"/>
      <c r="J47" s="758"/>
      <c r="K47" s="758"/>
      <c r="L47" s="758"/>
      <c r="M47" s="758"/>
      <c r="N47" s="758"/>
      <c r="O47" s="758"/>
      <c r="P47" s="758"/>
      <c r="Q47" s="758"/>
      <c r="R47" s="758"/>
      <c r="S47" s="758"/>
      <c r="T47" s="758"/>
      <c r="U47" s="758"/>
      <c r="V47" s="758"/>
      <c r="W47" s="758"/>
      <c r="X47" s="758"/>
      <c r="Y47" s="758"/>
      <c r="Z47" s="758"/>
      <c r="AA47" s="758"/>
      <c r="AB47" s="758"/>
      <c r="AC47" s="758"/>
      <c r="AD47" s="758"/>
      <c r="AE47" s="758"/>
      <c r="AF47" s="758"/>
      <c r="AG47" s="758"/>
      <c r="AH47" s="758"/>
      <c r="AI47" s="758"/>
      <c r="AJ47" s="758"/>
      <c r="AK47" s="758"/>
      <c r="AL47" s="758"/>
      <c r="AM47" s="758"/>
      <c r="AN47" s="759"/>
      <c r="AQ47" s="757"/>
      <c r="AR47" s="758"/>
      <c r="AS47" s="758"/>
      <c r="AT47" s="758"/>
      <c r="AU47" s="758"/>
      <c r="AV47" s="758"/>
      <c r="AW47" s="758"/>
      <c r="AX47" s="758"/>
      <c r="AY47" s="758"/>
      <c r="AZ47" s="758"/>
      <c r="BA47" s="758"/>
      <c r="BB47" s="758"/>
      <c r="BC47" s="758"/>
      <c r="BD47" s="758"/>
      <c r="BE47" s="758"/>
      <c r="BF47" s="758"/>
      <c r="BG47" s="758"/>
      <c r="BH47" s="758"/>
      <c r="BI47" s="758"/>
      <c r="BJ47" s="758"/>
      <c r="BK47" s="758"/>
      <c r="BL47" s="758"/>
      <c r="BM47" s="758"/>
      <c r="BN47" s="758"/>
      <c r="BO47" s="758"/>
      <c r="BP47" s="758"/>
      <c r="BQ47" s="758"/>
      <c r="BR47" s="758"/>
      <c r="BS47" s="758"/>
      <c r="BT47" s="758"/>
      <c r="BU47" s="758"/>
      <c r="BV47" s="758"/>
      <c r="BW47" s="758"/>
      <c r="BX47" s="758"/>
      <c r="BY47" s="758"/>
      <c r="BZ47" s="758"/>
      <c r="CA47" s="758"/>
      <c r="CB47" s="758"/>
      <c r="CC47" s="758"/>
      <c r="CD47" s="758"/>
      <c r="CE47" s="758"/>
      <c r="CF47" s="758"/>
      <c r="CG47" s="758"/>
      <c r="CH47" s="758"/>
      <c r="CI47" s="758"/>
      <c r="CJ47" s="758"/>
      <c r="CK47" s="758"/>
      <c r="CL47" s="758"/>
      <c r="CM47" s="758"/>
      <c r="CN47" s="758"/>
      <c r="CO47" s="758"/>
      <c r="CP47" s="758"/>
      <c r="CQ47" s="758"/>
      <c r="CR47" s="758"/>
      <c r="CS47" s="758"/>
      <c r="CT47" s="758"/>
      <c r="CU47" s="758"/>
      <c r="CV47" s="759"/>
      <c r="ES47" s="546"/>
      <c r="ET47" s="146"/>
    </row>
    <row r="48" spans="1:150" ht="17" customHeight="1">
      <c r="D48" s="760"/>
      <c r="AN48" s="761"/>
      <c r="AQ48" s="760"/>
      <c r="CV48" s="761"/>
      <c r="ES48" s="546"/>
      <c r="ET48" s="146"/>
    </row>
    <row r="49" spans="4:150" ht="17" customHeight="1">
      <c r="D49" s="760"/>
      <c r="AN49" s="761"/>
      <c r="AQ49" s="760"/>
      <c r="CV49" s="761"/>
      <c r="ET49" s="146"/>
    </row>
    <row r="50" spans="4:150" ht="17" customHeight="1">
      <c r="D50" s="760"/>
      <c r="AN50" s="761"/>
      <c r="AQ50" s="760"/>
      <c r="CV50" s="761"/>
      <c r="ET50" s="146"/>
    </row>
    <row r="51" spans="4:150" ht="17" customHeight="1">
      <c r="D51" s="760"/>
      <c r="AN51" s="761"/>
      <c r="AQ51" s="760"/>
      <c r="CV51" s="761"/>
      <c r="ET51" s="146"/>
    </row>
    <row r="52" spans="4:150" ht="17" customHeight="1">
      <c r="D52" s="760"/>
      <c r="AG52" s="206"/>
      <c r="AN52" s="761"/>
      <c r="AQ52" s="760"/>
      <c r="CV52" s="761"/>
      <c r="ET52" s="146"/>
    </row>
    <row r="53" spans="4:150" ht="17" customHeight="1">
      <c r="D53" s="760"/>
      <c r="AG53" s="206"/>
      <c r="AN53" s="761"/>
      <c r="AQ53" s="760"/>
      <c r="CV53" s="761"/>
      <c r="ET53" s="146"/>
    </row>
    <row r="54" spans="4:150" ht="17" customHeight="1">
      <c r="D54" s="760"/>
      <c r="AN54" s="761"/>
      <c r="AQ54" s="760"/>
      <c r="AR54" s="755"/>
      <c r="CV54" s="761"/>
      <c r="ET54" s="146"/>
    </row>
    <row r="55" spans="4:150" ht="17" customHeight="1">
      <c r="D55" s="760"/>
      <c r="AN55" s="761"/>
      <c r="AQ55" s="760"/>
      <c r="AU55" s="787" t="s">
        <v>544</v>
      </c>
      <c r="CV55" s="761"/>
      <c r="ET55" s="146"/>
    </row>
    <row r="56" spans="4:150" ht="17" customHeight="1">
      <c r="D56" s="760"/>
      <c r="AN56" s="761"/>
      <c r="AQ56" s="760"/>
      <c r="AR56" s="756"/>
      <c r="AU56" s="1479" t="s">
        <v>545</v>
      </c>
      <c r="AV56" s="1479"/>
      <c r="AW56" s="1479"/>
      <c r="AX56" s="1479"/>
      <c r="AY56" s="1479"/>
      <c r="AZ56" s="1479"/>
      <c r="BA56" s="1479"/>
      <c r="BB56" s="1479"/>
      <c r="BC56" s="1479"/>
      <c r="BD56" s="1479"/>
      <c r="BE56" s="1479"/>
      <c r="BF56" s="1479"/>
      <c r="BG56" s="1479"/>
      <c r="BH56" s="1479"/>
      <c r="BI56" s="1479"/>
      <c r="BJ56" s="1479"/>
      <c r="BK56" s="1479"/>
      <c r="BL56" s="1479"/>
      <c r="BM56" s="1479"/>
      <c r="BN56" s="788"/>
      <c r="BO56" s="788"/>
      <c r="BP56" s="788"/>
      <c r="BQ56" s="788"/>
      <c r="CV56" s="761"/>
      <c r="ET56" s="146"/>
    </row>
    <row r="57" spans="4:150" ht="17" customHeight="1">
      <c r="D57" s="762"/>
      <c r="E57" s="763"/>
      <c r="F57" s="763"/>
      <c r="G57" s="763"/>
      <c r="H57" s="763"/>
      <c r="I57" s="763"/>
      <c r="J57" s="763"/>
      <c r="K57" s="763"/>
      <c r="L57" s="763"/>
      <c r="M57" s="763"/>
      <c r="N57" s="763"/>
      <c r="O57" s="763"/>
      <c r="P57" s="763"/>
      <c r="Q57" s="763"/>
      <c r="R57" s="763"/>
      <c r="S57" s="763"/>
      <c r="T57" s="763"/>
      <c r="U57" s="763"/>
      <c r="V57" s="763"/>
      <c r="W57" s="763"/>
      <c r="X57" s="763"/>
      <c r="Y57" s="763"/>
      <c r="Z57" s="763"/>
      <c r="AA57" s="763"/>
      <c r="AB57" s="763"/>
      <c r="AC57" s="763"/>
      <c r="AD57" s="763"/>
      <c r="AE57" s="763"/>
      <c r="AF57" s="763"/>
      <c r="AG57" s="763"/>
      <c r="AH57" s="763"/>
      <c r="AI57" s="763"/>
      <c r="AJ57" s="763"/>
      <c r="AK57" s="763"/>
      <c r="AL57" s="763"/>
      <c r="AM57" s="763"/>
      <c r="AN57" s="764"/>
      <c r="AQ57" s="762"/>
      <c r="AR57" s="763"/>
      <c r="AS57" s="763"/>
      <c r="AT57" s="763"/>
      <c r="AU57" s="763"/>
      <c r="AV57" s="763"/>
      <c r="AW57" s="763"/>
      <c r="AX57" s="763"/>
      <c r="AY57" s="763"/>
      <c r="AZ57" s="763"/>
      <c r="BA57" s="763"/>
      <c r="BB57" s="763"/>
      <c r="BC57" s="763"/>
      <c r="BD57" s="763"/>
      <c r="BE57" s="763"/>
      <c r="BF57" s="763"/>
      <c r="BG57" s="763"/>
      <c r="BH57" s="763"/>
      <c r="BI57" s="763"/>
      <c r="BJ57" s="763"/>
      <c r="BK57" s="763"/>
      <c r="BL57" s="763"/>
      <c r="BM57" s="763"/>
      <c r="BN57" s="763"/>
      <c r="BO57" s="763"/>
      <c r="BP57" s="763"/>
      <c r="BQ57" s="763"/>
      <c r="BR57" s="763"/>
      <c r="BS57" s="763"/>
      <c r="BT57" s="763"/>
      <c r="BU57" s="763"/>
      <c r="BV57" s="763"/>
      <c r="BW57" s="763"/>
      <c r="BX57" s="763"/>
      <c r="BY57" s="763"/>
      <c r="BZ57" s="763"/>
      <c r="CA57" s="763"/>
      <c r="CB57" s="763"/>
      <c r="CC57" s="763"/>
      <c r="CD57" s="763"/>
      <c r="CE57" s="763"/>
      <c r="CF57" s="763"/>
      <c r="CG57" s="763"/>
      <c r="CH57" s="763"/>
      <c r="CI57" s="763"/>
      <c r="CJ57" s="763"/>
      <c r="CK57" s="763"/>
      <c r="CL57" s="763"/>
      <c r="CM57" s="763"/>
      <c r="CN57" s="763"/>
      <c r="CO57" s="763"/>
      <c r="CP57" s="763"/>
      <c r="CQ57" s="763"/>
      <c r="CR57" s="763"/>
      <c r="CS57" s="763"/>
      <c r="CT57" s="763"/>
      <c r="CU57" s="763"/>
      <c r="CV57" s="764"/>
      <c r="ET57" s="146"/>
    </row>
    <row r="58" spans="4:150" ht="17" customHeight="1">
      <c r="ET58" s="146"/>
    </row>
    <row r="59" spans="4:150" ht="17" customHeight="1">
      <c r="ET59" s="146"/>
    </row>
    <row r="60" spans="4:150" ht="17" customHeight="1">
      <c r="ET60" s="146"/>
    </row>
    <row r="61" spans="4:150" ht="17" customHeight="1">
      <c r="ET61" s="146"/>
    </row>
    <row r="62" spans="4:150" ht="17" customHeight="1">
      <c r="D62" s="757"/>
      <c r="E62" s="758"/>
      <c r="F62" s="758"/>
      <c r="G62" s="758"/>
      <c r="H62" s="758"/>
      <c r="I62" s="758"/>
      <c r="J62" s="758"/>
      <c r="K62" s="758"/>
      <c r="L62" s="758"/>
      <c r="M62" s="758"/>
      <c r="N62" s="758"/>
      <c r="O62" s="758"/>
      <c r="P62" s="758"/>
      <c r="Q62" s="758"/>
      <c r="R62" s="758"/>
      <c r="S62" s="758"/>
      <c r="T62" s="758"/>
      <c r="U62" s="758"/>
      <c r="V62" s="758"/>
      <c r="W62" s="758"/>
      <c r="X62" s="758"/>
      <c r="Y62" s="758"/>
      <c r="Z62" s="758"/>
      <c r="AA62" s="758"/>
      <c r="AB62" s="758"/>
      <c r="AC62" s="758"/>
      <c r="AD62" s="758"/>
      <c r="AE62" s="758"/>
      <c r="AF62" s="758"/>
      <c r="AG62" s="758"/>
      <c r="AH62" s="758"/>
      <c r="AI62" s="758"/>
      <c r="AJ62" s="758"/>
      <c r="AK62" s="758"/>
      <c r="AL62" s="758"/>
      <c r="AM62" s="758"/>
      <c r="AN62" s="759"/>
      <c r="AQ62" s="757"/>
      <c r="AR62" s="758"/>
      <c r="AS62" s="758"/>
      <c r="AT62" s="758"/>
      <c r="AU62" s="758"/>
      <c r="AV62" s="758"/>
      <c r="AW62" s="758"/>
      <c r="AX62" s="758"/>
      <c r="AY62" s="758"/>
      <c r="AZ62" s="758"/>
      <c r="BA62" s="758"/>
      <c r="BB62" s="758"/>
      <c r="BC62" s="758"/>
      <c r="BD62" s="758"/>
      <c r="BE62" s="758"/>
      <c r="BF62" s="758"/>
      <c r="BG62" s="758"/>
      <c r="BH62" s="758"/>
      <c r="BI62" s="758"/>
      <c r="BJ62" s="758"/>
      <c r="BK62" s="758"/>
      <c r="BL62" s="758"/>
      <c r="BM62" s="758"/>
      <c r="BN62" s="758"/>
      <c r="BO62" s="758"/>
      <c r="BP62" s="758"/>
      <c r="BQ62" s="758"/>
      <c r="BR62" s="758"/>
      <c r="BS62" s="758"/>
      <c r="BT62" s="758"/>
      <c r="BU62" s="758"/>
      <c r="BV62" s="758"/>
      <c r="BW62" s="758"/>
      <c r="BX62" s="758"/>
      <c r="BY62" s="758"/>
      <c r="BZ62" s="758"/>
      <c r="CA62" s="758"/>
      <c r="CB62" s="758"/>
      <c r="CC62" s="758"/>
      <c r="CD62" s="758"/>
      <c r="CE62" s="758"/>
      <c r="CF62" s="758"/>
      <c r="CG62" s="758"/>
      <c r="CH62" s="758"/>
      <c r="CI62" s="758"/>
      <c r="CJ62" s="758"/>
      <c r="CK62" s="758"/>
      <c r="CL62" s="758"/>
      <c r="CM62" s="758"/>
      <c r="CN62" s="758"/>
      <c r="CO62" s="758"/>
      <c r="CP62" s="758"/>
      <c r="CQ62" s="758"/>
      <c r="CR62" s="758"/>
      <c r="CS62" s="758"/>
      <c r="CT62" s="758"/>
      <c r="CU62" s="758"/>
      <c r="CV62" s="759"/>
      <c r="ET62" s="146"/>
    </row>
    <row r="63" spans="4:150" ht="17" customHeight="1">
      <c r="D63" s="760"/>
      <c r="AN63" s="761"/>
      <c r="AQ63" s="760"/>
      <c r="CV63" s="761"/>
      <c r="ET63" s="146"/>
    </row>
    <row r="64" spans="4:150" ht="17" customHeight="1">
      <c r="D64" s="760"/>
      <c r="U64" s="787"/>
      <c r="V64" s="789" t="s">
        <v>546</v>
      </c>
      <c r="W64" s="787"/>
      <c r="X64" s="787"/>
      <c r="AN64" s="761"/>
      <c r="AQ64" s="760"/>
      <c r="CV64" s="761"/>
      <c r="ET64" s="146"/>
    </row>
    <row r="65" spans="4:150" ht="17" customHeight="1">
      <c r="D65" s="760"/>
      <c r="U65" s="787"/>
      <c r="V65" s="787"/>
      <c r="W65" s="787"/>
      <c r="X65" s="787"/>
      <c r="AN65" s="761"/>
      <c r="AQ65" s="760"/>
      <c r="AS65" s="684"/>
      <c r="AT65" s="685"/>
      <c r="AU65" s="686"/>
      <c r="AV65" s="687"/>
      <c r="AW65" s="685"/>
      <c r="AX65" s="685"/>
      <c r="AY65" s="686"/>
      <c r="AZ65" s="685"/>
      <c r="BA65" s="685"/>
      <c r="BB65" s="685"/>
      <c r="BC65" s="685"/>
      <c r="BD65" s="685"/>
      <c r="BE65" s="685"/>
      <c r="BF65" s="685"/>
      <c r="BG65" s="685"/>
      <c r="BH65" s="685"/>
      <c r="BI65" s="685"/>
      <c r="BJ65" s="685"/>
      <c r="BK65" s="685"/>
      <c r="BL65" s="685"/>
      <c r="BM65" s="685"/>
      <c r="BN65" s="685"/>
      <c r="BO65" s="685"/>
      <c r="BP65" s="685"/>
      <c r="BQ65" s="685"/>
      <c r="BR65" s="685"/>
      <c r="BS65" s="685"/>
      <c r="BT65" s="685"/>
      <c r="BU65" s="685"/>
      <c r="BV65" s="685"/>
      <c r="BW65" s="685"/>
      <c r="BX65" s="685"/>
      <c r="BY65" s="685"/>
      <c r="BZ65" s="685"/>
      <c r="CA65" s="685"/>
      <c r="CB65" s="685"/>
      <c r="CC65" s="685"/>
      <c r="CD65" s="685"/>
      <c r="CE65" s="685"/>
      <c r="CF65" s="685"/>
      <c r="CG65" s="685"/>
      <c r="CH65" s="685"/>
      <c r="CI65" s="685"/>
      <c r="CJ65" s="686"/>
      <c r="CK65" s="683"/>
      <c r="CV65" s="761"/>
      <c r="ET65" s="146"/>
    </row>
    <row r="66" spans="4:150" ht="17" customHeight="1">
      <c r="D66" s="760"/>
      <c r="AN66" s="761"/>
      <c r="AQ66" s="760"/>
      <c r="AS66" s="688" t="s">
        <v>295</v>
      </c>
      <c r="AT66" s="689"/>
      <c r="AU66" s="690"/>
      <c r="AV66" s="688" t="s">
        <v>256</v>
      </c>
      <c r="AW66" s="691"/>
      <c r="AX66" s="691"/>
      <c r="AY66" s="692"/>
      <c r="AZ66" s="688" t="s">
        <v>296</v>
      </c>
      <c r="BA66" s="689"/>
      <c r="BB66" s="691"/>
      <c r="BC66" s="691"/>
      <c r="BD66" s="691"/>
      <c r="BE66" s="691"/>
      <c r="BF66" s="691"/>
      <c r="BG66" s="691"/>
      <c r="BH66" s="691"/>
      <c r="BI66" s="693"/>
      <c r="BJ66" s="693"/>
      <c r="BK66" s="693"/>
      <c r="BL66" s="693"/>
      <c r="BM66" s="693"/>
      <c r="BN66" s="693"/>
      <c r="BO66" s="693"/>
      <c r="BP66" s="693"/>
      <c r="BQ66" s="693"/>
      <c r="BR66" s="693"/>
      <c r="BS66" s="693"/>
      <c r="BT66" s="693"/>
      <c r="BU66" s="693"/>
      <c r="BV66" s="693"/>
      <c r="BW66" s="693"/>
      <c r="BX66" s="693"/>
      <c r="BY66" s="693"/>
      <c r="BZ66" s="693"/>
      <c r="CA66" s="693"/>
      <c r="CB66" s="693"/>
      <c r="CC66" s="696"/>
      <c r="CD66" s="696"/>
      <c r="CE66" s="696"/>
      <c r="CF66" s="696"/>
      <c r="CG66" s="696"/>
      <c r="CH66" s="696"/>
      <c r="CI66" s="696"/>
      <c r="CJ66" s="697"/>
      <c r="CK66" s="698"/>
      <c r="CV66" s="761"/>
      <c r="ET66" s="146"/>
    </row>
    <row r="67" spans="4:150" ht="17" customHeight="1">
      <c r="D67" s="760"/>
      <c r="AN67" s="761"/>
      <c r="AQ67" s="760"/>
      <c r="AS67" s="702"/>
      <c r="AU67" s="703">
        <v>14</v>
      </c>
      <c r="AV67" s="704" t="s">
        <v>297</v>
      </c>
      <c r="AY67" s="703"/>
      <c r="AZ67" s="702"/>
      <c r="BH67" s="705"/>
      <c r="BI67" s="706"/>
      <c r="BJ67" s="706"/>
      <c r="BK67" s="707"/>
      <c r="BL67" s="707"/>
      <c r="BM67" s="706"/>
      <c r="BN67" s="706"/>
      <c r="BO67" s="706"/>
      <c r="BP67" s="706"/>
      <c r="BQ67" s="706"/>
      <c r="BR67" s="706"/>
      <c r="BS67" s="707"/>
      <c r="BT67" s="707"/>
      <c r="BU67" s="706"/>
      <c r="BV67" s="713" t="s">
        <v>91</v>
      </c>
      <c r="BW67" s="713" t="s">
        <v>91</v>
      </c>
      <c r="BX67" s="711" t="s">
        <v>39</v>
      </c>
      <c r="CJ67" s="703"/>
      <c r="CV67" s="761"/>
      <c r="ET67" s="146"/>
    </row>
    <row r="68" spans="4:150" ht="17" customHeight="1">
      <c r="D68" s="760"/>
      <c r="AN68" s="761"/>
      <c r="AQ68" s="760"/>
      <c r="AS68" s="702"/>
      <c r="AU68" s="703">
        <v>8</v>
      </c>
      <c r="AV68" s="704" t="s">
        <v>298</v>
      </c>
      <c r="AY68" s="703"/>
      <c r="AZ68" s="702"/>
      <c r="BM68" s="735"/>
      <c r="BN68" s="736"/>
      <c r="BO68" s="736"/>
      <c r="BP68" s="737"/>
      <c r="BQ68" s="737"/>
      <c r="BR68" s="736"/>
      <c r="BS68" s="736"/>
      <c r="BT68" s="736"/>
      <c r="BU68" s="719" t="s">
        <v>91</v>
      </c>
      <c r="BV68" s="719" t="s">
        <v>91</v>
      </c>
      <c r="BW68" s="719" t="s">
        <v>91</v>
      </c>
      <c r="CJ68" s="703"/>
      <c r="CV68" s="761"/>
      <c r="ET68" s="146"/>
    </row>
    <row r="69" spans="4:150" ht="17" customHeight="1">
      <c r="D69" s="760"/>
      <c r="AN69" s="761"/>
      <c r="AQ69" s="760"/>
      <c r="AS69" s="702"/>
      <c r="AU69" s="703">
        <v>20</v>
      </c>
      <c r="AV69" s="704" t="s">
        <v>299</v>
      </c>
      <c r="AY69" s="703"/>
      <c r="AZ69" s="702"/>
      <c r="BA69" s="714"/>
      <c r="BB69" s="715"/>
      <c r="BC69" s="715"/>
      <c r="BD69" s="716"/>
      <c r="BE69" s="716"/>
      <c r="BF69" s="715"/>
      <c r="BG69" s="715"/>
      <c r="BH69" s="715"/>
      <c r="BI69" s="715"/>
      <c r="BJ69" s="715"/>
      <c r="BK69" s="715"/>
      <c r="BL69" s="715"/>
      <c r="BM69" s="715"/>
      <c r="BN69" s="715"/>
      <c r="BO69" s="715"/>
      <c r="BP69" s="715"/>
      <c r="BQ69" s="715"/>
      <c r="BR69" s="715"/>
      <c r="BS69" s="716"/>
      <c r="BT69" s="716"/>
      <c r="BU69" s="713" t="s">
        <v>91</v>
      </c>
      <c r="CJ69" s="703"/>
      <c r="CV69" s="761"/>
      <c r="ET69" s="146"/>
    </row>
    <row r="70" spans="4:150" ht="17" customHeight="1">
      <c r="D70" s="760"/>
      <c r="AN70" s="761"/>
      <c r="AQ70" s="760"/>
      <c r="AS70" s="720"/>
      <c r="AT70" s="721"/>
      <c r="AU70" s="722"/>
      <c r="AV70" s="720"/>
      <c r="AW70" s="721"/>
      <c r="AX70" s="721"/>
      <c r="AY70" s="722"/>
      <c r="AZ70" s="720"/>
      <c r="BA70" s="721"/>
      <c r="BB70" s="721"/>
      <c r="BC70" s="721"/>
      <c r="BD70" s="721"/>
      <c r="BE70" s="721"/>
      <c r="BF70" s="721"/>
      <c r="BG70" s="721"/>
      <c r="BH70" s="721"/>
      <c r="BI70" s="721"/>
      <c r="BJ70" s="721"/>
      <c r="BK70" s="721"/>
      <c r="BL70" s="721"/>
      <c r="BM70" s="721"/>
      <c r="BN70" s="721"/>
      <c r="BO70" s="721"/>
      <c r="BP70" s="721"/>
      <c r="BQ70" s="721"/>
      <c r="BR70" s="721"/>
      <c r="BS70" s="721"/>
      <c r="BT70" s="721"/>
      <c r="BU70" s="721"/>
      <c r="BV70" s="721"/>
      <c r="BW70" s="721"/>
      <c r="BX70" s="721"/>
      <c r="BY70" s="721"/>
      <c r="BZ70" s="721"/>
      <c r="CA70" s="721"/>
      <c r="CB70" s="721"/>
      <c r="CC70" s="721"/>
      <c r="CD70" s="721"/>
      <c r="CE70" s="721"/>
      <c r="CF70" s="721"/>
      <c r="CG70" s="721"/>
      <c r="CH70" s="721"/>
      <c r="CI70" s="721"/>
      <c r="CJ70" s="722"/>
      <c r="CV70" s="761"/>
      <c r="ET70" s="146"/>
    </row>
    <row r="71" spans="4:150" ht="17" customHeight="1">
      <c r="D71" s="760"/>
      <c r="AN71" s="761"/>
      <c r="AQ71" s="760"/>
      <c r="CV71" s="761"/>
      <c r="ET71" s="146"/>
    </row>
    <row r="72" spans="4:150" ht="17" customHeight="1">
      <c r="D72" s="760"/>
      <c r="AN72" s="761"/>
      <c r="AQ72" s="760"/>
      <c r="BN72" s="776" t="s">
        <v>2</v>
      </c>
      <c r="BO72" s="776"/>
      <c r="BP72" s="776"/>
      <c r="BQ72" s="776"/>
      <c r="BR72" s="776"/>
      <c r="BS72" s="776" t="s">
        <v>3</v>
      </c>
      <c r="BT72" s="776"/>
      <c r="BU72" s="776"/>
      <c r="BV72" s="776"/>
      <c r="BW72" s="776" t="s">
        <v>4</v>
      </c>
      <c r="BX72" s="776"/>
      <c r="BY72" s="776"/>
      <c r="BZ72" s="776"/>
      <c r="CA72" s="776" t="s">
        <v>5</v>
      </c>
      <c r="CB72" s="776"/>
      <c r="CC72" s="776"/>
      <c r="CD72" s="776"/>
      <c r="CE72" s="776" t="s">
        <v>6</v>
      </c>
      <c r="CF72" s="776"/>
      <c r="CG72" s="776"/>
      <c r="CH72" s="776"/>
      <c r="CI72" s="776"/>
      <c r="CJ72" s="776" t="s">
        <v>7</v>
      </c>
      <c r="CK72" s="776"/>
      <c r="CL72" s="776"/>
      <c r="CM72" s="776"/>
      <c r="CN72" s="776" t="s">
        <v>8</v>
      </c>
      <c r="CO72" s="776"/>
      <c r="CP72" s="776"/>
      <c r="CQ72" s="776"/>
      <c r="CR72" s="776"/>
      <c r="CV72" s="761"/>
      <c r="ET72" s="146"/>
    </row>
    <row r="73" spans="4:150" ht="17" customHeight="1">
      <c r="D73" s="760"/>
      <c r="AN73" s="761"/>
      <c r="AQ73" s="760"/>
      <c r="AS73" s="744"/>
      <c r="AT73" s="745"/>
      <c r="AU73" s="745"/>
      <c r="AV73" s="745"/>
      <c r="AW73" s="745"/>
      <c r="AX73" s="745"/>
      <c r="AY73" s="745"/>
      <c r="AZ73" s="745"/>
      <c r="BA73" s="745"/>
      <c r="BB73" s="745"/>
      <c r="BC73" s="745"/>
      <c r="BD73" s="745"/>
      <c r="BE73" s="745"/>
      <c r="BF73" s="745"/>
      <c r="BG73" s="745"/>
      <c r="BH73" s="745"/>
      <c r="BI73" s="745"/>
      <c r="BJ73" s="746"/>
      <c r="CV73" s="761"/>
      <c r="ET73" s="146"/>
    </row>
    <row r="74" spans="4:150" ht="17" customHeight="1">
      <c r="D74" s="760"/>
      <c r="AN74" s="761"/>
      <c r="AQ74" s="760"/>
      <c r="AS74" s="747"/>
      <c r="AT74" s="486">
        <v>1</v>
      </c>
      <c r="AU74" s="743" t="s">
        <v>534</v>
      </c>
      <c r="AV74" s="752"/>
      <c r="AW74" s="546"/>
      <c r="AX74" s="546"/>
      <c r="AY74" s="546"/>
      <c r="AZ74" s="546"/>
      <c r="BA74" s="546"/>
      <c r="BB74" s="546"/>
      <c r="BC74" s="546"/>
      <c r="BD74" s="546"/>
      <c r="BE74" s="546"/>
      <c r="BF74" s="546"/>
      <c r="BG74" s="546"/>
      <c r="BH74" s="546"/>
      <c r="BJ74" s="748"/>
      <c r="CH74" s="1480" t="s">
        <v>284</v>
      </c>
      <c r="CP74" s="1480" t="s">
        <v>537</v>
      </c>
      <c r="CV74" s="761"/>
      <c r="ET74" s="146"/>
    </row>
    <row r="75" spans="4:150" ht="17" customHeight="1">
      <c r="D75" s="760"/>
      <c r="AN75" s="761"/>
      <c r="AQ75" s="760"/>
      <c r="AS75" s="747"/>
      <c r="AT75" s="489">
        <v>2</v>
      </c>
      <c r="AU75" s="743" t="s">
        <v>110</v>
      </c>
      <c r="AV75" s="752"/>
      <c r="AW75" s="546"/>
      <c r="AX75" s="546"/>
      <c r="AY75" s="546"/>
      <c r="AZ75" s="546"/>
      <c r="BA75" s="546"/>
      <c r="BB75" s="546"/>
      <c r="BC75" s="546"/>
      <c r="BD75" s="546"/>
      <c r="BE75" s="546"/>
      <c r="BF75" s="546"/>
      <c r="BG75" s="546"/>
      <c r="BH75" s="546"/>
      <c r="BJ75" s="748"/>
      <c r="BN75" s="723" t="s">
        <v>300</v>
      </c>
      <c r="BO75" s="486">
        <v>1</v>
      </c>
      <c r="BP75" s="489">
        <v>2</v>
      </c>
      <c r="BQ75" s="491">
        <v>3</v>
      </c>
      <c r="BR75" s="492">
        <v>4</v>
      </c>
      <c r="BS75" s="493">
        <v>5</v>
      </c>
      <c r="BT75" s="494">
        <v>6</v>
      </c>
      <c r="BU75" s="495">
        <v>7</v>
      </c>
      <c r="BV75" s="204">
        <v>8</v>
      </c>
      <c r="BW75" s="496">
        <v>9</v>
      </c>
      <c r="BX75" s="497">
        <v>10</v>
      </c>
      <c r="BY75" s="498">
        <v>11</v>
      </c>
      <c r="BZ75" s="499">
        <v>12</v>
      </c>
      <c r="CA75" s="500">
        <v>13</v>
      </c>
      <c r="CB75" s="228">
        <v>14</v>
      </c>
      <c r="CC75" s="229">
        <v>15</v>
      </c>
      <c r="CD75" s="765"/>
      <c r="CG75" s="765"/>
      <c r="CH75" s="1480"/>
      <c r="CP75" s="1480"/>
      <c r="CV75" s="761"/>
    </row>
    <row r="76" spans="4:150" ht="17" customHeight="1">
      <c r="D76" s="760"/>
      <c r="AN76" s="761"/>
      <c r="AQ76" s="760"/>
      <c r="AS76" s="747"/>
      <c r="AT76" s="491">
        <v>3</v>
      </c>
      <c r="AU76" s="743" t="s">
        <v>111</v>
      </c>
      <c r="AV76" s="752"/>
      <c r="AW76" s="546"/>
      <c r="AX76" s="546"/>
      <c r="AY76" s="546"/>
      <c r="AZ76" s="546"/>
      <c r="BA76" s="546"/>
      <c r="BB76" s="546"/>
      <c r="BC76" s="546"/>
      <c r="BD76" s="546"/>
      <c r="BE76" s="546"/>
      <c r="BF76" s="546"/>
      <c r="BG76" s="546"/>
      <c r="BH76" s="546"/>
      <c r="BJ76" s="748"/>
      <c r="BO76" s="723" t="s">
        <v>301</v>
      </c>
      <c r="BP76" s="486">
        <v>1</v>
      </c>
      <c r="BQ76" s="489">
        <v>2</v>
      </c>
      <c r="BR76" s="491">
        <v>3</v>
      </c>
      <c r="BS76" s="492">
        <v>4</v>
      </c>
      <c r="BT76" s="493">
        <v>5</v>
      </c>
      <c r="BU76" s="494">
        <v>6</v>
      </c>
      <c r="BV76" s="495">
        <v>7</v>
      </c>
      <c r="BW76" s="204">
        <v>8</v>
      </c>
      <c r="BX76" s="496">
        <v>9</v>
      </c>
      <c r="BY76" s="497">
        <v>10</v>
      </c>
      <c r="BZ76" s="498">
        <v>11</v>
      </c>
      <c r="CA76" s="499">
        <v>12</v>
      </c>
      <c r="CB76" s="500">
        <v>13</v>
      </c>
      <c r="CC76" s="228">
        <v>14</v>
      </c>
      <c r="CD76" s="229">
        <v>15</v>
      </c>
      <c r="CG76" s="765"/>
      <c r="CH76" s="1480"/>
      <c r="CP76" s="1480"/>
      <c r="CV76" s="761"/>
    </row>
    <row r="77" spans="4:150" ht="17" customHeight="1">
      <c r="D77" s="760"/>
      <c r="AN77" s="761"/>
      <c r="AQ77" s="760"/>
      <c r="AS77" s="747"/>
      <c r="AT77" s="492">
        <v>4</v>
      </c>
      <c r="AU77" s="743" t="s">
        <v>112</v>
      </c>
      <c r="AV77" s="752"/>
      <c r="AW77" s="546"/>
      <c r="AX77" s="546"/>
      <c r="AY77" s="546"/>
      <c r="AZ77" s="546"/>
      <c r="BA77" s="546"/>
      <c r="BB77" s="546"/>
      <c r="BC77" s="546"/>
      <c r="BD77" s="546"/>
      <c r="BE77" s="546"/>
      <c r="BF77" s="546"/>
      <c r="BG77" s="546"/>
      <c r="BH77" s="546"/>
      <c r="BJ77" s="748"/>
      <c r="BP77" s="723" t="s">
        <v>302</v>
      </c>
      <c r="BQ77" s="486">
        <v>1</v>
      </c>
      <c r="BR77" s="489">
        <v>2</v>
      </c>
      <c r="BS77" s="491">
        <v>3</v>
      </c>
      <c r="BT77" s="492">
        <v>4</v>
      </c>
      <c r="BU77" s="493">
        <v>5</v>
      </c>
      <c r="BV77" s="494">
        <v>6</v>
      </c>
      <c r="BW77" s="495">
        <v>7</v>
      </c>
      <c r="BX77" s="204">
        <v>8</v>
      </c>
      <c r="BY77" s="496">
        <v>9</v>
      </c>
      <c r="BZ77" s="497">
        <v>10</v>
      </c>
      <c r="CA77" s="498">
        <v>11</v>
      </c>
      <c r="CB77" s="499">
        <v>12</v>
      </c>
      <c r="CC77" s="500">
        <v>13</v>
      </c>
      <c r="CD77" s="228">
        <v>14</v>
      </c>
      <c r="CE77" s="229">
        <v>15</v>
      </c>
      <c r="CH77" s="1480"/>
      <c r="CJ77" s="61"/>
      <c r="CP77" s="1480"/>
      <c r="CV77" s="761"/>
    </row>
    <row r="78" spans="4:150" ht="17" customHeight="1">
      <c r="D78" s="760"/>
      <c r="AN78" s="761"/>
      <c r="AQ78" s="760"/>
      <c r="AS78" s="747"/>
      <c r="AT78" s="493">
        <v>5</v>
      </c>
      <c r="AU78" s="743" t="s">
        <v>114</v>
      </c>
      <c r="AV78" s="752"/>
      <c r="AW78" s="546"/>
      <c r="AX78" s="546"/>
      <c r="AY78" s="546"/>
      <c r="AZ78" s="546"/>
      <c r="BA78" s="546"/>
      <c r="BB78" s="546"/>
      <c r="BC78" s="546"/>
      <c r="BD78" s="546"/>
      <c r="BE78" s="546"/>
      <c r="BF78" s="546"/>
      <c r="BG78" s="546"/>
      <c r="BH78" s="546"/>
      <c r="BJ78" s="748"/>
      <c r="BO78" s="765"/>
      <c r="BQ78" s="723" t="s">
        <v>306</v>
      </c>
      <c r="BR78" s="486">
        <v>1</v>
      </c>
      <c r="BS78" s="489">
        <v>2</v>
      </c>
      <c r="BT78" s="491">
        <v>3</v>
      </c>
      <c r="BU78" s="492">
        <v>4</v>
      </c>
      <c r="BV78" s="493">
        <v>5</v>
      </c>
      <c r="BW78" s="494">
        <v>6</v>
      </c>
      <c r="BX78" s="495">
        <v>7</v>
      </c>
      <c r="BY78" s="204">
        <v>8</v>
      </c>
      <c r="BZ78" s="496">
        <v>9</v>
      </c>
      <c r="CA78" s="497">
        <v>10</v>
      </c>
      <c r="CB78" s="498">
        <v>11</v>
      </c>
      <c r="CC78" s="499">
        <v>12</v>
      </c>
      <c r="CD78" s="500">
        <v>13</v>
      </c>
      <c r="CE78" s="228">
        <v>14</v>
      </c>
      <c r="CF78" s="229">
        <v>15</v>
      </c>
      <c r="CG78" s="765"/>
      <c r="CH78" s="1480"/>
      <c r="CP78" s="1480"/>
      <c r="CV78" s="761"/>
    </row>
    <row r="79" spans="4:150" ht="17" customHeight="1">
      <c r="D79" s="760"/>
      <c r="AN79" s="761"/>
      <c r="AQ79" s="760"/>
      <c r="AS79" s="747"/>
      <c r="AT79" s="494">
        <v>6</v>
      </c>
      <c r="AU79" s="743" t="s">
        <v>116</v>
      </c>
      <c r="AV79" s="752"/>
      <c r="AW79" s="546"/>
      <c r="AX79" s="546"/>
      <c r="AY79" s="546"/>
      <c r="AZ79" s="546"/>
      <c r="BA79" s="546"/>
      <c r="BB79" s="546"/>
      <c r="BC79" s="546"/>
      <c r="BD79" s="546"/>
      <c r="BE79" s="546"/>
      <c r="BF79" s="546"/>
      <c r="BG79" s="546"/>
      <c r="BH79" s="546"/>
      <c r="BJ79" s="748"/>
      <c r="BO79" s="765"/>
      <c r="BP79" s="765"/>
      <c r="BR79" s="723" t="s">
        <v>307</v>
      </c>
      <c r="BS79" s="486">
        <v>1</v>
      </c>
      <c r="BT79" s="489">
        <v>2</v>
      </c>
      <c r="BU79" s="491">
        <v>3</v>
      </c>
      <c r="BV79" s="492">
        <v>4</v>
      </c>
      <c r="BW79" s="493">
        <v>5</v>
      </c>
      <c r="BX79" s="494">
        <v>6</v>
      </c>
      <c r="BY79" s="495">
        <v>7</v>
      </c>
      <c r="BZ79" s="204">
        <v>8</v>
      </c>
      <c r="CA79" s="496">
        <v>9</v>
      </c>
      <c r="CB79" s="497">
        <v>10</v>
      </c>
      <c r="CC79" s="498">
        <v>11</v>
      </c>
      <c r="CD79" s="499">
        <v>12</v>
      </c>
      <c r="CE79" s="500">
        <v>13</v>
      </c>
      <c r="CF79" s="228">
        <v>14</v>
      </c>
      <c r="CG79" s="229">
        <v>15</v>
      </c>
      <c r="CH79" s="1480"/>
      <c r="CP79" s="1480"/>
      <c r="CV79" s="761"/>
    </row>
    <row r="80" spans="4:150" ht="17" customHeight="1">
      <c r="D80" s="760"/>
      <c r="AN80" s="761"/>
      <c r="AQ80" s="760"/>
      <c r="AS80" s="747"/>
      <c r="AT80" s="495">
        <v>7</v>
      </c>
      <c r="AU80" s="743" t="s">
        <v>119</v>
      </c>
      <c r="AV80" s="752"/>
      <c r="AW80" s="546"/>
      <c r="AX80" s="546"/>
      <c r="AY80" s="546"/>
      <c r="AZ80" s="546"/>
      <c r="BA80" s="546"/>
      <c r="BB80" s="546"/>
      <c r="BC80" s="546"/>
      <c r="BD80" s="546"/>
      <c r="BE80" s="546"/>
      <c r="BF80" s="546"/>
      <c r="BG80" s="546"/>
      <c r="BH80" s="546"/>
      <c r="BJ80" s="748"/>
      <c r="BN80" s="682"/>
      <c r="BO80" s="682"/>
      <c r="BP80" s="682"/>
      <c r="BQ80" s="682"/>
      <c r="BR80" s="682"/>
      <c r="BS80" s="682"/>
      <c r="BT80" s="682"/>
      <c r="BU80" s="1475" t="s">
        <v>303</v>
      </c>
      <c r="BV80" s="682"/>
      <c r="BX80" s="682"/>
      <c r="BY80" s="1475" t="s">
        <v>304</v>
      </c>
      <c r="CC80" s="682"/>
      <c r="CD80" s="682"/>
      <c r="CG80" s="682"/>
      <c r="CH80" s="1480"/>
      <c r="CP80" s="1480"/>
      <c r="CV80" s="761"/>
    </row>
    <row r="81" spans="4:139" ht="17" customHeight="1">
      <c r="D81" s="760"/>
      <c r="AN81" s="761"/>
      <c r="AQ81" s="760"/>
      <c r="AS81" s="747"/>
      <c r="AT81" s="204">
        <v>8</v>
      </c>
      <c r="AU81" s="743" t="s">
        <v>122</v>
      </c>
      <c r="AV81" s="752"/>
      <c r="AW81" s="546"/>
      <c r="AX81" s="546"/>
      <c r="AY81" s="546"/>
      <c r="AZ81" s="546"/>
      <c r="BA81" s="546"/>
      <c r="BB81" s="546"/>
      <c r="BC81" s="546"/>
      <c r="BD81" s="546"/>
      <c r="BE81" s="546"/>
      <c r="BF81" s="546"/>
      <c r="BG81" s="546"/>
      <c r="BH81" s="546"/>
      <c r="BJ81" s="748"/>
      <c r="BU81" s="1476"/>
      <c r="BY81" s="1476"/>
      <c r="CH81" s="1480"/>
      <c r="CP81" s="1480"/>
      <c r="CV81" s="761"/>
    </row>
    <row r="82" spans="4:139" ht="17" customHeight="1">
      <c r="D82" s="760"/>
      <c r="AN82" s="761"/>
      <c r="AQ82" s="760"/>
      <c r="AS82" s="747"/>
      <c r="AT82" s="496">
        <v>9</v>
      </c>
      <c r="AU82" s="743" t="s">
        <v>125</v>
      </c>
      <c r="AV82" s="752"/>
      <c r="AW82" s="546"/>
      <c r="AX82" s="546"/>
      <c r="AY82" s="546"/>
      <c r="AZ82" s="546"/>
      <c r="BA82" s="546"/>
      <c r="BB82" s="546"/>
      <c r="BC82" s="546"/>
      <c r="BD82" s="546"/>
      <c r="BE82" s="546"/>
      <c r="BF82" s="546"/>
      <c r="BG82" s="546"/>
      <c r="BH82" s="546"/>
      <c r="BJ82" s="748"/>
      <c r="BU82" s="1476"/>
      <c r="BY82" s="1476"/>
      <c r="CH82" s="1480"/>
      <c r="CP82" s="1480"/>
      <c r="CV82" s="761"/>
    </row>
    <row r="83" spans="4:139" ht="17" customHeight="1">
      <c r="D83" s="760"/>
      <c r="AN83" s="761"/>
      <c r="AQ83" s="760"/>
      <c r="AS83" s="747"/>
      <c r="AT83" s="497">
        <v>10</v>
      </c>
      <c r="AU83" s="743" t="s">
        <v>128</v>
      </c>
      <c r="AV83" s="752"/>
      <c r="AW83" s="546"/>
      <c r="AX83" s="546"/>
      <c r="AY83" s="546"/>
      <c r="AZ83" s="546"/>
      <c r="BA83" s="546"/>
      <c r="BB83" s="546"/>
      <c r="BC83" s="546"/>
      <c r="BD83" s="546"/>
      <c r="BE83" s="546"/>
      <c r="BF83" s="546"/>
      <c r="BG83" s="546"/>
      <c r="BH83" s="546"/>
      <c r="BJ83" s="748"/>
      <c r="BU83" s="1476"/>
      <c r="BY83" s="1476"/>
      <c r="CH83" s="1480"/>
      <c r="CP83" s="1480"/>
      <c r="CV83" s="761"/>
    </row>
    <row r="84" spans="4:139" ht="17" customHeight="1">
      <c r="D84" s="760"/>
      <c r="AN84" s="761"/>
      <c r="AQ84" s="760"/>
      <c r="AS84" s="747"/>
      <c r="AT84" s="498">
        <v>11</v>
      </c>
      <c r="AU84" s="743" t="s">
        <v>130</v>
      </c>
      <c r="AV84" s="752"/>
      <c r="AW84" s="546"/>
      <c r="AX84" s="546"/>
      <c r="AY84" s="546"/>
      <c r="AZ84" s="546"/>
      <c r="BA84" s="546"/>
      <c r="BB84" s="546"/>
      <c r="BC84" s="546"/>
      <c r="BD84" s="546"/>
      <c r="BE84" s="546"/>
      <c r="BF84" s="546"/>
      <c r="BG84" s="546"/>
      <c r="BH84" s="546"/>
      <c r="BJ84" s="748"/>
      <c r="BU84" s="1476"/>
      <c r="BY84" s="1476"/>
      <c r="CG84" s="61"/>
      <c r="CH84" s="1480"/>
      <c r="CJ84" s="61"/>
      <c r="CP84" s="1480"/>
      <c r="CV84" s="761"/>
    </row>
    <row r="85" spans="4:139" ht="17" customHeight="1">
      <c r="D85" s="760"/>
      <c r="AN85" s="761"/>
      <c r="AQ85" s="760"/>
      <c r="AS85" s="747"/>
      <c r="AT85" s="499">
        <v>12</v>
      </c>
      <c r="AU85" s="743" t="s">
        <v>132</v>
      </c>
      <c r="BJ85" s="748"/>
      <c r="BU85" s="1477"/>
      <c r="BY85" s="1477"/>
      <c r="CG85" s="61"/>
      <c r="CH85" s="1480"/>
      <c r="CI85" s="61"/>
      <c r="CJ85" s="61"/>
      <c r="CP85" s="1480"/>
      <c r="CV85" s="761"/>
      <c r="DA85" s="146"/>
      <c r="DB85" s="146"/>
      <c r="EG85" s="146"/>
      <c r="EH85" s="146"/>
      <c r="EI85" s="146"/>
    </row>
    <row r="86" spans="4:139" ht="17" customHeight="1">
      <c r="D86" s="760"/>
      <c r="AN86" s="761"/>
      <c r="AQ86" s="760"/>
      <c r="AS86" s="747"/>
      <c r="AT86" s="500">
        <v>13</v>
      </c>
      <c r="AU86" s="743" t="s">
        <v>535</v>
      </c>
      <c r="BJ86" s="748"/>
      <c r="CR86" s="61"/>
      <c r="CS86" s="61"/>
      <c r="CV86" s="761"/>
      <c r="DA86" s="146"/>
      <c r="DB86" s="146"/>
      <c r="EG86" s="146"/>
      <c r="EH86" s="146"/>
      <c r="EI86" s="146"/>
    </row>
    <row r="87" spans="4:139" ht="17" customHeight="1">
      <c r="D87" s="760"/>
      <c r="AN87" s="761"/>
      <c r="AQ87" s="760"/>
      <c r="AS87" s="747"/>
      <c r="AT87" s="228">
        <v>14</v>
      </c>
      <c r="AU87" s="743" t="s">
        <v>136</v>
      </c>
      <c r="BJ87" s="748"/>
      <c r="CR87" s="61"/>
      <c r="CS87" s="61"/>
      <c r="CV87" s="761"/>
      <c r="DA87" s="146"/>
      <c r="DB87" s="146"/>
      <c r="EG87" s="146"/>
      <c r="EH87" s="146"/>
      <c r="EI87" s="146"/>
    </row>
    <row r="88" spans="4:139" ht="17" customHeight="1">
      <c r="D88" s="760"/>
      <c r="AN88" s="761"/>
      <c r="AQ88" s="760"/>
      <c r="AS88" s="747"/>
      <c r="AT88" s="229">
        <v>15</v>
      </c>
      <c r="AU88" s="743" t="s">
        <v>137</v>
      </c>
      <c r="AV88" s="752"/>
      <c r="AW88" s="546"/>
      <c r="AX88" s="546"/>
      <c r="AY88" s="546"/>
      <c r="AZ88" s="546"/>
      <c r="BA88" s="546"/>
      <c r="BB88" s="546"/>
      <c r="BC88" s="546"/>
      <c r="BD88" s="546"/>
      <c r="BE88" s="546"/>
      <c r="BF88" s="546"/>
      <c r="BG88" s="546"/>
      <c r="BH88" s="546"/>
      <c r="BJ88" s="748"/>
      <c r="CR88" s="61"/>
      <c r="CS88" s="61"/>
      <c r="CV88" s="761"/>
      <c r="DA88" s="146"/>
      <c r="DB88" s="146"/>
      <c r="EG88" s="146"/>
      <c r="EH88" s="146"/>
      <c r="EI88" s="146"/>
    </row>
    <row r="89" spans="4:139" ht="17" customHeight="1">
      <c r="D89" s="760"/>
      <c r="AN89" s="761"/>
      <c r="AQ89" s="760"/>
      <c r="AS89" s="749"/>
      <c r="AT89" s="750"/>
      <c r="AU89" s="750"/>
      <c r="AV89" s="750"/>
      <c r="AW89" s="750"/>
      <c r="AX89" s="750"/>
      <c r="AY89" s="750"/>
      <c r="AZ89" s="750"/>
      <c r="BA89" s="750"/>
      <c r="BB89" s="750"/>
      <c r="BC89" s="750"/>
      <c r="BD89" s="750"/>
      <c r="BE89" s="750"/>
      <c r="BF89" s="750"/>
      <c r="BG89" s="750"/>
      <c r="BH89" s="750"/>
      <c r="BI89" s="750"/>
      <c r="BJ89" s="751"/>
      <c r="CR89" s="61"/>
      <c r="CS89" s="61"/>
      <c r="CV89" s="761"/>
      <c r="DA89" s="146"/>
      <c r="DB89" s="146"/>
      <c r="EG89" s="146"/>
      <c r="EH89" s="146"/>
      <c r="EI89" s="146"/>
    </row>
    <row r="90" spans="4:139" ht="17" customHeight="1">
      <c r="D90" s="760"/>
      <c r="AN90" s="761"/>
      <c r="AQ90" s="760"/>
      <c r="CR90" s="61"/>
      <c r="CS90" s="61"/>
      <c r="CV90" s="761"/>
      <c r="DA90" s="146"/>
      <c r="DB90" s="146"/>
      <c r="EG90" s="146"/>
      <c r="EH90" s="146"/>
      <c r="EI90" s="146"/>
    </row>
    <row r="91" spans="4:139" ht="17" customHeight="1">
      <c r="D91" s="760"/>
      <c r="AN91" s="761"/>
      <c r="AQ91" s="760"/>
      <c r="BO91" s="146"/>
      <c r="BP91" s="146"/>
      <c r="BQ91" s="146"/>
      <c r="BR91" s="146"/>
      <c r="BS91" s="146"/>
      <c r="BT91" s="146"/>
      <c r="BU91" s="146"/>
      <c r="BV91" s="146"/>
      <c r="BW91" s="146"/>
      <c r="BX91" s="146"/>
      <c r="BY91" s="146"/>
      <c r="BZ91" s="146"/>
      <c r="CA91" s="146"/>
      <c r="CB91" s="146"/>
      <c r="CC91" s="146"/>
      <c r="CD91" s="146"/>
      <c r="CE91" s="146"/>
      <c r="CF91" s="146"/>
      <c r="CG91" s="146"/>
      <c r="CH91" s="146"/>
      <c r="CI91" s="146"/>
      <c r="CJ91" s="146"/>
      <c r="CV91" s="761"/>
    </row>
    <row r="92" spans="4:139" ht="17" customHeight="1">
      <c r="D92" s="760"/>
      <c r="AN92" s="761"/>
      <c r="AQ92" s="760"/>
      <c r="CV92" s="761"/>
    </row>
    <row r="93" spans="4:139" ht="17" customHeight="1">
      <c r="D93" s="760"/>
      <c r="AN93" s="761"/>
      <c r="AQ93" s="760"/>
      <c r="CV93" s="761"/>
    </row>
    <row r="94" spans="4:139" ht="17" customHeight="1">
      <c r="D94" s="760"/>
      <c r="AN94" s="761"/>
      <c r="AQ94" s="760"/>
      <c r="CV94" s="761"/>
    </row>
    <row r="95" spans="4:139" ht="17" customHeight="1">
      <c r="D95" s="760"/>
      <c r="AN95" s="761"/>
      <c r="AQ95" s="760"/>
      <c r="CV95" s="761"/>
    </row>
    <row r="96" spans="4:139" ht="17" customHeight="1">
      <c r="D96" s="760"/>
      <c r="AN96" s="761"/>
      <c r="AQ96" s="760"/>
      <c r="CV96" s="761"/>
    </row>
    <row r="97" spans="1:100" ht="17" customHeight="1">
      <c r="D97" s="762"/>
      <c r="E97" s="763"/>
      <c r="F97" s="763"/>
      <c r="G97" s="763"/>
      <c r="H97" s="763"/>
      <c r="I97" s="763"/>
      <c r="J97" s="763"/>
      <c r="K97" s="763"/>
      <c r="L97" s="763"/>
      <c r="M97" s="763"/>
      <c r="N97" s="763"/>
      <c r="O97" s="763"/>
      <c r="P97" s="763"/>
      <c r="Q97" s="763"/>
      <c r="R97" s="763"/>
      <c r="S97" s="763"/>
      <c r="T97" s="763"/>
      <c r="U97" s="763"/>
      <c r="V97" s="763"/>
      <c r="W97" s="763"/>
      <c r="X97" s="763"/>
      <c r="Y97" s="763"/>
      <c r="Z97" s="763"/>
      <c r="AA97" s="763"/>
      <c r="AB97" s="763"/>
      <c r="AC97" s="763"/>
      <c r="AD97" s="763"/>
      <c r="AE97" s="763"/>
      <c r="AF97" s="763"/>
      <c r="AG97" s="763"/>
      <c r="AH97" s="763"/>
      <c r="AI97" s="763"/>
      <c r="AJ97" s="763"/>
      <c r="AK97" s="763"/>
      <c r="AL97" s="763"/>
      <c r="AM97" s="763"/>
      <c r="AN97" s="764"/>
      <c r="AQ97" s="762"/>
      <c r="AR97" s="763"/>
      <c r="AS97" s="763"/>
      <c r="AT97" s="763"/>
      <c r="AU97" s="763"/>
      <c r="AV97" s="763"/>
      <c r="AW97" s="763"/>
      <c r="AX97" s="763"/>
      <c r="AY97" s="763"/>
      <c r="AZ97" s="763"/>
      <c r="BA97" s="763"/>
      <c r="BB97" s="763"/>
      <c r="BC97" s="763"/>
      <c r="BD97" s="763"/>
      <c r="BE97" s="763"/>
      <c r="BF97" s="763"/>
      <c r="BG97" s="763"/>
      <c r="BH97" s="763"/>
      <c r="BI97" s="763"/>
      <c r="BJ97" s="763"/>
      <c r="BK97" s="763"/>
      <c r="BL97" s="763"/>
      <c r="BM97" s="763"/>
      <c r="BN97" s="763"/>
      <c r="BO97" s="763"/>
      <c r="BP97" s="763"/>
      <c r="BQ97" s="763"/>
      <c r="BR97" s="763"/>
      <c r="BS97" s="763"/>
      <c r="BT97" s="763"/>
      <c r="BU97" s="763"/>
      <c r="BV97" s="763"/>
      <c r="BW97" s="763"/>
      <c r="BX97" s="763"/>
      <c r="BY97" s="763"/>
      <c r="BZ97" s="763"/>
      <c r="CA97" s="763"/>
      <c r="CB97" s="763"/>
      <c r="CC97" s="763"/>
      <c r="CD97" s="763"/>
      <c r="CE97" s="763"/>
      <c r="CF97" s="763"/>
      <c r="CG97" s="763"/>
      <c r="CH97" s="763"/>
      <c r="CI97" s="763"/>
      <c r="CJ97" s="763"/>
      <c r="CK97" s="763"/>
      <c r="CL97" s="763"/>
      <c r="CM97" s="763"/>
      <c r="CN97" s="763"/>
      <c r="CO97" s="763"/>
      <c r="CP97" s="763"/>
      <c r="CQ97" s="763"/>
      <c r="CR97" s="763"/>
      <c r="CS97" s="763"/>
      <c r="CT97" s="763"/>
      <c r="CU97" s="763"/>
      <c r="CV97" s="764"/>
    </row>
    <row r="100" spans="1:100" ht="17" customHeight="1">
      <c r="A100" s="766"/>
      <c r="B100" s="766"/>
      <c r="C100" s="766"/>
      <c r="D100" s="766"/>
      <c r="E100" s="766"/>
      <c r="F100" s="766"/>
      <c r="G100" s="766"/>
      <c r="H100" s="766"/>
      <c r="I100" s="766"/>
      <c r="J100" s="766"/>
      <c r="K100" s="766"/>
      <c r="L100" s="766"/>
      <c r="M100" s="766"/>
      <c r="N100" s="766"/>
      <c r="O100" s="766"/>
      <c r="P100" s="766"/>
      <c r="Q100" s="766"/>
      <c r="R100" s="766"/>
      <c r="S100" s="766"/>
      <c r="T100" s="766"/>
      <c r="U100" s="766"/>
      <c r="V100" s="766"/>
      <c r="W100" s="766"/>
      <c r="X100" s="766"/>
      <c r="Y100" s="766"/>
      <c r="Z100" s="766"/>
      <c r="AA100" s="766"/>
      <c r="AB100" s="766"/>
      <c r="AC100" s="766"/>
      <c r="AD100" s="766"/>
      <c r="AE100" s="766"/>
      <c r="AF100" s="766"/>
      <c r="AG100" s="766"/>
      <c r="AH100" s="766"/>
      <c r="AI100" s="766"/>
      <c r="AJ100" s="766"/>
      <c r="AK100" s="766"/>
      <c r="AL100" s="766"/>
      <c r="AM100" s="766"/>
      <c r="AN100" s="766"/>
      <c r="AO100" s="766"/>
      <c r="AP100" s="766"/>
      <c r="AQ100" s="766"/>
      <c r="AR100" s="766"/>
      <c r="AS100" s="766"/>
      <c r="AT100" s="766"/>
      <c r="AU100" s="766"/>
      <c r="AV100" s="766"/>
      <c r="AW100" s="766"/>
      <c r="AX100" s="766"/>
      <c r="AY100" s="766"/>
      <c r="AZ100" s="766"/>
      <c r="BA100" s="766"/>
      <c r="BB100" s="766"/>
      <c r="BC100" s="766"/>
      <c r="BD100" s="766"/>
      <c r="BE100" s="766"/>
      <c r="BF100" s="766"/>
      <c r="BG100" s="766"/>
      <c r="BH100" s="766"/>
      <c r="BI100" s="766"/>
      <c r="BJ100" s="766"/>
      <c r="BK100" s="766"/>
      <c r="BL100" s="766"/>
      <c r="BM100" s="766"/>
      <c r="BN100" s="766"/>
      <c r="BO100" s="766"/>
      <c r="BP100" s="766"/>
      <c r="BQ100" s="766"/>
      <c r="BR100" s="766"/>
      <c r="BS100" s="766"/>
      <c r="BT100" s="766"/>
      <c r="BU100" s="766"/>
      <c r="BV100" s="766"/>
      <c r="BW100" s="766"/>
      <c r="BX100" s="766"/>
      <c r="BY100" s="766"/>
      <c r="BZ100" s="766"/>
      <c r="CA100" s="766"/>
      <c r="CB100" s="766"/>
      <c r="CC100" s="766"/>
      <c r="CD100" s="766"/>
      <c r="CE100" s="767"/>
      <c r="CF100" s="767"/>
      <c r="CG100" s="767"/>
      <c r="CH100" s="767"/>
      <c r="CI100" s="767"/>
      <c r="CJ100" s="767"/>
      <c r="CK100" s="766"/>
      <c r="CL100" s="766"/>
      <c r="CM100" s="766"/>
      <c r="CN100" s="766"/>
      <c r="CO100" s="766"/>
      <c r="CP100" s="766"/>
      <c r="CQ100" s="766"/>
      <c r="CR100" s="766"/>
      <c r="CS100" s="766"/>
      <c r="CT100" s="766"/>
      <c r="CU100" s="766"/>
      <c r="CV100" s="766"/>
    </row>
    <row r="105" spans="1:100" ht="17" customHeight="1">
      <c r="G105" s="205"/>
      <c r="H105"/>
      <c r="I105"/>
      <c r="J105"/>
      <c r="K105" s="776" t="s">
        <v>2</v>
      </c>
      <c r="L105" s="776"/>
      <c r="M105" s="776"/>
      <c r="N105" s="776"/>
      <c r="O105" s="776"/>
      <c r="P105" s="776" t="s">
        <v>3</v>
      </c>
      <c r="Q105" s="776"/>
      <c r="R105" s="776"/>
      <c r="S105" s="776"/>
      <c r="T105" s="776" t="s">
        <v>4</v>
      </c>
      <c r="U105" s="776"/>
      <c r="V105" s="776"/>
      <c r="W105" s="776"/>
      <c r="X105" s="776" t="s">
        <v>5</v>
      </c>
      <c r="Y105" s="776"/>
      <c r="Z105" s="776"/>
      <c r="AA105" s="776"/>
      <c r="AB105" s="776" t="s">
        <v>6</v>
      </c>
      <c r="AC105" s="776"/>
      <c r="AD105" s="776"/>
      <c r="AE105" s="776"/>
      <c r="AF105" s="776"/>
      <c r="AG105" s="776" t="s">
        <v>7</v>
      </c>
      <c r="AH105" s="776"/>
      <c r="AI105" s="776"/>
      <c r="AJ105" s="776"/>
      <c r="AK105" s="776" t="s">
        <v>8</v>
      </c>
      <c r="AL105" s="776"/>
      <c r="AM105" s="776"/>
      <c r="AN105" s="776"/>
      <c r="AO105" s="776"/>
    </row>
    <row r="106" spans="1:100" ht="17" customHeight="1">
      <c r="G106" s="205"/>
      <c r="H106"/>
      <c r="I106"/>
      <c r="J106"/>
      <c r="K106"/>
      <c r="L106"/>
      <c r="M106"/>
      <c r="N106"/>
      <c r="O106"/>
      <c r="P106"/>
      <c r="Q106"/>
      <c r="R106"/>
      <c r="S106"/>
      <c r="T106"/>
      <c r="U106"/>
      <c r="V106"/>
      <c r="W106"/>
      <c r="X106"/>
      <c r="Y106"/>
      <c r="Z106"/>
      <c r="AA106"/>
      <c r="AB106"/>
      <c r="AC106"/>
      <c r="AD106"/>
      <c r="AE106"/>
      <c r="AF106"/>
      <c r="AG106"/>
      <c r="AH106"/>
      <c r="AI106"/>
      <c r="AJ106"/>
      <c r="AK106"/>
      <c r="AL106"/>
      <c r="AM106"/>
    </row>
    <row r="107" spans="1:100" ht="17" customHeight="1">
      <c r="G107" s="205"/>
      <c r="H107"/>
      <c r="I107"/>
      <c r="J107"/>
      <c r="K107" s="207" t="s">
        <v>300</v>
      </c>
      <c r="L107" s="208">
        <v>1</v>
      </c>
      <c r="M107" s="209">
        <v>2</v>
      </c>
      <c r="N107" s="210">
        <v>3</v>
      </c>
      <c r="O107" s="211">
        <v>4</v>
      </c>
      <c r="P107" s="212">
        <v>5</v>
      </c>
      <c r="Q107" s="213">
        <v>6</v>
      </c>
      <c r="R107" s="214">
        <v>7</v>
      </c>
      <c r="S107" s="215">
        <v>8</v>
      </c>
      <c r="T107" s="216">
        <v>9</v>
      </c>
      <c r="U107" s="217">
        <v>10</v>
      </c>
      <c r="V107" s="218">
        <v>11</v>
      </c>
      <c r="W107" s="219">
        <v>12</v>
      </c>
      <c r="X107" s="220">
        <v>13</v>
      </c>
      <c r="Y107" s="221">
        <v>14</v>
      </c>
      <c r="Z107" s="222">
        <v>15</v>
      </c>
      <c r="AA107" s="223">
        <v>16</v>
      </c>
      <c r="AB107" s="224">
        <v>17</v>
      </c>
      <c r="AC107" s="225">
        <v>18</v>
      </c>
      <c r="AD107" s="226">
        <v>19</v>
      </c>
      <c r="AE107" s="227">
        <v>20</v>
      </c>
      <c r="AF107" s="228">
        <v>21</v>
      </c>
      <c r="AG107" s="229">
        <v>22</v>
      </c>
      <c r="AH107" s="230">
        <v>23</v>
      </c>
      <c r="AI107" s="231">
        <v>24</v>
      </c>
      <c r="AJ107" s="232">
        <v>25</v>
      </c>
      <c r="AK107" s="205"/>
      <c r="AL107" s="205"/>
      <c r="AM107"/>
    </row>
    <row r="108" spans="1:100" ht="17" customHeight="1">
      <c r="G108" s="205"/>
      <c r="H108"/>
      <c r="I108"/>
      <c r="J108"/>
      <c r="K108" s="205"/>
      <c r="L108" s="207" t="s">
        <v>301</v>
      </c>
      <c r="M108" s="208">
        <v>1</v>
      </c>
      <c r="N108" s="209">
        <v>2</v>
      </c>
      <c r="O108" s="210">
        <v>3</v>
      </c>
      <c r="P108" s="211">
        <v>4</v>
      </c>
      <c r="Q108" s="212">
        <v>5</v>
      </c>
      <c r="R108" s="213">
        <v>6</v>
      </c>
      <c r="S108" s="214">
        <v>7</v>
      </c>
      <c r="T108" s="215">
        <v>8</v>
      </c>
      <c r="U108" s="216">
        <v>9</v>
      </c>
      <c r="V108" s="217">
        <v>10</v>
      </c>
      <c r="W108" s="218">
        <v>11</v>
      </c>
      <c r="X108" s="219">
        <v>12</v>
      </c>
      <c r="Y108" s="220">
        <v>13</v>
      </c>
      <c r="Z108" s="221">
        <v>14</v>
      </c>
      <c r="AA108" s="222">
        <v>15</v>
      </c>
      <c r="AB108" s="223">
        <v>16</v>
      </c>
      <c r="AC108" s="224">
        <v>17</v>
      </c>
      <c r="AD108" s="225">
        <v>18</v>
      </c>
      <c r="AE108" s="226">
        <v>19</v>
      </c>
      <c r="AF108" s="227">
        <v>20</v>
      </c>
      <c r="AG108" s="228">
        <v>21</v>
      </c>
      <c r="AH108" s="229">
        <v>22</v>
      </c>
      <c r="AI108" s="230">
        <v>23</v>
      </c>
      <c r="AJ108" s="231">
        <v>24</v>
      </c>
      <c r="AK108" s="232">
        <v>25</v>
      </c>
      <c r="AL108" s="205"/>
      <c r="AM108"/>
    </row>
    <row r="109" spans="1:100" ht="17" customHeight="1">
      <c r="G109" s="205"/>
      <c r="H109"/>
      <c r="I109"/>
      <c r="J109"/>
      <c r="K109" s="205"/>
      <c r="L109" s="205"/>
      <c r="M109" s="207" t="s">
        <v>302</v>
      </c>
      <c r="N109" s="208">
        <v>1</v>
      </c>
      <c r="O109" s="209">
        <v>2</v>
      </c>
      <c r="P109" s="210">
        <v>3</v>
      </c>
      <c r="Q109" s="211">
        <v>4</v>
      </c>
      <c r="R109" s="212">
        <v>5</v>
      </c>
      <c r="S109" s="213">
        <v>6</v>
      </c>
      <c r="T109" s="214">
        <v>7</v>
      </c>
      <c r="U109" s="215">
        <v>8</v>
      </c>
      <c r="V109" s="216">
        <v>9</v>
      </c>
      <c r="W109" s="217">
        <v>10</v>
      </c>
      <c r="X109" s="218">
        <v>11</v>
      </c>
      <c r="Y109" s="219">
        <v>12</v>
      </c>
      <c r="Z109" s="220">
        <v>13</v>
      </c>
      <c r="AA109" s="221">
        <v>14</v>
      </c>
      <c r="AB109" s="222">
        <v>15</v>
      </c>
      <c r="AC109" s="223">
        <v>16</v>
      </c>
      <c r="AD109" s="224">
        <v>17</v>
      </c>
      <c r="AE109" s="225">
        <v>18</v>
      </c>
      <c r="AF109" s="226">
        <v>19</v>
      </c>
      <c r="AG109" s="227">
        <v>20</v>
      </c>
      <c r="AH109" s="228">
        <v>21</v>
      </c>
      <c r="AI109" s="229">
        <v>22</v>
      </c>
      <c r="AJ109" s="230">
        <v>23</v>
      </c>
      <c r="AK109" s="231">
        <v>24</v>
      </c>
      <c r="AL109" s="232">
        <v>25</v>
      </c>
      <c r="AM109"/>
    </row>
    <row r="110" spans="1:100" ht="17" customHeight="1">
      <c r="G110" s="205"/>
      <c r="H110"/>
      <c r="I110"/>
      <c r="J110"/>
      <c r="K110"/>
      <c r="L110"/>
      <c r="M110"/>
      <c r="N110"/>
      <c r="O110"/>
      <c r="P110"/>
      <c r="Q110"/>
      <c r="R110"/>
      <c r="S110"/>
      <c r="T110"/>
      <c r="U110"/>
      <c r="V110"/>
      <c r="W110"/>
      <c r="X110"/>
      <c r="Y110"/>
      <c r="Z110"/>
      <c r="AA110"/>
      <c r="AB110"/>
      <c r="AC110"/>
      <c r="AD110"/>
      <c r="AE110"/>
      <c r="AF110"/>
      <c r="AG110"/>
      <c r="AH110"/>
      <c r="AI110"/>
      <c r="AJ110"/>
      <c r="AK110"/>
      <c r="AL110"/>
      <c r="AM110"/>
    </row>
    <row r="111" spans="1:100" ht="17" customHeight="1">
      <c r="G111" s="205"/>
      <c r="H111"/>
      <c r="I111"/>
      <c r="J111"/>
      <c r="K111"/>
      <c r="L111"/>
      <c r="M111"/>
      <c r="N111"/>
      <c r="O111"/>
      <c r="P111"/>
      <c r="Q111"/>
      <c r="R111"/>
      <c r="S111"/>
      <c r="T111"/>
      <c r="U111"/>
      <c r="V111"/>
      <c r="W111"/>
      <c r="X111"/>
      <c r="Y111"/>
      <c r="Z111"/>
      <c r="AA111"/>
      <c r="AB111"/>
      <c r="AC111"/>
      <c r="AD111"/>
      <c r="AE111"/>
      <c r="AF111"/>
      <c r="AG111"/>
      <c r="AH111"/>
      <c r="AI111"/>
      <c r="AJ111"/>
      <c r="AK111"/>
      <c r="AL111"/>
      <c r="AM111"/>
    </row>
    <row r="112" spans="1:100" ht="17" customHeight="1">
      <c r="G112" s="205"/>
      <c r="H112"/>
      <c r="I112"/>
      <c r="J112"/>
      <c r="K112"/>
      <c r="L112"/>
      <c r="M112"/>
      <c r="N112"/>
      <c r="O112"/>
      <c r="P112"/>
      <c r="Q112"/>
      <c r="R112"/>
      <c r="S112"/>
      <c r="T112"/>
      <c r="U112"/>
      <c r="V112"/>
      <c r="W112"/>
      <c r="X112"/>
      <c r="Y112"/>
      <c r="Z112"/>
      <c r="AA112"/>
      <c r="AB112"/>
      <c r="AC112"/>
      <c r="AD112"/>
      <c r="AE112"/>
      <c r="AF112"/>
      <c r="AG112"/>
      <c r="AH112"/>
      <c r="AI112"/>
      <c r="AJ112"/>
      <c r="AK112"/>
      <c r="AL112"/>
      <c r="AM112"/>
    </row>
    <row r="113" spans="7:41" ht="17" customHeight="1">
      <c r="G113" s="205"/>
      <c r="H113"/>
      <c r="I113"/>
      <c r="J113"/>
      <c r="K113"/>
      <c r="L113"/>
      <c r="M113"/>
      <c r="N113"/>
      <c r="O113"/>
      <c r="P113"/>
      <c r="Q113"/>
      <c r="R113"/>
      <c r="S113"/>
      <c r="T113"/>
      <c r="U113"/>
      <c r="V113"/>
      <c r="W113"/>
      <c r="X113"/>
      <c r="Y113"/>
      <c r="Z113"/>
      <c r="AA113"/>
      <c r="AB113"/>
      <c r="AC113"/>
      <c r="AD113"/>
      <c r="AE113"/>
      <c r="AF113"/>
      <c r="AG113"/>
      <c r="AH113"/>
      <c r="AI113"/>
      <c r="AJ113"/>
      <c r="AK113"/>
      <c r="AL113"/>
      <c r="AM113"/>
    </row>
    <row r="114" spans="7:41" ht="17" customHeight="1">
      <c r="G114" s="205"/>
      <c r="H114"/>
      <c r="I114"/>
      <c r="J114"/>
      <c r="K114"/>
      <c r="L114"/>
      <c r="M114"/>
      <c r="N114"/>
      <c r="O114"/>
      <c r="P114"/>
      <c r="Q114"/>
      <c r="R114"/>
      <c r="S114"/>
      <c r="T114"/>
      <c r="U114"/>
      <c r="V114"/>
      <c r="W114"/>
      <c r="X114"/>
      <c r="Y114"/>
      <c r="Z114"/>
      <c r="AA114"/>
      <c r="AB114"/>
      <c r="AC114"/>
      <c r="AD114"/>
      <c r="AE114"/>
      <c r="AF114"/>
      <c r="AG114"/>
      <c r="AH114"/>
      <c r="AI114"/>
      <c r="AJ114"/>
      <c r="AK114"/>
      <c r="AL114"/>
      <c r="AM114"/>
    </row>
    <row r="115" spans="7:41" ht="17" customHeight="1">
      <c r="G115" s="205"/>
      <c r="H115"/>
      <c r="I115"/>
      <c r="J115"/>
      <c r="K115"/>
      <c r="L115"/>
      <c r="M115"/>
      <c r="N115"/>
      <c r="O115"/>
      <c r="P115"/>
      <c r="Q115"/>
      <c r="R115"/>
      <c r="S115"/>
      <c r="T115"/>
      <c r="U115"/>
      <c r="V115"/>
      <c r="W115"/>
      <c r="X115"/>
      <c r="Y115"/>
      <c r="Z115"/>
      <c r="AA115"/>
      <c r="AB115"/>
      <c r="AC115"/>
      <c r="AD115"/>
      <c r="AE115"/>
      <c r="AF115"/>
      <c r="AG115"/>
      <c r="AH115"/>
      <c r="AI115"/>
      <c r="AJ115"/>
      <c r="AK115"/>
      <c r="AL115"/>
      <c r="AM115"/>
    </row>
    <row r="116" spans="7:41" ht="17" customHeight="1">
      <c r="G116" s="205"/>
      <c r="H116"/>
      <c r="I116"/>
      <c r="J116"/>
      <c r="K116"/>
      <c r="L116"/>
      <c r="M116"/>
      <c r="N116"/>
      <c r="O116"/>
      <c r="P116"/>
      <c r="Q116"/>
      <c r="R116"/>
      <c r="S116"/>
      <c r="T116"/>
      <c r="U116"/>
      <c r="V116"/>
      <c r="W116"/>
      <c r="X116"/>
      <c r="Y116"/>
      <c r="Z116"/>
      <c r="AA116"/>
      <c r="AB116"/>
      <c r="AC116"/>
      <c r="AD116"/>
      <c r="AE116"/>
      <c r="AF116"/>
      <c r="AG116"/>
      <c r="AH116"/>
      <c r="AI116"/>
      <c r="AJ116"/>
      <c r="AK116"/>
      <c r="AL116"/>
      <c r="AM116"/>
    </row>
    <row r="117" spans="7:41" ht="17" customHeight="1">
      <c r="G117" s="205"/>
      <c r="H117"/>
      <c r="I117"/>
      <c r="J117"/>
      <c r="K117"/>
      <c r="L117"/>
      <c r="M117"/>
      <c r="N117"/>
      <c r="O117"/>
      <c r="P117"/>
      <c r="Q117"/>
      <c r="R117"/>
      <c r="S117"/>
      <c r="T117"/>
      <c r="U117"/>
      <c r="V117"/>
      <c r="W117"/>
      <c r="X117"/>
      <c r="Y117"/>
      <c r="Z117"/>
      <c r="AA117"/>
      <c r="AB117"/>
      <c r="AC117"/>
      <c r="AD117"/>
      <c r="AE117"/>
      <c r="AF117"/>
      <c r="AG117"/>
      <c r="AH117"/>
      <c r="AI117"/>
      <c r="AJ117"/>
      <c r="AK117"/>
      <c r="AL117"/>
      <c r="AM117"/>
    </row>
    <row r="118" spans="7:41" ht="17" customHeight="1" thickBot="1">
      <c r="G118" s="205"/>
      <c r="H118"/>
      <c r="I118"/>
      <c r="J118"/>
      <c r="K118"/>
      <c r="L118"/>
      <c r="M118"/>
      <c r="N118"/>
      <c r="O118"/>
      <c r="P118"/>
      <c r="Q118"/>
      <c r="R118"/>
      <c r="S118"/>
      <c r="T118"/>
      <c r="U118"/>
      <c r="V118"/>
      <c r="W118"/>
      <c r="X118"/>
      <c r="Y118"/>
      <c r="Z118"/>
      <c r="AA118"/>
      <c r="AB118"/>
      <c r="AC118"/>
      <c r="AD118"/>
      <c r="AE118"/>
      <c r="AF118"/>
      <c r="AG118"/>
      <c r="AH118"/>
      <c r="AI118"/>
      <c r="AJ118"/>
      <c r="AK118"/>
      <c r="AL118"/>
      <c r="AM118"/>
    </row>
    <row r="119" spans="7:41" ht="17" customHeight="1" thickBot="1">
      <c r="G119" s="205"/>
      <c r="H119"/>
      <c r="I119"/>
      <c r="J119"/>
      <c r="K119" s="235" t="s">
        <v>300</v>
      </c>
      <c r="L119" s="236">
        <v>1</v>
      </c>
      <c r="M119" s="237">
        <v>1</v>
      </c>
      <c r="N119" s="237">
        <v>1</v>
      </c>
      <c r="O119" s="238">
        <v>2</v>
      </c>
      <c r="P119" s="239">
        <v>2</v>
      </c>
      <c r="Q119" s="240">
        <v>2</v>
      </c>
      <c r="R119" s="241">
        <v>3</v>
      </c>
      <c r="S119" s="241">
        <v>3</v>
      </c>
      <c r="T119" s="241">
        <v>3</v>
      </c>
      <c r="U119" s="242">
        <v>4</v>
      </c>
      <c r="V119" s="243">
        <v>4</v>
      </c>
      <c r="W119" s="244">
        <v>4</v>
      </c>
      <c r="X119" s="245">
        <v>5</v>
      </c>
      <c r="Y119" s="245">
        <v>5</v>
      </c>
      <c r="Z119" s="246">
        <v>5</v>
      </c>
      <c r="AA119" s="247">
        <v>6</v>
      </c>
      <c r="AB119" s="248">
        <v>6</v>
      </c>
      <c r="AC119" s="248">
        <v>6</v>
      </c>
      <c r="AD119" s="249">
        <v>7</v>
      </c>
      <c r="AE119" s="250">
        <v>7</v>
      </c>
      <c r="AF119" s="251">
        <v>7</v>
      </c>
      <c r="AG119" s="252">
        <v>8</v>
      </c>
      <c r="AH119" s="252">
        <v>8</v>
      </c>
      <c r="AI119" s="252">
        <v>8</v>
      </c>
      <c r="AJ119" s="253">
        <v>9</v>
      </c>
      <c r="AK119"/>
      <c r="AL119"/>
      <c r="AM119"/>
    </row>
    <row r="120" spans="7:41" ht="17" customHeight="1" thickBot="1">
      <c r="G120" s="205"/>
      <c r="H120"/>
      <c r="I120"/>
      <c r="J120"/>
      <c r="K120" s="234"/>
      <c r="L120" s="234"/>
      <c r="M120" s="234"/>
      <c r="N120" s="205"/>
      <c r="O120" s="205"/>
      <c r="P120" s="235" t="s">
        <v>301</v>
      </c>
      <c r="Q120" s="236">
        <v>1</v>
      </c>
      <c r="R120" s="237">
        <v>1</v>
      </c>
      <c r="S120" s="237">
        <v>1</v>
      </c>
      <c r="T120" s="238">
        <v>2</v>
      </c>
      <c r="U120" s="239">
        <v>2</v>
      </c>
      <c r="V120" s="240">
        <v>2</v>
      </c>
      <c r="W120" s="241">
        <v>3</v>
      </c>
      <c r="X120" s="241">
        <v>3</v>
      </c>
      <c r="Y120" s="241">
        <v>3</v>
      </c>
      <c r="Z120" s="242">
        <v>4</v>
      </c>
      <c r="AA120" s="243">
        <v>4</v>
      </c>
      <c r="AB120" s="244">
        <v>4</v>
      </c>
      <c r="AC120" s="245">
        <v>5</v>
      </c>
      <c r="AD120" s="245">
        <v>5</v>
      </c>
      <c r="AE120" s="246">
        <v>5</v>
      </c>
      <c r="AF120" s="247">
        <v>6</v>
      </c>
      <c r="AG120" s="248">
        <v>6</v>
      </c>
      <c r="AH120" s="248">
        <v>6</v>
      </c>
      <c r="AI120" s="249">
        <v>7</v>
      </c>
      <c r="AJ120" s="250">
        <v>7</v>
      </c>
      <c r="AK120"/>
      <c r="AL120"/>
      <c r="AM120"/>
    </row>
    <row r="121" spans="7:41" ht="17" customHeight="1" thickBot="1">
      <c r="G121" s="205"/>
      <c r="H121"/>
      <c r="I121"/>
      <c r="J121"/>
      <c r="K121" s="234"/>
      <c r="L121" s="234"/>
      <c r="M121" s="234"/>
      <c r="N121" s="234"/>
      <c r="O121" s="234"/>
      <c r="P121" s="234"/>
      <c r="Q121" s="205"/>
      <c r="R121" s="205"/>
      <c r="S121" s="205"/>
      <c r="T121" s="205"/>
      <c r="U121" s="235" t="s">
        <v>302</v>
      </c>
      <c r="V121" s="236">
        <v>1</v>
      </c>
      <c r="W121" s="237">
        <v>1</v>
      </c>
      <c r="X121" s="237">
        <v>1</v>
      </c>
      <c r="Y121" s="238">
        <v>2</v>
      </c>
      <c r="Z121" s="239">
        <v>2</v>
      </c>
      <c r="AA121" s="240">
        <v>2</v>
      </c>
      <c r="AB121" s="241">
        <v>3</v>
      </c>
      <c r="AC121" s="241">
        <v>3</v>
      </c>
      <c r="AD121" s="241">
        <v>3</v>
      </c>
      <c r="AE121" s="242">
        <v>4</v>
      </c>
      <c r="AF121" s="243">
        <v>4</v>
      </c>
      <c r="AG121" s="244">
        <v>4</v>
      </c>
      <c r="AH121" s="245">
        <v>5</v>
      </c>
      <c r="AI121" s="245">
        <v>5</v>
      </c>
      <c r="AJ121" s="246">
        <v>5</v>
      </c>
      <c r="AK121"/>
      <c r="AL121"/>
      <c r="AM121"/>
    </row>
    <row r="122" spans="7:41" ht="17" customHeight="1" thickBot="1">
      <c r="G122" s="205"/>
      <c r="H122"/>
      <c r="I122"/>
      <c r="J122"/>
      <c r="K122" s="234"/>
      <c r="L122" s="234"/>
      <c r="M122" s="234"/>
      <c r="N122" s="234"/>
      <c r="O122" s="234"/>
      <c r="P122" s="234"/>
      <c r="Q122" s="234"/>
      <c r="R122" s="234"/>
      <c r="S122" s="234"/>
      <c r="T122" s="205"/>
      <c r="U122" s="205"/>
      <c r="V122" s="205"/>
      <c r="W122" s="205"/>
      <c r="X122" s="205"/>
      <c r="Y122" s="205"/>
      <c r="Z122" s="235" t="s">
        <v>306</v>
      </c>
      <c r="AA122" s="236">
        <v>1</v>
      </c>
      <c r="AB122" s="237">
        <v>1</v>
      </c>
      <c r="AC122" s="237">
        <v>1</v>
      </c>
      <c r="AD122" s="238">
        <v>2</v>
      </c>
      <c r="AE122" s="239">
        <v>2</v>
      </c>
      <c r="AF122" s="240">
        <v>2</v>
      </c>
      <c r="AG122" s="241">
        <v>3</v>
      </c>
      <c r="AH122" s="241">
        <v>3</v>
      </c>
      <c r="AI122" s="241">
        <v>3</v>
      </c>
      <c r="AJ122" s="242">
        <v>4</v>
      </c>
      <c r="AK122"/>
      <c r="AL122"/>
      <c r="AM122"/>
    </row>
    <row r="123" spans="7:41" ht="17" customHeight="1" thickBot="1">
      <c r="G123" s="205"/>
      <c r="H123"/>
      <c r="I123"/>
      <c r="J123"/>
      <c r="K123" s="234"/>
      <c r="L123" s="234"/>
      <c r="M123" s="234"/>
      <c r="N123" s="234"/>
      <c r="O123" s="234"/>
      <c r="P123" s="234"/>
      <c r="Q123" s="234"/>
      <c r="R123" s="234"/>
      <c r="S123" s="234"/>
      <c r="T123" s="234"/>
      <c r="U123" s="234"/>
      <c r="V123" s="234"/>
      <c r="W123" s="205"/>
      <c r="X123" s="205"/>
      <c r="Y123" s="205"/>
      <c r="Z123" s="205"/>
      <c r="AA123" s="205"/>
      <c r="AB123" s="205"/>
      <c r="AC123" s="205"/>
      <c r="AD123" s="205"/>
      <c r="AE123" s="235" t="s">
        <v>307</v>
      </c>
      <c r="AF123" s="236">
        <v>1</v>
      </c>
      <c r="AG123" s="237">
        <v>1</v>
      </c>
      <c r="AH123" s="237">
        <v>1</v>
      </c>
      <c r="AI123" s="238">
        <v>2</v>
      </c>
      <c r="AJ123" s="239">
        <v>2</v>
      </c>
      <c r="AK123"/>
      <c r="AL123"/>
      <c r="AM123"/>
    </row>
    <row r="124" spans="7:41" ht="17" customHeight="1">
      <c r="G124" s="205"/>
      <c r="H124"/>
      <c r="I124"/>
      <c r="J124"/>
      <c r="K124"/>
      <c r="L124"/>
      <c r="M124"/>
      <c r="N124"/>
      <c r="O124"/>
      <c r="P124"/>
      <c r="Q124"/>
      <c r="R124"/>
      <c r="S124"/>
      <c r="T124"/>
      <c r="U124"/>
      <c r="V124"/>
      <c r="W124"/>
      <c r="X124"/>
      <c r="Y124"/>
      <c r="Z124"/>
      <c r="AA124"/>
      <c r="AB124"/>
      <c r="AC124"/>
      <c r="AD124"/>
      <c r="AE124"/>
      <c r="AF124"/>
      <c r="AG124"/>
      <c r="AH124"/>
      <c r="AI124"/>
      <c r="AJ124"/>
      <c r="AK124"/>
      <c r="AL124"/>
      <c r="AM124"/>
    </row>
    <row r="125" spans="7:41" ht="17" customHeight="1">
      <c r="G125" s="205"/>
      <c r="H125"/>
      <c r="I125"/>
      <c r="J125"/>
      <c r="K125"/>
      <c r="L125"/>
      <c r="M125"/>
      <c r="N125"/>
      <c r="O125"/>
      <c r="P125"/>
      <c r="Q125"/>
      <c r="R125"/>
      <c r="S125"/>
      <c r="T125"/>
      <c r="U125"/>
      <c r="V125"/>
      <c r="W125"/>
      <c r="X125"/>
      <c r="Y125"/>
      <c r="Z125"/>
      <c r="AA125"/>
      <c r="AB125"/>
      <c r="AC125"/>
      <c r="AD125"/>
      <c r="AE125"/>
      <c r="AF125"/>
      <c r="AG125"/>
      <c r="AH125"/>
      <c r="AI125"/>
      <c r="AJ125"/>
      <c r="AK125"/>
      <c r="AL125"/>
      <c r="AM125"/>
    </row>
    <row r="126" spans="7:41" ht="17" customHeight="1">
      <c r="G126" s="205"/>
      <c r="H126"/>
      <c r="I126"/>
      <c r="J126"/>
      <c r="K126" s="776" t="s">
        <v>2</v>
      </c>
      <c r="L126" s="776"/>
      <c r="M126" s="776"/>
      <c r="N126" s="776"/>
      <c r="O126" s="776"/>
      <c r="P126" s="776" t="s">
        <v>3</v>
      </c>
      <c r="Q126" s="776"/>
      <c r="R126" s="776"/>
      <c r="S126" s="776"/>
      <c r="T126" s="776" t="s">
        <v>4</v>
      </c>
      <c r="U126" s="776"/>
      <c r="V126" s="776"/>
      <c r="W126" s="776"/>
      <c r="X126" s="776" t="s">
        <v>5</v>
      </c>
      <c r="Y126" s="776"/>
      <c r="Z126" s="776"/>
      <c r="AA126" s="776"/>
      <c r="AB126" s="776" t="s">
        <v>6</v>
      </c>
      <c r="AC126" s="776"/>
      <c r="AD126" s="776"/>
      <c r="AE126" s="776"/>
      <c r="AF126" s="776"/>
      <c r="AG126" s="776" t="s">
        <v>7</v>
      </c>
      <c r="AH126" s="776"/>
      <c r="AI126" s="776"/>
      <c r="AJ126" s="776"/>
      <c r="AK126" s="776" t="s">
        <v>8</v>
      </c>
      <c r="AL126" s="776"/>
      <c r="AM126" s="776"/>
      <c r="AN126" s="776"/>
      <c r="AO126" s="776"/>
    </row>
    <row r="127" spans="7:41" ht="17" customHeight="1">
      <c r="G127" s="205"/>
      <c r="H127"/>
      <c r="I127"/>
      <c r="J127"/>
      <c r="K127"/>
      <c r="L127"/>
      <c r="M127"/>
      <c r="N127"/>
      <c r="O127"/>
      <c r="P127"/>
      <c r="Q127"/>
      <c r="R127"/>
      <c r="S127"/>
      <c r="T127"/>
      <c r="U127"/>
      <c r="V127"/>
      <c r="W127"/>
      <c r="X127"/>
      <c r="Y127"/>
      <c r="Z127"/>
      <c r="AA127"/>
      <c r="AB127"/>
      <c r="AC127"/>
      <c r="AD127"/>
      <c r="AE127"/>
      <c r="AF127"/>
      <c r="AG127"/>
      <c r="AH127"/>
      <c r="AI127"/>
      <c r="AJ127"/>
      <c r="AK127"/>
      <c r="AL127"/>
      <c r="AM127"/>
    </row>
    <row r="128" spans="7:41" ht="17" customHeight="1">
      <c r="G128" s="205"/>
      <c r="H128"/>
      <c r="I128"/>
      <c r="J128"/>
      <c r="K128" s="207" t="s">
        <v>300</v>
      </c>
      <c r="L128" s="208">
        <v>1</v>
      </c>
      <c r="M128" s="210">
        <v>2</v>
      </c>
      <c r="N128" s="211">
        <v>3</v>
      </c>
      <c r="O128" s="212">
        <v>4</v>
      </c>
      <c r="P128" s="215">
        <v>5</v>
      </c>
      <c r="Q128" s="216">
        <v>6</v>
      </c>
      <c r="R128" s="217">
        <v>7</v>
      </c>
      <c r="S128" s="204">
        <v>8</v>
      </c>
      <c r="T128" s="220">
        <v>9</v>
      </c>
      <c r="U128" s="223">
        <v>10</v>
      </c>
      <c r="V128" s="225">
        <v>11</v>
      </c>
      <c r="W128" s="226">
        <v>12</v>
      </c>
      <c r="X128" s="227">
        <v>13</v>
      </c>
      <c r="Y128" s="228">
        <v>14</v>
      </c>
      <c r="Z128" s="229">
        <v>15</v>
      </c>
      <c r="AA128" s="254"/>
      <c r="AB128" s="205"/>
      <c r="AC128" s="205"/>
      <c r="AD128" s="254"/>
      <c r="AE128"/>
      <c r="AF128"/>
      <c r="AG128"/>
      <c r="AH128"/>
      <c r="AI128"/>
      <c r="AJ128"/>
      <c r="AK128"/>
      <c r="AL128"/>
      <c r="AM128"/>
    </row>
    <row r="129" spans="7:39" ht="17" customHeight="1">
      <c r="G129" s="205"/>
      <c r="H129"/>
      <c r="I129"/>
      <c r="J129"/>
      <c r="K129" s="205"/>
      <c r="L129" s="207" t="s">
        <v>301</v>
      </c>
      <c r="M129" s="208">
        <v>1</v>
      </c>
      <c r="N129" s="210">
        <v>2</v>
      </c>
      <c r="O129" s="211">
        <v>3</v>
      </c>
      <c r="P129" s="212">
        <v>4</v>
      </c>
      <c r="Q129" s="215">
        <v>5</v>
      </c>
      <c r="R129" s="216">
        <v>6</v>
      </c>
      <c r="S129" s="217">
        <v>7</v>
      </c>
      <c r="T129" s="204">
        <v>8</v>
      </c>
      <c r="U129" s="220">
        <v>9</v>
      </c>
      <c r="V129" s="223">
        <v>10</v>
      </c>
      <c r="W129" s="225">
        <v>11</v>
      </c>
      <c r="X129" s="226">
        <v>12</v>
      </c>
      <c r="Y129" s="227">
        <v>13</v>
      </c>
      <c r="Z129" s="228">
        <v>14</v>
      </c>
      <c r="AA129" s="229">
        <v>15</v>
      </c>
      <c r="AB129" s="205"/>
      <c r="AC129" s="205"/>
      <c r="AD129" s="254"/>
      <c r="AE129"/>
      <c r="AF129"/>
      <c r="AG129"/>
      <c r="AH129"/>
      <c r="AI129"/>
      <c r="AJ129"/>
      <c r="AK129"/>
      <c r="AL129"/>
      <c r="AM129"/>
    </row>
    <row r="130" spans="7:39" ht="17" customHeight="1">
      <c r="G130" s="205"/>
      <c r="H130"/>
      <c r="I130"/>
      <c r="J130"/>
      <c r="K130" s="205"/>
      <c r="L130" s="205"/>
      <c r="M130" s="207" t="s">
        <v>302</v>
      </c>
      <c r="N130" s="208">
        <v>1</v>
      </c>
      <c r="O130" s="210">
        <v>2</v>
      </c>
      <c r="P130" s="211">
        <v>3</v>
      </c>
      <c r="Q130" s="212">
        <v>4</v>
      </c>
      <c r="R130" s="215">
        <v>5</v>
      </c>
      <c r="S130" s="216">
        <v>6</v>
      </c>
      <c r="T130" s="217">
        <v>7</v>
      </c>
      <c r="U130" s="204">
        <v>8</v>
      </c>
      <c r="V130" s="220">
        <v>9</v>
      </c>
      <c r="W130" s="223">
        <v>10</v>
      </c>
      <c r="X130" s="225">
        <v>11</v>
      </c>
      <c r="Y130" s="226">
        <v>12</v>
      </c>
      <c r="Z130" s="227">
        <v>13</v>
      </c>
      <c r="AA130" s="228">
        <v>14</v>
      </c>
      <c r="AB130" s="229">
        <v>15</v>
      </c>
      <c r="AC130" s="205"/>
      <c r="AD130" s="205"/>
      <c r="AE130"/>
      <c r="AF130"/>
      <c r="AG130"/>
      <c r="AH130"/>
      <c r="AI130"/>
      <c r="AJ130"/>
      <c r="AK130"/>
      <c r="AL130"/>
      <c r="AM130"/>
    </row>
    <row r="131" spans="7:39" ht="17" customHeight="1">
      <c r="G131" s="205"/>
      <c r="H131"/>
      <c r="I131"/>
      <c r="J131"/>
      <c r="K131" s="205"/>
      <c r="L131" s="254"/>
      <c r="M131" s="205"/>
      <c r="N131" s="207" t="s">
        <v>306</v>
      </c>
      <c r="O131" s="208">
        <v>1</v>
      </c>
      <c r="P131" s="210">
        <v>2</v>
      </c>
      <c r="Q131" s="211">
        <v>3</v>
      </c>
      <c r="R131" s="212">
        <v>4</v>
      </c>
      <c r="S131" s="215">
        <v>5</v>
      </c>
      <c r="T131" s="216">
        <v>6</v>
      </c>
      <c r="U131" s="217">
        <v>7</v>
      </c>
      <c r="V131" s="204">
        <v>8</v>
      </c>
      <c r="W131" s="220">
        <v>9</v>
      </c>
      <c r="X131" s="223">
        <v>10</v>
      </c>
      <c r="Y131" s="225">
        <v>11</v>
      </c>
      <c r="Z131" s="226">
        <v>12</v>
      </c>
      <c r="AA131" s="227">
        <v>13</v>
      </c>
      <c r="AB131" s="228">
        <v>14</v>
      </c>
      <c r="AC131" s="229">
        <v>15</v>
      </c>
      <c r="AD131" s="254"/>
      <c r="AE131"/>
      <c r="AF131"/>
      <c r="AG131"/>
      <c r="AH131"/>
      <c r="AI131"/>
      <c r="AJ131"/>
      <c r="AK131"/>
      <c r="AL131"/>
      <c r="AM131"/>
    </row>
    <row r="132" spans="7:39" ht="17" customHeight="1">
      <c r="G132" s="205"/>
      <c r="H132"/>
      <c r="I132"/>
      <c r="J132"/>
      <c r="K132" s="205"/>
      <c r="L132" s="254"/>
      <c r="M132" s="254"/>
      <c r="N132" s="205"/>
      <c r="O132" s="207" t="s">
        <v>307</v>
      </c>
      <c r="P132" s="208">
        <v>1</v>
      </c>
      <c r="Q132" s="210">
        <v>2</v>
      </c>
      <c r="R132" s="211">
        <v>3</v>
      </c>
      <c r="S132" s="212">
        <v>4</v>
      </c>
      <c r="T132" s="215">
        <v>5</v>
      </c>
      <c r="U132" s="216">
        <v>6</v>
      </c>
      <c r="V132" s="217">
        <v>7</v>
      </c>
      <c r="W132" s="204">
        <v>8</v>
      </c>
      <c r="X132" s="220">
        <v>9</v>
      </c>
      <c r="Y132" s="223">
        <v>10</v>
      </c>
      <c r="Z132" s="225">
        <v>11</v>
      </c>
      <c r="AA132" s="226">
        <v>12</v>
      </c>
      <c r="AB132" s="227">
        <v>13</v>
      </c>
      <c r="AC132" s="228">
        <v>14</v>
      </c>
      <c r="AD132" s="229">
        <v>15</v>
      </c>
      <c r="AE132"/>
      <c r="AF132"/>
      <c r="AG132"/>
      <c r="AH132"/>
      <c r="AI132"/>
      <c r="AJ132"/>
      <c r="AK132"/>
      <c r="AL132"/>
      <c r="AM132"/>
    </row>
    <row r="133" spans="7:39" ht="17" customHeight="1">
      <c r="G133" s="205"/>
      <c r="H133"/>
      <c r="I133"/>
      <c r="J133"/>
      <c r="K133"/>
      <c r="L133"/>
      <c r="M133"/>
      <c r="N133"/>
      <c r="O133"/>
      <c r="P133"/>
      <c r="Q133"/>
      <c r="R133"/>
      <c r="S133"/>
      <c r="T133"/>
      <c r="U133"/>
      <c r="V133"/>
      <c r="W133"/>
      <c r="X133"/>
      <c r="Y133"/>
      <c r="Z133"/>
      <c r="AA133"/>
      <c r="AB133"/>
      <c r="AC133"/>
      <c r="AD133"/>
      <c r="AE133"/>
      <c r="AF133"/>
      <c r="AG133"/>
      <c r="AH133"/>
      <c r="AI133"/>
      <c r="AJ133"/>
      <c r="AK133"/>
      <c r="AL133"/>
      <c r="AM133"/>
    </row>
  </sheetData>
  <mergeCells count="8">
    <mergeCell ref="CC18:CC23"/>
    <mergeCell ref="CI18:CI23"/>
    <mergeCell ref="CP13:CP23"/>
    <mergeCell ref="AU56:BM56"/>
    <mergeCell ref="BU80:BU85"/>
    <mergeCell ref="BY80:BY85"/>
    <mergeCell ref="CH74:CH85"/>
    <mergeCell ref="CP74:CP85"/>
  </mergeCells>
  <hyperlinks>
    <hyperlink ref="AU56" r:id="rId1" xr:uid="{88A13BC7-0339-FE4E-99B8-DFCB6DC4ABCB}"/>
  </hyperlinks>
  <pageMargins left="0.7" right="0.7" top="0.75" bottom="0.75" header="0.3" footer="0.3"/>
  <pageSetup orientation="portrait" r:id="rId2"/>
  <drawing r:id="rId3"/>
  <picture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30DAF9-354C-446B-9400-9669DC07E1C3}">
  <sheetPr>
    <tabColor rgb="FF00B0F0"/>
  </sheetPr>
  <dimension ref="A1:AUA207"/>
  <sheetViews>
    <sheetView showGridLines="0" topLeftCell="Y1" zoomScaleNormal="50" workbookViewId="0">
      <pane ySplit="4" topLeftCell="A40" activePane="bottomLeft" state="frozen"/>
      <selection pane="bottomLeft" activeCell="CC38" sqref="CC38"/>
    </sheetView>
  </sheetViews>
  <sheetFormatPr baseColWidth="10" defaultColWidth="3.6640625" defaultRowHeight="20.75" customHeight="1"/>
  <cols>
    <col min="1" max="16384" width="3.6640625" style="478"/>
  </cols>
  <sheetData>
    <row r="1" spans="15:1223" ht="20.75" customHeight="1" thickBot="1">
      <c r="Y1" s="670">
        <v>2022</v>
      </c>
      <c r="Z1" s="671"/>
      <c r="AA1" s="671"/>
      <c r="AB1" s="671"/>
      <c r="AC1" s="671"/>
      <c r="AD1" s="671"/>
      <c r="AE1" s="671"/>
      <c r="AF1" s="671"/>
      <c r="AG1" s="671"/>
      <c r="AH1" s="671"/>
      <c r="AI1" s="671"/>
      <c r="AJ1" s="671"/>
      <c r="AK1" s="671"/>
      <c r="AL1" s="671"/>
      <c r="AM1" s="671"/>
      <c r="AN1" s="671"/>
      <c r="AO1" s="671"/>
      <c r="AP1" s="671"/>
      <c r="AQ1" s="671"/>
      <c r="AR1" s="672"/>
      <c r="AS1" s="670">
        <v>2023</v>
      </c>
      <c r="AT1" s="671"/>
      <c r="AU1" s="671"/>
      <c r="AV1" s="671"/>
      <c r="AW1" s="671"/>
      <c r="AX1" s="671"/>
      <c r="AY1" s="671"/>
      <c r="AZ1" s="671"/>
      <c r="BA1" s="671"/>
      <c r="BB1" s="671"/>
      <c r="BC1" s="671"/>
      <c r="BD1" s="671"/>
      <c r="BE1" s="671"/>
      <c r="BF1" s="671"/>
      <c r="BG1" s="671"/>
      <c r="BH1" s="671"/>
      <c r="BI1" s="671"/>
      <c r="BJ1" s="671"/>
      <c r="BK1" s="671"/>
      <c r="BL1" s="671"/>
      <c r="BM1" s="671"/>
      <c r="BN1" s="671"/>
      <c r="BO1" s="671"/>
      <c r="BP1" s="671"/>
      <c r="BQ1" s="671"/>
      <c r="BR1" s="671"/>
      <c r="BS1" s="671"/>
      <c r="BT1" s="671"/>
      <c r="BU1" s="671"/>
      <c r="BV1" s="671"/>
      <c r="BW1" s="671"/>
      <c r="BX1" s="671"/>
      <c r="BY1" s="671"/>
      <c r="BZ1" s="671"/>
      <c r="CA1" s="671"/>
      <c r="CB1" s="671"/>
      <c r="CC1" s="671"/>
      <c r="CD1" s="671"/>
      <c r="CE1" s="671"/>
      <c r="CF1" s="671"/>
      <c r="CG1" s="671"/>
      <c r="CH1" s="671"/>
      <c r="CI1" s="671"/>
      <c r="CJ1" s="671"/>
      <c r="CK1" s="671"/>
      <c r="CL1" s="671"/>
      <c r="CM1" s="671"/>
      <c r="CN1" s="671"/>
      <c r="CO1" s="671"/>
      <c r="CP1" s="671"/>
      <c r="CQ1" s="671"/>
      <c r="CR1" s="671"/>
      <c r="CS1" s="671"/>
      <c r="CT1" s="671"/>
      <c r="CU1" s="671"/>
      <c r="CV1" s="671"/>
      <c r="CW1" s="671"/>
      <c r="CX1" s="671"/>
      <c r="CY1" s="671"/>
      <c r="CZ1" s="671"/>
      <c r="DA1" s="671"/>
      <c r="DB1" s="671"/>
      <c r="DC1" s="671"/>
      <c r="DD1" s="671"/>
      <c r="DE1" s="671"/>
      <c r="DF1" s="671"/>
      <c r="DG1" s="671"/>
      <c r="DH1" s="671"/>
      <c r="DI1" s="671"/>
      <c r="DJ1" s="671"/>
      <c r="DK1" s="671"/>
      <c r="DL1" s="671"/>
      <c r="DM1" s="671"/>
      <c r="DN1" s="671"/>
      <c r="DO1" s="671"/>
      <c r="DP1" s="671"/>
      <c r="DQ1" s="671"/>
      <c r="DR1" s="671"/>
      <c r="DS1" s="671"/>
      <c r="DT1" s="671"/>
      <c r="DU1" s="671"/>
      <c r="DV1" s="671"/>
      <c r="DW1" s="671"/>
      <c r="DX1" s="671"/>
      <c r="DY1" s="671"/>
      <c r="DZ1" s="671"/>
      <c r="EA1" s="671"/>
      <c r="EB1" s="671"/>
      <c r="EC1" s="671"/>
      <c r="ED1" s="671"/>
      <c r="EE1" s="671"/>
      <c r="EF1" s="671"/>
      <c r="EG1" s="671"/>
      <c r="EH1" s="671"/>
      <c r="EI1" s="671"/>
      <c r="EJ1" s="671"/>
      <c r="EK1" s="671"/>
      <c r="EL1" s="671"/>
      <c r="EM1" s="671"/>
      <c r="EN1" s="671"/>
      <c r="EO1" s="671"/>
      <c r="EP1" s="671"/>
      <c r="EQ1" s="671"/>
      <c r="ER1" s="671"/>
      <c r="ES1" s="671"/>
      <c r="ET1" s="671"/>
      <c r="EU1" s="671"/>
      <c r="EV1" s="671"/>
      <c r="EW1" s="671"/>
      <c r="EX1" s="671"/>
      <c r="EY1" s="671"/>
      <c r="EZ1" s="671"/>
      <c r="FA1" s="671"/>
      <c r="FB1" s="671"/>
      <c r="FC1" s="671"/>
      <c r="FD1" s="671"/>
      <c r="FE1" s="671"/>
      <c r="FF1" s="671"/>
      <c r="FG1" s="671"/>
      <c r="FH1" s="671"/>
      <c r="FI1" s="671"/>
      <c r="FJ1" s="671"/>
      <c r="FK1" s="671"/>
      <c r="FL1" s="671"/>
      <c r="FM1" s="671"/>
      <c r="FN1" s="671"/>
      <c r="FO1" s="671"/>
      <c r="FP1" s="671"/>
      <c r="FQ1" s="671"/>
      <c r="FR1" s="672"/>
      <c r="FW1" s="670">
        <v>2024</v>
      </c>
      <c r="FX1" s="671"/>
      <c r="FY1" s="671"/>
      <c r="FZ1" s="671"/>
      <c r="GA1" s="671"/>
      <c r="GB1" s="671"/>
      <c r="GC1" s="671"/>
      <c r="GD1" s="671"/>
      <c r="GE1" s="671"/>
      <c r="GF1" s="671"/>
      <c r="GG1" s="671"/>
      <c r="GH1" s="671"/>
      <c r="GI1" s="671"/>
      <c r="GJ1" s="671"/>
      <c r="GK1" s="671"/>
      <c r="GL1" s="671"/>
      <c r="GM1" s="671"/>
      <c r="GN1" s="671"/>
      <c r="GO1" s="671"/>
      <c r="GP1" s="671"/>
      <c r="GQ1" s="671"/>
      <c r="GR1" s="671"/>
      <c r="GS1" s="671"/>
      <c r="GT1" s="671"/>
      <c r="GU1" s="671"/>
      <c r="GV1" s="671"/>
      <c r="GW1" s="671"/>
      <c r="GX1" s="671"/>
      <c r="GY1" s="671"/>
      <c r="GZ1" s="671"/>
      <c r="HA1" s="671"/>
      <c r="HB1" s="671"/>
      <c r="HC1" s="671"/>
      <c r="HD1" s="671"/>
      <c r="HE1" s="671"/>
      <c r="HF1" s="671"/>
      <c r="HG1" s="671"/>
      <c r="HH1" s="671"/>
      <c r="HI1" s="671"/>
      <c r="HJ1" s="671"/>
      <c r="HK1" s="671"/>
      <c r="HL1" s="671"/>
      <c r="HM1" s="671"/>
      <c r="HN1" s="671"/>
      <c r="HO1" s="671"/>
      <c r="HP1" s="671"/>
      <c r="HQ1" s="671"/>
      <c r="HR1" s="671"/>
      <c r="HS1" s="671"/>
      <c r="HT1" s="671"/>
      <c r="HU1" s="671"/>
      <c r="HV1" s="671"/>
      <c r="HW1" s="671"/>
      <c r="HX1" s="671"/>
      <c r="HY1" s="671"/>
      <c r="HZ1" s="671"/>
      <c r="IA1" s="671"/>
      <c r="IB1" s="671"/>
      <c r="IC1" s="671"/>
      <c r="ID1" s="671"/>
      <c r="IE1" s="671"/>
      <c r="IF1" s="671"/>
      <c r="IG1" s="671"/>
      <c r="IH1" s="671"/>
      <c r="II1" s="671"/>
      <c r="IJ1" s="671"/>
      <c r="IK1" s="671"/>
      <c r="IL1" s="671"/>
      <c r="IM1" s="671"/>
      <c r="IN1" s="671"/>
      <c r="IO1" s="671"/>
      <c r="IP1" s="671"/>
      <c r="IQ1" s="671"/>
      <c r="IR1" s="671"/>
      <c r="IS1" s="671"/>
      <c r="IT1" s="671"/>
      <c r="IU1" s="671"/>
      <c r="IV1" s="671"/>
      <c r="IW1" s="671"/>
      <c r="IX1" s="671"/>
      <c r="IY1" s="671"/>
      <c r="IZ1" s="671"/>
      <c r="JA1" s="671"/>
      <c r="JB1" s="671"/>
      <c r="JC1" s="671"/>
      <c r="JD1" s="671"/>
      <c r="JE1" s="671"/>
      <c r="JF1" s="671"/>
      <c r="JG1" s="671"/>
      <c r="JH1" s="671"/>
      <c r="JI1" s="671"/>
      <c r="JJ1" s="671"/>
      <c r="JK1" s="671"/>
      <c r="JL1" s="671"/>
      <c r="JM1" s="671"/>
      <c r="JN1" s="671"/>
      <c r="JO1" s="671"/>
      <c r="JP1" s="671"/>
      <c r="JQ1" s="671"/>
      <c r="JR1" s="671"/>
      <c r="JS1" s="671"/>
      <c r="JT1" s="671"/>
      <c r="JU1" s="671"/>
      <c r="JV1" s="671"/>
      <c r="JW1" s="671"/>
      <c r="JX1" s="671"/>
      <c r="JY1" s="671"/>
      <c r="JZ1" s="671"/>
      <c r="KA1" s="671"/>
      <c r="KB1" s="671"/>
      <c r="KC1" s="671"/>
      <c r="KD1" s="671"/>
      <c r="KE1" s="671"/>
      <c r="KF1" s="671"/>
      <c r="KG1" s="671"/>
      <c r="KH1" s="671"/>
      <c r="KI1" s="671"/>
      <c r="KJ1" s="671"/>
      <c r="KK1" s="671"/>
      <c r="KL1" s="671"/>
      <c r="KM1" s="671"/>
      <c r="KN1" s="671"/>
      <c r="KO1" s="671"/>
      <c r="KP1" s="671"/>
      <c r="KQ1" s="671"/>
      <c r="KR1" s="671"/>
      <c r="KS1" s="671"/>
      <c r="KT1" s="671"/>
      <c r="KU1" s="671"/>
      <c r="KV1" s="671"/>
      <c r="KW1" s="671"/>
      <c r="KX1" s="671"/>
      <c r="KY1" s="671"/>
      <c r="KZ1" s="671"/>
      <c r="LA1" s="671"/>
      <c r="LB1" s="671"/>
      <c r="LC1" s="671"/>
      <c r="LD1" s="671"/>
      <c r="LE1" s="671"/>
      <c r="LF1" s="671"/>
      <c r="LG1" s="671"/>
      <c r="LH1" s="671"/>
      <c r="LI1" s="671"/>
      <c r="LJ1" s="671"/>
      <c r="LK1" s="671"/>
      <c r="LL1" s="671"/>
      <c r="LM1" s="671"/>
      <c r="LN1" s="671"/>
      <c r="LO1" s="671"/>
      <c r="LP1" s="671"/>
      <c r="LQ1" s="671"/>
      <c r="LR1" s="671"/>
      <c r="LS1" s="671"/>
      <c r="LT1" s="671"/>
      <c r="LU1" s="671"/>
      <c r="LV1" s="671"/>
      <c r="LW1" s="671"/>
      <c r="LX1" s="671"/>
      <c r="LY1" s="671"/>
      <c r="LZ1" s="671"/>
      <c r="MA1" s="671"/>
      <c r="MB1" s="671"/>
      <c r="MC1" s="671"/>
      <c r="MD1" s="671"/>
      <c r="ME1" s="671"/>
      <c r="MF1" s="671"/>
      <c r="MG1" s="671"/>
      <c r="MH1" s="671"/>
      <c r="MI1" s="671"/>
      <c r="MJ1" s="671"/>
      <c r="MK1" s="671"/>
      <c r="ML1" s="671"/>
      <c r="MM1" s="671"/>
      <c r="MN1" s="671"/>
      <c r="MO1" s="671"/>
      <c r="MP1" s="671"/>
      <c r="MQ1" s="671"/>
      <c r="MR1" s="671"/>
      <c r="MS1" s="671"/>
      <c r="MT1" s="671"/>
      <c r="MU1" s="671"/>
      <c r="MV1" s="671"/>
      <c r="MW1" s="671"/>
      <c r="MX1" s="671"/>
      <c r="MY1" s="671"/>
      <c r="MZ1" s="671"/>
      <c r="NA1" s="671"/>
      <c r="NB1" s="671"/>
      <c r="NC1" s="671"/>
      <c r="ND1" s="671"/>
      <c r="NE1" s="671"/>
      <c r="NF1" s="671"/>
      <c r="NG1" s="671"/>
      <c r="NH1" s="671"/>
      <c r="NI1" s="671"/>
      <c r="NJ1" s="671"/>
      <c r="NK1" s="671"/>
      <c r="NL1" s="671"/>
      <c r="NM1" s="671"/>
      <c r="NN1" s="671"/>
      <c r="NO1" s="671"/>
      <c r="NP1" s="671"/>
      <c r="NQ1" s="671"/>
      <c r="NR1" s="671"/>
      <c r="NS1" s="671"/>
      <c r="NT1" s="671"/>
      <c r="NU1" s="671"/>
      <c r="NV1" s="671"/>
      <c r="NW1" s="671"/>
      <c r="NX1" s="671"/>
      <c r="NY1" s="671"/>
      <c r="NZ1" s="671"/>
      <c r="OA1" s="671"/>
      <c r="OB1" s="671"/>
      <c r="OC1" s="671"/>
      <c r="OD1" s="671"/>
      <c r="OE1" s="671"/>
      <c r="OF1" s="671"/>
      <c r="OG1" s="671"/>
      <c r="OH1" s="671"/>
      <c r="OI1" s="671"/>
      <c r="OJ1" s="671"/>
      <c r="OK1" s="671"/>
      <c r="OL1" s="671"/>
      <c r="OM1" s="671"/>
      <c r="ON1" s="671"/>
      <c r="OO1" s="671"/>
      <c r="OP1" s="671"/>
      <c r="OQ1" s="671"/>
      <c r="OR1" s="671"/>
      <c r="OS1" s="671"/>
      <c r="OT1" s="671"/>
      <c r="OU1" s="671"/>
      <c r="OV1" s="671"/>
      <c r="OW1" s="671"/>
      <c r="OX1" s="671"/>
      <c r="OY1" s="671"/>
      <c r="OZ1" s="671"/>
      <c r="PA1" s="671"/>
      <c r="PB1" s="671"/>
      <c r="PC1" s="671"/>
      <c r="PD1" s="671"/>
      <c r="PE1" s="671"/>
      <c r="PF1" s="671"/>
      <c r="PG1" s="671"/>
      <c r="PH1" s="671"/>
      <c r="PI1" s="671"/>
      <c r="PJ1" s="671"/>
      <c r="PK1" s="671"/>
      <c r="PL1" s="671"/>
      <c r="PM1" s="671"/>
      <c r="PN1" s="671"/>
      <c r="PO1" s="671"/>
      <c r="PP1" s="671"/>
      <c r="PQ1" s="671"/>
      <c r="PR1" s="671"/>
      <c r="PS1" s="671"/>
      <c r="PT1" s="671"/>
      <c r="PU1" s="671"/>
      <c r="PV1" s="671"/>
      <c r="PW1" s="671"/>
      <c r="PX1" s="672"/>
      <c r="PY1" s="670">
        <v>2025</v>
      </c>
      <c r="PZ1" s="671"/>
      <c r="QA1" s="671"/>
      <c r="QB1" s="671"/>
      <c r="QC1" s="671"/>
      <c r="QD1" s="671"/>
      <c r="QE1" s="671"/>
      <c r="QF1" s="671"/>
      <c r="QG1" s="671"/>
      <c r="QH1" s="671"/>
      <c r="QI1" s="671"/>
      <c r="QJ1" s="671"/>
      <c r="QK1" s="671"/>
      <c r="QL1" s="671"/>
      <c r="QM1" s="671"/>
      <c r="QN1" s="671"/>
      <c r="QO1" s="671"/>
      <c r="QP1" s="671"/>
      <c r="QQ1" s="671"/>
      <c r="QR1" s="671"/>
      <c r="QS1" s="671"/>
      <c r="QT1" s="671"/>
      <c r="QU1" s="671"/>
      <c r="QV1" s="671"/>
      <c r="QW1" s="671"/>
      <c r="QX1" s="671"/>
      <c r="QY1" s="671"/>
      <c r="QZ1" s="671"/>
      <c r="RA1" s="671"/>
      <c r="RB1" s="671"/>
      <c r="RC1" s="671"/>
      <c r="RD1" s="671"/>
      <c r="RE1" s="671"/>
      <c r="RF1" s="671"/>
      <c r="RG1" s="671"/>
      <c r="RH1" s="671"/>
      <c r="RI1" s="671"/>
      <c r="RJ1" s="671"/>
      <c r="RK1" s="671"/>
      <c r="RL1" s="671"/>
      <c r="RM1" s="671"/>
      <c r="RN1" s="671"/>
      <c r="RO1" s="671"/>
      <c r="RP1" s="671"/>
      <c r="RQ1" s="671"/>
      <c r="RR1" s="671"/>
      <c r="RS1" s="671"/>
      <c r="RT1" s="671"/>
      <c r="RU1" s="671"/>
      <c r="RV1" s="671"/>
      <c r="RW1" s="671"/>
      <c r="RX1" s="671"/>
      <c r="RY1" s="671"/>
      <c r="RZ1" s="671"/>
      <c r="SA1" s="671"/>
      <c r="SB1" s="671"/>
      <c r="SC1" s="671"/>
      <c r="SD1" s="671"/>
      <c r="SE1" s="671"/>
      <c r="SF1" s="671"/>
      <c r="SG1" s="671"/>
      <c r="SH1" s="671"/>
      <c r="SI1" s="671"/>
      <c r="SJ1" s="671"/>
      <c r="SK1" s="671"/>
      <c r="SL1" s="671"/>
      <c r="SM1" s="671"/>
      <c r="SN1" s="671"/>
      <c r="SO1" s="671"/>
      <c r="SP1" s="671"/>
      <c r="SQ1" s="671"/>
      <c r="SR1" s="671"/>
      <c r="SS1" s="671"/>
      <c r="ST1" s="671"/>
      <c r="SU1" s="671"/>
      <c r="SV1" s="671"/>
      <c r="SW1" s="671"/>
      <c r="SX1" s="671"/>
      <c r="SY1" s="671"/>
      <c r="SZ1" s="671"/>
      <c r="TA1" s="671"/>
      <c r="TB1" s="671"/>
      <c r="TC1" s="671"/>
      <c r="TD1" s="671"/>
      <c r="TE1" s="671"/>
      <c r="TF1" s="671"/>
      <c r="TG1" s="671"/>
      <c r="TH1" s="671"/>
      <c r="TI1" s="671"/>
      <c r="TJ1" s="671"/>
      <c r="TK1" s="671"/>
      <c r="TL1" s="671"/>
      <c r="TM1" s="671"/>
      <c r="TN1" s="671"/>
      <c r="TO1" s="671"/>
      <c r="TP1" s="671"/>
      <c r="TQ1" s="671"/>
      <c r="TR1" s="671"/>
      <c r="TS1" s="671"/>
      <c r="TT1" s="671"/>
      <c r="TU1" s="671"/>
      <c r="TV1" s="671"/>
      <c r="TW1" s="671"/>
      <c r="TX1" s="671"/>
      <c r="TY1" s="671"/>
      <c r="TZ1" s="671"/>
      <c r="UA1" s="671"/>
      <c r="UB1" s="671"/>
      <c r="UC1" s="671"/>
      <c r="UD1" s="671"/>
      <c r="UE1" s="671"/>
      <c r="UF1" s="671"/>
      <c r="UG1" s="671"/>
      <c r="UH1" s="671"/>
      <c r="UI1" s="671"/>
      <c r="UJ1" s="671"/>
      <c r="UK1" s="671"/>
      <c r="UL1" s="671"/>
      <c r="UM1" s="671"/>
      <c r="UN1" s="671"/>
      <c r="UO1" s="671"/>
      <c r="UP1" s="671"/>
      <c r="UQ1" s="671"/>
      <c r="UR1" s="671"/>
      <c r="US1" s="671"/>
      <c r="UT1" s="671"/>
      <c r="UU1" s="671"/>
      <c r="UV1" s="671"/>
      <c r="UW1" s="671"/>
      <c r="UX1" s="671"/>
      <c r="UY1" s="671"/>
      <c r="UZ1" s="671"/>
      <c r="VA1" s="671"/>
      <c r="VB1" s="671"/>
      <c r="VC1" s="671"/>
      <c r="VD1" s="671"/>
      <c r="VE1" s="671"/>
      <c r="VF1" s="671"/>
      <c r="VG1" s="671"/>
      <c r="VH1" s="671"/>
      <c r="VI1" s="671"/>
      <c r="VJ1" s="671"/>
      <c r="VK1" s="671"/>
      <c r="VL1" s="671"/>
      <c r="VM1" s="671"/>
      <c r="VN1" s="671"/>
      <c r="VO1" s="671"/>
      <c r="VP1" s="671"/>
      <c r="VQ1" s="671"/>
      <c r="VR1" s="671"/>
      <c r="VS1" s="671"/>
      <c r="VT1" s="671"/>
      <c r="VU1" s="671"/>
      <c r="VV1" s="671"/>
      <c r="VW1" s="671"/>
      <c r="VX1" s="671"/>
      <c r="VY1" s="671"/>
      <c r="VZ1" s="671"/>
      <c r="WA1" s="671"/>
      <c r="WB1" s="671"/>
      <c r="WC1" s="671"/>
      <c r="WD1" s="671"/>
      <c r="WE1" s="671"/>
      <c r="WF1" s="671"/>
      <c r="WG1" s="671"/>
      <c r="WH1" s="671"/>
      <c r="WI1" s="671"/>
      <c r="WJ1" s="671"/>
      <c r="WK1" s="671"/>
      <c r="WL1" s="671"/>
      <c r="WM1" s="671"/>
      <c r="WN1" s="671"/>
      <c r="WO1" s="671"/>
      <c r="WP1" s="671"/>
      <c r="WQ1" s="671"/>
      <c r="WR1" s="671"/>
      <c r="WS1" s="671"/>
      <c r="WT1" s="671"/>
      <c r="WU1" s="671"/>
      <c r="WV1" s="671"/>
      <c r="WW1" s="671"/>
      <c r="WX1" s="671"/>
      <c r="WY1" s="671"/>
      <c r="WZ1" s="671"/>
      <c r="XA1" s="671"/>
      <c r="XB1" s="671"/>
      <c r="XC1" s="671"/>
      <c r="XD1" s="671"/>
      <c r="XE1" s="671"/>
      <c r="XF1" s="671"/>
      <c r="XG1" s="671"/>
      <c r="XH1" s="671"/>
      <c r="XI1" s="671"/>
      <c r="XJ1" s="671"/>
      <c r="XK1" s="671"/>
      <c r="XL1" s="671"/>
      <c r="XM1" s="671"/>
      <c r="XN1" s="671"/>
      <c r="XO1" s="671"/>
      <c r="XP1" s="671"/>
      <c r="XQ1" s="671"/>
      <c r="XR1" s="671"/>
      <c r="XS1" s="671"/>
      <c r="XT1" s="671"/>
      <c r="XU1" s="671"/>
      <c r="XV1" s="671"/>
      <c r="XW1" s="671"/>
      <c r="XX1" s="671"/>
      <c r="XY1" s="671"/>
      <c r="XZ1" s="671"/>
      <c r="YA1" s="671"/>
      <c r="YB1" s="671"/>
      <c r="YC1" s="671"/>
      <c r="YD1" s="671"/>
      <c r="YE1" s="671"/>
      <c r="YF1" s="671"/>
      <c r="YG1" s="671"/>
      <c r="YH1" s="671"/>
      <c r="YI1" s="671"/>
      <c r="YJ1" s="671"/>
      <c r="YK1" s="671"/>
      <c r="YL1" s="671"/>
      <c r="YM1" s="671"/>
      <c r="YN1" s="671"/>
      <c r="YO1" s="671"/>
      <c r="YP1" s="671"/>
      <c r="YQ1" s="671"/>
      <c r="YR1" s="671"/>
      <c r="YS1" s="671"/>
      <c r="YT1" s="671"/>
      <c r="YU1" s="671"/>
      <c r="YV1" s="671"/>
      <c r="YW1" s="671"/>
      <c r="YX1" s="671"/>
      <c r="YY1" s="671"/>
      <c r="YZ1" s="671"/>
      <c r="ZA1" s="671"/>
      <c r="ZB1" s="671"/>
      <c r="ZC1" s="671"/>
      <c r="ZD1" s="671"/>
      <c r="ZE1" s="671"/>
      <c r="ZF1" s="671"/>
      <c r="ZG1" s="671"/>
      <c r="ZH1" s="671"/>
      <c r="ZI1" s="671"/>
      <c r="ZJ1" s="671"/>
      <c r="ZK1" s="671"/>
      <c r="ZL1" s="671"/>
      <c r="ZM1" s="671"/>
      <c r="ZN1" s="671"/>
      <c r="ZO1" s="671"/>
      <c r="ZP1" s="671"/>
      <c r="ZQ1" s="671"/>
      <c r="ZR1" s="671"/>
      <c r="ZS1" s="671"/>
      <c r="ZT1" s="671"/>
      <c r="ZU1" s="671"/>
      <c r="ZV1" s="671"/>
      <c r="ZW1" s="671"/>
      <c r="ZX1" s="671"/>
      <c r="ZY1" s="672"/>
      <c r="ZZ1" s="670">
        <v>2026</v>
      </c>
      <c r="AAA1" s="671"/>
      <c r="AAB1" s="671"/>
      <c r="AAC1" s="671"/>
      <c r="AAD1" s="671"/>
      <c r="AAE1" s="671"/>
      <c r="AAF1" s="671"/>
      <c r="AAG1" s="671"/>
      <c r="AAH1" s="671"/>
      <c r="AAI1" s="671"/>
      <c r="AAJ1" s="671"/>
      <c r="AAK1" s="671"/>
      <c r="AAL1" s="671"/>
      <c r="AAM1" s="671"/>
      <c r="AAN1" s="671"/>
      <c r="AAO1" s="671"/>
      <c r="AAP1" s="671"/>
      <c r="AAQ1" s="671"/>
      <c r="AAR1" s="671"/>
      <c r="AAS1" s="671"/>
      <c r="AAT1" s="671"/>
      <c r="AAU1" s="671"/>
      <c r="AAV1" s="671"/>
      <c r="AAW1" s="671"/>
      <c r="AAX1" s="671"/>
      <c r="AAY1" s="671"/>
      <c r="AAZ1" s="671"/>
      <c r="ABA1" s="671"/>
      <c r="ABB1" s="671"/>
      <c r="ABC1" s="671"/>
      <c r="ABD1" s="671"/>
      <c r="ABE1" s="671"/>
      <c r="ABF1" s="671"/>
      <c r="ABG1" s="671"/>
      <c r="ABH1" s="671"/>
      <c r="ABI1" s="671"/>
      <c r="ABJ1" s="671"/>
      <c r="ABK1" s="671"/>
      <c r="ABL1" s="671"/>
      <c r="ABM1" s="671"/>
      <c r="ABN1" s="671"/>
      <c r="ABO1" s="671"/>
      <c r="ABP1" s="671"/>
      <c r="ABQ1" s="671"/>
      <c r="ABR1" s="671"/>
      <c r="ABS1" s="671"/>
      <c r="ABT1" s="671"/>
      <c r="ABU1" s="671"/>
      <c r="ABV1" s="671"/>
      <c r="ABW1" s="671"/>
      <c r="ABX1" s="671"/>
      <c r="ABY1" s="671"/>
      <c r="ABZ1" s="671"/>
      <c r="ACA1" s="671"/>
      <c r="ACB1" s="671"/>
      <c r="ACC1" s="671"/>
      <c r="ACD1" s="671"/>
      <c r="ACE1" s="671"/>
      <c r="ACF1" s="671"/>
      <c r="ACG1" s="671"/>
      <c r="ACH1" s="671"/>
      <c r="ACI1" s="671"/>
      <c r="ACJ1" s="671"/>
      <c r="ACK1" s="671"/>
      <c r="ACL1" s="671"/>
      <c r="ACM1" s="671"/>
      <c r="ACN1" s="671"/>
      <c r="ACO1" s="671"/>
      <c r="ACP1" s="671"/>
      <c r="ACQ1" s="671"/>
      <c r="ACR1" s="671"/>
      <c r="ACS1" s="671"/>
      <c r="ACT1" s="671"/>
      <c r="ACU1" s="671"/>
      <c r="ACV1" s="671"/>
      <c r="ACW1" s="671"/>
      <c r="ACX1" s="671"/>
      <c r="ACY1" s="671"/>
      <c r="ACZ1" s="671"/>
      <c r="ADA1" s="671"/>
      <c r="ADB1" s="671"/>
      <c r="ADC1" s="671"/>
      <c r="ADD1" s="671"/>
      <c r="ADE1" s="671"/>
      <c r="ADF1" s="671"/>
      <c r="ADG1" s="671"/>
      <c r="ADH1" s="671"/>
      <c r="ADI1" s="671"/>
      <c r="ADJ1" s="671"/>
      <c r="ADK1" s="671"/>
      <c r="ADL1" s="671"/>
      <c r="ADM1" s="671"/>
      <c r="ADN1" s="671"/>
      <c r="ADO1" s="671"/>
      <c r="ADP1" s="671"/>
      <c r="ADQ1" s="671"/>
      <c r="ADR1" s="671"/>
      <c r="ADS1" s="671"/>
      <c r="ADT1" s="671"/>
      <c r="ADU1" s="671"/>
      <c r="ADV1" s="671"/>
      <c r="ADW1" s="671"/>
      <c r="ADX1" s="671"/>
      <c r="ADY1" s="671"/>
      <c r="ADZ1" s="671"/>
      <c r="AEA1" s="671"/>
      <c r="AEB1" s="671"/>
      <c r="AEC1" s="671"/>
      <c r="AED1" s="671"/>
      <c r="AEE1" s="671"/>
      <c r="AEF1" s="671"/>
      <c r="AEG1" s="671"/>
      <c r="AEH1" s="671"/>
      <c r="AEI1" s="671"/>
      <c r="AEJ1" s="671"/>
      <c r="AEK1" s="671"/>
      <c r="AEL1" s="671"/>
      <c r="AEM1" s="671"/>
      <c r="AEN1" s="671"/>
      <c r="AEO1" s="671"/>
      <c r="AEP1" s="671"/>
      <c r="AEQ1" s="671"/>
      <c r="AER1" s="671"/>
      <c r="AES1" s="671"/>
      <c r="AET1" s="671"/>
      <c r="AEU1" s="671"/>
      <c r="AEV1" s="671"/>
      <c r="AEW1" s="671"/>
      <c r="AEX1" s="671"/>
      <c r="AEY1" s="671"/>
      <c r="AEZ1" s="671"/>
      <c r="AFA1" s="671"/>
      <c r="AFB1" s="671"/>
      <c r="AFC1" s="671"/>
      <c r="AFD1" s="671"/>
      <c r="AFE1" s="671"/>
      <c r="AFF1" s="671"/>
      <c r="AFG1" s="671"/>
      <c r="AFH1" s="671"/>
      <c r="AFI1" s="671"/>
      <c r="AFJ1" s="671"/>
      <c r="AFK1" s="671"/>
      <c r="AFL1" s="671"/>
      <c r="AFM1" s="671"/>
      <c r="AFN1" s="671"/>
      <c r="AFO1" s="671"/>
      <c r="AFP1" s="671"/>
      <c r="AFQ1" s="671"/>
      <c r="AFR1" s="671"/>
      <c r="AFS1" s="671"/>
      <c r="AFT1" s="671"/>
      <c r="AFU1" s="671"/>
      <c r="AFV1" s="671"/>
      <c r="AFW1" s="671"/>
      <c r="AFX1" s="671"/>
      <c r="AFY1" s="671"/>
      <c r="AFZ1" s="671"/>
      <c r="AGA1" s="671"/>
      <c r="AGB1" s="671"/>
      <c r="AGC1" s="671"/>
      <c r="AGD1" s="671"/>
      <c r="AGE1" s="671"/>
      <c r="AGF1" s="671"/>
      <c r="AGG1" s="671"/>
      <c r="AGH1" s="671"/>
      <c r="AGI1" s="671"/>
      <c r="AGJ1" s="671"/>
      <c r="AGK1" s="671"/>
      <c r="AGL1" s="671"/>
      <c r="AGM1" s="671"/>
      <c r="AGN1" s="671"/>
      <c r="AGO1" s="671"/>
      <c r="AGP1" s="671"/>
      <c r="AGQ1" s="671"/>
      <c r="AGR1" s="671"/>
      <c r="AGS1" s="671"/>
      <c r="AGT1" s="671"/>
      <c r="AGU1" s="671"/>
      <c r="AGV1" s="671"/>
      <c r="AGW1" s="671"/>
      <c r="AGX1" s="671"/>
      <c r="AGY1" s="671"/>
      <c r="AGZ1" s="671"/>
      <c r="AHA1" s="671"/>
      <c r="AHB1" s="671"/>
      <c r="AHC1" s="671"/>
      <c r="AHD1" s="671"/>
      <c r="AHE1" s="671"/>
      <c r="AHF1" s="671"/>
      <c r="AHG1" s="671"/>
      <c r="AHH1" s="671"/>
      <c r="AHI1" s="671"/>
      <c r="AHJ1" s="671"/>
      <c r="AHK1" s="671"/>
      <c r="AHL1" s="671"/>
      <c r="AHM1" s="671"/>
      <c r="AHN1" s="671"/>
      <c r="AHO1" s="671"/>
      <c r="AHP1" s="671"/>
      <c r="AHQ1" s="671"/>
      <c r="AHR1" s="671"/>
      <c r="AHS1" s="671"/>
      <c r="AHT1" s="671"/>
      <c r="AHU1" s="671"/>
      <c r="AHV1" s="671"/>
      <c r="AHW1" s="671"/>
      <c r="AHX1" s="671"/>
      <c r="AHY1" s="671"/>
      <c r="AHZ1" s="671"/>
      <c r="AIA1" s="671"/>
      <c r="AIB1" s="671"/>
      <c r="AIC1" s="671"/>
      <c r="AID1" s="671"/>
      <c r="AIE1" s="671"/>
      <c r="AIF1" s="671"/>
      <c r="AIG1" s="671"/>
      <c r="AIH1" s="671"/>
      <c r="AII1" s="671"/>
      <c r="AIJ1" s="671"/>
      <c r="AIK1" s="671"/>
      <c r="AIL1" s="671"/>
      <c r="AIM1" s="671"/>
      <c r="AIN1" s="671"/>
      <c r="AIO1" s="671"/>
      <c r="AIP1" s="671"/>
      <c r="AIQ1" s="671"/>
      <c r="AIR1" s="671"/>
      <c r="AIS1" s="671"/>
      <c r="AIT1" s="671"/>
      <c r="AIU1" s="671"/>
      <c r="AIV1" s="671"/>
      <c r="AIW1" s="671"/>
      <c r="AIX1" s="671"/>
      <c r="AIY1" s="671"/>
      <c r="AIZ1" s="671"/>
      <c r="AJA1" s="671"/>
      <c r="AJB1" s="671"/>
      <c r="AJC1" s="671"/>
      <c r="AJD1" s="671"/>
      <c r="AJE1" s="671"/>
      <c r="AJF1" s="671"/>
      <c r="AJG1" s="671"/>
      <c r="AJH1" s="671"/>
      <c r="AJI1" s="671"/>
      <c r="AJJ1" s="671"/>
      <c r="AJK1" s="671"/>
      <c r="AJL1" s="671"/>
      <c r="AJM1" s="671"/>
      <c r="AJN1" s="671"/>
      <c r="AJO1" s="671"/>
      <c r="AJP1" s="671"/>
      <c r="AJQ1" s="671"/>
      <c r="AJR1" s="671"/>
      <c r="AJS1" s="671"/>
      <c r="AJT1" s="671"/>
      <c r="AJU1" s="671"/>
      <c r="AJV1" s="671"/>
      <c r="AJW1" s="671"/>
      <c r="AJX1" s="671"/>
      <c r="AJY1" s="671"/>
      <c r="AJZ1" s="672"/>
      <c r="AKA1" s="670">
        <v>2027</v>
      </c>
      <c r="AKB1" s="671"/>
      <c r="AKC1" s="671"/>
      <c r="AKD1" s="671"/>
      <c r="AKE1" s="671"/>
      <c r="AKF1" s="671"/>
      <c r="AKG1" s="671"/>
      <c r="AKH1" s="671"/>
      <c r="AKI1" s="671"/>
      <c r="AKJ1" s="671"/>
      <c r="AKK1" s="671"/>
      <c r="AKL1" s="671"/>
      <c r="AKM1" s="671"/>
      <c r="AKN1" s="671"/>
      <c r="AKO1" s="671"/>
      <c r="AKP1" s="671"/>
      <c r="AKQ1" s="671"/>
      <c r="AKR1" s="671"/>
      <c r="AKS1" s="671"/>
      <c r="AKT1" s="671"/>
      <c r="AKU1" s="671"/>
      <c r="AKV1" s="671"/>
      <c r="AKW1" s="671"/>
      <c r="AKX1" s="671"/>
      <c r="AKY1" s="671"/>
      <c r="AKZ1" s="671"/>
      <c r="ALA1" s="671"/>
      <c r="ALB1" s="671"/>
      <c r="ALC1" s="671"/>
      <c r="ALD1" s="671"/>
      <c r="ALE1" s="671"/>
      <c r="ALF1" s="671"/>
      <c r="ALG1" s="671"/>
      <c r="ALH1" s="671"/>
      <c r="ALI1" s="671"/>
      <c r="ALJ1" s="671"/>
      <c r="ALK1" s="671"/>
      <c r="ALL1" s="671"/>
      <c r="ALM1" s="671"/>
      <c r="ALN1" s="671"/>
      <c r="ALO1" s="671"/>
      <c r="ALP1" s="671"/>
      <c r="ALQ1" s="671"/>
      <c r="ALR1" s="671"/>
      <c r="ALS1" s="671"/>
      <c r="ALT1" s="671"/>
      <c r="ALU1" s="671"/>
      <c r="ALV1" s="671"/>
      <c r="ALW1" s="671"/>
      <c r="ALX1" s="671"/>
      <c r="ALY1" s="671"/>
      <c r="ALZ1" s="671"/>
      <c r="AMA1" s="671"/>
      <c r="AMB1" s="671"/>
      <c r="AMC1" s="671"/>
      <c r="AMD1" s="671"/>
      <c r="AME1" s="671"/>
      <c r="AMF1" s="671"/>
      <c r="AMG1" s="671"/>
      <c r="AMH1" s="671"/>
      <c r="AMI1" s="671"/>
      <c r="AMJ1" s="671"/>
      <c r="AMK1" s="671"/>
      <c r="AML1" s="671"/>
      <c r="AMM1" s="671"/>
      <c r="AMN1" s="671"/>
      <c r="AMO1" s="671"/>
      <c r="AMP1" s="671"/>
      <c r="AMQ1" s="671"/>
      <c r="AMR1" s="671"/>
      <c r="AMS1" s="671"/>
      <c r="AMT1" s="671"/>
      <c r="AMU1" s="671"/>
      <c r="AMV1" s="671"/>
      <c r="AMW1" s="671"/>
      <c r="AMX1" s="671"/>
      <c r="AMY1" s="671"/>
      <c r="AMZ1" s="671"/>
      <c r="ANA1" s="671"/>
      <c r="ANB1" s="671"/>
      <c r="ANC1" s="671"/>
      <c r="AND1" s="671"/>
      <c r="ANE1" s="671"/>
      <c r="ANF1" s="671"/>
      <c r="ANG1" s="671"/>
      <c r="ANH1" s="671"/>
      <c r="ANI1" s="671"/>
      <c r="ANJ1" s="671"/>
      <c r="ANK1" s="671"/>
      <c r="ANL1" s="671"/>
      <c r="ANM1" s="671"/>
      <c r="ANN1" s="671"/>
      <c r="ANO1" s="671"/>
      <c r="ANP1" s="671"/>
      <c r="ANQ1" s="671"/>
      <c r="ANR1" s="671"/>
      <c r="ANS1" s="671"/>
      <c r="ANT1" s="671"/>
      <c r="ANU1" s="671"/>
      <c r="ANV1" s="671"/>
      <c r="ANW1" s="671"/>
      <c r="ANX1" s="671"/>
      <c r="ANY1" s="671"/>
      <c r="ANZ1" s="671"/>
      <c r="AOA1" s="671"/>
      <c r="AOB1" s="671"/>
      <c r="AOC1" s="671"/>
      <c r="AOD1" s="671"/>
      <c r="AOE1" s="671"/>
      <c r="AOF1" s="671"/>
      <c r="AOG1" s="671"/>
      <c r="AOH1" s="671"/>
      <c r="AOI1" s="671"/>
      <c r="AOJ1" s="671"/>
      <c r="AOK1" s="671"/>
      <c r="AOL1" s="671"/>
      <c r="AOM1" s="671"/>
      <c r="AON1" s="671"/>
      <c r="AOO1" s="671"/>
      <c r="AOP1" s="671"/>
      <c r="AOQ1" s="671"/>
      <c r="AOR1" s="671"/>
      <c r="AOS1" s="671"/>
      <c r="AOT1" s="671"/>
      <c r="AOU1" s="671"/>
      <c r="AOV1" s="671"/>
      <c r="AOW1" s="671"/>
      <c r="AOX1" s="671"/>
      <c r="AOY1" s="671"/>
      <c r="AOZ1" s="671"/>
      <c r="APA1" s="671"/>
      <c r="APB1" s="671"/>
      <c r="APC1" s="671"/>
      <c r="APD1" s="671"/>
      <c r="APE1" s="671"/>
      <c r="APF1" s="671"/>
      <c r="APG1" s="671"/>
      <c r="APH1" s="671"/>
      <c r="API1" s="671"/>
      <c r="APJ1" s="671"/>
      <c r="APK1" s="671"/>
      <c r="APL1" s="671"/>
      <c r="APM1" s="671"/>
      <c r="APN1" s="671"/>
      <c r="APO1" s="671"/>
      <c r="APP1" s="671"/>
      <c r="APQ1" s="671"/>
      <c r="APR1" s="671"/>
      <c r="APS1" s="671"/>
      <c r="APT1" s="671"/>
      <c r="APU1" s="671"/>
      <c r="APV1" s="671"/>
      <c r="APW1" s="671"/>
      <c r="APX1" s="671"/>
      <c r="APY1" s="671"/>
      <c r="APZ1" s="671"/>
      <c r="AQA1" s="671"/>
      <c r="AQB1" s="671"/>
      <c r="AQC1" s="671"/>
      <c r="AQD1" s="671"/>
      <c r="AQE1" s="671"/>
      <c r="AQF1" s="671"/>
      <c r="AQG1" s="671"/>
      <c r="AQH1" s="671"/>
      <c r="AQI1" s="671"/>
      <c r="AQJ1" s="671"/>
      <c r="AQK1" s="671"/>
      <c r="AQL1" s="671"/>
      <c r="AQM1" s="671"/>
      <c r="AQN1" s="671"/>
      <c r="AQO1" s="671"/>
      <c r="AQP1" s="671"/>
      <c r="AQQ1" s="671"/>
      <c r="AQR1" s="671"/>
      <c r="AQS1" s="671"/>
      <c r="AQT1" s="671"/>
      <c r="AQU1" s="671"/>
      <c r="AQV1" s="671"/>
      <c r="AQW1" s="671"/>
      <c r="AQX1" s="671"/>
      <c r="AQY1" s="671"/>
      <c r="AQZ1" s="671"/>
      <c r="ARA1" s="671"/>
      <c r="ARB1" s="671"/>
      <c r="ARC1" s="671"/>
      <c r="ARD1" s="671"/>
      <c r="ARE1" s="671"/>
      <c r="ARF1" s="671"/>
      <c r="ARG1" s="671"/>
      <c r="ARH1" s="671"/>
      <c r="ARI1" s="671"/>
      <c r="ARJ1" s="671"/>
      <c r="ARK1" s="671"/>
      <c r="ARL1" s="671"/>
      <c r="ARM1" s="671"/>
      <c r="ARN1" s="671"/>
      <c r="ARO1" s="671"/>
      <c r="ARP1" s="671"/>
      <c r="ARQ1" s="671"/>
      <c r="ARR1" s="671"/>
      <c r="ARS1" s="671"/>
      <c r="ART1" s="671"/>
      <c r="ARU1" s="671"/>
      <c r="ARV1" s="671"/>
      <c r="ARW1" s="671"/>
      <c r="ARX1" s="671"/>
      <c r="ARY1" s="671"/>
      <c r="ARZ1" s="671"/>
      <c r="ASA1" s="671"/>
      <c r="ASB1" s="671"/>
      <c r="ASC1" s="671"/>
      <c r="ASD1" s="671"/>
      <c r="ASE1" s="671"/>
      <c r="ASF1" s="671"/>
      <c r="ASG1" s="671"/>
      <c r="ASH1" s="671"/>
      <c r="ASI1" s="671"/>
      <c r="ASJ1" s="671"/>
      <c r="ASK1" s="671"/>
      <c r="ASL1" s="671"/>
      <c r="ASM1" s="671"/>
      <c r="ASN1" s="671"/>
      <c r="ASO1" s="671"/>
      <c r="ASP1" s="671"/>
      <c r="ASQ1" s="671"/>
      <c r="ASR1" s="671"/>
      <c r="ASS1" s="671"/>
      <c r="AST1" s="671"/>
      <c r="ASU1" s="671"/>
      <c r="ASV1" s="671"/>
      <c r="ASW1" s="671"/>
      <c r="ASX1" s="671"/>
      <c r="ASY1" s="671"/>
      <c r="ASZ1" s="671"/>
      <c r="ATA1" s="671"/>
      <c r="ATB1" s="671"/>
      <c r="ATC1" s="671"/>
      <c r="ATD1" s="671"/>
      <c r="ATE1" s="671"/>
      <c r="ATF1" s="671"/>
      <c r="ATG1" s="671"/>
      <c r="ATH1" s="671"/>
      <c r="ATI1" s="671"/>
      <c r="ATJ1" s="671"/>
      <c r="ATK1" s="671"/>
      <c r="ATL1" s="671"/>
      <c r="ATM1" s="671"/>
      <c r="ATN1" s="671"/>
      <c r="ATO1" s="671"/>
      <c r="ATP1" s="671"/>
      <c r="ATQ1" s="671"/>
      <c r="ATR1" s="671"/>
      <c r="ATS1" s="671"/>
      <c r="ATT1" s="671"/>
      <c r="ATU1" s="671"/>
      <c r="ATV1" s="671"/>
      <c r="ATW1" s="671"/>
      <c r="ATX1" s="671"/>
      <c r="ATY1" s="671"/>
      <c r="ATZ1" s="671"/>
      <c r="AUA1" s="672"/>
    </row>
    <row r="2" spans="15:1223" ht="20.75" customHeight="1" thickBot="1">
      <c r="Y2" s="664" t="s">
        <v>167</v>
      </c>
      <c r="Z2" s="665"/>
      <c r="AA2" s="665"/>
      <c r="AB2" s="665"/>
      <c r="AC2" s="665"/>
      <c r="AD2" s="665"/>
      <c r="AE2" s="665"/>
      <c r="AF2" s="665"/>
      <c r="AG2" s="665"/>
      <c r="AH2" s="665"/>
      <c r="AI2" s="665"/>
      <c r="AJ2" s="665"/>
      <c r="AK2" s="665"/>
      <c r="AL2" s="665"/>
      <c r="AM2" s="665"/>
      <c r="AN2" s="665"/>
      <c r="AO2" s="665"/>
      <c r="AP2" s="665"/>
      <c r="AQ2" s="665"/>
      <c r="AR2" s="665"/>
      <c r="AS2" s="661" t="s">
        <v>156</v>
      </c>
      <c r="AT2" s="662"/>
      <c r="AU2" s="662"/>
      <c r="AV2" s="662"/>
      <c r="AW2" s="662"/>
      <c r="AX2" s="662"/>
      <c r="AY2" s="662"/>
      <c r="AZ2" s="662"/>
      <c r="BA2" s="662"/>
      <c r="BB2" s="662"/>
      <c r="BC2" s="662"/>
      <c r="BD2" s="662"/>
      <c r="BE2" s="662"/>
      <c r="BF2" s="662"/>
      <c r="BG2" s="662"/>
      <c r="BH2" s="662"/>
      <c r="BI2" s="662"/>
      <c r="BJ2" s="662"/>
      <c r="BK2" s="662"/>
      <c r="BL2" s="662"/>
      <c r="BM2" s="662"/>
      <c r="BN2" s="663"/>
      <c r="BO2" s="664" t="s">
        <v>157</v>
      </c>
      <c r="BP2" s="665"/>
      <c r="BQ2" s="665"/>
      <c r="BR2" s="665"/>
      <c r="BS2" s="665"/>
      <c r="BT2" s="665"/>
      <c r="BU2" s="665"/>
      <c r="BV2" s="665"/>
      <c r="BW2" s="665"/>
      <c r="BX2" s="665"/>
      <c r="BY2" s="665"/>
      <c r="BZ2" s="665"/>
      <c r="CA2" s="665"/>
      <c r="CB2" s="665"/>
      <c r="CC2" s="665"/>
      <c r="CD2" s="665"/>
      <c r="CE2" s="665"/>
      <c r="CF2" s="665"/>
      <c r="CG2" s="665"/>
      <c r="CH2" s="666"/>
      <c r="CI2" s="661" t="s">
        <v>158</v>
      </c>
      <c r="CJ2" s="662"/>
      <c r="CK2" s="662"/>
      <c r="CL2" s="662"/>
      <c r="CM2" s="662"/>
      <c r="CN2" s="662"/>
      <c r="CO2" s="662"/>
      <c r="CP2" s="662"/>
      <c r="CQ2" s="662"/>
      <c r="CR2" s="662"/>
      <c r="CS2" s="662"/>
      <c r="CT2" s="662"/>
      <c r="CU2" s="662"/>
      <c r="CV2" s="662"/>
      <c r="CW2" s="662"/>
      <c r="CX2" s="662"/>
      <c r="CY2" s="662"/>
      <c r="CZ2" s="662"/>
      <c r="DA2" s="662"/>
      <c r="DB2" s="662"/>
      <c r="DC2" s="662"/>
      <c r="DD2" s="662"/>
      <c r="DE2" s="663"/>
      <c r="DF2" s="664" t="s">
        <v>159</v>
      </c>
      <c r="DG2" s="665"/>
      <c r="DH2" s="665"/>
      <c r="DI2" s="665"/>
      <c r="DJ2" s="665"/>
      <c r="DK2" s="665"/>
      <c r="DL2" s="665"/>
      <c r="DM2" s="665"/>
      <c r="DN2" s="665"/>
      <c r="DO2" s="665"/>
      <c r="DP2" s="665"/>
      <c r="DQ2" s="665"/>
      <c r="DR2" s="665"/>
      <c r="DS2" s="665"/>
      <c r="DT2" s="665"/>
      <c r="DU2" s="665"/>
      <c r="DV2" s="665"/>
      <c r="DW2" s="665"/>
      <c r="DX2" s="665"/>
      <c r="DY2" s="666"/>
      <c r="DZ2" s="661" t="s">
        <v>160</v>
      </c>
      <c r="EA2" s="662"/>
      <c r="EB2" s="662"/>
      <c r="EC2" s="662"/>
      <c r="ED2" s="662"/>
      <c r="EE2" s="662"/>
      <c r="EF2" s="662"/>
      <c r="EG2" s="662"/>
      <c r="EH2" s="662"/>
      <c r="EI2" s="662"/>
      <c r="EJ2" s="662"/>
      <c r="EK2" s="662"/>
      <c r="EL2" s="662"/>
      <c r="EM2" s="662"/>
      <c r="EN2" s="662"/>
      <c r="EO2" s="662"/>
      <c r="EP2" s="662"/>
      <c r="EQ2" s="662"/>
      <c r="ER2" s="662"/>
      <c r="ES2" s="662"/>
      <c r="ET2" s="662"/>
      <c r="EU2" s="662"/>
      <c r="EV2" s="663"/>
      <c r="EW2" s="667" t="s">
        <v>161</v>
      </c>
      <c r="EX2" s="668"/>
      <c r="EY2" s="668"/>
      <c r="EZ2" s="668"/>
      <c r="FA2" s="668"/>
      <c r="FB2" s="668"/>
      <c r="FC2" s="668"/>
      <c r="FD2" s="668"/>
      <c r="FE2" s="668"/>
      <c r="FF2" s="668"/>
      <c r="FG2" s="668"/>
      <c r="FH2" s="668"/>
      <c r="FI2" s="668"/>
      <c r="FJ2" s="668"/>
      <c r="FK2" s="668"/>
      <c r="FL2" s="668"/>
      <c r="FM2" s="668"/>
      <c r="FN2" s="668"/>
      <c r="FO2" s="668"/>
      <c r="FP2" s="668"/>
      <c r="FQ2" s="668"/>
      <c r="FR2" s="669"/>
      <c r="FW2" s="661" t="s">
        <v>156</v>
      </c>
      <c r="FX2" s="662"/>
      <c r="FY2" s="662"/>
      <c r="FZ2" s="662"/>
      <c r="GA2" s="662"/>
      <c r="GB2" s="662"/>
      <c r="GC2" s="662"/>
      <c r="GD2" s="662"/>
      <c r="GE2" s="662"/>
      <c r="GF2" s="662"/>
      <c r="GG2" s="662"/>
      <c r="GH2" s="662"/>
      <c r="GI2" s="662"/>
      <c r="GJ2" s="662"/>
      <c r="GK2" s="662"/>
      <c r="GL2" s="662"/>
      <c r="GM2" s="662"/>
      <c r="GN2" s="662"/>
      <c r="GO2" s="662"/>
      <c r="GP2" s="662"/>
      <c r="GQ2" s="662"/>
      <c r="GR2" s="662"/>
      <c r="GS2" s="663"/>
      <c r="GT2" s="664" t="s">
        <v>157</v>
      </c>
      <c r="GU2" s="665"/>
      <c r="GV2" s="665"/>
      <c r="GW2" s="665"/>
      <c r="GX2" s="665"/>
      <c r="GY2" s="665"/>
      <c r="GZ2" s="665"/>
      <c r="HA2" s="665"/>
      <c r="HB2" s="665"/>
      <c r="HC2" s="665"/>
      <c r="HD2" s="665"/>
      <c r="HE2" s="665"/>
      <c r="HF2" s="665"/>
      <c r="HG2" s="665"/>
      <c r="HH2" s="665"/>
      <c r="HI2" s="665"/>
      <c r="HJ2" s="665"/>
      <c r="HK2" s="665"/>
      <c r="HL2" s="665"/>
      <c r="HM2" s="665"/>
      <c r="HN2" s="666"/>
      <c r="HO2" s="661" t="s">
        <v>158</v>
      </c>
      <c r="HP2" s="662"/>
      <c r="HQ2" s="662"/>
      <c r="HR2" s="662"/>
      <c r="HS2" s="662"/>
      <c r="HT2" s="662"/>
      <c r="HU2" s="662"/>
      <c r="HV2" s="662"/>
      <c r="HW2" s="662"/>
      <c r="HX2" s="662"/>
      <c r="HY2" s="662"/>
      <c r="HZ2" s="662"/>
      <c r="IA2" s="662"/>
      <c r="IB2" s="662"/>
      <c r="IC2" s="662"/>
      <c r="ID2" s="662"/>
      <c r="IE2" s="662"/>
      <c r="IF2" s="662"/>
      <c r="IG2" s="662"/>
      <c r="IH2" s="662"/>
      <c r="II2" s="663"/>
      <c r="IJ2" s="664" t="s">
        <v>159</v>
      </c>
      <c r="IK2" s="665"/>
      <c r="IL2" s="665"/>
      <c r="IM2" s="665"/>
      <c r="IN2" s="665"/>
      <c r="IO2" s="665"/>
      <c r="IP2" s="665"/>
      <c r="IQ2" s="665"/>
      <c r="IR2" s="665"/>
      <c r="IS2" s="665"/>
      <c r="IT2" s="665"/>
      <c r="IU2" s="665"/>
      <c r="IV2" s="665"/>
      <c r="IW2" s="665"/>
      <c r="IX2" s="665"/>
      <c r="IY2" s="665"/>
      <c r="IZ2" s="665"/>
      <c r="JA2" s="665"/>
      <c r="JB2" s="665"/>
      <c r="JC2" s="665"/>
      <c r="JD2" s="665"/>
      <c r="JE2" s="666"/>
      <c r="JF2" s="661" t="s">
        <v>160</v>
      </c>
      <c r="JG2" s="662"/>
      <c r="JH2" s="662"/>
      <c r="JI2" s="662"/>
      <c r="JJ2" s="662"/>
      <c r="JK2" s="662"/>
      <c r="JL2" s="662"/>
      <c r="JM2" s="662"/>
      <c r="JN2" s="662"/>
      <c r="JO2" s="662"/>
      <c r="JP2" s="662"/>
      <c r="JQ2" s="662"/>
      <c r="JR2" s="662"/>
      <c r="JS2" s="662"/>
      <c r="JT2" s="662"/>
      <c r="JU2" s="662"/>
      <c r="JV2" s="662"/>
      <c r="JW2" s="662"/>
      <c r="JX2" s="662"/>
      <c r="JY2" s="662"/>
      <c r="JZ2" s="662"/>
      <c r="KA2" s="662"/>
      <c r="KB2" s="663"/>
      <c r="KC2" s="667" t="s">
        <v>161</v>
      </c>
      <c r="KD2" s="668"/>
      <c r="KE2" s="668"/>
      <c r="KF2" s="668"/>
      <c r="KG2" s="668"/>
      <c r="KH2" s="668"/>
      <c r="KI2" s="668"/>
      <c r="KJ2" s="668"/>
      <c r="KK2" s="668"/>
      <c r="KL2" s="668"/>
      <c r="KM2" s="668"/>
      <c r="KN2" s="668"/>
      <c r="KO2" s="668"/>
      <c r="KP2" s="668"/>
      <c r="KQ2" s="668"/>
      <c r="KR2" s="668"/>
      <c r="KS2" s="668"/>
      <c r="KT2" s="668"/>
      <c r="KU2" s="668"/>
      <c r="KV2" s="669"/>
      <c r="KW2" s="661" t="s">
        <v>162</v>
      </c>
      <c r="KX2" s="662"/>
      <c r="KY2" s="662"/>
      <c r="KZ2" s="662"/>
      <c r="LA2" s="662"/>
      <c r="LB2" s="662"/>
      <c r="LC2" s="662"/>
      <c r="LD2" s="662"/>
      <c r="LE2" s="662"/>
      <c r="LF2" s="662"/>
      <c r="LG2" s="662"/>
      <c r="LH2" s="662"/>
      <c r="LI2" s="662"/>
      <c r="LJ2" s="662"/>
      <c r="LK2" s="662"/>
      <c r="LL2" s="662"/>
      <c r="LM2" s="662"/>
      <c r="LN2" s="662"/>
      <c r="LO2" s="662"/>
      <c r="LP2" s="662"/>
      <c r="LQ2" s="662"/>
      <c r="LR2" s="662"/>
      <c r="LS2" s="663"/>
      <c r="LT2" s="664" t="s">
        <v>163</v>
      </c>
      <c r="LU2" s="665"/>
      <c r="LV2" s="665"/>
      <c r="LW2" s="665"/>
      <c r="LX2" s="665"/>
      <c r="LY2" s="665"/>
      <c r="LZ2" s="665"/>
      <c r="MA2" s="665"/>
      <c r="MB2" s="665"/>
      <c r="MC2" s="665"/>
      <c r="MD2" s="665"/>
      <c r="ME2" s="665"/>
      <c r="MF2" s="665"/>
      <c r="MG2" s="665"/>
      <c r="MH2" s="665"/>
      <c r="MI2" s="665"/>
      <c r="MJ2" s="665"/>
      <c r="MK2" s="665"/>
      <c r="ML2" s="665"/>
      <c r="MM2" s="665"/>
      <c r="MN2" s="665"/>
      <c r="MO2" s="666"/>
      <c r="MP2" s="661" t="s">
        <v>164</v>
      </c>
      <c r="MQ2" s="662"/>
      <c r="MR2" s="662"/>
      <c r="MS2" s="662"/>
      <c r="MT2" s="662"/>
      <c r="MU2" s="662"/>
      <c r="MV2" s="662"/>
      <c r="MW2" s="662"/>
      <c r="MX2" s="662"/>
      <c r="MY2" s="662"/>
      <c r="MZ2" s="662"/>
      <c r="NA2" s="662"/>
      <c r="NB2" s="662"/>
      <c r="NC2" s="662"/>
      <c r="ND2" s="662"/>
      <c r="NE2" s="662"/>
      <c r="NF2" s="662"/>
      <c r="NG2" s="662"/>
      <c r="NH2" s="662"/>
      <c r="NI2" s="662"/>
      <c r="NJ2" s="663"/>
      <c r="NK2" s="664" t="s">
        <v>165</v>
      </c>
      <c r="NL2" s="665"/>
      <c r="NM2" s="665"/>
      <c r="NN2" s="665"/>
      <c r="NO2" s="665"/>
      <c r="NP2" s="665"/>
      <c r="NQ2" s="665"/>
      <c r="NR2" s="665"/>
      <c r="NS2" s="665"/>
      <c r="NT2" s="665"/>
      <c r="NU2" s="665"/>
      <c r="NV2" s="665"/>
      <c r="NW2" s="665"/>
      <c r="NX2" s="665"/>
      <c r="NY2" s="665"/>
      <c r="NZ2" s="665"/>
      <c r="OA2" s="665"/>
      <c r="OB2" s="665"/>
      <c r="OC2" s="665"/>
      <c r="OD2" s="665"/>
      <c r="OE2" s="665"/>
      <c r="OF2" s="665"/>
      <c r="OG2" s="666"/>
      <c r="OH2" s="661" t="s">
        <v>166</v>
      </c>
      <c r="OI2" s="662"/>
      <c r="OJ2" s="662"/>
      <c r="OK2" s="662"/>
      <c r="OL2" s="662"/>
      <c r="OM2" s="662"/>
      <c r="ON2" s="662"/>
      <c r="OO2" s="662"/>
      <c r="OP2" s="662"/>
      <c r="OQ2" s="662"/>
      <c r="OR2" s="662"/>
      <c r="OS2" s="662"/>
      <c r="OT2" s="662"/>
      <c r="OU2" s="662"/>
      <c r="OV2" s="662"/>
      <c r="OW2" s="662"/>
      <c r="OX2" s="662"/>
      <c r="OY2" s="662"/>
      <c r="OZ2" s="662"/>
      <c r="PA2" s="662"/>
      <c r="PB2" s="663"/>
      <c r="PC2" s="664" t="s">
        <v>167</v>
      </c>
      <c r="PD2" s="665"/>
      <c r="PE2" s="665"/>
      <c r="PF2" s="665"/>
      <c r="PG2" s="665"/>
      <c r="PH2" s="665"/>
      <c r="PI2" s="665"/>
      <c r="PJ2" s="665"/>
      <c r="PK2" s="665"/>
      <c r="PL2" s="665"/>
      <c r="PM2" s="665"/>
      <c r="PN2" s="665"/>
      <c r="PO2" s="665"/>
      <c r="PP2" s="665"/>
      <c r="PQ2" s="665"/>
      <c r="PR2" s="665"/>
      <c r="PS2" s="665"/>
      <c r="PT2" s="665"/>
      <c r="PU2" s="665"/>
      <c r="PV2" s="665"/>
      <c r="PW2" s="665"/>
      <c r="PX2" s="666"/>
      <c r="PY2" s="661" t="s">
        <v>156</v>
      </c>
      <c r="PZ2" s="662"/>
      <c r="QA2" s="662"/>
      <c r="QB2" s="662"/>
      <c r="QC2" s="662"/>
      <c r="QD2" s="662"/>
      <c r="QE2" s="662"/>
      <c r="QF2" s="662"/>
      <c r="QG2" s="662"/>
      <c r="QH2" s="662"/>
      <c r="QI2" s="662"/>
      <c r="QJ2" s="662"/>
      <c r="QK2" s="662"/>
      <c r="QL2" s="662"/>
      <c r="QM2" s="662"/>
      <c r="QN2" s="662"/>
      <c r="QO2" s="662"/>
      <c r="QP2" s="662"/>
      <c r="QQ2" s="662"/>
      <c r="QR2" s="662"/>
      <c r="QS2" s="662"/>
      <c r="QT2" s="662"/>
      <c r="QU2" s="663"/>
      <c r="QV2" s="664" t="s">
        <v>157</v>
      </c>
      <c r="QW2" s="665"/>
      <c r="QX2" s="665"/>
      <c r="QY2" s="665"/>
      <c r="QZ2" s="665"/>
      <c r="RA2" s="665"/>
      <c r="RB2" s="665"/>
      <c r="RC2" s="665"/>
      <c r="RD2" s="665"/>
      <c r="RE2" s="665"/>
      <c r="RF2" s="665"/>
      <c r="RG2" s="665"/>
      <c r="RH2" s="665"/>
      <c r="RI2" s="665"/>
      <c r="RJ2" s="665"/>
      <c r="RK2" s="665"/>
      <c r="RL2" s="665"/>
      <c r="RM2" s="665"/>
      <c r="RN2" s="665"/>
      <c r="RO2" s="665"/>
      <c r="RP2" s="661" t="s">
        <v>158</v>
      </c>
      <c r="RQ2" s="662"/>
      <c r="RR2" s="662"/>
      <c r="RS2" s="662"/>
      <c r="RT2" s="662"/>
      <c r="RU2" s="662"/>
      <c r="RV2" s="662"/>
      <c r="RW2" s="662"/>
      <c r="RX2" s="662"/>
      <c r="RY2" s="662"/>
      <c r="RZ2" s="662"/>
      <c r="SA2" s="662"/>
      <c r="SB2" s="662"/>
      <c r="SC2" s="662"/>
      <c r="SD2" s="662"/>
      <c r="SE2" s="662"/>
      <c r="SF2" s="662"/>
      <c r="SG2" s="662"/>
      <c r="SH2" s="662"/>
      <c r="SI2" s="662"/>
      <c r="SJ2" s="663"/>
      <c r="SK2" s="664" t="s">
        <v>159</v>
      </c>
      <c r="SL2" s="665"/>
      <c r="SM2" s="665"/>
      <c r="SN2" s="665"/>
      <c r="SO2" s="665"/>
      <c r="SP2" s="665"/>
      <c r="SQ2" s="665"/>
      <c r="SR2" s="665"/>
      <c r="SS2" s="665"/>
      <c r="ST2" s="665"/>
      <c r="SU2" s="665"/>
      <c r="SV2" s="665"/>
      <c r="SW2" s="665"/>
      <c r="SX2" s="665"/>
      <c r="SY2" s="665"/>
      <c r="SZ2" s="665"/>
      <c r="TA2" s="665"/>
      <c r="TB2" s="665"/>
      <c r="TC2" s="665"/>
      <c r="TD2" s="665"/>
      <c r="TE2" s="665"/>
      <c r="TF2" s="666"/>
      <c r="TG2" s="661" t="s">
        <v>160</v>
      </c>
      <c r="TH2" s="662"/>
      <c r="TI2" s="662"/>
      <c r="TJ2" s="662"/>
      <c r="TK2" s="662"/>
      <c r="TL2" s="662"/>
      <c r="TM2" s="662"/>
      <c r="TN2" s="662"/>
      <c r="TO2" s="662"/>
      <c r="TP2" s="662"/>
      <c r="TQ2" s="662"/>
      <c r="TR2" s="662"/>
      <c r="TS2" s="662"/>
      <c r="TT2" s="662"/>
      <c r="TU2" s="662"/>
      <c r="TV2" s="662"/>
      <c r="TW2" s="662"/>
      <c r="TX2" s="662"/>
      <c r="TY2" s="662"/>
      <c r="TZ2" s="662"/>
      <c r="UA2" s="662"/>
      <c r="UB2" s="662"/>
      <c r="UC2" s="667" t="s">
        <v>161</v>
      </c>
      <c r="UD2" s="668"/>
      <c r="UE2" s="668"/>
      <c r="UF2" s="668"/>
      <c r="UG2" s="668"/>
      <c r="UH2" s="668"/>
      <c r="UI2" s="668"/>
      <c r="UJ2" s="668"/>
      <c r="UK2" s="668"/>
      <c r="UL2" s="668"/>
      <c r="UM2" s="668"/>
      <c r="UN2" s="668"/>
      <c r="UO2" s="668"/>
      <c r="UP2" s="668"/>
      <c r="UQ2" s="668"/>
      <c r="UR2" s="668"/>
      <c r="US2" s="668"/>
      <c r="UT2" s="668"/>
      <c r="UU2" s="668"/>
      <c r="UV2" s="668"/>
      <c r="UW2" s="669"/>
      <c r="UX2" s="661" t="s">
        <v>162</v>
      </c>
      <c r="UY2" s="662"/>
      <c r="UZ2" s="662"/>
      <c r="VA2" s="662"/>
      <c r="VB2" s="662"/>
      <c r="VC2" s="662"/>
      <c r="VD2" s="662"/>
      <c r="VE2" s="662"/>
      <c r="VF2" s="662"/>
      <c r="VG2" s="662"/>
      <c r="VH2" s="662"/>
      <c r="VI2" s="662"/>
      <c r="VJ2" s="662"/>
      <c r="VK2" s="662"/>
      <c r="VL2" s="662"/>
      <c r="VM2" s="662"/>
      <c r="VN2" s="662"/>
      <c r="VO2" s="662"/>
      <c r="VP2" s="662"/>
      <c r="VQ2" s="662"/>
      <c r="VR2" s="662"/>
      <c r="VS2" s="662"/>
      <c r="VT2" s="663"/>
      <c r="VU2" s="664" t="s">
        <v>163</v>
      </c>
      <c r="VV2" s="665"/>
      <c r="VW2" s="665"/>
      <c r="VX2" s="665"/>
      <c r="VY2" s="665"/>
      <c r="VZ2" s="665"/>
      <c r="WA2" s="665"/>
      <c r="WB2" s="665"/>
      <c r="WC2" s="665"/>
      <c r="WD2" s="665"/>
      <c r="WE2" s="665"/>
      <c r="WF2" s="665"/>
      <c r="WG2" s="665"/>
      <c r="WH2" s="665"/>
      <c r="WI2" s="665"/>
      <c r="WJ2" s="665"/>
      <c r="WK2" s="665"/>
      <c r="WL2" s="665"/>
      <c r="WM2" s="665"/>
      <c r="WN2" s="665"/>
      <c r="WO2" s="666"/>
      <c r="WP2" s="661" t="s">
        <v>164</v>
      </c>
      <c r="WQ2" s="662"/>
      <c r="WR2" s="662"/>
      <c r="WS2" s="662"/>
      <c r="WT2" s="662"/>
      <c r="WU2" s="662"/>
      <c r="WV2" s="662"/>
      <c r="WW2" s="662"/>
      <c r="WX2" s="662"/>
      <c r="WY2" s="662"/>
      <c r="WZ2" s="662"/>
      <c r="XA2" s="662"/>
      <c r="XB2" s="662"/>
      <c r="XC2" s="662"/>
      <c r="XD2" s="662"/>
      <c r="XE2" s="662"/>
      <c r="XF2" s="662"/>
      <c r="XG2" s="662"/>
      <c r="XH2" s="662"/>
      <c r="XI2" s="662"/>
      <c r="XJ2" s="662"/>
      <c r="XK2" s="663"/>
      <c r="XL2" s="664" t="s">
        <v>165</v>
      </c>
      <c r="XM2" s="665"/>
      <c r="XN2" s="665"/>
      <c r="XO2" s="665"/>
      <c r="XP2" s="665"/>
      <c r="XQ2" s="665"/>
      <c r="XR2" s="665"/>
      <c r="XS2" s="665"/>
      <c r="XT2" s="665"/>
      <c r="XU2" s="665"/>
      <c r="XV2" s="665"/>
      <c r="XW2" s="665"/>
      <c r="XX2" s="665"/>
      <c r="XY2" s="665"/>
      <c r="XZ2" s="665"/>
      <c r="YA2" s="665"/>
      <c r="YB2" s="665"/>
      <c r="YC2" s="665"/>
      <c r="YD2" s="665"/>
      <c r="YE2" s="665"/>
      <c r="YF2" s="665"/>
      <c r="YG2" s="665"/>
      <c r="YH2" s="666"/>
      <c r="YI2" s="661" t="s">
        <v>166</v>
      </c>
      <c r="YJ2" s="662"/>
      <c r="YK2" s="662"/>
      <c r="YL2" s="662"/>
      <c r="YM2" s="662"/>
      <c r="YN2" s="662"/>
      <c r="YO2" s="662"/>
      <c r="YP2" s="662"/>
      <c r="YQ2" s="662"/>
      <c r="YR2" s="662"/>
      <c r="YS2" s="662"/>
      <c r="YT2" s="662"/>
      <c r="YU2" s="662"/>
      <c r="YV2" s="662"/>
      <c r="YW2" s="662"/>
      <c r="YX2" s="662"/>
      <c r="YY2" s="662"/>
      <c r="YZ2" s="662"/>
      <c r="ZA2" s="662"/>
      <c r="ZB2" s="663"/>
      <c r="ZC2" s="664" t="s">
        <v>167</v>
      </c>
      <c r="ZD2" s="665"/>
      <c r="ZE2" s="665"/>
      <c r="ZF2" s="665"/>
      <c r="ZG2" s="665"/>
      <c r="ZH2" s="665"/>
      <c r="ZI2" s="665"/>
      <c r="ZJ2" s="665"/>
      <c r="ZK2" s="665"/>
      <c r="ZL2" s="665"/>
      <c r="ZM2" s="665"/>
      <c r="ZN2" s="665"/>
      <c r="ZO2" s="665"/>
      <c r="ZP2" s="665"/>
      <c r="ZQ2" s="665"/>
      <c r="ZR2" s="665"/>
      <c r="ZS2" s="665"/>
      <c r="ZT2" s="665"/>
      <c r="ZU2" s="665"/>
      <c r="ZV2" s="665"/>
      <c r="ZW2" s="665"/>
      <c r="ZX2" s="665"/>
      <c r="ZY2" s="666"/>
      <c r="ZZ2" s="661" t="s">
        <v>156</v>
      </c>
      <c r="AAA2" s="662"/>
      <c r="AAB2" s="662"/>
      <c r="AAC2" s="662"/>
      <c r="AAD2" s="662"/>
      <c r="AAE2" s="662"/>
      <c r="AAF2" s="662"/>
      <c r="AAG2" s="662"/>
      <c r="AAH2" s="662"/>
      <c r="AAI2" s="662"/>
      <c r="AAJ2" s="662"/>
      <c r="AAK2" s="662"/>
      <c r="AAL2" s="662"/>
      <c r="AAM2" s="662"/>
      <c r="AAN2" s="662"/>
      <c r="AAO2" s="662"/>
      <c r="AAP2" s="662"/>
      <c r="AAQ2" s="662"/>
      <c r="AAR2" s="662"/>
      <c r="AAS2" s="662"/>
      <c r="AAT2" s="662"/>
      <c r="AAU2" s="663"/>
      <c r="AAV2" s="664" t="s">
        <v>157</v>
      </c>
      <c r="AAW2" s="665"/>
      <c r="AAX2" s="665"/>
      <c r="AAY2" s="665"/>
      <c r="AAZ2" s="665"/>
      <c r="ABA2" s="665"/>
      <c r="ABB2" s="665"/>
      <c r="ABC2" s="665"/>
      <c r="ABD2" s="665"/>
      <c r="ABE2" s="665"/>
      <c r="ABF2" s="665"/>
      <c r="ABG2" s="665"/>
      <c r="ABH2" s="665"/>
      <c r="ABI2" s="665"/>
      <c r="ABJ2" s="665"/>
      <c r="ABK2" s="665"/>
      <c r="ABL2" s="665"/>
      <c r="ABM2" s="665"/>
      <c r="ABN2" s="665"/>
      <c r="ABO2" s="666"/>
      <c r="ABP2" s="661" t="s">
        <v>158</v>
      </c>
      <c r="ABQ2" s="662"/>
      <c r="ABR2" s="662"/>
      <c r="ABS2" s="662"/>
      <c r="ABT2" s="662"/>
      <c r="ABU2" s="662"/>
      <c r="ABV2" s="662"/>
      <c r="ABW2" s="662"/>
      <c r="ABX2" s="662"/>
      <c r="ABY2" s="662"/>
      <c r="ABZ2" s="662"/>
      <c r="ACA2" s="662"/>
      <c r="ACB2" s="662"/>
      <c r="ACC2" s="662"/>
      <c r="ACD2" s="662"/>
      <c r="ACE2" s="662"/>
      <c r="ACF2" s="662"/>
      <c r="ACG2" s="662"/>
      <c r="ACH2" s="662"/>
      <c r="ACI2" s="662"/>
      <c r="ACJ2" s="662"/>
      <c r="ACK2" s="663"/>
      <c r="ACL2" s="664" t="s">
        <v>159</v>
      </c>
      <c r="ACM2" s="665"/>
      <c r="ACN2" s="665"/>
      <c r="ACO2" s="665"/>
      <c r="ACP2" s="665"/>
      <c r="ACQ2" s="665"/>
      <c r="ACR2" s="665"/>
      <c r="ACS2" s="665"/>
      <c r="ACT2" s="665"/>
      <c r="ACU2" s="665"/>
      <c r="ACV2" s="665"/>
      <c r="ACW2" s="665"/>
      <c r="ACX2" s="665"/>
      <c r="ACY2" s="665"/>
      <c r="ACZ2" s="665"/>
      <c r="ADA2" s="665"/>
      <c r="ADB2" s="665"/>
      <c r="ADC2" s="665"/>
      <c r="ADD2" s="665"/>
      <c r="ADE2" s="665"/>
      <c r="ADF2" s="665"/>
      <c r="ADG2" s="666"/>
      <c r="ADH2" s="661" t="s">
        <v>160</v>
      </c>
      <c r="ADI2" s="662"/>
      <c r="ADJ2" s="662"/>
      <c r="ADK2" s="662"/>
      <c r="ADL2" s="662"/>
      <c r="ADM2" s="662"/>
      <c r="ADN2" s="662"/>
      <c r="ADO2" s="662"/>
      <c r="ADP2" s="662"/>
      <c r="ADQ2" s="662"/>
      <c r="ADR2" s="662"/>
      <c r="ADS2" s="662"/>
      <c r="ADT2" s="662"/>
      <c r="ADU2" s="662"/>
      <c r="ADV2" s="662"/>
      <c r="ADW2" s="662"/>
      <c r="ADX2" s="662"/>
      <c r="ADY2" s="662"/>
      <c r="ADZ2" s="662"/>
      <c r="AEA2" s="662"/>
      <c r="AEB2" s="663"/>
      <c r="AEC2" s="667" t="s">
        <v>161</v>
      </c>
      <c r="AED2" s="668"/>
      <c r="AEE2" s="668"/>
      <c r="AEF2" s="668"/>
      <c r="AEG2" s="668"/>
      <c r="AEH2" s="668"/>
      <c r="AEI2" s="668"/>
      <c r="AEJ2" s="668"/>
      <c r="AEK2" s="668"/>
      <c r="AEL2" s="668"/>
      <c r="AEM2" s="668"/>
      <c r="AEN2" s="668"/>
      <c r="AEO2" s="668"/>
      <c r="AEP2" s="668"/>
      <c r="AEQ2" s="668"/>
      <c r="AER2" s="668"/>
      <c r="AES2" s="668"/>
      <c r="AET2" s="668"/>
      <c r="AEU2" s="668"/>
      <c r="AEV2" s="668"/>
      <c r="AEW2" s="668"/>
      <c r="AEX2" s="669"/>
      <c r="AEY2" s="661" t="s">
        <v>162</v>
      </c>
      <c r="AEZ2" s="662"/>
      <c r="AFA2" s="662"/>
      <c r="AFB2" s="662"/>
      <c r="AFC2" s="662"/>
      <c r="AFD2" s="662"/>
      <c r="AFE2" s="662"/>
      <c r="AFF2" s="662"/>
      <c r="AFG2" s="662"/>
      <c r="AFH2" s="662"/>
      <c r="AFI2" s="662"/>
      <c r="AFJ2" s="662"/>
      <c r="AFK2" s="662"/>
      <c r="AFL2" s="662"/>
      <c r="AFM2" s="662"/>
      <c r="AFN2" s="662"/>
      <c r="AFO2" s="662"/>
      <c r="AFP2" s="662"/>
      <c r="AFQ2" s="662"/>
      <c r="AFR2" s="662"/>
      <c r="AFS2" s="662"/>
      <c r="AFT2" s="662"/>
      <c r="AFU2" s="663"/>
      <c r="AFV2" s="664" t="s">
        <v>163</v>
      </c>
      <c r="AFW2" s="665"/>
      <c r="AFX2" s="665"/>
      <c r="AFY2" s="665"/>
      <c r="AFZ2" s="665"/>
      <c r="AGA2" s="665"/>
      <c r="AGB2" s="665"/>
      <c r="AGC2" s="665"/>
      <c r="AGD2" s="665"/>
      <c r="AGE2" s="665"/>
      <c r="AGF2" s="665"/>
      <c r="AGG2" s="665"/>
      <c r="AGH2" s="665"/>
      <c r="AGI2" s="665"/>
      <c r="AGJ2" s="665"/>
      <c r="AGK2" s="665"/>
      <c r="AGL2" s="665"/>
      <c r="AGM2" s="665"/>
      <c r="AGN2" s="665"/>
      <c r="AGO2" s="665"/>
      <c r="AGP2" s="666"/>
      <c r="AGQ2" s="661" t="s">
        <v>164</v>
      </c>
      <c r="AGR2" s="662"/>
      <c r="AGS2" s="662"/>
      <c r="AGT2" s="662"/>
      <c r="AGU2" s="662"/>
      <c r="AGV2" s="662"/>
      <c r="AGW2" s="662"/>
      <c r="AGX2" s="662"/>
      <c r="AGY2" s="662"/>
      <c r="AGZ2" s="662"/>
      <c r="AHA2" s="662"/>
      <c r="AHB2" s="662"/>
      <c r="AHC2" s="662"/>
      <c r="AHD2" s="662"/>
      <c r="AHE2" s="662"/>
      <c r="AHF2" s="662"/>
      <c r="AHG2" s="662"/>
      <c r="AHH2" s="662"/>
      <c r="AHI2" s="662"/>
      <c r="AHJ2" s="662"/>
      <c r="AHK2" s="662"/>
      <c r="AHL2" s="663"/>
      <c r="AHM2" s="664" t="s">
        <v>165</v>
      </c>
      <c r="AHN2" s="665"/>
      <c r="AHO2" s="665"/>
      <c r="AHP2" s="665"/>
      <c r="AHQ2" s="665"/>
      <c r="AHR2" s="665"/>
      <c r="AHS2" s="665"/>
      <c r="AHT2" s="665"/>
      <c r="AHU2" s="665"/>
      <c r="AHV2" s="665"/>
      <c r="AHW2" s="665"/>
      <c r="AHX2" s="665"/>
      <c r="AHY2" s="665"/>
      <c r="AHZ2" s="665"/>
      <c r="AIA2" s="665"/>
      <c r="AIB2" s="665"/>
      <c r="AIC2" s="665"/>
      <c r="AID2" s="665"/>
      <c r="AIE2" s="665"/>
      <c r="AIF2" s="665"/>
      <c r="AIG2" s="665"/>
      <c r="AIH2" s="666"/>
      <c r="AII2" s="661" t="s">
        <v>166</v>
      </c>
      <c r="AIJ2" s="662"/>
      <c r="AIK2" s="662"/>
      <c r="AIL2" s="662"/>
      <c r="AIM2" s="662"/>
      <c r="AIN2" s="662"/>
      <c r="AIO2" s="662"/>
      <c r="AIP2" s="662"/>
      <c r="AIQ2" s="662"/>
      <c r="AIR2" s="662"/>
      <c r="AIS2" s="662"/>
      <c r="AIT2" s="662"/>
      <c r="AIU2" s="662"/>
      <c r="AIV2" s="662"/>
      <c r="AIW2" s="662"/>
      <c r="AIX2" s="662"/>
      <c r="AIY2" s="662"/>
      <c r="AIZ2" s="662"/>
      <c r="AJA2" s="662"/>
      <c r="AJB2" s="662"/>
      <c r="AJC2" s="663"/>
      <c r="AJD2" s="664" t="s">
        <v>167</v>
      </c>
      <c r="AJE2" s="665"/>
      <c r="AJF2" s="665"/>
      <c r="AJG2" s="665"/>
      <c r="AJH2" s="665"/>
      <c r="AJI2" s="665"/>
      <c r="AJJ2" s="665"/>
      <c r="AJK2" s="665"/>
      <c r="AJL2" s="665"/>
      <c r="AJM2" s="665"/>
      <c r="AJN2" s="665"/>
      <c r="AJO2" s="665"/>
      <c r="AJP2" s="665"/>
      <c r="AJQ2" s="665"/>
      <c r="AJR2" s="665"/>
      <c r="AJS2" s="665"/>
      <c r="AJT2" s="665"/>
      <c r="AJU2" s="665"/>
      <c r="AJV2" s="665"/>
      <c r="AJW2" s="665"/>
      <c r="AJX2" s="665"/>
      <c r="AJY2" s="665"/>
      <c r="AJZ2" s="666"/>
      <c r="AKA2" s="661" t="s">
        <v>156</v>
      </c>
      <c r="AKB2" s="662"/>
      <c r="AKC2" s="662"/>
      <c r="AKD2" s="662"/>
      <c r="AKE2" s="662"/>
      <c r="AKF2" s="662"/>
      <c r="AKG2" s="662"/>
      <c r="AKH2" s="662"/>
      <c r="AKI2" s="662"/>
      <c r="AKJ2" s="662"/>
      <c r="AKK2" s="662"/>
      <c r="AKL2" s="662"/>
      <c r="AKM2" s="662"/>
      <c r="AKN2" s="662"/>
      <c r="AKO2" s="662"/>
      <c r="AKP2" s="662"/>
      <c r="AKQ2" s="662"/>
      <c r="AKR2" s="662"/>
      <c r="AKS2" s="662"/>
      <c r="AKT2" s="662"/>
      <c r="AKU2" s="662"/>
      <c r="AKV2" s="663"/>
      <c r="AKW2" s="664" t="s">
        <v>157</v>
      </c>
      <c r="AKX2" s="665"/>
      <c r="AKY2" s="665"/>
      <c r="AKZ2" s="665"/>
      <c r="ALA2" s="665"/>
      <c r="ALB2" s="665"/>
      <c r="ALC2" s="665"/>
      <c r="ALD2" s="665"/>
      <c r="ALE2" s="665"/>
      <c r="ALF2" s="665"/>
      <c r="ALG2" s="665"/>
      <c r="ALH2" s="665"/>
      <c r="ALI2" s="665"/>
      <c r="ALJ2" s="665"/>
      <c r="ALK2" s="665"/>
      <c r="ALL2" s="665"/>
      <c r="ALM2" s="665"/>
      <c r="ALN2" s="665"/>
      <c r="ALO2" s="665"/>
      <c r="ALP2" s="666"/>
      <c r="ALQ2" s="661" t="s">
        <v>158</v>
      </c>
      <c r="ALR2" s="662"/>
      <c r="ALS2" s="662"/>
      <c r="ALT2" s="662"/>
      <c r="ALU2" s="662"/>
      <c r="ALV2" s="662"/>
      <c r="ALW2" s="662"/>
      <c r="ALX2" s="662"/>
      <c r="ALY2" s="662"/>
      <c r="ALZ2" s="662"/>
      <c r="AMA2" s="662"/>
      <c r="AMB2" s="662"/>
      <c r="AMC2" s="662"/>
      <c r="AMD2" s="662"/>
      <c r="AME2" s="662"/>
      <c r="AMF2" s="662"/>
      <c r="AMG2" s="662"/>
      <c r="AMH2" s="662"/>
      <c r="AMI2" s="662"/>
      <c r="AMJ2" s="662"/>
      <c r="AMK2" s="662"/>
      <c r="AML2" s="663"/>
      <c r="AMM2" s="664" t="s">
        <v>159</v>
      </c>
      <c r="AMN2" s="665"/>
      <c r="AMO2" s="665"/>
      <c r="AMP2" s="665"/>
      <c r="AMQ2" s="665"/>
      <c r="AMR2" s="665"/>
      <c r="AMS2" s="665"/>
      <c r="AMT2" s="665"/>
      <c r="AMU2" s="665"/>
      <c r="AMV2" s="665"/>
      <c r="AMW2" s="665"/>
      <c r="AMX2" s="665"/>
      <c r="AMY2" s="665"/>
      <c r="AMZ2" s="665"/>
      <c r="ANA2" s="665"/>
      <c r="ANB2" s="665"/>
      <c r="ANC2" s="665"/>
      <c r="AND2" s="665"/>
      <c r="ANE2" s="665"/>
      <c r="ANF2" s="665"/>
      <c r="ANG2" s="665"/>
      <c r="ANH2" s="666"/>
      <c r="ANI2" s="661" t="s">
        <v>160</v>
      </c>
      <c r="ANJ2" s="662"/>
      <c r="ANK2" s="662"/>
      <c r="ANL2" s="662"/>
      <c r="ANM2" s="662"/>
      <c r="ANN2" s="662"/>
      <c r="ANO2" s="662"/>
      <c r="ANP2" s="662"/>
      <c r="ANQ2" s="662"/>
      <c r="ANR2" s="662"/>
      <c r="ANS2" s="662"/>
      <c r="ANT2" s="662"/>
      <c r="ANU2" s="662"/>
      <c r="ANV2" s="662"/>
      <c r="ANW2" s="662"/>
      <c r="ANX2" s="662"/>
      <c r="ANY2" s="662"/>
      <c r="ANZ2" s="662"/>
      <c r="AOA2" s="662"/>
      <c r="AOB2" s="662"/>
      <c r="AOC2" s="663"/>
      <c r="AOD2" s="667" t="s">
        <v>161</v>
      </c>
      <c r="AOE2" s="668"/>
      <c r="AOF2" s="668"/>
      <c r="AOG2" s="668"/>
      <c r="AOH2" s="668"/>
      <c r="AOI2" s="668"/>
      <c r="AOJ2" s="668"/>
      <c r="AOK2" s="668"/>
      <c r="AOL2" s="668"/>
      <c r="AOM2" s="668"/>
      <c r="AON2" s="668"/>
      <c r="AOO2" s="668"/>
      <c r="AOP2" s="668"/>
      <c r="AOQ2" s="668"/>
      <c r="AOR2" s="668"/>
      <c r="AOS2" s="668"/>
      <c r="AOT2" s="668"/>
      <c r="AOU2" s="668"/>
      <c r="AOV2" s="668"/>
      <c r="AOW2" s="668"/>
      <c r="AOX2" s="668"/>
      <c r="AOY2" s="669"/>
      <c r="AOZ2" s="661" t="s">
        <v>162</v>
      </c>
      <c r="APA2" s="662"/>
      <c r="APB2" s="662"/>
      <c r="APC2" s="662"/>
      <c r="APD2" s="662"/>
      <c r="APE2" s="662"/>
      <c r="APF2" s="662"/>
      <c r="APG2" s="662"/>
      <c r="APH2" s="662"/>
      <c r="API2" s="662"/>
      <c r="APJ2" s="662"/>
      <c r="APK2" s="662"/>
      <c r="APL2" s="662"/>
      <c r="APM2" s="662"/>
      <c r="APN2" s="662"/>
      <c r="APO2" s="662"/>
      <c r="APP2" s="662"/>
      <c r="APQ2" s="662"/>
      <c r="APR2" s="662"/>
      <c r="APS2" s="662"/>
      <c r="APT2" s="662"/>
      <c r="APU2" s="662"/>
      <c r="APV2" s="663"/>
      <c r="APW2" s="664" t="s">
        <v>163</v>
      </c>
      <c r="APX2" s="665"/>
      <c r="APY2" s="665"/>
      <c r="APZ2" s="665"/>
      <c r="AQA2" s="665"/>
      <c r="AQB2" s="665"/>
      <c r="AQC2" s="665"/>
      <c r="AQD2" s="665"/>
      <c r="AQE2" s="665"/>
      <c r="AQF2" s="665"/>
      <c r="AQG2" s="665"/>
      <c r="AQH2" s="665"/>
      <c r="AQI2" s="665"/>
      <c r="AQJ2" s="665"/>
      <c r="AQK2" s="665"/>
      <c r="AQL2" s="665"/>
      <c r="AQM2" s="665"/>
      <c r="AQN2" s="665"/>
      <c r="AQO2" s="665"/>
      <c r="AQP2" s="665"/>
      <c r="AQQ2" s="666"/>
      <c r="AQR2" s="661" t="s">
        <v>164</v>
      </c>
      <c r="AQS2" s="662"/>
      <c r="AQT2" s="662"/>
      <c r="AQU2" s="662"/>
      <c r="AQV2" s="662"/>
      <c r="AQW2" s="662"/>
      <c r="AQX2" s="662"/>
      <c r="AQY2" s="662"/>
      <c r="AQZ2" s="662"/>
      <c r="ARA2" s="662"/>
      <c r="ARB2" s="662"/>
      <c r="ARC2" s="662"/>
      <c r="ARD2" s="662"/>
      <c r="ARE2" s="662"/>
      <c r="ARF2" s="662"/>
      <c r="ARG2" s="662"/>
      <c r="ARH2" s="662"/>
      <c r="ARI2" s="662"/>
      <c r="ARJ2" s="662"/>
      <c r="ARK2" s="662"/>
      <c r="ARL2" s="662"/>
      <c r="ARM2" s="663"/>
      <c r="ARN2" s="664" t="s">
        <v>165</v>
      </c>
      <c r="ARO2" s="665"/>
      <c r="ARP2" s="665"/>
      <c r="ARQ2" s="665"/>
      <c r="ARR2" s="665"/>
      <c r="ARS2" s="665"/>
      <c r="ART2" s="665"/>
      <c r="ARU2" s="665"/>
      <c r="ARV2" s="665"/>
      <c r="ARW2" s="665"/>
      <c r="ARX2" s="665"/>
      <c r="ARY2" s="665"/>
      <c r="ARZ2" s="665"/>
      <c r="ASA2" s="665"/>
      <c r="ASB2" s="665"/>
      <c r="ASC2" s="665"/>
      <c r="ASD2" s="665"/>
      <c r="ASE2" s="665"/>
      <c r="ASF2" s="665"/>
      <c r="ASG2" s="665"/>
      <c r="ASH2" s="665"/>
      <c r="ASI2" s="666"/>
      <c r="ASJ2" s="661" t="s">
        <v>166</v>
      </c>
      <c r="ASK2" s="662"/>
      <c r="ASL2" s="662"/>
      <c r="ASM2" s="662"/>
      <c r="ASN2" s="662"/>
      <c r="ASO2" s="662"/>
      <c r="ASP2" s="662"/>
      <c r="ASQ2" s="662"/>
      <c r="ASR2" s="662"/>
      <c r="ASS2" s="662"/>
      <c r="AST2" s="662"/>
      <c r="ASU2" s="662"/>
      <c r="ASV2" s="662"/>
      <c r="ASW2" s="662"/>
      <c r="ASX2" s="662"/>
      <c r="ASY2" s="662"/>
      <c r="ASZ2" s="662"/>
      <c r="ATA2" s="662"/>
      <c r="ATB2" s="662"/>
      <c r="ATC2" s="662"/>
      <c r="ATD2" s="663"/>
      <c r="ATE2" s="664" t="s">
        <v>167</v>
      </c>
      <c r="ATF2" s="665"/>
      <c r="ATG2" s="665"/>
      <c r="ATH2" s="665"/>
      <c r="ATI2" s="665"/>
      <c r="ATJ2" s="665"/>
      <c r="ATK2" s="665"/>
      <c r="ATL2" s="665"/>
      <c r="ATM2" s="665"/>
      <c r="ATN2" s="665"/>
      <c r="ATO2" s="665"/>
      <c r="ATP2" s="665"/>
      <c r="ATQ2" s="665"/>
      <c r="ATR2" s="665"/>
      <c r="ATS2" s="665"/>
      <c r="ATT2" s="665"/>
      <c r="ATU2" s="665"/>
      <c r="ATV2" s="665"/>
      <c r="ATW2" s="665"/>
      <c r="ATX2" s="665"/>
      <c r="ATY2" s="665"/>
      <c r="ATZ2" s="665"/>
      <c r="AUA2" s="666"/>
    </row>
    <row r="3" spans="15:1223" ht="20.75" customHeight="1">
      <c r="Y3" s="479">
        <v>44900</v>
      </c>
      <c r="Z3" s="480">
        <v>44901</v>
      </c>
      <c r="AA3" s="480">
        <v>44902</v>
      </c>
      <c r="AB3" s="480">
        <v>44903</v>
      </c>
      <c r="AC3" s="481">
        <v>44904</v>
      </c>
      <c r="AD3" s="479">
        <v>44907</v>
      </c>
      <c r="AE3" s="480">
        <v>44908</v>
      </c>
      <c r="AF3" s="480">
        <v>44909</v>
      </c>
      <c r="AG3" s="480">
        <v>44910</v>
      </c>
      <c r="AH3" s="481">
        <v>44911</v>
      </c>
      <c r="AI3" s="479">
        <v>44914</v>
      </c>
      <c r="AJ3" s="480">
        <v>44915</v>
      </c>
      <c r="AK3" s="480">
        <v>44916</v>
      </c>
      <c r="AL3" s="480">
        <v>44917</v>
      </c>
      <c r="AM3" s="481">
        <v>44918</v>
      </c>
      <c r="AN3" s="479">
        <v>44921</v>
      </c>
      <c r="AO3" s="480">
        <v>44922</v>
      </c>
      <c r="AP3" s="480">
        <v>44923</v>
      </c>
      <c r="AQ3" s="480">
        <v>44924</v>
      </c>
      <c r="AR3" s="481">
        <v>44925</v>
      </c>
      <c r="AS3" s="479">
        <v>44928</v>
      </c>
      <c r="AT3" s="480">
        <v>44929</v>
      </c>
      <c r="AU3" s="480">
        <v>44930</v>
      </c>
      <c r="AV3" s="480">
        <v>44931</v>
      </c>
      <c r="AW3" s="481">
        <v>44932</v>
      </c>
      <c r="AX3" s="479">
        <v>44935</v>
      </c>
      <c r="AY3" s="480">
        <v>44936</v>
      </c>
      <c r="AZ3" s="480">
        <v>44937</v>
      </c>
      <c r="BA3" s="480">
        <v>44938</v>
      </c>
      <c r="BB3" s="481">
        <v>44939</v>
      </c>
      <c r="BC3" s="479">
        <v>44942</v>
      </c>
      <c r="BD3" s="480">
        <v>44943</v>
      </c>
      <c r="BE3" s="480">
        <v>44944</v>
      </c>
      <c r="BF3" s="480">
        <v>44945</v>
      </c>
      <c r="BG3" s="481">
        <v>44946</v>
      </c>
      <c r="BH3" s="479">
        <v>44949</v>
      </c>
      <c r="BI3" s="480">
        <v>44950</v>
      </c>
      <c r="BJ3" s="480">
        <v>44951</v>
      </c>
      <c r="BK3" s="480">
        <v>44952</v>
      </c>
      <c r="BL3" s="481">
        <v>44953</v>
      </c>
      <c r="BM3" s="479">
        <v>44956</v>
      </c>
      <c r="BN3" s="480">
        <v>44957</v>
      </c>
      <c r="BO3" s="480">
        <v>44958</v>
      </c>
      <c r="BP3" s="480">
        <v>44959</v>
      </c>
      <c r="BQ3" s="481">
        <v>44960</v>
      </c>
      <c r="BR3" s="479">
        <v>44963</v>
      </c>
      <c r="BS3" s="480">
        <v>44964</v>
      </c>
      <c r="BT3" s="480">
        <v>44965</v>
      </c>
      <c r="BU3" s="480">
        <v>44966</v>
      </c>
      <c r="BV3" s="481">
        <v>44967</v>
      </c>
      <c r="BW3" s="479">
        <v>44970</v>
      </c>
      <c r="BX3" s="480">
        <v>44971</v>
      </c>
      <c r="BY3" s="480">
        <v>44972</v>
      </c>
      <c r="BZ3" s="480">
        <v>44973</v>
      </c>
      <c r="CA3" s="481">
        <v>44974</v>
      </c>
      <c r="CB3" s="479">
        <v>44977</v>
      </c>
      <c r="CC3" s="480">
        <v>44978</v>
      </c>
      <c r="CD3" s="480">
        <v>44979</v>
      </c>
      <c r="CE3" s="480">
        <v>44980</v>
      </c>
      <c r="CF3" s="481">
        <v>44981</v>
      </c>
      <c r="CG3" s="479">
        <v>44984</v>
      </c>
      <c r="CH3" s="480">
        <v>44985</v>
      </c>
      <c r="CI3" s="480">
        <v>44986</v>
      </c>
      <c r="CJ3" s="480">
        <v>44987</v>
      </c>
      <c r="CK3" s="481">
        <v>44988</v>
      </c>
      <c r="CL3" s="479">
        <v>44991</v>
      </c>
      <c r="CM3" s="480">
        <v>44992</v>
      </c>
      <c r="CN3" s="480">
        <v>44993</v>
      </c>
      <c r="CO3" s="480">
        <v>44994</v>
      </c>
      <c r="CP3" s="481">
        <v>44995</v>
      </c>
      <c r="CQ3" s="479">
        <v>44998</v>
      </c>
      <c r="CR3" s="480">
        <v>44999</v>
      </c>
      <c r="CS3" s="480">
        <v>45000</v>
      </c>
      <c r="CT3" s="480">
        <v>45001</v>
      </c>
      <c r="CU3" s="481">
        <v>45002</v>
      </c>
      <c r="CV3" s="479">
        <v>45005</v>
      </c>
      <c r="CW3" s="480">
        <v>45006</v>
      </c>
      <c r="CX3" s="480">
        <v>45007</v>
      </c>
      <c r="CY3" s="480">
        <v>45008</v>
      </c>
      <c r="CZ3" s="481">
        <v>45009</v>
      </c>
      <c r="DA3" s="479">
        <v>45012</v>
      </c>
      <c r="DB3" s="480">
        <v>45013</v>
      </c>
      <c r="DC3" s="480">
        <v>45014</v>
      </c>
      <c r="DD3" s="480">
        <v>45015</v>
      </c>
      <c r="DE3" s="481">
        <v>45016</v>
      </c>
      <c r="DF3" s="479">
        <v>45019</v>
      </c>
      <c r="DG3" s="480">
        <v>45020</v>
      </c>
      <c r="DH3" s="480">
        <v>45021</v>
      </c>
      <c r="DI3" s="480">
        <v>45022</v>
      </c>
      <c r="DJ3" s="481">
        <v>45023</v>
      </c>
      <c r="DK3" s="479">
        <v>45026</v>
      </c>
      <c r="DL3" s="480">
        <v>45027</v>
      </c>
      <c r="DM3" s="480">
        <v>45028</v>
      </c>
      <c r="DN3" s="480">
        <v>45029</v>
      </c>
      <c r="DO3" s="481">
        <v>45030</v>
      </c>
      <c r="DP3" s="479">
        <v>45033</v>
      </c>
      <c r="DQ3" s="480">
        <v>45034</v>
      </c>
      <c r="DR3" s="480">
        <v>45035</v>
      </c>
      <c r="DS3" s="480">
        <v>45036</v>
      </c>
      <c r="DT3" s="481">
        <v>45037</v>
      </c>
      <c r="DU3" s="479">
        <v>45040</v>
      </c>
      <c r="DV3" s="480">
        <v>45041</v>
      </c>
      <c r="DW3" s="480">
        <v>45042</v>
      </c>
      <c r="DX3" s="480">
        <v>45043</v>
      </c>
      <c r="DY3" s="481">
        <v>45044</v>
      </c>
      <c r="DZ3" s="479">
        <v>45047</v>
      </c>
      <c r="EA3" s="480">
        <v>45048</v>
      </c>
      <c r="EB3" s="480">
        <v>45049</v>
      </c>
      <c r="EC3" s="480">
        <v>45050</v>
      </c>
      <c r="ED3" s="481">
        <v>45051</v>
      </c>
      <c r="EE3" s="479">
        <v>45054</v>
      </c>
      <c r="EF3" s="480">
        <v>45055</v>
      </c>
      <c r="EG3" s="480">
        <v>45056</v>
      </c>
      <c r="EH3" s="480">
        <v>45057</v>
      </c>
      <c r="EI3" s="481">
        <v>45058</v>
      </c>
      <c r="EJ3" s="479">
        <v>45061</v>
      </c>
      <c r="EK3" s="480">
        <v>45062</v>
      </c>
      <c r="EL3" s="480">
        <v>45063</v>
      </c>
      <c r="EM3" s="480">
        <v>45064</v>
      </c>
      <c r="EN3" s="481">
        <v>45065</v>
      </c>
      <c r="EO3" s="479">
        <v>45068</v>
      </c>
      <c r="EP3" s="480">
        <v>45069</v>
      </c>
      <c r="EQ3" s="480">
        <v>45070</v>
      </c>
      <c r="ER3" s="480">
        <v>45071</v>
      </c>
      <c r="ES3" s="481">
        <v>45072</v>
      </c>
      <c r="ET3" s="479">
        <v>45075</v>
      </c>
      <c r="EU3" s="480">
        <v>45076</v>
      </c>
      <c r="EV3" s="480">
        <v>45077</v>
      </c>
      <c r="EW3" s="480">
        <v>45078</v>
      </c>
      <c r="EX3" s="481">
        <v>45079</v>
      </c>
      <c r="EY3" s="479">
        <v>45082</v>
      </c>
      <c r="EZ3" s="480">
        <v>45083</v>
      </c>
      <c r="FA3" s="480">
        <v>45084</v>
      </c>
      <c r="FB3" s="480">
        <v>45085</v>
      </c>
      <c r="FC3" s="481">
        <v>45086</v>
      </c>
      <c r="FD3" s="479">
        <v>45089</v>
      </c>
      <c r="FE3" s="480">
        <v>45090</v>
      </c>
      <c r="FF3" s="480">
        <v>45091</v>
      </c>
      <c r="FG3" s="480">
        <v>45092</v>
      </c>
      <c r="FH3" s="481">
        <v>45093</v>
      </c>
      <c r="FI3" s="479">
        <v>45096</v>
      </c>
      <c r="FJ3" s="480">
        <v>45097</v>
      </c>
      <c r="FK3" s="480">
        <v>45098</v>
      </c>
      <c r="FL3" s="480">
        <v>45099</v>
      </c>
      <c r="FM3" s="481">
        <v>45100</v>
      </c>
      <c r="FN3" s="479">
        <v>45103</v>
      </c>
      <c r="FO3" s="480">
        <v>45104</v>
      </c>
      <c r="FP3" s="480">
        <v>45105</v>
      </c>
      <c r="FQ3" s="480">
        <v>45106</v>
      </c>
      <c r="FR3" s="481">
        <v>45107</v>
      </c>
      <c r="FW3" s="479">
        <v>45292</v>
      </c>
      <c r="FX3" s="480">
        <v>45293</v>
      </c>
      <c r="FY3" s="480">
        <v>45294</v>
      </c>
      <c r="FZ3" s="480">
        <v>45295</v>
      </c>
      <c r="GA3" s="481">
        <v>45296</v>
      </c>
      <c r="GB3" s="479">
        <v>45299</v>
      </c>
      <c r="GC3" s="480">
        <v>45300</v>
      </c>
      <c r="GD3" s="480">
        <v>45301</v>
      </c>
      <c r="GE3" s="480">
        <v>45302</v>
      </c>
      <c r="GF3" s="481">
        <v>45303</v>
      </c>
      <c r="GG3" s="479">
        <v>45306</v>
      </c>
      <c r="GH3" s="480">
        <v>45307</v>
      </c>
      <c r="GI3" s="480">
        <v>45308</v>
      </c>
      <c r="GJ3" s="480">
        <v>45309</v>
      </c>
      <c r="GK3" s="481">
        <v>45310</v>
      </c>
      <c r="GL3" s="479">
        <v>45313</v>
      </c>
      <c r="GM3" s="480">
        <v>45314</v>
      </c>
      <c r="GN3" s="480">
        <v>45315</v>
      </c>
      <c r="GO3" s="480">
        <v>45316</v>
      </c>
      <c r="GP3" s="481">
        <v>45317</v>
      </c>
      <c r="GQ3" s="479">
        <v>45320</v>
      </c>
      <c r="GR3" s="480">
        <v>45321</v>
      </c>
      <c r="GS3" s="480">
        <v>45322</v>
      </c>
      <c r="GT3" s="480">
        <v>45323</v>
      </c>
      <c r="GU3" s="481">
        <v>45324</v>
      </c>
      <c r="GV3" s="479">
        <v>45327</v>
      </c>
      <c r="GW3" s="480">
        <v>45328</v>
      </c>
      <c r="GX3" s="480">
        <v>45329</v>
      </c>
      <c r="GY3" s="480">
        <v>45330</v>
      </c>
      <c r="GZ3" s="481">
        <v>45331</v>
      </c>
      <c r="HA3" s="479">
        <v>45334</v>
      </c>
      <c r="HB3" s="480">
        <v>45335</v>
      </c>
      <c r="HC3" s="480">
        <v>45336</v>
      </c>
      <c r="HD3" s="480">
        <v>45337</v>
      </c>
      <c r="HE3" s="481">
        <v>45338</v>
      </c>
      <c r="HF3" s="479">
        <v>45341</v>
      </c>
      <c r="HG3" s="480">
        <v>45342</v>
      </c>
      <c r="HH3" s="480">
        <v>45343</v>
      </c>
      <c r="HI3" s="480">
        <v>45344</v>
      </c>
      <c r="HJ3" s="481">
        <v>45345</v>
      </c>
      <c r="HK3" s="479">
        <v>45348</v>
      </c>
      <c r="HL3" s="480">
        <v>45349</v>
      </c>
      <c r="HM3" s="480">
        <v>45350</v>
      </c>
      <c r="HN3" s="480">
        <v>45351</v>
      </c>
      <c r="HO3" s="481">
        <v>45352</v>
      </c>
      <c r="HP3" s="479">
        <v>45355</v>
      </c>
      <c r="HQ3" s="480">
        <v>45356</v>
      </c>
      <c r="HR3" s="480">
        <v>45357</v>
      </c>
      <c r="HS3" s="480">
        <v>45358</v>
      </c>
      <c r="HT3" s="481">
        <v>45359</v>
      </c>
      <c r="HU3" s="479">
        <v>45362</v>
      </c>
      <c r="HV3" s="480">
        <v>45363</v>
      </c>
      <c r="HW3" s="480">
        <v>45364</v>
      </c>
      <c r="HX3" s="480">
        <v>45365</v>
      </c>
      <c r="HY3" s="481">
        <v>45366</v>
      </c>
      <c r="HZ3" s="479">
        <v>45369</v>
      </c>
      <c r="IA3" s="480">
        <v>45370</v>
      </c>
      <c r="IB3" s="480">
        <v>45371</v>
      </c>
      <c r="IC3" s="480">
        <v>45372</v>
      </c>
      <c r="ID3" s="481">
        <v>45373</v>
      </c>
      <c r="IE3" s="479">
        <v>45376</v>
      </c>
      <c r="IF3" s="480">
        <v>45377</v>
      </c>
      <c r="IG3" s="480">
        <v>45378</v>
      </c>
      <c r="IH3" s="480">
        <v>45379</v>
      </c>
      <c r="II3" s="481">
        <v>45380</v>
      </c>
      <c r="IJ3" s="479">
        <v>45383</v>
      </c>
      <c r="IK3" s="480">
        <v>45384</v>
      </c>
      <c r="IL3" s="480">
        <v>45385</v>
      </c>
      <c r="IM3" s="480">
        <v>45386</v>
      </c>
      <c r="IN3" s="481">
        <v>45387</v>
      </c>
      <c r="IO3" s="479">
        <v>45390</v>
      </c>
      <c r="IP3" s="480">
        <v>45391</v>
      </c>
      <c r="IQ3" s="480">
        <v>45392</v>
      </c>
      <c r="IR3" s="480">
        <v>45393</v>
      </c>
      <c r="IS3" s="481">
        <v>45394</v>
      </c>
      <c r="IT3" s="479">
        <v>45397</v>
      </c>
      <c r="IU3" s="480">
        <v>45398</v>
      </c>
      <c r="IV3" s="480">
        <v>45399</v>
      </c>
      <c r="IW3" s="480">
        <v>45400</v>
      </c>
      <c r="IX3" s="481">
        <v>45401</v>
      </c>
      <c r="IY3" s="479">
        <v>45404</v>
      </c>
      <c r="IZ3" s="480">
        <v>45405</v>
      </c>
      <c r="JA3" s="480">
        <v>45406</v>
      </c>
      <c r="JB3" s="480">
        <v>45407</v>
      </c>
      <c r="JC3" s="481">
        <v>45408</v>
      </c>
      <c r="JD3" s="479">
        <v>45411</v>
      </c>
      <c r="JE3" s="480">
        <v>45412</v>
      </c>
      <c r="JF3" s="480">
        <v>45413</v>
      </c>
      <c r="JG3" s="480">
        <v>45414</v>
      </c>
      <c r="JH3" s="481">
        <v>45415</v>
      </c>
      <c r="JI3" s="479">
        <v>45418</v>
      </c>
      <c r="JJ3" s="480">
        <v>45419</v>
      </c>
      <c r="JK3" s="480">
        <v>45420</v>
      </c>
      <c r="JL3" s="480">
        <v>45421</v>
      </c>
      <c r="JM3" s="481">
        <v>45422</v>
      </c>
      <c r="JN3" s="479">
        <v>45425</v>
      </c>
      <c r="JO3" s="480">
        <v>45426</v>
      </c>
      <c r="JP3" s="480">
        <v>45427</v>
      </c>
      <c r="JQ3" s="480">
        <v>45428</v>
      </c>
      <c r="JR3" s="481">
        <v>45429</v>
      </c>
      <c r="JS3" s="479">
        <v>45432</v>
      </c>
      <c r="JT3" s="480">
        <v>45433</v>
      </c>
      <c r="JU3" s="480">
        <v>45434</v>
      </c>
      <c r="JV3" s="480">
        <v>45435</v>
      </c>
      <c r="JW3" s="481">
        <v>45436</v>
      </c>
      <c r="JX3" s="479">
        <v>45439</v>
      </c>
      <c r="JY3" s="480">
        <v>45440</v>
      </c>
      <c r="JZ3" s="480">
        <v>45441</v>
      </c>
      <c r="KA3" s="480">
        <v>45442</v>
      </c>
      <c r="KB3" s="481">
        <v>45443</v>
      </c>
      <c r="KC3" s="479">
        <v>45446</v>
      </c>
      <c r="KD3" s="480">
        <v>45447</v>
      </c>
      <c r="KE3" s="480">
        <v>45448</v>
      </c>
      <c r="KF3" s="480">
        <v>45449</v>
      </c>
      <c r="KG3" s="481">
        <v>45450</v>
      </c>
      <c r="KH3" s="479">
        <v>45453</v>
      </c>
      <c r="KI3" s="480">
        <v>45454</v>
      </c>
      <c r="KJ3" s="480">
        <v>45455</v>
      </c>
      <c r="KK3" s="480">
        <v>45456</v>
      </c>
      <c r="KL3" s="481">
        <v>45457</v>
      </c>
      <c r="KM3" s="479">
        <v>45460</v>
      </c>
      <c r="KN3" s="480">
        <v>45461</v>
      </c>
      <c r="KO3" s="480">
        <v>45462</v>
      </c>
      <c r="KP3" s="480">
        <v>45463</v>
      </c>
      <c r="KQ3" s="481">
        <v>45464</v>
      </c>
      <c r="KR3" s="479">
        <v>45467</v>
      </c>
      <c r="KS3" s="480">
        <v>45468</v>
      </c>
      <c r="KT3" s="480">
        <v>45469</v>
      </c>
      <c r="KU3" s="480">
        <v>45470</v>
      </c>
      <c r="KV3" s="481">
        <v>45471</v>
      </c>
      <c r="KW3" s="479">
        <v>45474</v>
      </c>
      <c r="KX3" s="480">
        <v>45475</v>
      </c>
      <c r="KY3" s="480">
        <v>45476</v>
      </c>
      <c r="KZ3" s="480">
        <v>45477</v>
      </c>
      <c r="LA3" s="481">
        <v>45478</v>
      </c>
      <c r="LB3" s="479">
        <v>45481</v>
      </c>
      <c r="LC3" s="480">
        <v>45482</v>
      </c>
      <c r="LD3" s="480">
        <v>45483</v>
      </c>
      <c r="LE3" s="480">
        <v>45484</v>
      </c>
      <c r="LF3" s="481">
        <v>45485</v>
      </c>
      <c r="LG3" s="479">
        <v>45488</v>
      </c>
      <c r="LH3" s="480">
        <v>45489</v>
      </c>
      <c r="LI3" s="480">
        <v>45490</v>
      </c>
      <c r="LJ3" s="480">
        <v>45491</v>
      </c>
      <c r="LK3" s="481">
        <v>45492</v>
      </c>
      <c r="LL3" s="479">
        <v>45495</v>
      </c>
      <c r="LM3" s="480">
        <v>45496</v>
      </c>
      <c r="LN3" s="480">
        <v>45497</v>
      </c>
      <c r="LO3" s="480">
        <v>45498</v>
      </c>
      <c r="LP3" s="481">
        <v>45499</v>
      </c>
      <c r="LQ3" s="479">
        <v>45502</v>
      </c>
      <c r="LR3" s="480">
        <v>45503</v>
      </c>
      <c r="LS3" s="480">
        <v>45504</v>
      </c>
      <c r="LT3" s="480">
        <v>45505</v>
      </c>
      <c r="LU3" s="481">
        <v>45506</v>
      </c>
      <c r="LV3" s="479">
        <v>45509</v>
      </c>
      <c r="LW3" s="480">
        <v>45510</v>
      </c>
      <c r="LX3" s="480">
        <v>45511</v>
      </c>
      <c r="LY3" s="480">
        <v>45512</v>
      </c>
      <c r="LZ3" s="481">
        <v>45513</v>
      </c>
      <c r="MA3" s="479">
        <v>45516</v>
      </c>
      <c r="MB3" s="480">
        <v>45517</v>
      </c>
      <c r="MC3" s="480">
        <v>45518</v>
      </c>
      <c r="MD3" s="480">
        <v>45519</v>
      </c>
      <c r="ME3" s="481">
        <v>45520</v>
      </c>
      <c r="MF3" s="479">
        <v>45523</v>
      </c>
      <c r="MG3" s="480">
        <v>45524</v>
      </c>
      <c r="MH3" s="480">
        <v>45525</v>
      </c>
      <c r="MI3" s="480">
        <v>45526</v>
      </c>
      <c r="MJ3" s="481">
        <v>45527</v>
      </c>
      <c r="MK3" s="479">
        <v>45530</v>
      </c>
      <c r="ML3" s="480">
        <v>45531</v>
      </c>
      <c r="MM3" s="480">
        <v>45532</v>
      </c>
      <c r="MN3" s="480">
        <v>45533</v>
      </c>
      <c r="MO3" s="481">
        <v>45534</v>
      </c>
      <c r="MP3" s="479">
        <v>45537</v>
      </c>
      <c r="MQ3" s="480">
        <v>45538</v>
      </c>
      <c r="MR3" s="480">
        <v>45539</v>
      </c>
      <c r="MS3" s="480">
        <v>45540</v>
      </c>
      <c r="MT3" s="481">
        <v>45541</v>
      </c>
      <c r="MU3" s="479">
        <v>45544</v>
      </c>
      <c r="MV3" s="480">
        <v>45545</v>
      </c>
      <c r="MW3" s="480">
        <v>45546</v>
      </c>
      <c r="MX3" s="480">
        <v>45547</v>
      </c>
      <c r="MY3" s="481">
        <v>45548</v>
      </c>
      <c r="MZ3" s="479">
        <v>45551</v>
      </c>
      <c r="NA3" s="480">
        <v>45552</v>
      </c>
      <c r="NB3" s="480">
        <v>45553</v>
      </c>
      <c r="NC3" s="480">
        <v>45554</v>
      </c>
      <c r="ND3" s="481">
        <v>45555</v>
      </c>
      <c r="NE3" s="479">
        <v>45558</v>
      </c>
      <c r="NF3" s="480">
        <v>45559</v>
      </c>
      <c r="NG3" s="480">
        <v>45560</v>
      </c>
      <c r="NH3" s="480">
        <v>45561</v>
      </c>
      <c r="NI3" s="481">
        <v>45562</v>
      </c>
      <c r="NJ3" s="479">
        <v>45565</v>
      </c>
      <c r="NK3" s="480">
        <v>45566</v>
      </c>
      <c r="NL3" s="480">
        <v>45567</v>
      </c>
      <c r="NM3" s="480">
        <v>45568</v>
      </c>
      <c r="NN3" s="481">
        <v>45569</v>
      </c>
      <c r="NO3" s="479">
        <v>45572</v>
      </c>
      <c r="NP3" s="480">
        <v>45573</v>
      </c>
      <c r="NQ3" s="480">
        <v>45574</v>
      </c>
      <c r="NR3" s="480">
        <v>45575</v>
      </c>
      <c r="NS3" s="481">
        <v>45576</v>
      </c>
      <c r="NT3" s="479">
        <v>45579</v>
      </c>
      <c r="NU3" s="480">
        <v>45580</v>
      </c>
      <c r="NV3" s="480">
        <v>45581</v>
      </c>
      <c r="NW3" s="480">
        <v>45582</v>
      </c>
      <c r="NX3" s="481">
        <v>45583</v>
      </c>
      <c r="NY3" s="479">
        <v>45586</v>
      </c>
      <c r="NZ3" s="480">
        <v>45587</v>
      </c>
      <c r="OA3" s="480">
        <v>45588</v>
      </c>
      <c r="OB3" s="480">
        <v>45589</v>
      </c>
      <c r="OC3" s="481">
        <v>45590</v>
      </c>
      <c r="OD3" s="479">
        <v>45593</v>
      </c>
      <c r="OE3" s="480">
        <v>45594</v>
      </c>
      <c r="OF3" s="480">
        <v>45595</v>
      </c>
      <c r="OG3" s="480">
        <v>45596</v>
      </c>
      <c r="OH3" s="481">
        <v>45597</v>
      </c>
      <c r="OI3" s="479">
        <v>45600</v>
      </c>
      <c r="OJ3" s="480">
        <v>45601</v>
      </c>
      <c r="OK3" s="480">
        <v>45602</v>
      </c>
      <c r="OL3" s="480">
        <v>45603</v>
      </c>
      <c r="OM3" s="481">
        <v>45604</v>
      </c>
      <c r="ON3" s="479">
        <v>45607</v>
      </c>
      <c r="OO3" s="480">
        <v>45608</v>
      </c>
      <c r="OP3" s="480">
        <v>45609</v>
      </c>
      <c r="OQ3" s="480">
        <v>45610</v>
      </c>
      <c r="OR3" s="481">
        <v>45611</v>
      </c>
      <c r="OS3" s="479">
        <v>45614</v>
      </c>
      <c r="OT3" s="480">
        <v>45615</v>
      </c>
      <c r="OU3" s="480">
        <v>45616</v>
      </c>
      <c r="OV3" s="480">
        <v>45617</v>
      </c>
      <c r="OW3" s="481">
        <v>45618</v>
      </c>
      <c r="OX3" s="479">
        <v>45621</v>
      </c>
      <c r="OY3" s="480">
        <v>45622</v>
      </c>
      <c r="OZ3" s="480">
        <v>45623</v>
      </c>
      <c r="PA3" s="480">
        <v>45624</v>
      </c>
      <c r="PB3" s="481">
        <v>45625</v>
      </c>
      <c r="PC3" s="479">
        <v>45628</v>
      </c>
      <c r="PD3" s="480">
        <v>45629</v>
      </c>
      <c r="PE3" s="480">
        <v>45630</v>
      </c>
      <c r="PF3" s="480">
        <v>45631</v>
      </c>
      <c r="PG3" s="481">
        <v>45632</v>
      </c>
      <c r="PH3" s="479">
        <v>45635</v>
      </c>
      <c r="PI3" s="480">
        <v>45636</v>
      </c>
      <c r="PJ3" s="480">
        <v>45637</v>
      </c>
      <c r="PK3" s="480">
        <v>45638</v>
      </c>
      <c r="PL3" s="481">
        <v>45639</v>
      </c>
      <c r="PM3" s="479">
        <v>45642</v>
      </c>
      <c r="PN3" s="480">
        <v>45643</v>
      </c>
      <c r="PO3" s="480">
        <v>45644</v>
      </c>
      <c r="PP3" s="480">
        <v>45645</v>
      </c>
      <c r="PQ3" s="481">
        <v>45646</v>
      </c>
      <c r="PR3" s="479">
        <v>45649</v>
      </c>
      <c r="PS3" s="480">
        <v>45650</v>
      </c>
      <c r="PT3" s="480">
        <v>45651</v>
      </c>
      <c r="PU3" s="480">
        <v>45652</v>
      </c>
      <c r="PV3" s="481">
        <v>45653</v>
      </c>
      <c r="PW3" s="479">
        <v>45656</v>
      </c>
      <c r="PX3" s="480">
        <v>45657</v>
      </c>
      <c r="PY3" s="480">
        <v>45658</v>
      </c>
      <c r="PZ3" s="480">
        <v>45659</v>
      </c>
      <c r="QA3" s="481">
        <v>45660</v>
      </c>
      <c r="QB3" s="479">
        <v>45663</v>
      </c>
      <c r="QC3" s="480">
        <v>45664</v>
      </c>
      <c r="QD3" s="480">
        <v>45665</v>
      </c>
      <c r="QE3" s="480">
        <v>45666</v>
      </c>
      <c r="QF3" s="481">
        <v>45667</v>
      </c>
      <c r="QG3" s="479">
        <v>45670</v>
      </c>
      <c r="QH3" s="480">
        <v>45671</v>
      </c>
      <c r="QI3" s="480">
        <v>45672</v>
      </c>
      <c r="QJ3" s="480">
        <v>45673</v>
      </c>
      <c r="QK3" s="481">
        <v>45674</v>
      </c>
      <c r="QL3" s="479">
        <v>45677</v>
      </c>
      <c r="QM3" s="480">
        <v>45678</v>
      </c>
      <c r="QN3" s="480">
        <v>45679</v>
      </c>
      <c r="QO3" s="480">
        <v>45680</v>
      </c>
      <c r="QP3" s="481">
        <v>45681</v>
      </c>
      <c r="QQ3" s="479">
        <v>45684</v>
      </c>
      <c r="QR3" s="480">
        <v>45685</v>
      </c>
      <c r="QS3" s="480">
        <v>45686</v>
      </c>
      <c r="QT3" s="480">
        <v>45687</v>
      </c>
      <c r="QU3" s="481">
        <v>45688</v>
      </c>
      <c r="QV3" s="479">
        <v>45691</v>
      </c>
      <c r="QW3" s="480">
        <v>45692</v>
      </c>
      <c r="QX3" s="480">
        <v>45693</v>
      </c>
      <c r="QY3" s="480">
        <v>45694</v>
      </c>
      <c r="QZ3" s="481">
        <v>45695</v>
      </c>
      <c r="RA3" s="479">
        <v>45698</v>
      </c>
      <c r="RB3" s="480">
        <v>45699</v>
      </c>
      <c r="RC3" s="480">
        <v>45700</v>
      </c>
      <c r="RD3" s="480">
        <v>45701</v>
      </c>
      <c r="RE3" s="481">
        <v>45702</v>
      </c>
      <c r="RF3" s="479">
        <v>45705</v>
      </c>
      <c r="RG3" s="480">
        <v>45706</v>
      </c>
      <c r="RH3" s="480">
        <v>45707</v>
      </c>
      <c r="RI3" s="480">
        <v>45708</v>
      </c>
      <c r="RJ3" s="481">
        <v>45709</v>
      </c>
      <c r="RK3" s="479">
        <v>45712</v>
      </c>
      <c r="RL3" s="480">
        <v>45713</v>
      </c>
      <c r="RM3" s="480">
        <v>45714</v>
      </c>
      <c r="RN3" s="480">
        <v>45715</v>
      </c>
      <c r="RO3" s="481">
        <v>45716</v>
      </c>
      <c r="RP3" s="479">
        <v>45719</v>
      </c>
      <c r="RQ3" s="480">
        <v>45720</v>
      </c>
      <c r="RR3" s="480">
        <v>45721</v>
      </c>
      <c r="RS3" s="480">
        <v>45722</v>
      </c>
      <c r="RT3" s="481">
        <v>45723</v>
      </c>
      <c r="RU3" s="479">
        <v>45726</v>
      </c>
      <c r="RV3" s="480">
        <v>45727</v>
      </c>
      <c r="RW3" s="480">
        <v>45728</v>
      </c>
      <c r="RX3" s="480">
        <v>45729</v>
      </c>
      <c r="RY3" s="481">
        <v>45730</v>
      </c>
      <c r="RZ3" s="479">
        <v>45733</v>
      </c>
      <c r="SA3" s="480">
        <v>45734</v>
      </c>
      <c r="SB3" s="480">
        <v>45735</v>
      </c>
      <c r="SC3" s="480">
        <v>45736</v>
      </c>
      <c r="SD3" s="481">
        <v>45737</v>
      </c>
      <c r="SE3" s="479">
        <v>45740</v>
      </c>
      <c r="SF3" s="480">
        <v>45741</v>
      </c>
      <c r="SG3" s="480">
        <v>45742</v>
      </c>
      <c r="SH3" s="480">
        <v>45743</v>
      </c>
      <c r="SI3" s="481">
        <v>45744</v>
      </c>
      <c r="SJ3" s="479">
        <v>45747</v>
      </c>
      <c r="SK3" s="480">
        <v>45748</v>
      </c>
      <c r="SL3" s="480">
        <v>45749</v>
      </c>
      <c r="SM3" s="480">
        <v>45750</v>
      </c>
      <c r="SN3" s="481">
        <v>45751</v>
      </c>
      <c r="SO3" s="479">
        <v>45754</v>
      </c>
      <c r="SP3" s="480">
        <v>45755</v>
      </c>
      <c r="SQ3" s="480">
        <v>45756</v>
      </c>
      <c r="SR3" s="480">
        <v>45757</v>
      </c>
      <c r="SS3" s="481">
        <v>45758</v>
      </c>
      <c r="ST3" s="479">
        <v>45761</v>
      </c>
      <c r="SU3" s="480">
        <v>45762</v>
      </c>
      <c r="SV3" s="480">
        <v>45763</v>
      </c>
      <c r="SW3" s="480">
        <v>45764</v>
      </c>
      <c r="SX3" s="481">
        <v>45765</v>
      </c>
      <c r="SY3" s="479">
        <v>45768</v>
      </c>
      <c r="SZ3" s="480">
        <v>45769</v>
      </c>
      <c r="TA3" s="480">
        <v>45770</v>
      </c>
      <c r="TB3" s="480">
        <v>45771</v>
      </c>
      <c r="TC3" s="481">
        <v>45772</v>
      </c>
      <c r="TD3" s="479">
        <v>45775</v>
      </c>
      <c r="TE3" s="480">
        <v>45776</v>
      </c>
      <c r="TF3" s="480">
        <v>45777</v>
      </c>
      <c r="TG3" s="480">
        <v>45778</v>
      </c>
      <c r="TH3" s="481">
        <v>45779</v>
      </c>
      <c r="TI3" s="479">
        <v>45782</v>
      </c>
      <c r="TJ3" s="480">
        <v>45783</v>
      </c>
      <c r="TK3" s="480">
        <v>45784</v>
      </c>
      <c r="TL3" s="480">
        <v>45785</v>
      </c>
      <c r="TM3" s="481">
        <v>45786</v>
      </c>
      <c r="TN3" s="479">
        <v>45789</v>
      </c>
      <c r="TO3" s="480">
        <v>45790</v>
      </c>
      <c r="TP3" s="480">
        <v>45791</v>
      </c>
      <c r="TQ3" s="480">
        <v>45792</v>
      </c>
      <c r="TR3" s="481">
        <v>45793</v>
      </c>
      <c r="TS3" s="479">
        <v>45796</v>
      </c>
      <c r="TT3" s="480">
        <v>45797</v>
      </c>
      <c r="TU3" s="480">
        <v>45798</v>
      </c>
      <c r="TV3" s="480">
        <v>45799</v>
      </c>
      <c r="TW3" s="481">
        <v>45800</v>
      </c>
      <c r="TX3" s="479">
        <v>45803</v>
      </c>
      <c r="TY3" s="480">
        <v>45804</v>
      </c>
      <c r="TZ3" s="480">
        <v>45805</v>
      </c>
      <c r="UA3" s="480">
        <v>45806</v>
      </c>
      <c r="UB3" s="481">
        <v>45807</v>
      </c>
      <c r="UC3" s="479">
        <v>45810</v>
      </c>
      <c r="UD3" s="480">
        <v>45811</v>
      </c>
      <c r="UE3" s="480">
        <v>45812</v>
      </c>
      <c r="UF3" s="480">
        <v>45813</v>
      </c>
      <c r="UG3" s="481">
        <v>45814</v>
      </c>
      <c r="UH3" s="479">
        <v>45817</v>
      </c>
      <c r="UI3" s="480">
        <v>45818</v>
      </c>
      <c r="UJ3" s="480">
        <v>45819</v>
      </c>
      <c r="UK3" s="480">
        <v>45820</v>
      </c>
      <c r="UL3" s="481">
        <v>45821</v>
      </c>
      <c r="UM3" s="479">
        <v>45824</v>
      </c>
      <c r="UN3" s="480">
        <v>45825</v>
      </c>
      <c r="UO3" s="480">
        <v>45826</v>
      </c>
      <c r="UP3" s="480">
        <v>45827</v>
      </c>
      <c r="UQ3" s="481">
        <v>45828</v>
      </c>
      <c r="UR3" s="479">
        <v>45831</v>
      </c>
      <c r="US3" s="480">
        <v>45832</v>
      </c>
      <c r="UT3" s="480">
        <v>45833</v>
      </c>
      <c r="UU3" s="480">
        <v>45834</v>
      </c>
      <c r="UV3" s="481">
        <v>45835</v>
      </c>
      <c r="UW3" s="479">
        <v>45838</v>
      </c>
      <c r="UX3" s="480">
        <v>45839</v>
      </c>
      <c r="UY3" s="480">
        <v>45840</v>
      </c>
      <c r="UZ3" s="480">
        <v>45841</v>
      </c>
      <c r="VA3" s="481">
        <v>45842</v>
      </c>
      <c r="VB3" s="479">
        <v>45845</v>
      </c>
      <c r="VC3" s="480">
        <v>45846</v>
      </c>
      <c r="VD3" s="480">
        <v>45847</v>
      </c>
      <c r="VE3" s="480">
        <v>45848</v>
      </c>
      <c r="VF3" s="481">
        <v>45849</v>
      </c>
      <c r="VG3" s="479">
        <v>45852</v>
      </c>
      <c r="VH3" s="480">
        <v>45853</v>
      </c>
      <c r="VI3" s="480">
        <v>45854</v>
      </c>
      <c r="VJ3" s="480">
        <v>45855</v>
      </c>
      <c r="VK3" s="481">
        <v>45856</v>
      </c>
      <c r="VL3" s="479">
        <v>45859</v>
      </c>
      <c r="VM3" s="480">
        <v>45860</v>
      </c>
      <c r="VN3" s="480">
        <v>45861</v>
      </c>
      <c r="VO3" s="480">
        <v>45862</v>
      </c>
      <c r="VP3" s="481">
        <v>45863</v>
      </c>
      <c r="VQ3" s="479">
        <v>45866</v>
      </c>
      <c r="VR3" s="480">
        <v>45867</v>
      </c>
      <c r="VS3" s="480">
        <v>45868</v>
      </c>
      <c r="VT3" s="480">
        <v>45869</v>
      </c>
      <c r="VU3" s="481">
        <v>45870</v>
      </c>
      <c r="VV3" s="479">
        <v>45873</v>
      </c>
      <c r="VW3" s="480">
        <v>45874</v>
      </c>
      <c r="VX3" s="480">
        <v>45875</v>
      </c>
      <c r="VY3" s="480">
        <v>45876</v>
      </c>
      <c r="VZ3" s="481">
        <v>45877</v>
      </c>
      <c r="WA3" s="479">
        <v>45880</v>
      </c>
      <c r="WB3" s="480">
        <v>45881</v>
      </c>
      <c r="WC3" s="480">
        <v>45882</v>
      </c>
      <c r="WD3" s="480">
        <v>45883</v>
      </c>
      <c r="WE3" s="481">
        <v>45884</v>
      </c>
      <c r="WF3" s="479">
        <v>45887</v>
      </c>
      <c r="WG3" s="480">
        <v>45888</v>
      </c>
      <c r="WH3" s="480">
        <v>45889</v>
      </c>
      <c r="WI3" s="480">
        <v>45890</v>
      </c>
      <c r="WJ3" s="481">
        <v>45891</v>
      </c>
      <c r="WK3" s="479">
        <v>45894</v>
      </c>
      <c r="WL3" s="480">
        <v>45895</v>
      </c>
      <c r="WM3" s="480">
        <v>45896</v>
      </c>
      <c r="WN3" s="480">
        <v>45897</v>
      </c>
      <c r="WO3" s="481">
        <v>45898</v>
      </c>
      <c r="WP3" s="479">
        <v>45901</v>
      </c>
      <c r="WQ3" s="480">
        <v>45902</v>
      </c>
      <c r="WR3" s="480">
        <v>45903</v>
      </c>
      <c r="WS3" s="480">
        <v>45904</v>
      </c>
      <c r="WT3" s="481">
        <v>45905</v>
      </c>
      <c r="WU3" s="479">
        <v>45908</v>
      </c>
      <c r="WV3" s="480">
        <v>45909</v>
      </c>
      <c r="WW3" s="480">
        <v>45910</v>
      </c>
      <c r="WX3" s="480">
        <v>45911</v>
      </c>
      <c r="WY3" s="481">
        <v>45912</v>
      </c>
      <c r="WZ3" s="479">
        <v>45915</v>
      </c>
      <c r="XA3" s="480">
        <v>45916</v>
      </c>
      <c r="XB3" s="480">
        <v>45917</v>
      </c>
      <c r="XC3" s="480">
        <v>45918</v>
      </c>
      <c r="XD3" s="481">
        <v>45919</v>
      </c>
      <c r="XE3" s="479">
        <v>45922</v>
      </c>
      <c r="XF3" s="480">
        <v>45923</v>
      </c>
      <c r="XG3" s="480">
        <v>45924</v>
      </c>
      <c r="XH3" s="480">
        <v>45925</v>
      </c>
      <c r="XI3" s="481">
        <v>45926</v>
      </c>
      <c r="XJ3" s="479">
        <v>45929</v>
      </c>
      <c r="XK3" s="480">
        <v>45930</v>
      </c>
      <c r="XL3" s="480">
        <v>45931</v>
      </c>
      <c r="XM3" s="480">
        <v>45932</v>
      </c>
      <c r="XN3" s="481">
        <v>45933</v>
      </c>
      <c r="XO3" s="479">
        <v>45936</v>
      </c>
      <c r="XP3" s="480">
        <v>45937</v>
      </c>
      <c r="XQ3" s="480">
        <v>45938</v>
      </c>
      <c r="XR3" s="480">
        <v>45939</v>
      </c>
      <c r="XS3" s="481">
        <v>45940</v>
      </c>
      <c r="XT3" s="479">
        <v>45943</v>
      </c>
      <c r="XU3" s="480">
        <v>45944</v>
      </c>
      <c r="XV3" s="480">
        <v>45945</v>
      </c>
      <c r="XW3" s="480">
        <v>45946</v>
      </c>
      <c r="XX3" s="481">
        <v>45947</v>
      </c>
      <c r="XY3" s="479">
        <v>45950</v>
      </c>
      <c r="XZ3" s="480">
        <v>45951</v>
      </c>
      <c r="YA3" s="480">
        <v>45952</v>
      </c>
      <c r="YB3" s="480">
        <v>45953</v>
      </c>
      <c r="YC3" s="481">
        <v>45954</v>
      </c>
      <c r="YD3" s="479">
        <v>45957</v>
      </c>
      <c r="YE3" s="480">
        <v>45958</v>
      </c>
      <c r="YF3" s="480">
        <v>45959</v>
      </c>
      <c r="YG3" s="480">
        <v>45960</v>
      </c>
      <c r="YH3" s="481">
        <v>45961</v>
      </c>
      <c r="YI3" s="479">
        <v>45964</v>
      </c>
      <c r="YJ3" s="480">
        <v>45965</v>
      </c>
      <c r="YK3" s="480">
        <v>45966</v>
      </c>
      <c r="YL3" s="480">
        <v>45967</v>
      </c>
      <c r="YM3" s="481">
        <v>45968</v>
      </c>
      <c r="YN3" s="479">
        <v>45971</v>
      </c>
      <c r="YO3" s="480">
        <v>45972</v>
      </c>
      <c r="YP3" s="480">
        <v>45973</v>
      </c>
      <c r="YQ3" s="480">
        <v>45974</v>
      </c>
      <c r="YR3" s="481">
        <v>45975</v>
      </c>
      <c r="YS3" s="479">
        <v>45978</v>
      </c>
      <c r="YT3" s="480">
        <v>45979</v>
      </c>
      <c r="YU3" s="480">
        <v>45980</v>
      </c>
      <c r="YV3" s="480">
        <v>45981</v>
      </c>
      <c r="YW3" s="481">
        <v>45982</v>
      </c>
      <c r="YX3" s="479">
        <v>45985</v>
      </c>
      <c r="YY3" s="480">
        <v>45986</v>
      </c>
      <c r="YZ3" s="480">
        <v>45987</v>
      </c>
      <c r="ZA3" s="480">
        <v>45988</v>
      </c>
      <c r="ZB3" s="481">
        <v>45989</v>
      </c>
      <c r="ZC3" s="479">
        <v>45992</v>
      </c>
      <c r="ZD3" s="480">
        <v>45993</v>
      </c>
      <c r="ZE3" s="480">
        <v>45994</v>
      </c>
      <c r="ZF3" s="480">
        <v>45995</v>
      </c>
      <c r="ZG3" s="481">
        <v>45996</v>
      </c>
      <c r="ZH3" s="479">
        <v>45999</v>
      </c>
      <c r="ZI3" s="480">
        <v>46000</v>
      </c>
      <c r="ZJ3" s="480">
        <v>46001</v>
      </c>
      <c r="ZK3" s="480">
        <v>46002</v>
      </c>
      <c r="ZL3" s="481">
        <v>46003</v>
      </c>
      <c r="ZM3" s="479">
        <v>46006</v>
      </c>
      <c r="ZN3" s="480">
        <v>46007</v>
      </c>
      <c r="ZO3" s="480">
        <v>46008</v>
      </c>
      <c r="ZP3" s="480">
        <v>46009</v>
      </c>
      <c r="ZQ3" s="481">
        <v>46010</v>
      </c>
      <c r="ZR3" s="479">
        <v>46013</v>
      </c>
      <c r="ZS3" s="480">
        <v>46014</v>
      </c>
      <c r="ZT3" s="480">
        <v>46015</v>
      </c>
      <c r="ZU3" s="480">
        <v>46016</v>
      </c>
      <c r="ZV3" s="481">
        <v>46017</v>
      </c>
      <c r="ZW3" s="479">
        <v>46020</v>
      </c>
      <c r="ZX3" s="480">
        <v>46021</v>
      </c>
      <c r="ZY3" s="480">
        <v>46022</v>
      </c>
      <c r="ZZ3" s="480">
        <v>46023</v>
      </c>
      <c r="AAA3" s="481">
        <v>46024</v>
      </c>
      <c r="AAB3" s="479">
        <v>46027</v>
      </c>
      <c r="AAC3" s="480">
        <v>46028</v>
      </c>
      <c r="AAD3" s="480">
        <v>46029</v>
      </c>
      <c r="AAE3" s="480">
        <v>46030</v>
      </c>
      <c r="AAF3" s="481">
        <v>46031</v>
      </c>
      <c r="AAG3" s="479">
        <v>46034</v>
      </c>
      <c r="AAH3" s="480">
        <v>46035</v>
      </c>
      <c r="AAI3" s="480">
        <v>46036</v>
      </c>
      <c r="AAJ3" s="480">
        <v>46037</v>
      </c>
      <c r="AAK3" s="481">
        <v>46038</v>
      </c>
      <c r="AAL3" s="479">
        <v>46041</v>
      </c>
      <c r="AAM3" s="480">
        <v>46042</v>
      </c>
      <c r="AAN3" s="480">
        <v>46043</v>
      </c>
      <c r="AAO3" s="480">
        <v>46044</v>
      </c>
      <c r="AAP3" s="481">
        <v>46045</v>
      </c>
      <c r="AAQ3" s="479">
        <v>46048</v>
      </c>
      <c r="AAR3" s="480">
        <v>46049</v>
      </c>
      <c r="AAS3" s="480">
        <v>46050</v>
      </c>
      <c r="AAT3" s="480">
        <v>46051</v>
      </c>
      <c r="AAU3" s="481">
        <v>46052</v>
      </c>
      <c r="AAV3" s="479">
        <v>46055</v>
      </c>
      <c r="AAW3" s="480">
        <v>46056</v>
      </c>
      <c r="AAX3" s="480">
        <v>46057</v>
      </c>
      <c r="AAY3" s="480">
        <v>46058</v>
      </c>
      <c r="AAZ3" s="481">
        <v>46059</v>
      </c>
      <c r="ABA3" s="479">
        <v>46062</v>
      </c>
      <c r="ABB3" s="480">
        <v>46063</v>
      </c>
      <c r="ABC3" s="480">
        <v>46064</v>
      </c>
      <c r="ABD3" s="480">
        <v>46065</v>
      </c>
      <c r="ABE3" s="481">
        <v>46066</v>
      </c>
      <c r="ABF3" s="479">
        <v>46069</v>
      </c>
      <c r="ABG3" s="480">
        <v>46070</v>
      </c>
      <c r="ABH3" s="480">
        <v>46071</v>
      </c>
      <c r="ABI3" s="480">
        <v>46072</v>
      </c>
      <c r="ABJ3" s="481">
        <v>46073</v>
      </c>
      <c r="ABK3" s="479">
        <v>46076</v>
      </c>
      <c r="ABL3" s="480">
        <v>46077</v>
      </c>
      <c r="ABM3" s="480">
        <v>46078</v>
      </c>
      <c r="ABN3" s="480">
        <v>46079</v>
      </c>
      <c r="ABO3" s="481">
        <v>46080</v>
      </c>
      <c r="ABP3" s="479">
        <v>46083</v>
      </c>
      <c r="ABQ3" s="480">
        <v>46084</v>
      </c>
      <c r="ABR3" s="480">
        <v>46085</v>
      </c>
      <c r="ABS3" s="480">
        <v>46086</v>
      </c>
      <c r="ABT3" s="481">
        <v>46087</v>
      </c>
      <c r="ABU3" s="479">
        <v>46090</v>
      </c>
      <c r="ABV3" s="480">
        <v>46091</v>
      </c>
      <c r="ABW3" s="480">
        <v>46092</v>
      </c>
      <c r="ABX3" s="480">
        <v>46093</v>
      </c>
      <c r="ABY3" s="481">
        <v>46094</v>
      </c>
      <c r="ABZ3" s="479">
        <v>46097</v>
      </c>
      <c r="ACA3" s="480">
        <v>46098</v>
      </c>
      <c r="ACB3" s="480">
        <v>46099</v>
      </c>
      <c r="ACC3" s="480">
        <v>46100</v>
      </c>
      <c r="ACD3" s="481">
        <v>46101</v>
      </c>
      <c r="ACE3" s="479">
        <v>46104</v>
      </c>
      <c r="ACF3" s="480">
        <v>46105</v>
      </c>
      <c r="ACG3" s="480">
        <v>46106</v>
      </c>
      <c r="ACH3" s="480">
        <v>46107</v>
      </c>
      <c r="ACI3" s="481">
        <v>46108</v>
      </c>
      <c r="ACJ3" s="479">
        <v>46111</v>
      </c>
      <c r="ACK3" s="480">
        <v>46112</v>
      </c>
      <c r="ACL3" s="480">
        <v>46113</v>
      </c>
      <c r="ACM3" s="480">
        <v>46114</v>
      </c>
      <c r="ACN3" s="481">
        <v>46115</v>
      </c>
      <c r="ACO3" s="479">
        <v>46118</v>
      </c>
      <c r="ACP3" s="480">
        <v>46119</v>
      </c>
      <c r="ACQ3" s="480">
        <v>46120</v>
      </c>
      <c r="ACR3" s="480">
        <v>46121</v>
      </c>
      <c r="ACS3" s="481">
        <v>46122</v>
      </c>
      <c r="ACT3" s="479">
        <v>46125</v>
      </c>
      <c r="ACU3" s="480">
        <v>46126</v>
      </c>
      <c r="ACV3" s="480">
        <v>46127</v>
      </c>
      <c r="ACW3" s="480">
        <v>46128</v>
      </c>
      <c r="ACX3" s="481">
        <v>46129</v>
      </c>
      <c r="ACY3" s="479">
        <v>46132</v>
      </c>
      <c r="ACZ3" s="480">
        <v>46133</v>
      </c>
      <c r="ADA3" s="480">
        <v>46134</v>
      </c>
      <c r="ADB3" s="480">
        <v>46135</v>
      </c>
      <c r="ADC3" s="481">
        <v>46136</v>
      </c>
      <c r="ADD3" s="479">
        <v>46139</v>
      </c>
      <c r="ADE3" s="480">
        <v>46140</v>
      </c>
      <c r="ADF3" s="480">
        <v>46141</v>
      </c>
      <c r="ADG3" s="480">
        <v>46142</v>
      </c>
      <c r="ADH3" s="481">
        <v>46143</v>
      </c>
      <c r="ADI3" s="479">
        <v>46146</v>
      </c>
      <c r="ADJ3" s="480">
        <v>46147</v>
      </c>
      <c r="ADK3" s="480">
        <v>46148</v>
      </c>
      <c r="ADL3" s="480">
        <v>46149</v>
      </c>
      <c r="ADM3" s="481">
        <v>46150</v>
      </c>
      <c r="ADN3" s="479">
        <v>46153</v>
      </c>
      <c r="ADO3" s="480">
        <v>46154</v>
      </c>
      <c r="ADP3" s="480">
        <v>46155</v>
      </c>
      <c r="ADQ3" s="480">
        <v>46156</v>
      </c>
      <c r="ADR3" s="481">
        <v>46157</v>
      </c>
      <c r="ADS3" s="479">
        <v>46160</v>
      </c>
      <c r="ADT3" s="480">
        <v>46161</v>
      </c>
      <c r="ADU3" s="480">
        <v>46162</v>
      </c>
      <c r="ADV3" s="480">
        <v>46163</v>
      </c>
      <c r="ADW3" s="481">
        <v>46164</v>
      </c>
      <c r="ADX3" s="479">
        <v>46167</v>
      </c>
      <c r="ADY3" s="480">
        <v>46168</v>
      </c>
      <c r="ADZ3" s="480">
        <v>46169</v>
      </c>
      <c r="AEA3" s="480">
        <v>46170</v>
      </c>
      <c r="AEB3" s="481">
        <v>46171</v>
      </c>
      <c r="AEC3" s="479">
        <v>46174</v>
      </c>
      <c r="AED3" s="480">
        <v>46175</v>
      </c>
      <c r="AEE3" s="480">
        <v>46176</v>
      </c>
      <c r="AEF3" s="480">
        <v>46177</v>
      </c>
      <c r="AEG3" s="481">
        <v>46178</v>
      </c>
      <c r="AEH3" s="479">
        <v>46181</v>
      </c>
      <c r="AEI3" s="480">
        <v>46182</v>
      </c>
      <c r="AEJ3" s="480">
        <v>46183</v>
      </c>
      <c r="AEK3" s="480">
        <v>46184</v>
      </c>
      <c r="AEL3" s="481">
        <v>46185</v>
      </c>
      <c r="AEM3" s="479">
        <v>46188</v>
      </c>
      <c r="AEN3" s="480">
        <v>46189</v>
      </c>
      <c r="AEO3" s="480">
        <v>46190</v>
      </c>
      <c r="AEP3" s="480">
        <v>46191</v>
      </c>
      <c r="AEQ3" s="481">
        <v>46192</v>
      </c>
      <c r="AER3" s="479">
        <v>46195</v>
      </c>
      <c r="AES3" s="480">
        <v>46196</v>
      </c>
      <c r="AET3" s="480">
        <v>46197</v>
      </c>
      <c r="AEU3" s="480">
        <v>46198</v>
      </c>
      <c r="AEV3" s="481">
        <v>46199</v>
      </c>
      <c r="AEW3" s="479">
        <v>46202</v>
      </c>
      <c r="AEX3" s="480">
        <v>46203</v>
      </c>
      <c r="AEY3" s="480">
        <v>46204</v>
      </c>
      <c r="AEZ3" s="480">
        <v>46205</v>
      </c>
      <c r="AFA3" s="481">
        <v>46206</v>
      </c>
      <c r="AFB3" s="479">
        <v>46209</v>
      </c>
      <c r="AFC3" s="480">
        <v>46210</v>
      </c>
      <c r="AFD3" s="480">
        <v>46211</v>
      </c>
      <c r="AFE3" s="480">
        <v>46212</v>
      </c>
      <c r="AFF3" s="481">
        <v>46213</v>
      </c>
      <c r="AFG3" s="479">
        <v>46216</v>
      </c>
      <c r="AFH3" s="480">
        <v>46217</v>
      </c>
      <c r="AFI3" s="480">
        <v>46218</v>
      </c>
      <c r="AFJ3" s="480">
        <v>46219</v>
      </c>
      <c r="AFK3" s="481">
        <v>46220</v>
      </c>
      <c r="AFL3" s="479">
        <v>46223</v>
      </c>
      <c r="AFM3" s="480">
        <v>46224</v>
      </c>
      <c r="AFN3" s="480">
        <v>46225</v>
      </c>
      <c r="AFO3" s="480">
        <v>46226</v>
      </c>
      <c r="AFP3" s="481">
        <v>46227</v>
      </c>
      <c r="AFQ3" s="479">
        <v>46230</v>
      </c>
      <c r="AFR3" s="480">
        <v>46231</v>
      </c>
      <c r="AFS3" s="480">
        <v>46232</v>
      </c>
      <c r="AFT3" s="480">
        <v>46233</v>
      </c>
      <c r="AFU3" s="481">
        <v>46234</v>
      </c>
      <c r="AFV3" s="479">
        <v>46237</v>
      </c>
      <c r="AFW3" s="480">
        <v>46238</v>
      </c>
      <c r="AFX3" s="480">
        <v>46239</v>
      </c>
      <c r="AFY3" s="480">
        <v>46240</v>
      </c>
      <c r="AFZ3" s="481">
        <v>46241</v>
      </c>
      <c r="AGA3" s="479">
        <v>46244</v>
      </c>
      <c r="AGB3" s="480">
        <v>46245</v>
      </c>
      <c r="AGC3" s="480">
        <v>46246</v>
      </c>
      <c r="AGD3" s="480">
        <v>46247</v>
      </c>
      <c r="AGE3" s="481">
        <v>46248</v>
      </c>
      <c r="AGF3" s="479">
        <v>46251</v>
      </c>
      <c r="AGG3" s="480">
        <v>46252</v>
      </c>
      <c r="AGH3" s="480">
        <v>46253</v>
      </c>
      <c r="AGI3" s="480">
        <v>46254</v>
      </c>
      <c r="AGJ3" s="481">
        <v>46255</v>
      </c>
      <c r="AGK3" s="479">
        <v>46258</v>
      </c>
      <c r="AGL3" s="480">
        <v>46259</v>
      </c>
      <c r="AGM3" s="480">
        <v>46260</v>
      </c>
      <c r="AGN3" s="480">
        <v>46261</v>
      </c>
      <c r="AGO3" s="481">
        <v>46262</v>
      </c>
      <c r="AGP3" s="479">
        <v>46265</v>
      </c>
      <c r="AGQ3" s="480">
        <v>46266</v>
      </c>
      <c r="AGR3" s="480">
        <v>46267</v>
      </c>
      <c r="AGS3" s="480">
        <v>46268</v>
      </c>
      <c r="AGT3" s="481">
        <v>46269</v>
      </c>
      <c r="AGU3" s="479">
        <v>46272</v>
      </c>
      <c r="AGV3" s="480">
        <v>46273</v>
      </c>
      <c r="AGW3" s="480">
        <v>46274</v>
      </c>
      <c r="AGX3" s="480">
        <v>46275</v>
      </c>
      <c r="AGY3" s="481">
        <v>46276</v>
      </c>
      <c r="AGZ3" s="479">
        <v>46279</v>
      </c>
      <c r="AHA3" s="480">
        <v>46280</v>
      </c>
      <c r="AHB3" s="480">
        <v>46281</v>
      </c>
      <c r="AHC3" s="480">
        <v>46282</v>
      </c>
      <c r="AHD3" s="481">
        <v>46283</v>
      </c>
      <c r="AHE3" s="479">
        <v>46286</v>
      </c>
      <c r="AHF3" s="480">
        <v>46287</v>
      </c>
      <c r="AHG3" s="480">
        <v>46288</v>
      </c>
      <c r="AHH3" s="480">
        <v>46289</v>
      </c>
      <c r="AHI3" s="481">
        <v>46290</v>
      </c>
      <c r="AHJ3" s="479">
        <v>46293</v>
      </c>
      <c r="AHK3" s="480">
        <v>46294</v>
      </c>
      <c r="AHL3" s="480">
        <v>46295</v>
      </c>
      <c r="AHM3" s="480">
        <v>46296</v>
      </c>
      <c r="AHN3" s="481">
        <v>46297</v>
      </c>
      <c r="AHO3" s="479">
        <v>46300</v>
      </c>
      <c r="AHP3" s="480">
        <v>46301</v>
      </c>
      <c r="AHQ3" s="480">
        <v>46302</v>
      </c>
      <c r="AHR3" s="480">
        <v>46303</v>
      </c>
      <c r="AHS3" s="481">
        <v>46304</v>
      </c>
      <c r="AHT3" s="479">
        <v>46307</v>
      </c>
      <c r="AHU3" s="480">
        <v>46308</v>
      </c>
      <c r="AHV3" s="480">
        <v>46309</v>
      </c>
      <c r="AHW3" s="480">
        <v>46310</v>
      </c>
      <c r="AHX3" s="481">
        <v>46311</v>
      </c>
      <c r="AHY3" s="479">
        <v>46314</v>
      </c>
      <c r="AHZ3" s="480">
        <v>46315</v>
      </c>
      <c r="AIA3" s="480">
        <v>46316</v>
      </c>
      <c r="AIB3" s="480">
        <v>46317</v>
      </c>
      <c r="AIC3" s="481">
        <v>46318</v>
      </c>
      <c r="AID3" s="479">
        <v>46321</v>
      </c>
      <c r="AIE3" s="480">
        <v>46322</v>
      </c>
      <c r="AIF3" s="480">
        <v>46323</v>
      </c>
      <c r="AIG3" s="480">
        <v>46324</v>
      </c>
      <c r="AIH3" s="481">
        <v>46325</v>
      </c>
      <c r="AII3" s="479">
        <v>46328</v>
      </c>
      <c r="AIJ3" s="480">
        <v>46329</v>
      </c>
      <c r="AIK3" s="480">
        <v>46330</v>
      </c>
      <c r="AIL3" s="480">
        <v>46331</v>
      </c>
      <c r="AIM3" s="481">
        <v>46332</v>
      </c>
      <c r="AIN3" s="479">
        <v>46335</v>
      </c>
      <c r="AIO3" s="480">
        <v>46336</v>
      </c>
      <c r="AIP3" s="480">
        <v>46337</v>
      </c>
      <c r="AIQ3" s="480">
        <v>46338</v>
      </c>
      <c r="AIR3" s="481">
        <v>46339</v>
      </c>
      <c r="AIS3" s="479">
        <v>46342</v>
      </c>
      <c r="AIT3" s="480">
        <v>46343</v>
      </c>
      <c r="AIU3" s="480">
        <v>46344</v>
      </c>
      <c r="AIV3" s="480">
        <v>46345</v>
      </c>
      <c r="AIW3" s="481">
        <v>46346</v>
      </c>
      <c r="AIX3" s="479">
        <v>46349</v>
      </c>
      <c r="AIY3" s="480">
        <v>46350</v>
      </c>
      <c r="AIZ3" s="480">
        <v>46351</v>
      </c>
      <c r="AJA3" s="480">
        <v>46352</v>
      </c>
      <c r="AJB3" s="481">
        <v>46353</v>
      </c>
      <c r="AJC3" s="479">
        <v>46356</v>
      </c>
      <c r="AJD3" s="480">
        <v>46357</v>
      </c>
      <c r="AJE3" s="480">
        <v>46358</v>
      </c>
      <c r="AJF3" s="480">
        <v>46359</v>
      </c>
      <c r="AJG3" s="481">
        <v>46360</v>
      </c>
      <c r="AJH3" s="479">
        <v>46363</v>
      </c>
      <c r="AJI3" s="480">
        <v>46364</v>
      </c>
      <c r="AJJ3" s="480">
        <v>46365</v>
      </c>
      <c r="AJK3" s="480">
        <v>46366</v>
      </c>
      <c r="AJL3" s="481">
        <v>46367</v>
      </c>
      <c r="AJM3" s="479">
        <v>46370</v>
      </c>
      <c r="AJN3" s="480">
        <v>46371</v>
      </c>
      <c r="AJO3" s="480">
        <v>46372</v>
      </c>
      <c r="AJP3" s="480">
        <v>46373</v>
      </c>
      <c r="AJQ3" s="481">
        <v>46374</v>
      </c>
      <c r="AJR3" s="479">
        <v>46377</v>
      </c>
      <c r="AJS3" s="480">
        <v>46378</v>
      </c>
      <c r="AJT3" s="480">
        <v>46379</v>
      </c>
      <c r="AJU3" s="480">
        <v>46380</v>
      </c>
      <c r="AJV3" s="481">
        <v>46381</v>
      </c>
      <c r="AJW3" s="479">
        <v>46384</v>
      </c>
      <c r="AJX3" s="480">
        <v>46385</v>
      </c>
      <c r="AJY3" s="480">
        <v>46386</v>
      </c>
      <c r="AJZ3" s="480">
        <v>46387</v>
      </c>
      <c r="AKA3" s="481">
        <v>46388</v>
      </c>
      <c r="AKB3" s="479">
        <v>46391</v>
      </c>
      <c r="AKC3" s="480">
        <v>46392</v>
      </c>
      <c r="AKD3" s="480">
        <v>46393</v>
      </c>
      <c r="AKE3" s="480">
        <v>46394</v>
      </c>
      <c r="AKF3" s="481">
        <v>46395</v>
      </c>
      <c r="AKG3" s="479">
        <v>46398</v>
      </c>
      <c r="AKH3" s="480">
        <v>46399</v>
      </c>
      <c r="AKI3" s="480">
        <v>46400</v>
      </c>
      <c r="AKJ3" s="480">
        <v>46401</v>
      </c>
      <c r="AKK3" s="481">
        <v>46402</v>
      </c>
      <c r="AKL3" s="479">
        <v>46405</v>
      </c>
      <c r="AKM3" s="480">
        <v>46406</v>
      </c>
      <c r="AKN3" s="480">
        <v>46407</v>
      </c>
      <c r="AKO3" s="480">
        <v>46408</v>
      </c>
      <c r="AKP3" s="481">
        <v>46409</v>
      </c>
      <c r="AKQ3" s="479">
        <v>46412</v>
      </c>
      <c r="AKR3" s="480">
        <v>46413</v>
      </c>
      <c r="AKS3" s="480">
        <v>46414</v>
      </c>
      <c r="AKT3" s="480">
        <v>46415</v>
      </c>
      <c r="AKU3" s="481">
        <v>46416</v>
      </c>
      <c r="AKV3" s="479">
        <v>46419</v>
      </c>
      <c r="AKW3" s="480">
        <v>46420</v>
      </c>
      <c r="AKX3" s="480">
        <v>46421</v>
      </c>
      <c r="AKY3" s="480">
        <v>46422</v>
      </c>
      <c r="AKZ3" s="481">
        <v>46423</v>
      </c>
      <c r="ALA3" s="479">
        <v>46426</v>
      </c>
      <c r="ALB3" s="480">
        <v>46427</v>
      </c>
      <c r="ALC3" s="480">
        <v>46428</v>
      </c>
      <c r="ALD3" s="480">
        <v>46429</v>
      </c>
      <c r="ALE3" s="481">
        <v>46430</v>
      </c>
      <c r="ALF3" s="479">
        <v>46433</v>
      </c>
      <c r="ALG3" s="480">
        <v>46434</v>
      </c>
      <c r="ALH3" s="480">
        <v>46435</v>
      </c>
      <c r="ALI3" s="480">
        <v>46436</v>
      </c>
      <c r="ALJ3" s="481">
        <v>46437</v>
      </c>
      <c r="ALK3" s="479">
        <v>46440</v>
      </c>
      <c r="ALL3" s="480">
        <v>46441</v>
      </c>
      <c r="ALM3" s="480">
        <v>46442</v>
      </c>
      <c r="ALN3" s="480">
        <v>46443</v>
      </c>
      <c r="ALO3" s="481">
        <v>46444</v>
      </c>
      <c r="ALP3" s="479">
        <v>46447</v>
      </c>
      <c r="ALQ3" s="480">
        <v>46448</v>
      </c>
      <c r="ALR3" s="480">
        <v>46449</v>
      </c>
      <c r="ALS3" s="480">
        <v>46450</v>
      </c>
      <c r="ALT3" s="481">
        <v>46451</v>
      </c>
      <c r="ALU3" s="479">
        <v>46454</v>
      </c>
      <c r="ALV3" s="480">
        <v>46455</v>
      </c>
      <c r="ALW3" s="480">
        <v>46456</v>
      </c>
      <c r="ALX3" s="480">
        <v>46457</v>
      </c>
      <c r="ALY3" s="481">
        <v>46458</v>
      </c>
      <c r="ALZ3" s="479">
        <v>46461</v>
      </c>
      <c r="AMA3" s="480">
        <v>46462</v>
      </c>
      <c r="AMB3" s="480">
        <v>46463</v>
      </c>
      <c r="AMC3" s="480">
        <v>46464</v>
      </c>
      <c r="AMD3" s="481">
        <v>46465</v>
      </c>
      <c r="AME3" s="479">
        <v>46468</v>
      </c>
      <c r="AMF3" s="480">
        <v>46469</v>
      </c>
      <c r="AMG3" s="480">
        <v>46470</v>
      </c>
      <c r="AMH3" s="480">
        <v>46471</v>
      </c>
      <c r="AMI3" s="481">
        <v>46472</v>
      </c>
      <c r="AMJ3" s="479">
        <v>46475</v>
      </c>
      <c r="AMK3" s="480">
        <v>46476</v>
      </c>
      <c r="AML3" s="480">
        <v>46477</v>
      </c>
      <c r="AMM3" s="480">
        <v>46478</v>
      </c>
      <c r="AMN3" s="481">
        <v>46479</v>
      </c>
      <c r="AMO3" s="479">
        <v>46482</v>
      </c>
      <c r="AMP3" s="480">
        <v>46483</v>
      </c>
      <c r="AMQ3" s="480">
        <v>46484</v>
      </c>
      <c r="AMR3" s="480">
        <v>46485</v>
      </c>
      <c r="AMS3" s="481">
        <v>46486</v>
      </c>
      <c r="AMT3" s="479">
        <v>46489</v>
      </c>
      <c r="AMU3" s="480">
        <v>46490</v>
      </c>
      <c r="AMV3" s="480">
        <v>46491</v>
      </c>
      <c r="AMW3" s="480">
        <v>46492</v>
      </c>
      <c r="AMX3" s="481">
        <v>46493</v>
      </c>
      <c r="AMY3" s="479">
        <v>46496</v>
      </c>
      <c r="AMZ3" s="480">
        <v>46497</v>
      </c>
      <c r="ANA3" s="480">
        <v>46498</v>
      </c>
      <c r="ANB3" s="480">
        <v>46499</v>
      </c>
      <c r="ANC3" s="481">
        <v>46500</v>
      </c>
      <c r="AND3" s="479">
        <v>46503</v>
      </c>
      <c r="ANE3" s="480">
        <v>46504</v>
      </c>
      <c r="ANF3" s="480">
        <v>46505</v>
      </c>
      <c r="ANG3" s="480">
        <v>46506</v>
      </c>
      <c r="ANH3" s="481">
        <v>46507</v>
      </c>
      <c r="ANI3" s="479">
        <v>46510</v>
      </c>
      <c r="ANJ3" s="480">
        <v>46511</v>
      </c>
      <c r="ANK3" s="480">
        <v>46512</v>
      </c>
      <c r="ANL3" s="480">
        <v>46513</v>
      </c>
      <c r="ANM3" s="481">
        <v>46514</v>
      </c>
      <c r="ANN3" s="479">
        <v>46517</v>
      </c>
      <c r="ANO3" s="480">
        <v>46518</v>
      </c>
      <c r="ANP3" s="480">
        <v>46519</v>
      </c>
      <c r="ANQ3" s="480">
        <v>46520</v>
      </c>
      <c r="ANR3" s="481">
        <v>46521</v>
      </c>
      <c r="ANS3" s="479">
        <v>46524</v>
      </c>
      <c r="ANT3" s="480">
        <v>46525</v>
      </c>
      <c r="ANU3" s="480">
        <v>46526</v>
      </c>
      <c r="ANV3" s="480">
        <v>46527</v>
      </c>
      <c r="ANW3" s="481">
        <v>46528</v>
      </c>
      <c r="ANX3" s="479">
        <v>46531</v>
      </c>
      <c r="ANY3" s="480">
        <v>46532</v>
      </c>
      <c r="ANZ3" s="480">
        <v>46533</v>
      </c>
      <c r="AOA3" s="480">
        <v>46534</v>
      </c>
      <c r="AOB3" s="481">
        <v>46535</v>
      </c>
      <c r="AOC3" s="479">
        <v>46538</v>
      </c>
      <c r="AOD3" s="480">
        <v>46539</v>
      </c>
      <c r="AOE3" s="480">
        <v>46540</v>
      </c>
      <c r="AOF3" s="480">
        <v>46541</v>
      </c>
      <c r="AOG3" s="481">
        <v>46542</v>
      </c>
      <c r="AOH3" s="479">
        <v>46545</v>
      </c>
      <c r="AOI3" s="480">
        <v>46546</v>
      </c>
      <c r="AOJ3" s="480">
        <v>46547</v>
      </c>
      <c r="AOK3" s="480">
        <v>46548</v>
      </c>
      <c r="AOL3" s="481">
        <v>46549</v>
      </c>
      <c r="AOM3" s="479">
        <v>46552</v>
      </c>
      <c r="AON3" s="480">
        <v>46553</v>
      </c>
      <c r="AOO3" s="480">
        <v>46554</v>
      </c>
      <c r="AOP3" s="480">
        <v>46555</v>
      </c>
      <c r="AOQ3" s="481">
        <v>46556</v>
      </c>
      <c r="AOR3" s="479">
        <v>46559</v>
      </c>
      <c r="AOS3" s="480">
        <v>46560</v>
      </c>
      <c r="AOT3" s="480">
        <v>46561</v>
      </c>
      <c r="AOU3" s="480">
        <v>46562</v>
      </c>
      <c r="AOV3" s="481">
        <v>46563</v>
      </c>
      <c r="AOW3" s="479">
        <v>46566</v>
      </c>
      <c r="AOX3" s="480">
        <v>46567</v>
      </c>
      <c r="AOY3" s="480">
        <v>46568</v>
      </c>
      <c r="AOZ3" s="480">
        <v>46569</v>
      </c>
      <c r="APA3" s="481">
        <v>46570</v>
      </c>
      <c r="APB3" s="479">
        <v>46573</v>
      </c>
      <c r="APC3" s="480">
        <v>46574</v>
      </c>
      <c r="APD3" s="480">
        <v>46575</v>
      </c>
      <c r="APE3" s="480">
        <v>46576</v>
      </c>
      <c r="APF3" s="481">
        <v>46577</v>
      </c>
      <c r="APG3" s="479">
        <v>46580</v>
      </c>
      <c r="APH3" s="480">
        <v>46581</v>
      </c>
      <c r="API3" s="480">
        <v>46582</v>
      </c>
      <c r="APJ3" s="480">
        <v>46583</v>
      </c>
      <c r="APK3" s="481">
        <v>46584</v>
      </c>
      <c r="APL3" s="479">
        <v>46587</v>
      </c>
      <c r="APM3" s="480">
        <v>46588</v>
      </c>
      <c r="APN3" s="480">
        <v>46589</v>
      </c>
      <c r="APO3" s="480">
        <v>46590</v>
      </c>
      <c r="APP3" s="481">
        <v>46591</v>
      </c>
      <c r="APQ3" s="479">
        <v>46594</v>
      </c>
      <c r="APR3" s="480">
        <v>46595</v>
      </c>
      <c r="APS3" s="480">
        <v>46596</v>
      </c>
      <c r="APT3" s="480">
        <v>46597</v>
      </c>
      <c r="APU3" s="481">
        <v>46598</v>
      </c>
      <c r="APV3" s="479">
        <v>46601</v>
      </c>
      <c r="APW3" s="480">
        <v>46602</v>
      </c>
      <c r="APX3" s="480">
        <v>46603</v>
      </c>
      <c r="APY3" s="480">
        <v>46604</v>
      </c>
      <c r="APZ3" s="481">
        <v>46605</v>
      </c>
      <c r="AQA3" s="479">
        <v>46608</v>
      </c>
      <c r="AQB3" s="480">
        <v>46609</v>
      </c>
      <c r="AQC3" s="480">
        <v>46610</v>
      </c>
      <c r="AQD3" s="480">
        <v>46611</v>
      </c>
      <c r="AQE3" s="481">
        <v>46612</v>
      </c>
      <c r="AQF3" s="479">
        <v>46615</v>
      </c>
      <c r="AQG3" s="480">
        <v>46616</v>
      </c>
      <c r="AQH3" s="480">
        <v>46617</v>
      </c>
      <c r="AQI3" s="480">
        <v>46618</v>
      </c>
      <c r="AQJ3" s="481">
        <v>46619</v>
      </c>
      <c r="AQK3" s="479">
        <v>46622</v>
      </c>
      <c r="AQL3" s="480">
        <v>46623</v>
      </c>
      <c r="AQM3" s="480">
        <v>46624</v>
      </c>
      <c r="AQN3" s="480">
        <v>46625</v>
      </c>
      <c r="AQO3" s="481">
        <v>46626</v>
      </c>
      <c r="AQP3" s="479">
        <v>46629</v>
      </c>
      <c r="AQQ3" s="480">
        <v>46630</v>
      </c>
      <c r="AQR3" s="480">
        <v>46631</v>
      </c>
      <c r="AQS3" s="480">
        <v>46632</v>
      </c>
      <c r="AQT3" s="481">
        <v>46633</v>
      </c>
      <c r="AQU3" s="479">
        <v>46636</v>
      </c>
      <c r="AQV3" s="480">
        <v>46637</v>
      </c>
      <c r="AQW3" s="480">
        <v>46638</v>
      </c>
      <c r="AQX3" s="480">
        <v>46639</v>
      </c>
      <c r="AQY3" s="481">
        <v>46640</v>
      </c>
      <c r="AQZ3" s="479">
        <v>46643</v>
      </c>
      <c r="ARA3" s="480">
        <v>46644</v>
      </c>
      <c r="ARB3" s="480">
        <v>46645</v>
      </c>
      <c r="ARC3" s="480">
        <v>46646</v>
      </c>
      <c r="ARD3" s="481">
        <v>46647</v>
      </c>
      <c r="ARE3" s="479">
        <v>46650</v>
      </c>
      <c r="ARF3" s="480">
        <v>46651</v>
      </c>
      <c r="ARG3" s="480">
        <v>46652</v>
      </c>
      <c r="ARH3" s="480">
        <v>46653</v>
      </c>
      <c r="ARI3" s="481">
        <v>46654</v>
      </c>
      <c r="ARJ3" s="479">
        <v>46657</v>
      </c>
      <c r="ARK3" s="480">
        <v>46658</v>
      </c>
      <c r="ARL3" s="480">
        <v>46659</v>
      </c>
      <c r="ARM3" s="480">
        <v>46660</v>
      </c>
      <c r="ARN3" s="481">
        <v>46661</v>
      </c>
      <c r="ARO3" s="479">
        <v>46664</v>
      </c>
      <c r="ARP3" s="480">
        <v>46665</v>
      </c>
      <c r="ARQ3" s="480">
        <v>46666</v>
      </c>
      <c r="ARR3" s="480">
        <v>46667</v>
      </c>
      <c r="ARS3" s="481">
        <v>46668</v>
      </c>
      <c r="ART3" s="479">
        <v>46671</v>
      </c>
      <c r="ARU3" s="480">
        <v>46672</v>
      </c>
      <c r="ARV3" s="480">
        <v>46673</v>
      </c>
      <c r="ARW3" s="480">
        <v>46674</v>
      </c>
      <c r="ARX3" s="481">
        <v>46675</v>
      </c>
      <c r="ARY3" s="479">
        <v>46678</v>
      </c>
      <c r="ARZ3" s="480">
        <v>46679</v>
      </c>
      <c r="ASA3" s="480">
        <v>46680</v>
      </c>
      <c r="ASB3" s="480">
        <v>46681</v>
      </c>
      <c r="ASC3" s="481">
        <v>46682</v>
      </c>
      <c r="ASD3" s="479">
        <v>46685</v>
      </c>
      <c r="ASE3" s="480">
        <v>46686</v>
      </c>
      <c r="ASF3" s="480">
        <v>46687</v>
      </c>
      <c r="ASG3" s="480">
        <v>46688</v>
      </c>
      <c r="ASH3" s="481">
        <v>46689</v>
      </c>
      <c r="ASI3" s="479">
        <v>46692</v>
      </c>
      <c r="ASJ3" s="480">
        <v>46693</v>
      </c>
      <c r="ASK3" s="480">
        <v>46694</v>
      </c>
      <c r="ASL3" s="480">
        <v>46695</v>
      </c>
      <c r="ASM3" s="481">
        <v>46696</v>
      </c>
      <c r="ASN3" s="479">
        <v>46699</v>
      </c>
      <c r="ASO3" s="480">
        <v>46700</v>
      </c>
      <c r="ASP3" s="480">
        <v>46701</v>
      </c>
      <c r="ASQ3" s="480">
        <v>46702</v>
      </c>
      <c r="ASR3" s="481">
        <v>46703</v>
      </c>
      <c r="ASS3" s="479">
        <v>46706</v>
      </c>
      <c r="AST3" s="480">
        <v>46707</v>
      </c>
      <c r="ASU3" s="480">
        <v>46708</v>
      </c>
      <c r="ASV3" s="480">
        <v>46709</v>
      </c>
      <c r="ASW3" s="481">
        <v>46710</v>
      </c>
      <c r="ASX3" s="479">
        <v>46713</v>
      </c>
      <c r="ASY3" s="480">
        <v>46714</v>
      </c>
      <c r="ASZ3" s="480">
        <v>46715</v>
      </c>
      <c r="ATA3" s="480">
        <v>46716</v>
      </c>
      <c r="ATB3" s="481">
        <v>46717</v>
      </c>
      <c r="ATC3" s="479">
        <v>46720</v>
      </c>
      <c r="ATD3" s="480">
        <v>46721</v>
      </c>
      <c r="ATE3" s="480">
        <v>46722</v>
      </c>
      <c r="ATF3" s="480">
        <v>46723</v>
      </c>
      <c r="ATG3" s="481">
        <v>46724</v>
      </c>
      <c r="ATH3" s="479">
        <v>46727</v>
      </c>
      <c r="ATI3" s="480">
        <v>46728</v>
      </c>
      <c r="ATJ3" s="480">
        <v>46729</v>
      </c>
      <c r="ATK3" s="480">
        <v>46730</v>
      </c>
      <c r="ATL3" s="481">
        <v>46731</v>
      </c>
      <c r="ATM3" s="479">
        <v>46734</v>
      </c>
      <c r="ATN3" s="480">
        <v>46735</v>
      </c>
      <c r="ATO3" s="480">
        <v>46736</v>
      </c>
      <c r="ATP3" s="480">
        <v>46737</v>
      </c>
      <c r="ATQ3" s="481">
        <v>46738</v>
      </c>
      <c r="ATR3" s="479">
        <v>46741</v>
      </c>
      <c r="ATS3" s="480">
        <v>46742</v>
      </c>
      <c r="ATT3" s="480">
        <v>46743</v>
      </c>
      <c r="ATU3" s="480">
        <v>46744</v>
      </c>
      <c r="ATV3" s="481">
        <v>46745</v>
      </c>
      <c r="ATW3" s="479">
        <v>46748</v>
      </c>
      <c r="ATX3" s="480">
        <v>46749</v>
      </c>
      <c r="ATY3" s="480">
        <v>46750</v>
      </c>
      <c r="ATZ3" s="480">
        <v>46751</v>
      </c>
      <c r="AUA3" s="481">
        <v>46752</v>
      </c>
    </row>
    <row r="4" spans="15:1223" ht="20.75" customHeight="1" thickBot="1">
      <c r="Y4" s="482" t="s">
        <v>168</v>
      </c>
      <c r="Z4" s="483" t="s">
        <v>169</v>
      </c>
      <c r="AA4" s="483" t="s">
        <v>170</v>
      </c>
      <c r="AB4" s="483" t="s">
        <v>171</v>
      </c>
      <c r="AC4" s="484" t="s">
        <v>97</v>
      </c>
      <c r="AD4" s="482" t="s">
        <v>168</v>
      </c>
      <c r="AE4" s="483" t="s">
        <v>169</v>
      </c>
      <c r="AF4" s="483" t="s">
        <v>170</v>
      </c>
      <c r="AG4" s="483" t="s">
        <v>171</v>
      </c>
      <c r="AH4" s="484" t="s">
        <v>97</v>
      </c>
      <c r="AI4" s="482" t="s">
        <v>168</v>
      </c>
      <c r="AJ4" s="483" t="s">
        <v>169</v>
      </c>
      <c r="AK4" s="483" t="s">
        <v>170</v>
      </c>
      <c r="AL4" s="483" t="s">
        <v>171</v>
      </c>
      <c r="AM4" s="484" t="s">
        <v>97</v>
      </c>
      <c r="AN4" s="482" t="s">
        <v>168</v>
      </c>
      <c r="AO4" s="483" t="s">
        <v>169</v>
      </c>
      <c r="AP4" s="483" t="s">
        <v>170</v>
      </c>
      <c r="AQ4" s="483" t="s">
        <v>171</v>
      </c>
      <c r="AR4" s="484" t="s">
        <v>97</v>
      </c>
      <c r="AS4" s="482" t="s">
        <v>168</v>
      </c>
      <c r="AT4" s="483" t="s">
        <v>169</v>
      </c>
      <c r="AU4" s="483" t="s">
        <v>170</v>
      </c>
      <c r="AV4" s="483" t="s">
        <v>171</v>
      </c>
      <c r="AW4" s="484" t="s">
        <v>97</v>
      </c>
      <c r="AX4" s="482" t="s">
        <v>168</v>
      </c>
      <c r="AY4" s="483" t="s">
        <v>169</v>
      </c>
      <c r="AZ4" s="483" t="s">
        <v>170</v>
      </c>
      <c r="BA4" s="483" t="s">
        <v>171</v>
      </c>
      <c r="BB4" s="484" t="s">
        <v>97</v>
      </c>
      <c r="BC4" s="482" t="s">
        <v>168</v>
      </c>
      <c r="BD4" s="483" t="s">
        <v>169</v>
      </c>
      <c r="BE4" s="483" t="s">
        <v>170</v>
      </c>
      <c r="BF4" s="483" t="s">
        <v>171</v>
      </c>
      <c r="BG4" s="484" t="s">
        <v>97</v>
      </c>
      <c r="BH4" s="482" t="s">
        <v>168</v>
      </c>
      <c r="BI4" s="483" t="s">
        <v>169</v>
      </c>
      <c r="BJ4" s="483" t="s">
        <v>170</v>
      </c>
      <c r="BK4" s="483" t="s">
        <v>171</v>
      </c>
      <c r="BL4" s="484" t="s">
        <v>97</v>
      </c>
      <c r="BM4" s="482" t="s">
        <v>168</v>
      </c>
      <c r="BN4" s="483" t="s">
        <v>169</v>
      </c>
      <c r="BO4" s="483" t="s">
        <v>170</v>
      </c>
      <c r="BP4" s="483" t="s">
        <v>171</v>
      </c>
      <c r="BQ4" s="484" t="s">
        <v>97</v>
      </c>
      <c r="BR4" s="482" t="s">
        <v>168</v>
      </c>
      <c r="BS4" s="483" t="s">
        <v>169</v>
      </c>
      <c r="BT4" s="483" t="s">
        <v>170</v>
      </c>
      <c r="BU4" s="483" t="s">
        <v>171</v>
      </c>
      <c r="BV4" s="484" t="s">
        <v>97</v>
      </c>
      <c r="BW4" s="482" t="s">
        <v>168</v>
      </c>
      <c r="BX4" s="483" t="s">
        <v>169</v>
      </c>
      <c r="BY4" s="483" t="s">
        <v>170</v>
      </c>
      <c r="BZ4" s="483" t="s">
        <v>171</v>
      </c>
      <c r="CA4" s="484" t="s">
        <v>97</v>
      </c>
      <c r="CB4" s="482" t="s">
        <v>168</v>
      </c>
      <c r="CC4" s="483" t="s">
        <v>169</v>
      </c>
      <c r="CD4" s="483" t="s">
        <v>170</v>
      </c>
      <c r="CE4" s="483" t="s">
        <v>171</v>
      </c>
      <c r="CF4" s="484" t="s">
        <v>97</v>
      </c>
      <c r="CG4" s="482" t="s">
        <v>168</v>
      </c>
      <c r="CH4" s="483" t="s">
        <v>169</v>
      </c>
      <c r="CI4" s="483" t="s">
        <v>170</v>
      </c>
      <c r="CJ4" s="483" t="s">
        <v>171</v>
      </c>
      <c r="CK4" s="484" t="s">
        <v>97</v>
      </c>
      <c r="CL4" s="482" t="s">
        <v>168</v>
      </c>
      <c r="CM4" s="483" t="s">
        <v>169</v>
      </c>
      <c r="CN4" s="483" t="s">
        <v>170</v>
      </c>
      <c r="CO4" s="483" t="s">
        <v>171</v>
      </c>
      <c r="CP4" s="484" t="s">
        <v>97</v>
      </c>
      <c r="CQ4" s="482" t="s">
        <v>168</v>
      </c>
      <c r="CR4" s="483" t="s">
        <v>169</v>
      </c>
      <c r="CS4" s="483" t="s">
        <v>170</v>
      </c>
      <c r="CT4" s="483" t="s">
        <v>171</v>
      </c>
      <c r="CU4" s="484" t="s">
        <v>97</v>
      </c>
      <c r="CV4" s="482" t="s">
        <v>168</v>
      </c>
      <c r="CW4" s="483" t="s">
        <v>169</v>
      </c>
      <c r="CX4" s="483" t="s">
        <v>170</v>
      </c>
      <c r="CY4" s="483" t="s">
        <v>171</v>
      </c>
      <c r="CZ4" s="484" t="s">
        <v>97</v>
      </c>
      <c r="DA4" s="482" t="s">
        <v>168</v>
      </c>
      <c r="DB4" s="483" t="s">
        <v>169</v>
      </c>
      <c r="DC4" s="483" t="s">
        <v>170</v>
      </c>
      <c r="DD4" s="483" t="s">
        <v>171</v>
      </c>
      <c r="DE4" s="484" t="s">
        <v>97</v>
      </c>
      <c r="DF4" s="482" t="s">
        <v>168</v>
      </c>
      <c r="DG4" s="483" t="s">
        <v>169</v>
      </c>
      <c r="DH4" s="483" t="s">
        <v>170</v>
      </c>
      <c r="DI4" s="483" t="s">
        <v>171</v>
      </c>
      <c r="DJ4" s="484" t="s">
        <v>97</v>
      </c>
      <c r="DK4" s="482" t="s">
        <v>168</v>
      </c>
      <c r="DL4" s="483" t="s">
        <v>169</v>
      </c>
      <c r="DM4" s="483" t="s">
        <v>170</v>
      </c>
      <c r="DN4" s="483" t="s">
        <v>171</v>
      </c>
      <c r="DO4" s="484" t="s">
        <v>97</v>
      </c>
      <c r="DP4" s="482" t="s">
        <v>168</v>
      </c>
      <c r="DQ4" s="483" t="s">
        <v>169</v>
      </c>
      <c r="DR4" s="483" t="s">
        <v>170</v>
      </c>
      <c r="DS4" s="483" t="s">
        <v>171</v>
      </c>
      <c r="DT4" s="484" t="s">
        <v>97</v>
      </c>
      <c r="DU4" s="482" t="s">
        <v>168</v>
      </c>
      <c r="DV4" s="483" t="s">
        <v>169</v>
      </c>
      <c r="DW4" s="483" t="s">
        <v>170</v>
      </c>
      <c r="DX4" s="483" t="s">
        <v>171</v>
      </c>
      <c r="DY4" s="484" t="s">
        <v>97</v>
      </c>
      <c r="DZ4" s="482" t="s">
        <v>168</v>
      </c>
      <c r="EA4" s="483" t="s">
        <v>169</v>
      </c>
      <c r="EB4" s="483" t="s">
        <v>170</v>
      </c>
      <c r="EC4" s="483" t="s">
        <v>171</v>
      </c>
      <c r="ED4" s="484" t="s">
        <v>97</v>
      </c>
      <c r="EE4" s="482" t="s">
        <v>168</v>
      </c>
      <c r="EF4" s="483" t="s">
        <v>169</v>
      </c>
      <c r="EG4" s="483" t="s">
        <v>170</v>
      </c>
      <c r="EH4" s="483" t="s">
        <v>171</v>
      </c>
      <c r="EI4" s="484" t="s">
        <v>97</v>
      </c>
      <c r="EJ4" s="482" t="s">
        <v>168</v>
      </c>
      <c r="EK4" s="483" t="s">
        <v>169</v>
      </c>
      <c r="EL4" s="483" t="s">
        <v>170</v>
      </c>
      <c r="EM4" s="483" t="s">
        <v>171</v>
      </c>
      <c r="EN4" s="484" t="s">
        <v>97</v>
      </c>
      <c r="EO4" s="482" t="s">
        <v>168</v>
      </c>
      <c r="EP4" s="483" t="s">
        <v>169</v>
      </c>
      <c r="EQ4" s="483" t="s">
        <v>170</v>
      </c>
      <c r="ER4" s="483" t="s">
        <v>171</v>
      </c>
      <c r="ES4" s="484" t="s">
        <v>97</v>
      </c>
      <c r="ET4" s="482" t="s">
        <v>168</v>
      </c>
      <c r="EU4" s="483" t="s">
        <v>169</v>
      </c>
      <c r="EV4" s="483" t="s">
        <v>170</v>
      </c>
      <c r="EW4" s="483" t="s">
        <v>171</v>
      </c>
      <c r="EX4" s="484" t="s">
        <v>97</v>
      </c>
      <c r="EY4" s="482" t="s">
        <v>168</v>
      </c>
      <c r="EZ4" s="483" t="s">
        <v>169</v>
      </c>
      <c r="FA4" s="483" t="s">
        <v>170</v>
      </c>
      <c r="FB4" s="483" t="s">
        <v>171</v>
      </c>
      <c r="FC4" s="484" t="s">
        <v>97</v>
      </c>
      <c r="FD4" s="482" t="s">
        <v>168</v>
      </c>
      <c r="FE4" s="483" t="s">
        <v>169</v>
      </c>
      <c r="FF4" s="483" t="s">
        <v>170</v>
      </c>
      <c r="FG4" s="483" t="s">
        <v>171</v>
      </c>
      <c r="FH4" s="484" t="s">
        <v>97</v>
      </c>
      <c r="FI4" s="482" t="s">
        <v>168</v>
      </c>
      <c r="FJ4" s="483" t="s">
        <v>169</v>
      </c>
      <c r="FK4" s="483" t="s">
        <v>170</v>
      </c>
      <c r="FL4" s="483" t="s">
        <v>171</v>
      </c>
      <c r="FM4" s="484" t="s">
        <v>97</v>
      </c>
      <c r="FN4" s="482" t="s">
        <v>168</v>
      </c>
      <c r="FO4" s="483" t="s">
        <v>169</v>
      </c>
      <c r="FP4" s="483" t="s">
        <v>170</v>
      </c>
      <c r="FQ4" s="483" t="s">
        <v>171</v>
      </c>
      <c r="FR4" s="484" t="s">
        <v>97</v>
      </c>
      <c r="FW4" s="482" t="s">
        <v>168</v>
      </c>
      <c r="FX4" s="483" t="s">
        <v>169</v>
      </c>
      <c r="FY4" s="483" t="s">
        <v>170</v>
      </c>
      <c r="FZ4" s="483" t="s">
        <v>171</v>
      </c>
      <c r="GA4" s="484" t="s">
        <v>97</v>
      </c>
      <c r="GB4" s="482" t="s">
        <v>168</v>
      </c>
      <c r="GC4" s="483" t="s">
        <v>169</v>
      </c>
      <c r="GD4" s="483" t="s">
        <v>170</v>
      </c>
      <c r="GE4" s="483" t="s">
        <v>171</v>
      </c>
      <c r="GF4" s="484" t="s">
        <v>97</v>
      </c>
      <c r="GG4" s="482" t="s">
        <v>168</v>
      </c>
      <c r="GH4" s="483" t="s">
        <v>169</v>
      </c>
      <c r="GI4" s="483" t="s">
        <v>170</v>
      </c>
      <c r="GJ4" s="483" t="s">
        <v>171</v>
      </c>
      <c r="GK4" s="484" t="s">
        <v>97</v>
      </c>
      <c r="GL4" s="482" t="s">
        <v>168</v>
      </c>
      <c r="GM4" s="483" t="s">
        <v>169</v>
      </c>
      <c r="GN4" s="483" t="s">
        <v>170</v>
      </c>
      <c r="GO4" s="483" t="s">
        <v>171</v>
      </c>
      <c r="GP4" s="484" t="s">
        <v>97</v>
      </c>
      <c r="GQ4" s="482" t="s">
        <v>168</v>
      </c>
      <c r="GR4" s="483" t="s">
        <v>169</v>
      </c>
      <c r="GS4" s="483" t="s">
        <v>170</v>
      </c>
      <c r="GT4" s="483" t="s">
        <v>171</v>
      </c>
      <c r="GU4" s="484" t="s">
        <v>97</v>
      </c>
      <c r="GV4" s="482" t="s">
        <v>168</v>
      </c>
      <c r="GW4" s="483" t="s">
        <v>169</v>
      </c>
      <c r="GX4" s="483" t="s">
        <v>170</v>
      </c>
      <c r="GY4" s="483" t="s">
        <v>171</v>
      </c>
      <c r="GZ4" s="484" t="s">
        <v>97</v>
      </c>
      <c r="HA4" s="482" t="s">
        <v>168</v>
      </c>
      <c r="HB4" s="483" t="s">
        <v>169</v>
      </c>
      <c r="HC4" s="483" t="s">
        <v>170</v>
      </c>
      <c r="HD4" s="483" t="s">
        <v>171</v>
      </c>
      <c r="HE4" s="484" t="s">
        <v>97</v>
      </c>
      <c r="HF4" s="482" t="s">
        <v>168</v>
      </c>
      <c r="HG4" s="483" t="s">
        <v>169</v>
      </c>
      <c r="HH4" s="483" t="s">
        <v>170</v>
      </c>
      <c r="HI4" s="483" t="s">
        <v>171</v>
      </c>
      <c r="HJ4" s="484" t="s">
        <v>97</v>
      </c>
      <c r="HK4" s="482" t="s">
        <v>168</v>
      </c>
      <c r="HL4" s="483" t="s">
        <v>169</v>
      </c>
      <c r="HM4" s="483" t="s">
        <v>170</v>
      </c>
      <c r="HN4" s="483" t="s">
        <v>171</v>
      </c>
      <c r="HO4" s="484" t="s">
        <v>97</v>
      </c>
      <c r="HP4" s="482" t="s">
        <v>168</v>
      </c>
      <c r="HQ4" s="483" t="s">
        <v>169</v>
      </c>
      <c r="HR4" s="483" t="s">
        <v>170</v>
      </c>
      <c r="HS4" s="483" t="s">
        <v>171</v>
      </c>
      <c r="HT4" s="484" t="s">
        <v>97</v>
      </c>
      <c r="HU4" s="482" t="s">
        <v>168</v>
      </c>
      <c r="HV4" s="483" t="s">
        <v>169</v>
      </c>
      <c r="HW4" s="483" t="s">
        <v>170</v>
      </c>
      <c r="HX4" s="483" t="s">
        <v>171</v>
      </c>
      <c r="HY4" s="484" t="s">
        <v>97</v>
      </c>
      <c r="HZ4" s="482" t="s">
        <v>168</v>
      </c>
      <c r="IA4" s="483" t="s">
        <v>169</v>
      </c>
      <c r="IB4" s="483" t="s">
        <v>170</v>
      </c>
      <c r="IC4" s="483" t="s">
        <v>171</v>
      </c>
      <c r="ID4" s="484" t="s">
        <v>97</v>
      </c>
      <c r="IE4" s="482" t="s">
        <v>168</v>
      </c>
      <c r="IF4" s="483" t="s">
        <v>169</v>
      </c>
      <c r="IG4" s="483" t="s">
        <v>170</v>
      </c>
      <c r="IH4" s="483" t="s">
        <v>171</v>
      </c>
      <c r="II4" s="484" t="s">
        <v>97</v>
      </c>
      <c r="IJ4" s="482" t="s">
        <v>168</v>
      </c>
      <c r="IK4" s="483" t="s">
        <v>169</v>
      </c>
      <c r="IL4" s="483" t="s">
        <v>170</v>
      </c>
      <c r="IM4" s="483" t="s">
        <v>171</v>
      </c>
      <c r="IN4" s="484" t="s">
        <v>97</v>
      </c>
      <c r="IO4" s="482" t="s">
        <v>168</v>
      </c>
      <c r="IP4" s="483" t="s">
        <v>169</v>
      </c>
      <c r="IQ4" s="483" t="s">
        <v>170</v>
      </c>
      <c r="IR4" s="483" t="s">
        <v>171</v>
      </c>
      <c r="IS4" s="484" t="s">
        <v>97</v>
      </c>
      <c r="IT4" s="482" t="s">
        <v>168</v>
      </c>
      <c r="IU4" s="483" t="s">
        <v>169</v>
      </c>
      <c r="IV4" s="483" t="s">
        <v>170</v>
      </c>
      <c r="IW4" s="483" t="s">
        <v>171</v>
      </c>
      <c r="IX4" s="484" t="s">
        <v>97</v>
      </c>
      <c r="IY4" s="482" t="s">
        <v>168</v>
      </c>
      <c r="IZ4" s="483" t="s">
        <v>169</v>
      </c>
      <c r="JA4" s="483" t="s">
        <v>170</v>
      </c>
      <c r="JB4" s="483" t="s">
        <v>171</v>
      </c>
      <c r="JC4" s="484" t="s">
        <v>97</v>
      </c>
      <c r="JD4" s="482" t="s">
        <v>168</v>
      </c>
      <c r="JE4" s="483" t="s">
        <v>169</v>
      </c>
      <c r="JF4" s="483" t="s">
        <v>170</v>
      </c>
      <c r="JG4" s="483" t="s">
        <v>171</v>
      </c>
      <c r="JH4" s="484" t="s">
        <v>97</v>
      </c>
      <c r="JI4" s="482" t="s">
        <v>168</v>
      </c>
      <c r="JJ4" s="483" t="s">
        <v>169</v>
      </c>
      <c r="JK4" s="483" t="s">
        <v>170</v>
      </c>
      <c r="JL4" s="483" t="s">
        <v>171</v>
      </c>
      <c r="JM4" s="484" t="s">
        <v>97</v>
      </c>
      <c r="JN4" s="482" t="s">
        <v>168</v>
      </c>
      <c r="JO4" s="483" t="s">
        <v>169</v>
      </c>
      <c r="JP4" s="483" t="s">
        <v>170</v>
      </c>
      <c r="JQ4" s="483" t="s">
        <v>171</v>
      </c>
      <c r="JR4" s="484" t="s">
        <v>97</v>
      </c>
      <c r="JS4" s="482" t="s">
        <v>168</v>
      </c>
      <c r="JT4" s="483" t="s">
        <v>169</v>
      </c>
      <c r="JU4" s="483" t="s">
        <v>170</v>
      </c>
      <c r="JV4" s="483" t="s">
        <v>171</v>
      </c>
      <c r="JW4" s="484" t="s">
        <v>97</v>
      </c>
      <c r="JX4" s="482" t="s">
        <v>168</v>
      </c>
      <c r="JY4" s="483" t="s">
        <v>169</v>
      </c>
      <c r="JZ4" s="483" t="s">
        <v>170</v>
      </c>
      <c r="KA4" s="483" t="s">
        <v>171</v>
      </c>
      <c r="KB4" s="484" t="s">
        <v>97</v>
      </c>
      <c r="KC4" s="482" t="s">
        <v>168</v>
      </c>
      <c r="KD4" s="483" t="s">
        <v>169</v>
      </c>
      <c r="KE4" s="483" t="s">
        <v>170</v>
      </c>
      <c r="KF4" s="483" t="s">
        <v>171</v>
      </c>
      <c r="KG4" s="484" t="s">
        <v>97</v>
      </c>
      <c r="KH4" s="482" t="s">
        <v>168</v>
      </c>
      <c r="KI4" s="483" t="s">
        <v>169</v>
      </c>
      <c r="KJ4" s="483" t="s">
        <v>170</v>
      </c>
      <c r="KK4" s="483" t="s">
        <v>171</v>
      </c>
      <c r="KL4" s="484" t="s">
        <v>97</v>
      </c>
      <c r="KM4" s="482" t="s">
        <v>168</v>
      </c>
      <c r="KN4" s="483" t="s">
        <v>169</v>
      </c>
      <c r="KO4" s="483" t="s">
        <v>170</v>
      </c>
      <c r="KP4" s="483" t="s">
        <v>171</v>
      </c>
      <c r="KQ4" s="484" t="s">
        <v>97</v>
      </c>
      <c r="KR4" s="482" t="s">
        <v>168</v>
      </c>
      <c r="KS4" s="483" t="s">
        <v>169</v>
      </c>
      <c r="KT4" s="483" t="s">
        <v>170</v>
      </c>
      <c r="KU4" s="483" t="s">
        <v>171</v>
      </c>
      <c r="KV4" s="484" t="s">
        <v>97</v>
      </c>
      <c r="KW4" s="482" t="s">
        <v>168</v>
      </c>
      <c r="KX4" s="483" t="s">
        <v>169</v>
      </c>
      <c r="KY4" s="483" t="s">
        <v>170</v>
      </c>
      <c r="KZ4" s="483" t="s">
        <v>171</v>
      </c>
      <c r="LA4" s="484" t="s">
        <v>97</v>
      </c>
      <c r="LB4" s="482" t="s">
        <v>168</v>
      </c>
      <c r="LC4" s="483" t="s">
        <v>169</v>
      </c>
      <c r="LD4" s="483" t="s">
        <v>170</v>
      </c>
      <c r="LE4" s="483" t="s">
        <v>171</v>
      </c>
      <c r="LF4" s="484" t="s">
        <v>97</v>
      </c>
      <c r="LG4" s="482" t="s">
        <v>168</v>
      </c>
      <c r="LH4" s="483" t="s">
        <v>169</v>
      </c>
      <c r="LI4" s="483" t="s">
        <v>170</v>
      </c>
      <c r="LJ4" s="483" t="s">
        <v>171</v>
      </c>
      <c r="LK4" s="484" t="s">
        <v>97</v>
      </c>
      <c r="LL4" s="482" t="s">
        <v>168</v>
      </c>
      <c r="LM4" s="483" t="s">
        <v>169</v>
      </c>
      <c r="LN4" s="483" t="s">
        <v>170</v>
      </c>
      <c r="LO4" s="483" t="s">
        <v>171</v>
      </c>
      <c r="LP4" s="484" t="s">
        <v>97</v>
      </c>
      <c r="LQ4" s="482" t="s">
        <v>168</v>
      </c>
      <c r="LR4" s="483" t="s">
        <v>169</v>
      </c>
      <c r="LS4" s="483" t="s">
        <v>170</v>
      </c>
      <c r="LT4" s="483" t="s">
        <v>171</v>
      </c>
      <c r="LU4" s="484" t="s">
        <v>97</v>
      </c>
      <c r="LV4" s="482" t="s">
        <v>168</v>
      </c>
      <c r="LW4" s="483" t="s">
        <v>169</v>
      </c>
      <c r="LX4" s="483" t="s">
        <v>170</v>
      </c>
      <c r="LY4" s="483" t="s">
        <v>171</v>
      </c>
      <c r="LZ4" s="484" t="s">
        <v>97</v>
      </c>
      <c r="MA4" s="482" t="s">
        <v>168</v>
      </c>
      <c r="MB4" s="483" t="s">
        <v>169</v>
      </c>
      <c r="MC4" s="483" t="s">
        <v>170</v>
      </c>
      <c r="MD4" s="483" t="s">
        <v>171</v>
      </c>
      <c r="ME4" s="484" t="s">
        <v>97</v>
      </c>
      <c r="MF4" s="482" t="s">
        <v>168</v>
      </c>
      <c r="MG4" s="483" t="s">
        <v>169</v>
      </c>
      <c r="MH4" s="483" t="s">
        <v>170</v>
      </c>
      <c r="MI4" s="483" t="s">
        <v>171</v>
      </c>
      <c r="MJ4" s="484" t="s">
        <v>97</v>
      </c>
      <c r="MK4" s="482" t="s">
        <v>168</v>
      </c>
      <c r="ML4" s="483" t="s">
        <v>169</v>
      </c>
      <c r="MM4" s="483" t="s">
        <v>170</v>
      </c>
      <c r="MN4" s="483" t="s">
        <v>171</v>
      </c>
      <c r="MO4" s="484" t="s">
        <v>97</v>
      </c>
      <c r="MP4" s="482" t="s">
        <v>168</v>
      </c>
      <c r="MQ4" s="483" t="s">
        <v>169</v>
      </c>
      <c r="MR4" s="483" t="s">
        <v>170</v>
      </c>
      <c r="MS4" s="483" t="s">
        <v>171</v>
      </c>
      <c r="MT4" s="484" t="s">
        <v>97</v>
      </c>
      <c r="MU4" s="482" t="s">
        <v>168</v>
      </c>
      <c r="MV4" s="483" t="s">
        <v>169</v>
      </c>
      <c r="MW4" s="483" t="s">
        <v>170</v>
      </c>
      <c r="MX4" s="483" t="s">
        <v>171</v>
      </c>
      <c r="MY4" s="484" t="s">
        <v>97</v>
      </c>
      <c r="MZ4" s="482" t="s">
        <v>168</v>
      </c>
      <c r="NA4" s="483" t="s">
        <v>169</v>
      </c>
      <c r="NB4" s="483" t="s">
        <v>170</v>
      </c>
      <c r="NC4" s="483" t="s">
        <v>171</v>
      </c>
      <c r="ND4" s="484" t="s">
        <v>97</v>
      </c>
      <c r="NE4" s="482" t="s">
        <v>168</v>
      </c>
      <c r="NF4" s="483" t="s">
        <v>169</v>
      </c>
      <c r="NG4" s="483" t="s">
        <v>170</v>
      </c>
      <c r="NH4" s="483" t="s">
        <v>171</v>
      </c>
      <c r="NI4" s="484" t="s">
        <v>97</v>
      </c>
      <c r="NJ4" s="482" t="s">
        <v>168</v>
      </c>
      <c r="NK4" s="483" t="s">
        <v>169</v>
      </c>
      <c r="NL4" s="483" t="s">
        <v>170</v>
      </c>
      <c r="NM4" s="483" t="s">
        <v>171</v>
      </c>
      <c r="NN4" s="484" t="s">
        <v>97</v>
      </c>
      <c r="NO4" s="482" t="s">
        <v>168</v>
      </c>
      <c r="NP4" s="483" t="s">
        <v>169</v>
      </c>
      <c r="NQ4" s="483" t="s">
        <v>170</v>
      </c>
      <c r="NR4" s="483" t="s">
        <v>171</v>
      </c>
      <c r="NS4" s="484" t="s">
        <v>97</v>
      </c>
      <c r="NT4" s="482" t="s">
        <v>168</v>
      </c>
      <c r="NU4" s="483" t="s">
        <v>169</v>
      </c>
      <c r="NV4" s="483" t="s">
        <v>170</v>
      </c>
      <c r="NW4" s="483" t="s">
        <v>171</v>
      </c>
      <c r="NX4" s="484" t="s">
        <v>97</v>
      </c>
      <c r="NY4" s="482" t="s">
        <v>168</v>
      </c>
      <c r="NZ4" s="483" t="s">
        <v>169</v>
      </c>
      <c r="OA4" s="483" t="s">
        <v>170</v>
      </c>
      <c r="OB4" s="483" t="s">
        <v>171</v>
      </c>
      <c r="OC4" s="484" t="s">
        <v>97</v>
      </c>
      <c r="OD4" s="482" t="s">
        <v>168</v>
      </c>
      <c r="OE4" s="483" t="s">
        <v>169</v>
      </c>
      <c r="OF4" s="483" t="s">
        <v>170</v>
      </c>
      <c r="OG4" s="483" t="s">
        <v>171</v>
      </c>
      <c r="OH4" s="484" t="s">
        <v>97</v>
      </c>
      <c r="OI4" s="482" t="s">
        <v>168</v>
      </c>
      <c r="OJ4" s="483" t="s">
        <v>169</v>
      </c>
      <c r="OK4" s="483" t="s">
        <v>170</v>
      </c>
      <c r="OL4" s="483" t="s">
        <v>171</v>
      </c>
      <c r="OM4" s="484" t="s">
        <v>97</v>
      </c>
      <c r="ON4" s="482" t="s">
        <v>168</v>
      </c>
      <c r="OO4" s="483" t="s">
        <v>169</v>
      </c>
      <c r="OP4" s="483" t="s">
        <v>170</v>
      </c>
      <c r="OQ4" s="483" t="s">
        <v>171</v>
      </c>
      <c r="OR4" s="484" t="s">
        <v>97</v>
      </c>
      <c r="OS4" s="482" t="s">
        <v>168</v>
      </c>
      <c r="OT4" s="483" t="s">
        <v>169</v>
      </c>
      <c r="OU4" s="483" t="s">
        <v>170</v>
      </c>
      <c r="OV4" s="483" t="s">
        <v>171</v>
      </c>
      <c r="OW4" s="484" t="s">
        <v>97</v>
      </c>
      <c r="OX4" s="482" t="s">
        <v>168</v>
      </c>
      <c r="OY4" s="483" t="s">
        <v>169</v>
      </c>
      <c r="OZ4" s="483" t="s">
        <v>170</v>
      </c>
      <c r="PA4" s="483" t="s">
        <v>171</v>
      </c>
      <c r="PB4" s="484" t="s">
        <v>97</v>
      </c>
      <c r="PC4" s="482" t="s">
        <v>168</v>
      </c>
      <c r="PD4" s="483" t="s">
        <v>169</v>
      </c>
      <c r="PE4" s="483" t="s">
        <v>170</v>
      </c>
      <c r="PF4" s="483" t="s">
        <v>171</v>
      </c>
      <c r="PG4" s="484" t="s">
        <v>97</v>
      </c>
      <c r="PH4" s="482" t="s">
        <v>168</v>
      </c>
      <c r="PI4" s="483" t="s">
        <v>169</v>
      </c>
      <c r="PJ4" s="483" t="s">
        <v>170</v>
      </c>
      <c r="PK4" s="483" t="s">
        <v>171</v>
      </c>
      <c r="PL4" s="484" t="s">
        <v>97</v>
      </c>
      <c r="PM4" s="482" t="s">
        <v>168</v>
      </c>
      <c r="PN4" s="483" t="s">
        <v>169</v>
      </c>
      <c r="PO4" s="483" t="s">
        <v>170</v>
      </c>
      <c r="PP4" s="483" t="s">
        <v>171</v>
      </c>
      <c r="PQ4" s="484" t="s">
        <v>97</v>
      </c>
      <c r="PR4" s="482" t="s">
        <v>168</v>
      </c>
      <c r="PS4" s="483" t="s">
        <v>169</v>
      </c>
      <c r="PT4" s="483" t="s">
        <v>170</v>
      </c>
      <c r="PU4" s="483" t="s">
        <v>171</v>
      </c>
      <c r="PV4" s="484" t="s">
        <v>97</v>
      </c>
      <c r="PW4" s="482" t="s">
        <v>168</v>
      </c>
      <c r="PX4" s="483" t="s">
        <v>169</v>
      </c>
      <c r="PY4" s="483" t="s">
        <v>170</v>
      </c>
      <c r="PZ4" s="483" t="s">
        <v>171</v>
      </c>
      <c r="QA4" s="484" t="s">
        <v>97</v>
      </c>
      <c r="QB4" s="482" t="s">
        <v>168</v>
      </c>
      <c r="QC4" s="483" t="s">
        <v>169</v>
      </c>
      <c r="QD4" s="483" t="s">
        <v>170</v>
      </c>
      <c r="QE4" s="483" t="str">
        <f>+IF($A$7="SW","TO","TH")</f>
        <v>TH</v>
      </c>
      <c r="QF4" s="484" t="s">
        <v>97</v>
      </c>
      <c r="QG4" s="482" t="s">
        <v>168</v>
      </c>
      <c r="QH4" s="483" t="s">
        <v>169</v>
      </c>
      <c r="QI4" s="483" t="s">
        <v>170</v>
      </c>
      <c r="QJ4" s="483" t="str">
        <f>+IF($A$7="SW","TO","TH")</f>
        <v>TH</v>
      </c>
      <c r="QK4" s="484" t="s">
        <v>97</v>
      </c>
      <c r="QL4" s="482" t="s">
        <v>168</v>
      </c>
      <c r="QM4" s="483" t="s">
        <v>169</v>
      </c>
      <c r="QN4" s="483" t="s">
        <v>170</v>
      </c>
      <c r="QO4" s="483" t="str">
        <f>+IF($A$7="SW","TO","TH")</f>
        <v>TH</v>
      </c>
      <c r="QP4" s="484" t="s">
        <v>97</v>
      </c>
      <c r="QQ4" s="482" t="s">
        <v>168</v>
      </c>
      <c r="QR4" s="483" t="s">
        <v>169</v>
      </c>
      <c r="QS4" s="483" t="s">
        <v>170</v>
      </c>
      <c r="QT4" s="483" t="str">
        <f>+IF($A$7="SW","TO","TH")</f>
        <v>TH</v>
      </c>
      <c r="QU4" s="484" t="s">
        <v>97</v>
      </c>
      <c r="QV4" s="482" t="s">
        <v>168</v>
      </c>
      <c r="QW4" s="483" t="s">
        <v>169</v>
      </c>
      <c r="QX4" s="483" t="s">
        <v>170</v>
      </c>
      <c r="QY4" s="483" t="str">
        <f>+IF($A$7="SW","TO","TH")</f>
        <v>TH</v>
      </c>
      <c r="QZ4" s="484" t="s">
        <v>97</v>
      </c>
      <c r="RA4" s="482" t="s">
        <v>168</v>
      </c>
      <c r="RB4" s="483" t="s">
        <v>169</v>
      </c>
      <c r="RC4" s="483" t="s">
        <v>170</v>
      </c>
      <c r="RD4" s="483" t="str">
        <f>+IF($A$7="SW","TO","TH")</f>
        <v>TH</v>
      </c>
      <c r="RE4" s="484" t="s">
        <v>97</v>
      </c>
      <c r="RF4" s="482" t="s">
        <v>168</v>
      </c>
      <c r="RG4" s="483" t="s">
        <v>169</v>
      </c>
      <c r="RH4" s="483" t="s">
        <v>170</v>
      </c>
      <c r="RI4" s="483" t="str">
        <f>+IF($A$7="SW","TO","TH")</f>
        <v>TH</v>
      </c>
      <c r="RJ4" s="484" t="s">
        <v>97</v>
      </c>
      <c r="RK4" s="482" t="s">
        <v>168</v>
      </c>
      <c r="RL4" s="483" t="s">
        <v>169</v>
      </c>
      <c r="RM4" s="483" t="s">
        <v>170</v>
      </c>
      <c r="RN4" s="483" t="str">
        <f>+IF($A$7="SW","TO","TH")</f>
        <v>TH</v>
      </c>
      <c r="RO4" s="484" t="s">
        <v>97</v>
      </c>
      <c r="RP4" s="482" t="s">
        <v>168</v>
      </c>
      <c r="RQ4" s="483" t="s">
        <v>169</v>
      </c>
      <c r="RR4" s="483" t="s">
        <v>170</v>
      </c>
      <c r="RS4" s="483" t="str">
        <f>+IF($A$7="SW","TO","TH")</f>
        <v>TH</v>
      </c>
      <c r="RT4" s="484" t="s">
        <v>97</v>
      </c>
      <c r="RU4" s="482" t="s">
        <v>168</v>
      </c>
      <c r="RV4" s="483" t="s">
        <v>169</v>
      </c>
      <c r="RW4" s="483" t="s">
        <v>170</v>
      </c>
      <c r="RX4" s="483" t="str">
        <f>+IF($A$7="SW","TO","TH")</f>
        <v>TH</v>
      </c>
      <c r="RY4" s="484" t="s">
        <v>97</v>
      </c>
      <c r="RZ4" s="482" t="s">
        <v>168</v>
      </c>
      <c r="SA4" s="483" t="s">
        <v>169</v>
      </c>
      <c r="SB4" s="483" t="s">
        <v>170</v>
      </c>
      <c r="SC4" s="483" t="str">
        <f>+IF($A$7="SW","TO","TH")</f>
        <v>TH</v>
      </c>
      <c r="SD4" s="484" t="s">
        <v>97</v>
      </c>
      <c r="SE4" s="482" t="s">
        <v>168</v>
      </c>
      <c r="SF4" s="483" t="s">
        <v>169</v>
      </c>
      <c r="SG4" s="483" t="s">
        <v>170</v>
      </c>
      <c r="SH4" s="483" t="str">
        <f>+IF($A$7="SW","TO","TH")</f>
        <v>TH</v>
      </c>
      <c r="SI4" s="484" t="s">
        <v>97</v>
      </c>
      <c r="SJ4" s="482" t="s">
        <v>168</v>
      </c>
      <c r="SK4" s="483" t="s">
        <v>169</v>
      </c>
      <c r="SL4" s="483" t="s">
        <v>170</v>
      </c>
      <c r="SM4" s="483" t="str">
        <f>+IF($A$7="SW","TO","TH")</f>
        <v>TH</v>
      </c>
      <c r="SN4" s="484" t="s">
        <v>97</v>
      </c>
      <c r="SO4" s="482" t="s">
        <v>168</v>
      </c>
      <c r="SP4" s="483" t="s">
        <v>169</v>
      </c>
      <c r="SQ4" s="483" t="s">
        <v>170</v>
      </c>
      <c r="SR4" s="483" t="str">
        <f>+IF($A$7="SW","TO","TH")</f>
        <v>TH</v>
      </c>
      <c r="SS4" s="484" t="s">
        <v>97</v>
      </c>
      <c r="ST4" s="482" t="s">
        <v>168</v>
      </c>
      <c r="SU4" s="483" t="s">
        <v>169</v>
      </c>
      <c r="SV4" s="483" t="s">
        <v>170</v>
      </c>
      <c r="SW4" s="483" t="str">
        <f>+IF($A$7="SW","TO","TH")</f>
        <v>TH</v>
      </c>
      <c r="SX4" s="484" t="s">
        <v>97</v>
      </c>
      <c r="SY4" s="482" t="s">
        <v>168</v>
      </c>
      <c r="SZ4" s="483" t="s">
        <v>169</v>
      </c>
      <c r="TA4" s="483" t="s">
        <v>170</v>
      </c>
      <c r="TB4" s="483" t="str">
        <f>+IF($A$7="SW","TO","TH")</f>
        <v>TH</v>
      </c>
      <c r="TC4" s="484" t="s">
        <v>97</v>
      </c>
      <c r="TD4" s="482" t="s">
        <v>168</v>
      </c>
      <c r="TE4" s="483" t="s">
        <v>169</v>
      </c>
      <c r="TF4" s="483" t="s">
        <v>170</v>
      </c>
      <c r="TG4" s="483" t="str">
        <f>+IF($A$7="SW","TO","TH")</f>
        <v>TH</v>
      </c>
      <c r="TH4" s="484" t="s">
        <v>97</v>
      </c>
      <c r="TI4" s="482" t="s">
        <v>168</v>
      </c>
      <c r="TJ4" s="483" t="s">
        <v>169</v>
      </c>
      <c r="TK4" s="483" t="s">
        <v>170</v>
      </c>
      <c r="TL4" s="483" t="str">
        <f>+IF($A$7="SW","TO","TH")</f>
        <v>TH</v>
      </c>
      <c r="TM4" s="484" t="s">
        <v>97</v>
      </c>
      <c r="TN4" s="482" t="s">
        <v>168</v>
      </c>
      <c r="TO4" s="483" t="s">
        <v>169</v>
      </c>
      <c r="TP4" s="483" t="s">
        <v>170</v>
      </c>
      <c r="TQ4" s="483" t="str">
        <f>+IF($A$7="SW","TO","TH")</f>
        <v>TH</v>
      </c>
      <c r="TR4" s="484" t="s">
        <v>97</v>
      </c>
      <c r="TS4" s="482" t="s">
        <v>168</v>
      </c>
      <c r="TT4" s="483" t="s">
        <v>169</v>
      </c>
      <c r="TU4" s="483" t="s">
        <v>170</v>
      </c>
      <c r="TV4" s="483" t="str">
        <f>+IF($A$7="SW","TO","TH")</f>
        <v>TH</v>
      </c>
      <c r="TW4" s="484" t="s">
        <v>97</v>
      </c>
      <c r="TX4" s="482" t="s">
        <v>168</v>
      </c>
      <c r="TY4" s="483" t="s">
        <v>169</v>
      </c>
      <c r="TZ4" s="483" t="s">
        <v>170</v>
      </c>
      <c r="UA4" s="483" t="str">
        <f>+IF($A$7="SW","TO","TH")</f>
        <v>TH</v>
      </c>
      <c r="UB4" s="484" t="s">
        <v>97</v>
      </c>
      <c r="UC4" s="482" t="s">
        <v>168</v>
      </c>
      <c r="UD4" s="483" t="s">
        <v>169</v>
      </c>
      <c r="UE4" s="483" t="s">
        <v>170</v>
      </c>
      <c r="UF4" s="483" t="str">
        <f>+IF($A$7="SW","TO","TH")</f>
        <v>TH</v>
      </c>
      <c r="UG4" s="484" t="s">
        <v>97</v>
      </c>
      <c r="UH4" s="482" t="s">
        <v>168</v>
      </c>
      <c r="UI4" s="483" t="s">
        <v>169</v>
      </c>
      <c r="UJ4" s="483" t="s">
        <v>170</v>
      </c>
      <c r="UK4" s="483" t="str">
        <f>+IF($A$7="SW","TO","TH")</f>
        <v>TH</v>
      </c>
      <c r="UL4" s="484" t="s">
        <v>97</v>
      </c>
      <c r="UM4" s="482" t="s">
        <v>168</v>
      </c>
      <c r="UN4" s="483" t="s">
        <v>169</v>
      </c>
      <c r="UO4" s="483" t="s">
        <v>170</v>
      </c>
      <c r="UP4" s="483" t="str">
        <f>+IF($A$7="SW","TO","TH")</f>
        <v>TH</v>
      </c>
      <c r="UQ4" s="484" t="s">
        <v>97</v>
      </c>
      <c r="UR4" s="482" t="s">
        <v>168</v>
      </c>
      <c r="US4" s="483" t="s">
        <v>169</v>
      </c>
      <c r="UT4" s="483" t="s">
        <v>170</v>
      </c>
      <c r="UU4" s="483" t="str">
        <f>+IF($A$7="SW","TO","TH")</f>
        <v>TH</v>
      </c>
      <c r="UV4" s="484" t="s">
        <v>97</v>
      </c>
      <c r="UW4" s="482" t="s">
        <v>168</v>
      </c>
      <c r="UX4" s="483" t="s">
        <v>169</v>
      </c>
      <c r="UY4" s="483" t="s">
        <v>170</v>
      </c>
      <c r="UZ4" s="483" t="str">
        <f>+IF($A$7="SW","TO","TH")</f>
        <v>TH</v>
      </c>
      <c r="VA4" s="484" t="s">
        <v>97</v>
      </c>
      <c r="VB4" s="482" t="s">
        <v>168</v>
      </c>
      <c r="VC4" s="483" t="s">
        <v>169</v>
      </c>
      <c r="VD4" s="483" t="s">
        <v>170</v>
      </c>
      <c r="VE4" s="483" t="str">
        <f>+IF($A$7="SW","TO","TH")</f>
        <v>TH</v>
      </c>
      <c r="VF4" s="484" t="s">
        <v>97</v>
      </c>
      <c r="VG4" s="482" t="s">
        <v>168</v>
      </c>
      <c r="VH4" s="483" t="s">
        <v>169</v>
      </c>
      <c r="VI4" s="483" t="s">
        <v>170</v>
      </c>
      <c r="VJ4" s="483" t="str">
        <f>+IF($A$7="SW","TO","TH")</f>
        <v>TH</v>
      </c>
      <c r="VK4" s="484" t="s">
        <v>97</v>
      </c>
      <c r="VL4" s="482" t="s">
        <v>168</v>
      </c>
      <c r="VM4" s="483" t="s">
        <v>169</v>
      </c>
      <c r="VN4" s="483" t="s">
        <v>170</v>
      </c>
      <c r="VO4" s="483" t="str">
        <f>+IF($A$7="SW","TO","TH")</f>
        <v>TH</v>
      </c>
      <c r="VP4" s="484" t="s">
        <v>97</v>
      </c>
      <c r="VQ4" s="482" t="s">
        <v>168</v>
      </c>
      <c r="VR4" s="483" t="s">
        <v>169</v>
      </c>
      <c r="VS4" s="483" t="s">
        <v>170</v>
      </c>
      <c r="VT4" s="483" t="str">
        <f>+IF($A$7="SW","TO","TH")</f>
        <v>TH</v>
      </c>
      <c r="VU4" s="484" t="s">
        <v>97</v>
      </c>
      <c r="VV4" s="482" t="s">
        <v>168</v>
      </c>
      <c r="VW4" s="483" t="s">
        <v>169</v>
      </c>
      <c r="VX4" s="483" t="s">
        <v>170</v>
      </c>
      <c r="VY4" s="483" t="str">
        <f>+IF($A$7="SW","TO","TH")</f>
        <v>TH</v>
      </c>
      <c r="VZ4" s="484" t="s">
        <v>97</v>
      </c>
      <c r="WA4" s="482" t="s">
        <v>168</v>
      </c>
      <c r="WB4" s="483" t="s">
        <v>169</v>
      </c>
      <c r="WC4" s="483" t="s">
        <v>170</v>
      </c>
      <c r="WD4" s="483" t="str">
        <f>+IF($A$7="SW","TO","TH")</f>
        <v>TH</v>
      </c>
      <c r="WE4" s="484" t="s">
        <v>97</v>
      </c>
      <c r="WF4" s="482" t="s">
        <v>168</v>
      </c>
      <c r="WG4" s="483" t="s">
        <v>169</v>
      </c>
      <c r="WH4" s="483" t="s">
        <v>170</v>
      </c>
      <c r="WI4" s="483" t="str">
        <f>+IF($A$7="SW","TO","TH")</f>
        <v>TH</v>
      </c>
      <c r="WJ4" s="484" t="s">
        <v>97</v>
      </c>
      <c r="WK4" s="482" t="s">
        <v>168</v>
      </c>
      <c r="WL4" s="483" t="s">
        <v>169</v>
      </c>
      <c r="WM4" s="483" t="s">
        <v>170</v>
      </c>
      <c r="WN4" s="483" t="str">
        <f>+IF($A$7="SW","TO","TH")</f>
        <v>TH</v>
      </c>
      <c r="WO4" s="484" t="s">
        <v>97</v>
      </c>
      <c r="WP4" s="482" t="s">
        <v>168</v>
      </c>
      <c r="WQ4" s="483" t="s">
        <v>169</v>
      </c>
      <c r="WR4" s="483" t="s">
        <v>170</v>
      </c>
      <c r="WS4" s="483" t="str">
        <f>+IF($A$7="SW","TO","TH")</f>
        <v>TH</v>
      </c>
      <c r="WT4" s="484" t="s">
        <v>97</v>
      </c>
      <c r="WU4" s="482" t="s">
        <v>168</v>
      </c>
      <c r="WV4" s="483" t="s">
        <v>169</v>
      </c>
      <c r="WW4" s="483" t="s">
        <v>170</v>
      </c>
      <c r="WX4" s="483" t="str">
        <f>+IF($A$7="SW","TO","TH")</f>
        <v>TH</v>
      </c>
      <c r="WY4" s="484" t="s">
        <v>97</v>
      </c>
      <c r="WZ4" s="482" t="s">
        <v>168</v>
      </c>
      <c r="XA4" s="483" t="s">
        <v>169</v>
      </c>
      <c r="XB4" s="483" t="s">
        <v>170</v>
      </c>
      <c r="XC4" s="483" t="str">
        <f>+IF($A$7="SW","TO","TH")</f>
        <v>TH</v>
      </c>
      <c r="XD4" s="484" t="s">
        <v>97</v>
      </c>
      <c r="XE4" s="482" t="s">
        <v>168</v>
      </c>
      <c r="XF4" s="483" t="s">
        <v>169</v>
      </c>
      <c r="XG4" s="483" t="s">
        <v>170</v>
      </c>
      <c r="XH4" s="483" t="str">
        <f>+IF($A$7="SW","TO","TH")</f>
        <v>TH</v>
      </c>
      <c r="XI4" s="484" t="s">
        <v>97</v>
      </c>
      <c r="XJ4" s="482" t="s">
        <v>168</v>
      </c>
      <c r="XK4" s="483" t="s">
        <v>169</v>
      </c>
      <c r="XL4" s="483" t="s">
        <v>170</v>
      </c>
      <c r="XM4" s="483" t="str">
        <f>+IF($A$7="SW","TO","TH")</f>
        <v>TH</v>
      </c>
      <c r="XN4" s="484" t="s">
        <v>97</v>
      </c>
      <c r="XO4" s="482" t="s">
        <v>168</v>
      </c>
      <c r="XP4" s="483" t="s">
        <v>169</v>
      </c>
      <c r="XQ4" s="483" t="s">
        <v>170</v>
      </c>
      <c r="XR4" s="483" t="str">
        <f>+IF($A$7="SW","TO","TH")</f>
        <v>TH</v>
      </c>
      <c r="XS4" s="484" t="s">
        <v>97</v>
      </c>
      <c r="XT4" s="482" t="s">
        <v>168</v>
      </c>
      <c r="XU4" s="483" t="s">
        <v>169</v>
      </c>
      <c r="XV4" s="483" t="s">
        <v>170</v>
      </c>
      <c r="XW4" s="483" t="str">
        <f>+IF($A$7="SW","TO","TH")</f>
        <v>TH</v>
      </c>
      <c r="XX4" s="484" t="s">
        <v>97</v>
      </c>
      <c r="XY4" s="482" t="s">
        <v>168</v>
      </c>
      <c r="XZ4" s="483" t="s">
        <v>169</v>
      </c>
      <c r="YA4" s="483" t="s">
        <v>170</v>
      </c>
      <c r="YB4" s="483" t="str">
        <f>+IF($A$7="SW","TO","TH")</f>
        <v>TH</v>
      </c>
      <c r="YC4" s="484" t="s">
        <v>97</v>
      </c>
      <c r="YD4" s="482" t="s">
        <v>168</v>
      </c>
      <c r="YE4" s="483" t="s">
        <v>169</v>
      </c>
      <c r="YF4" s="483" t="s">
        <v>170</v>
      </c>
      <c r="YG4" s="483" t="str">
        <f>+IF($A$7="SW","TO","TH")</f>
        <v>TH</v>
      </c>
      <c r="YH4" s="484" t="s">
        <v>97</v>
      </c>
      <c r="YI4" s="482" t="s">
        <v>168</v>
      </c>
      <c r="YJ4" s="483" t="s">
        <v>169</v>
      </c>
      <c r="YK4" s="483" t="s">
        <v>170</v>
      </c>
      <c r="YL4" s="483" t="str">
        <f>+IF($A$7="SW","TO","TH")</f>
        <v>TH</v>
      </c>
      <c r="YM4" s="484" t="s">
        <v>97</v>
      </c>
      <c r="YN4" s="482" t="s">
        <v>168</v>
      </c>
      <c r="YO4" s="483" t="s">
        <v>169</v>
      </c>
      <c r="YP4" s="483" t="s">
        <v>170</v>
      </c>
      <c r="YQ4" s="483" t="str">
        <f>+IF($A$7="SW","TO","TH")</f>
        <v>TH</v>
      </c>
      <c r="YR4" s="484" t="s">
        <v>97</v>
      </c>
      <c r="YS4" s="482" t="s">
        <v>168</v>
      </c>
      <c r="YT4" s="483" t="s">
        <v>169</v>
      </c>
      <c r="YU4" s="483" t="s">
        <v>170</v>
      </c>
      <c r="YV4" s="483" t="str">
        <f>+IF($A$7="SW","TO","TH")</f>
        <v>TH</v>
      </c>
      <c r="YW4" s="484" t="s">
        <v>97</v>
      </c>
      <c r="YX4" s="482" t="s">
        <v>168</v>
      </c>
      <c r="YY4" s="483" t="s">
        <v>169</v>
      </c>
      <c r="YZ4" s="483" t="s">
        <v>170</v>
      </c>
      <c r="ZA4" s="483" t="str">
        <f>+IF($A$7="SW","TO","TH")</f>
        <v>TH</v>
      </c>
      <c r="ZB4" s="484" t="s">
        <v>97</v>
      </c>
      <c r="ZC4" s="482" t="s">
        <v>168</v>
      </c>
      <c r="ZD4" s="483" t="s">
        <v>169</v>
      </c>
      <c r="ZE4" s="483" t="s">
        <v>170</v>
      </c>
      <c r="ZF4" s="483" t="str">
        <f>+IF($A$7="SW","TO","TH")</f>
        <v>TH</v>
      </c>
      <c r="ZG4" s="484" t="s">
        <v>97</v>
      </c>
      <c r="ZH4" s="482" t="s">
        <v>168</v>
      </c>
      <c r="ZI4" s="483" t="s">
        <v>169</v>
      </c>
      <c r="ZJ4" s="483" t="s">
        <v>170</v>
      </c>
      <c r="ZK4" s="483" t="str">
        <f>+IF($A$7="SW","TO","TH")</f>
        <v>TH</v>
      </c>
      <c r="ZL4" s="484" t="s">
        <v>97</v>
      </c>
      <c r="ZM4" s="482" t="s">
        <v>168</v>
      </c>
      <c r="ZN4" s="483" t="s">
        <v>169</v>
      </c>
      <c r="ZO4" s="483" t="s">
        <v>170</v>
      </c>
      <c r="ZP4" s="483" t="str">
        <f>+IF($A$7="SW","TO","TH")</f>
        <v>TH</v>
      </c>
      <c r="ZQ4" s="484" t="s">
        <v>97</v>
      </c>
      <c r="ZR4" s="482" t="s">
        <v>168</v>
      </c>
      <c r="ZS4" s="483" t="s">
        <v>169</v>
      </c>
      <c r="ZT4" s="483" t="s">
        <v>170</v>
      </c>
      <c r="ZU4" s="483" t="str">
        <f>+IF($A$7="SW","TO","TH")</f>
        <v>TH</v>
      </c>
      <c r="ZV4" s="484" t="s">
        <v>97</v>
      </c>
      <c r="ZW4" s="482" t="s">
        <v>168</v>
      </c>
      <c r="ZX4" s="483" t="s">
        <v>169</v>
      </c>
      <c r="ZY4" s="483" t="s">
        <v>170</v>
      </c>
      <c r="ZZ4" s="483" t="str">
        <f>+IF($A$7="SW","TO","TH")</f>
        <v>TH</v>
      </c>
      <c r="AAA4" s="484" t="s">
        <v>97</v>
      </c>
      <c r="AAB4" s="482" t="s">
        <v>168</v>
      </c>
      <c r="AAC4" s="483" t="s">
        <v>169</v>
      </c>
      <c r="AAD4" s="483" t="s">
        <v>170</v>
      </c>
      <c r="AAE4" s="483" t="str">
        <f>+IF($A$7="SW","TO","TH")</f>
        <v>TH</v>
      </c>
      <c r="AAF4" s="484" t="s">
        <v>97</v>
      </c>
      <c r="AAG4" s="482" t="s">
        <v>168</v>
      </c>
      <c r="AAH4" s="483" t="s">
        <v>169</v>
      </c>
      <c r="AAI4" s="483" t="s">
        <v>170</v>
      </c>
      <c r="AAJ4" s="483" t="str">
        <f>+IF($A$7="SW","TO","TH")</f>
        <v>TH</v>
      </c>
      <c r="AAK4" s="484" t="s">
        <v>97</v>
      </c>
      <c r="AAL4" s="482" t="s">
        <v>168</v>
      </c>
      <c r="AAM4" s="483" t="s">
        <v>169</v>
      </c>
      <c r="AAN4" s="483" t="s">
        <v>170</v>
      </c>
      <c r="AAO4" s="483" t="str">
        <f>+IF($A$7="SW","TO","TH")</f>
        <v>TH</v>
      </c>
      <c r="AAP4" s="484" t="s">
        <v>97</v>
      </c>
      <c r="AAQ4" s="482" t="s">
        <v>168</v>
      </c>
      <c r="AAR4" s="483" t="s">
        <v>169</v>
      </c>
      <c r="AAS4" s="483" t="s">
        <v>170</v>
      </c>
      <c r="AAT4" s="483" t="str">
        <f>+IF($A$7="SW","TO","TH")</f>
        <v>TH</v>
      </c>
      <c r="AAU4" s="484" t="s">
        <v>97</v>
      </c>
      <c r="AAV4" s="482" t="s">
        <v>168</v>
      </c>
      <c r="AAW4" s="483" t="s">
        <v>169</v>
      </c>
      <c r="AAX4" s="483" t="s">
        <v>170</v>
      </c>
      <c r="AAY4" s="483" t="str">
        <f>+IF($A$7="SW","TO","TH")</f>
        <v>TH</v>
      </c>
      <c r="AAZ4" s="484" t="s">
        <v>97</v>
      </c>
      <c r="ABA4" s="482" t="s">
        <v>168</v>
      </c>
      <c r="ABB4" s="483" t="s">
        <v>169</v>
      </c>
      <c r="ABC4" s="483" t="s">
        <v>170</v>
      </c>
      <c r="ABD4" s="483" t="str">
        <f>+IF($A$7="SW","TO","TH")</f>
        <v>TH</v>
      </c>
      <c r="ABE4" s="484" t="s">
        <v>97</v>
      </c>
      <c r="ABF4" s="482" t="s">
        <v>168</v>
      </c>
      <c r="ABG4" s="483" t="s">
        <v>169</v>
      </c>
      <c r="ABH4" s="483" t="s">
        <v>170</v>
      </c>
      <c r="ABI4" s="483" t="str">
        <f>+IF($A$7="SW","TO","TH")</f>
        <v>TH</v>
      </c>
      <c r="ABJ4" s="484" t="s">
        <v>97</v>
      </c>
      <c r="ABK4" s="482" t="s">
        <v>168</v>
      </c>
      <c r="ABL4" s="483" t="s">
        <v>169</v>
      </c>
      <c r="ABM4" s="483" t="s">
        <v>170</v>
      </c>
      <c r="ABN4" s="483" t="str">
        <f>+IF($A$7="SW","TO","TH")</f>
        <v>TH</v>
      </c>
      <c r="ABO4" s="484" t="s">
        <v>97</v>
      </c>
      <c r="ABP4" s="482" t="s">
        <v>168</v>
      </c>
      <c r="ABQ4" s="483" t="s">
        <v>169</v>
      </c>
      <c r="ABR4" s="483" t="s">
        <v>170</v>
      </c>
      <c r="ABS4" s="483" t="str">
        <f>+IF($A$7="SW","TO","TH")</f>
        <v>TH</v>
      </c>
      <c r="ABT4" s="484" t="s">
        <v>97</v>
      </c>
      <c r="ABU4" s="482" t="s">
        <v>168</v>
      </c>
      <c r="ABV4" s="483" t="s">
        <v>169</v>
      </c>
      <c r="ABW4" s="483" t="s">
        <v>170</v>
      </c>
      <c r="ABX4" s="483" t="str">
        <f>+IF($A$7="SW","TO","TH")</f>
        <v>TH</v>
      </c>
      <c r="ABY4" s="484" t="s">
        <v>97</v>
      </c>
      <c r="ABZ4" s="482" t="s">
        <v>168</v>
      </c>
      <c r="ACA4" s="483" t="s">
        <v>169</v>
      </c>
      <c r="ACB4" s="483" t="s">
        <v>170</v>
      </c>
      <c r="ACC4" s="483" t="str">
        <f>+IF($A$7="SW","TO","TH")</f>
        <v>TH</v>
      </c>
      <c r="ACD4" s="484" t="s">
        <v>97</v>
      </c>
      <c r="ACE4" s="482" t="s">
        <v>168</v>
      </c>
      <c r="ACF4" s="483" t="s">
        <v>169</v>
      </c>
      <c r="ACG4" s="483" t="s">
        <v>170</v>
      </c>
      <c r="ACH4" s="483" t="str">
        <f>+IF($A$7="SW","TO","TH")</f>
        <v>TH</v>
      </c>
      <c r="ACI4" s="484" t="s">
        <v>97</v>
      </c>
      <c r="ACJ4" s="482" t="s">
        <v>168</v>
      </c>
      <c r="ACK4" s="483" t="s">
        <v>169</v>
      </c>
      <c r="ACL4" s="483" t="s">
        <v>170</v>
      </c>
      <c r="ACM4" s="483" t="str">
        <f>+IF($A$7="SW","TO","TH")</f>
        <v>TH</v>
      </c>
      <c r="ACN4" s="484" t="s">
        <v>97</v>
      </c>
      <c r="ACO4" s="482" t="s">
        <v>168</v>
      </c>
      <c r="ACP4" s="483" t="s">
        <v>169</v>
      </c>
      <c r="ACQ4" s="483" t="s">
        <v>170</v>
      </c>
      <c r="ACR4" s="483" t="str">
        <f>+IF($A$7="SW","TO","TH")</f>
        <v>TH</v>
      </c>
      <c r="ACS4" s="484" t="s">
        <v>97</v>
      </c>
      <c r="ACT4" s="482" t="s">
        <v>168</v>
      </c>
      <c r="ACU4" s="483" t="s">
        <v>169</v>
      </c>
      <c r="ACV4" s="483" t="s">
        <v>170</v>
      </c>
      <c r="ACW4" s="483" t="str">
        <f>+IF($A$7="SW","TO","TH")</f>
        <v>TH</v>
      </c>
      <c r="ACX4" s="484" t="s">
        <v>97</v>
      </c>
      <c r="ACY4" s="482" t="s">
        <v>168</v>
      </c>
      <c r="ACZ4" s="483" t="s">
        <v>169</v>
      </c>
      <c r="ADA4" s="483" t="s">
        <v>170</v>
      </c>
      <c r="ADB4" s="483" t="str">
        <f>+IF($A$7="SW","TO","TH")</f>
        <v>TH</v>
      </c>
      <c r="ADC4" s="484" t="s">
        <v>97</v>
      </c>
      <c r="ADD4" s="482" t="s">
        <v>168</v>
      </c>
      <c r="ADE4" s="483" t="s">
        <v>169</v>
      </c>
      <c r="ADF4" s="483" t="s">
        <v>170</v>
      </c>
      <c r="ADG4" s="483" t="str">
        <f>+IF($A$7="SW","TO","TH")</f>
        <v>TH</v>
      </c>
      <c r="ADH4" s="484" t="s">
        <v>97</v>
      </c>
      <c r="ADI4" s="482" t="s">
        <v>168</v>
      </c>
      <c r="ADJ4" s="483" t="s">
        <v>169</v>
      </c>
      <c r="ADK4" s="483" t="s">
        <v>170</v>
      </c>
      <c r="ADL4" s="483" t="str">
        <f>+IF($A$7="SW","TO","TH")</f>
        <v>TH</v>
      </c>
      <c r="ADM4" s="484" t="s">
        <v>97</v>
      </c>
      <c r="ADN4" s="482" t="s">
        <v>168</v>
      </c>
      <c r="ADO4" s="483" t="s">
        <v>169</v>
      </c>
      <c r="ADP4" s="483" t="s">
        <v>170</v>
      </c>
      <c r="ADQ4" s="483" t="str">
        <f>+IF($A$7="SW","TO","TH")</f>
        <v>TH</v>
      </c>
      <c r="ADR4" s="484" t="s">
        <v>97</v>
      </c>
      <c r="ADS4" s="482" t="s">
        <v>168</v>
      </c>
      <c r="ADT4" s="483" t="s">
        <v>169</v>
      </c>
      <c r="ADU4" s="483" t="s">
        <v>170</v>
      </c>
      <c r="ADV4" s="483" t="str">
        <f>+IF($A$7="SW","TO","TH")</f>
        <v>TH</v>
      </c>
      <c r="ADW4" s="484" t="s">
        <v>97</v>
      </c>
      <c r="ADX4" s="482" t="s">
        <v>168</v>
      </c>
      <c r="ADY4" s="483" t="s">
        <v>169</v>
      </c>
      <c r="ADZ4" s="483" t="s">
        <v>170</v>
      </c>
      <c r="AEA4" s="483" t="str">
        <f>+IF($A$7="SW","TO","TH")</f>
        <v>TH</v>
      </c>
      <c r="AEB4" s="484" t="s">
        <v>97</v>
      </c>
      <c r="AEC4" s="482" t="s">
        <v>168</v>
      </c>
      <c r="AED4" s="483" t="s">
        <v>169</v>
      </c>
      <c r="AEE4" s="483" t="s">
        <v>170</v>
      </c>
      <c r="AEF4" s="483" t="str">
        <f>+IF($A$7="SW","TO","TH")</f>
        <v>TH</v>
      </c>
      <c r="AEG4" s="484" t="s">
        <v>97</v>
      </c>
      <c r="AEH4" s="482" t="s">
        <v>168</v>
      </c>
      <c r="AEI4" s="483" t="s">
        <v>169</v>
      </c>
      <c r="AEJ4" s="483" t="s">
        <v>170</v>
      </c>
      <c r="AEK4" s="483" t="str">
        <f>+IF($A$7="SW","TO","TH")</f>
        <v>TH</v>
      </c>
      <c r="AEL4" s="484" t="s">
        <v>97</v>
      </c>
      <c r="AEM4" s="482" t="s">
        <v>168</v>
      </c>
      <c r="AEN4" s="483" t="s">
        <v>169</v>
      </c>
      <c r="AEO4" s="483" t="s">
        <v>170</v>
      </c>
      <c r="AEP4" s="483" t="str">
        <f>+IF($A$7="SW","TO","TH")</f>
        <v>TH</v>
      </c>
      <c r="AEQ4" s="484" t="s">
        <v>97</v>
      </c>
      <c r="AER4" s="482" t="s">
        <v>168</v>
      </c>
      <c r="AES4" s="483" t="s">
        <v>169</v>
      </c>
      <c r="AET4" s="483" t="s">
        <v>170</v>
      </c>
      <c r="AEU4" s="483" t="str">
        <f>+IF($A$7="SW","TO","TH")</f>
        <v>TH</v>
      </c>
      <c r="AEV4" s="484" t="s">
        <v>97</v>
      </c>
      <c r="AEW4" s="482" t="s">
        <v>168</v>
      </c>
      <c r="AEX4" s="483" t="s">
        <v>169</v>
      </c>
      <c r="AEY4" s="483" t="s">
        <v>170</v>
      </c>
      <c r="AEZ4" s="483" t="str">
        <f>+IF($A$7="SW","TO","TH")</f>
        <v>TH</v>
      </c>
      <c r="AFA4" s="484" t="s">
        <v>97</v>
      </c>
      <c r="AFB4" s="482" t="s">
        <v>168</v>
      </c>
      <c r="AFC4" s="483" t="s">
        <v>169</v>
      </c>
      <c r="AFD4" s="483" t="s">
        <v>170</v>
      </c>
      <c r="AFE4" s="483" t="str">
        <f>+IF($A$7="SW","TO","TH")</f>
        <v>TH</v>
      </c>
      <c r="AFF4" s="484" t="s">
        <v>97</v>
      </c>
      <c r="AFG4" s="482" t="s">
        <v>168</v>
      </c>
      <c r="AFH4" s="483" t="s">
        <v>169</v>
      </c>
      <c r="AFI4" s="483" t="s">
        <v>170</v>
      </c>
      <c r="AFJ4" s="483" t="str">
        <f>+IF($A$7="SW","TO","TH")</f>
        <v>TH</v>
      </c>
      <c r="AFK4" s="484" t="s">
        <v>97</v>
      </c>
      <c r="AFL4" s="482" t="s">
        <v>168</v>
      </c>
      <c r="AFM4" s="483" t="s">
        <v>169</v>
      </c>
      <c r="AFN4" s="483" t="s">
        <v>170</v>
      </c>
      <c r="AFO4" s="483" t="str">
        <f>+IF($A$7="SW","TO","TH")</f>
        <v>TH</v>
      </c>
      <c r="AFP4" s="484" t="s">
        <v>97</v>
      </c>
      <c r="AFQ4" s="482" t="s">
        <v>168</v>
      </c>
      <c r="AFR4" s="483" t="s">
        <v>169</v>
      </c>
      <c r="AFS4" s="483" t="s">
        <v>170</v>
      </c>
      <c r="AFT4" s="483" t="str">
        <f>+IF($A$7="SW","TO","TH")</f>
        <v>TH</v>
      </c>
      <c r="AFU4" s="484" t="s">
        <v>97</v>
      </c>
      <c r="AFV4" s="482" t="s">
        <v>168</v>
      </c>
      <c r="AFW4" s="483" t="s">
        <v>169</v>
      </c>
      <c r="AFX4" s="483" t="s">
        <v>170</v>
      </c>
      <c r="AFY4" s="483" t="str">
        <f>+IF($A$7="SW","TO","TH")</f>
        <v>TH</v>
      </c>
      <c r="AFZ4" s="484" t="s">
        <v>97</v>
      </c>
      <c r="AGA4" s="482" t="s">
        <v>168</v>
      </c>
      <c r="AGB4" s="483" t="s">
        <v>169</v>
      </c>
      <c r="AGC4" s="483" t="s">
        <v>170</v>
      </c>
      <c r="AGD4" s="483" t="str">
        <f>+IF($A$7="SW","TO","TH")</f>
        <v>TH</v>
      </c>
      <c r="AGE4" s="484" t="s">
        <v>97</v>
      </c>
      <c r="AGF4" s="482" t="s">
        <v>168</v>
      </c>
      <c r="AGG4" s="483" t="s">
        <v>169</v>
      </c>
      <c r="AGH4" s="483" t="s">
        <v>170</v>
      </c>
      <c r="AGI4" s="483" t="str">
        <f>+IF($A$7="SW","TO","TH")</f>
        <v>TH</v>
      </c>
      <c r="AGJ4" s="484" t="s">
        <v>97</v>
      </c>
      <c r="AGK4" s="482" t="s">
        <v>168</v>
      </c>
      <c r="AGL4" s="483" t="s">
        <v>169</v>
      </c>
      <c r="AGM4" s="483" t="s">
        <v>170</v>
      </c>
      <c r="AGN4" s="483" t="str">
        <f>+IF($A$7="SW","TO","TH")</f>
        <v>TH</v>
      </c>
      <c r="AGO4" s="484" t="s">
        <v>97</v>
      </c>
      <c r="AGP4" s="482" t="s">
        <v>168</v>
      </c>
      <c r="AGQ4" s="483" t="s">
        <v>169</v>
      </c>
      <c r="AGR4" s="483" t="s">
        <v>170</v>
      </c>
      <c r="AGS4" s="483" t="str">
        <f>+IF($A$7="SW","TO","TH")</f>
        <v>TH</v>
      </c>
      <c r="AGT4" s="484" t="s">
        <v>97</v>
      </c>
      <c r="AGU4" s="482" t="s">
        <v>168</v>
      </c>
      <c r="AGV4" s="483" t="s">
        <v>169</v>
      </c>
      <c r="AGW4" s="483" t="s">
        <v>170</v>
      </c>
      <c r="AGX4" s="483" t="str">
        <f>+IF($A$7="SW","TO","TH")</f>
        <v>TH</v>
      </c>
      <c r="AGY4" s="484" t="s">
        <v>97</v>
      </c>
      <c r="AGZ4" s="482" t="s">
        <v>168</v>
      </c>
      <c r="AHA4" s="483" t="s">
        <v>169</v>
      </c>
      <c r="AHB4" s="483" t="s">
        <v>170</v>
      </c>
      <c r="AHC4" s="483" t="str">
        <f>+IF($A$7="SW","TO","TH")</f>
        <v>TH</v>
      </c>
      <c r="AHD4" s="484" t="s">
        <v>97</v>
      </c>
      <c r="AHE4" s="482" t="s">
        <v>168</v>
      </c>
      <c r="AHF4" s="483" t="s">
        <v>169</v>
      </c>
      <c r="AHG4" s="483" t="s">
        <v>170</v>
      </c>
      <c r="AHH4" s="483" t="str">
        <f>+IF($A$7="SW","TO","TH")</f>
        <v>TH</v>
      </c>
      <c r="AHI4" s="484" t="s">
        <v>97</v>
      </c>
      <c r="AHJ4" s="482" t="s">
        <v>168</v>
      </c>
      <c r="AHK4" s="483" t="s">
        <v>169</v>
      </c>
      <c r="AHL4" s="483" t="s">
        <v>170</v>
      </c>
      <c r="AHM4" s="483" t="str">
        <f>+IF($A$7="SW","TO","TH")</f>
        <v>TH</v>
      </c>
      <c r="AHN4" s="484" t="s">
        <v>97</v>
      </c>
      <c r="AHO4" s="482" t="s">
        <v>168</v>
      </c>
      <c r="AHP4" s="483" t="s">
        <v>169</v>
      </c>
      <c r="AHQ4" s="483" t="s">
        <v>170</v>
      </c>
      <c r="AHR4" s="483" t="str">
        <f>+IF($A$7="SW","TO","TH")</f>
        <v>TH</v>
      </c>
      <c r="AHS4" s="484" t="s">
        <v>97</v>
      </c>
      <c r="AHT4" s="482" t="s">
        <v>168</v>
      </c>
      <c r="AHU4" s="483" t="s">
        <v>169</v>
      </c>
      <c r="AHV4" s="483" t="s">
        <v>170</v>
      </c>
      <c r="AHW4" s="483" t="str">
        <f>+IF($A$7="SW","TO","TH")</f>
        <v>TH</v>
      </c>
      <c r="AHX4" s="484" t="s">
        <v>97</v>
      </c>
      <c r="AHY4" s="482" t="s">
        <v>168</v>
      </c>
      <c r="AHZ4" s="483" t="s">
        <v>169</v>
      </c>
      <c r="AIA4" s="483" t="s">
        <v>170</v>
      </c>
      <c r="AIB4" s="483" t="str">
        <f>+IF($A$7="SW","TO","TH")</f>
        <v>TH</v>
      </c>
      <c r="AIC4" s="484" t="s">
        <v>97</v>
      </c>
      <c r="AID4" s="482" t="s">
        <v>168</v>
      </c>
      <c r="AIE4" s="483" t="s">
        <v>169</v>
      </c>
      <c r="AIF4" s="483" t="s">
        <v>170</v>
      </c>
      <c r="AIG4" s="483" t="str">
        <f>+IF($A$7="SW","TO","TH")</f>
        <v>TH</v>
      </c>
      <c r="AIH4" s="484" t="s">
        <v>97</v>
      </c>
      <c r="AII4" s="482" t="s">
        <v>168</v>
      </c>
      <c r="AIJ4" s="483" t="s">
        <v>169</v>
      </c>
      <c r="AIK4" s="483" t="s">
        <v>170</v>
      </c>
      <c r="AIL4" s="483" t="str">
        <f>+IF($A$7="SW","TO","TH")</f>
        <v>TH</v>
      </c>
      <c r="AIM4" s="484" t="s">
        <v>97</v>
      </c>
      <c r="AIN4" s="482" t="s">
        <v>168</v>
      </c>
      <c r="AIO4" s="483" t="s">
        <v>169</v>
      </c>
      <c r="AIP4" s="483" t="s">
        <v>170</v>
      </c>
      <c r="AIQ4" s="483" t="str">
        <f>+IF($A$7="SW","TO","TH")</f>
        <v>TH</v>
      </c>
      <c r="AIR4" s="484" t="s">
        <v>97</v>
      </c>
      <c r="AIS4" s="482" t="s">
        <v>168</v>
      </c>
      <c r="AIT4" s="483" t="s">
        <v>169</v>
      </c>
      <c r="AIU4" s="483" t="s">
        <v>170</v>
      </c>
      <c r="AIV4" s="483" t="str">
        <f>+IF($A$7="SW","TO","TH")</f>
        <v>TH</v>
      </c>
      <c r="AIW4" s="484" t="s">
        <v>97</v>
      </c>
      <c r="AIX4" s="482" t="s">
        <v>168</v>
      </c>
      <c r="AIY4" s="483" t="s">
        <v>169</v>
      </c>
      <c r="AIZ4" s="483" t="s">
        <v>170</v>
      </c>
      <c r="AJA4" s="483" t="str">
        <f>+IF($A$7="SW","TO","TH")</f>
        <v>TH</v>
      </c>
      <c r="AJB4" s="484" t="s">
        <v>97</v>
      </c>
      <c r="AJC4" s="482" t="s">
        <v>168</v>
      </c>
      <c r="AJD4" s="483" t="s">
        <v>169</v>
      </c>
      <c r="AJE4" s="483" t="s">
        <v>170</v>
      </c>
      <c r="AJF4" s="483" t="str">
        <f>+IF($A$7="SW","TO","TH")</f>
        <v>TH</v>
      </c>
      <c r="AJG4" s="484" t="s">
        <v>97</v>
      </c>
      <c r="AJH4" s="482" t="s">
        <v>168</v>
      </c>
      <c r="AJI4" s="483" t="s">
        <v>169</v>
      </c>
      <c r="AJJ4" s="483" t="s">
        <v>170</v>
      </c>
      <c r="AJK4" s="483" t="str">
        <f>+IF($A$7="SW","TO","TH")</f>
        <v>TH</v>
      </c>
      <c r="AJL4" s="484" t="s">
        <v>97</v>
      </c>
      <c r="AJM4" s="482" t="s">
        <v>168</v>
      </c>
      <c r="AJN4" s="483" t="s">
        <v>169</v>
      </c>
      <c r="AJO4" s="483" t="s">
        <v>170</v>
      </c>
      <c r="AJP4" s="483" t="str">
        <f>+IF($A$7="SW","TO","TH")</f>
        <v>TH</v>
      </c>
      <c r="AJQ4" s="484" t="s">
        <v>97</v>
      </c>
      <c r="AJR4" s="482" t="s">
        <v>168</v>
      </c>
      <c r="AJS4" s="483" t="s">
        <v>169</v>
      </c>
      <c r="AJT4" s="483" t="s">
        <v>170</v>
      </c>
      <c r="AJU4" s="483" t="str">
        <f>+IF($A$7="SW","TO","TH")</f>
        <v>TH</v>
      </c>
      <c r="AJV4" s="484" t="s">
        <v>97</v>
      </c>
      <c r="AJW4" s="482" t="s">
        <v>168</v>
      </c>
      <c r="AJX4" s="483" t="s">
        <v>169</v>
      </c>
      <c r="AJY4" s="483" t="s">
        <v>170</v>
      </c>
      <c r="AJZ4" s="483" t="str">
        <f>+IF($A$7="SW","TO","TH")</f>
        <v>TH</v>
      </c>
      <c r="AKA4" s="484" t="s">
        <v>97</v>
      </c>
      <c r="AKB4" s="482" t="s">
        <v>168</v>
      </c>
      <c r="AKC4" s="483" t="s">
        <v>169</v>
      </c>
      <c r="AKD4" s="483" t="s">
        <v>170</v>
      </c>
      <c r="AKE4" s="483" t="str">
        <f>+IF($A$7="SW","TO","TH")</f>
        <v>TH</v>
      </c>
      <c r="AKF4" s="484" t="s">
        <v>97</v>
      </c>
      <c r="AKG4" s="482" t="s">
        <v>168</v>
      </c>
      <c r="AKH4" s="483" t="s">
        <v>169</v>
      </c>
      <c r="AKI4" s="483" t="s">
        <v>170</v>
      </c>
      <c r="AKJ4" s="483" t="str">
        <f>+IF($A$7="SW","TO","TH")</f>
        <v>TH</v>
      </c>
      <c r="AKK4" s="484" t="s">
        <v>97</v>
      </c>
      <c r="AKL4" s="482" t="s">
        <v>168</v>
      </c>
      <c r="AKM4" s="483" t="s">
        <v>169</v>
      </c>
      <c r="AKN4" s="483" t="s">
        <v>170</v>
      </c>
      <c r="AKO4" s="483" t="str">
        <f>+IF($A$7="SW","TO","TH")</f>
        <v>TH</v>
      </c>
      <c r="AKP4" s="484" t="s">
        <v>97</v>
      </c>
      <c r="AKQ4" s="482" t="s">
        <v>168</v>
      </c>
      <c r="AKR4" s="483" t="s">
        <v>169</v>
      </c>
      <c r="AKS4" s="483" t="s">
        <v>170</v>
      </c>
      <c r="AKT4" s="483" t="str">
        <f>+IF($A$7="SW","TO","TH")</f>
        <v>TH</v>
      </c>
      <c r="AKU4" s="484" t="s">
        <v>97</v>
      </c>
      <c r="AKV4" s="482" t="s">
        <v>168</v>
      </c>
      <c r="AKW4" s="483" t="s">
        <v>169</v>
      </c>
      <c r="AKX4" s="483" t="s">
        <v>170</v>
      </c>
      <c r="AKY4" s="483" t="str">
        <f>+IF($A$7="SW","TO","TH")</f>
        <v>TH</v>
      </c>
      <c r="AKZ4" s="484" t="s">
        <v>97</v>
      </c>
      <c r="ALA4" s="482" t="s">
        <v>168</v>
      </c>
      <c r="ALB4" s="483" t="s">
        <v>169</v>
      </c>
      <c r="ALC4" s="483" t="s">
        <v>170</v>
      </c>
      <c r="ALD4" s="483" t="str">
        <f>+IF($A$7="SW","TO","TH")</f>
        <v>TH</v>
      </c>
      <c r="ALE4" s="484" t="s">
        <v>97</v>
      </c>
      <c r="ALF4" s="482" t="s">
        <v>168</v>
      </c>
      <c r="ALG4" s="483" t="s">
        <v>169</v>
      </c>
      <c r="ALH4" s="483" t="s">
        <v>170</v>
      </c>
      <c r="ALI4" s="483" t="s">
        <v>171</v>
      </c>
      <c r="ALJ4" s="484" t="s">
        <v>97</v>
      </c>
      <c r="ALK4" s="482" t="s">
        <v>168</v>
      </c>
      <c r="ALL4" s="483" t="s">
        <v>169</v>
      </c>
      <c r="ALM4" s="483" t="s">
        <v>170</v>
      </c>
      <c r="ALN4" s="483" t="s">
        <v>171</v>
      </c>
      <c r="ALO4" s="484" t="s">
        <v>97</v>
      </c>
      <c r="ALP4" s="482" t="s">
        <v>168</v>
      </c>
      <c r="ALQ4" s="483" t="s">
        <v>169</v>
      </c>
      <c r="ALR4" s="483" t="s">
        <v>170</v>
      </c>
      <c r="ALS4" s="483" t="s">
        <v>171</v>
      </c>
      <c r="ALT4" s="484" t="s">
        <v>97</v>
      </c>
      <c r="ALU4" s="482" t="s">
        <v>168</v>
      </c>
      <c r="ALV4" s="483" t="s">
        <v>169</v>
      </c>
      <c r="ALW4" s="483" t="s">
        <v>170</v>
      </c>
      <c r="ALX4" s="483" t="s">
        <v>171</v>
      </c>
      <c r="ALY4" s="484" t="s">
        <v>97</v>
      </c>
      <c r="ALZ4" s="482" t="s">
        <v>168</v>
      </c>
      <c r="AMA4" s="483" t="s">
        <v>169</v>
      </c>
      <c r="AMB4" s="483" t="s">
        <v>170</v>
      </c>
      <c r="AMC4" s="483" t="s">
        <v>171</v>
      </c>
      <c r="AMD4" s="484" t="s">
        <v>97</v>
      </c>
      <c r="AME4" s="482" t="s">
        <v>168</v>
      </c>
      <c r="AMF4" s="483" t="s">
        <v>169</v>
      </c>
      <c r="AMG4" s="483" t="s">
        <v>170</v>
      </c>
      <c r="AMH4" s="483" t="s">
        <v>171</v>
      </c>
      <c r="AMI4" s="484" t="s">
        <v>97</v>
      </c>
      <c r="AMJ4" s="482" t="s">
        <v>168</v>
      </c>
      <c r="AMK4" s="483" t="s">
        <v>169</v>
      </c>
      <c r="AML4" s="483" t="s">
        <v>170</v>
      </c>
      <c r="AMM4" s="483" t="s">
        <v>171</v>
      </c>
      <c r="AMN4" s="484" t="s">
        <v>97</v>
      </c>
      <c r="AMO4" s="482" t="s">
        <v>168</v>
      </c>
      <c r="AMP4" s="483" t="s">
        <v>169</v>
      </c>
      <c r="AMQ4" s="483" t="s">
        <v>170</v>
      </c>
      <c r="AMR4" s="483" t="s">
        <v>171</v>
      </c>
      <c r="AMS4" s="484" t="s">
        <v>97</v>
      </c>
      <c r="AMT4" s="482" t="s">
        <v>168</v>
      </c>
      <c r="AMU4" s="483" t="s">
        <v>169</v>
      </c>
      <c r="AMV4" s="483" t="s">
        <v>170</v>
      </c>
      <c r="AMW4" s="483" t="s">
        <v>171</v>
      </c>
      <c r="AMX4" s="484" t="s">
        <v>97</v>
      </c>
      <c r="AMY4" s="482" t="s">
        <v>168</v>
      </c>
      <c r="AMZ4" s="483" t="s">
        <v>169</v>
      </c>
      <c r="ANA4" s="483" t="s">
        <v>170</v>
      </c>
      <c r="ANB4" s="483" t="s">
        <v>171</v>
      </c>
      <c r="ANC4" s="484" t="s">
        <v>97</v>
      </c>
      <c r="AND4" s="482" t="s">
        <v>168</v>
      </c>
      <c r="ANE4" s="483" t="s">
        <v>169</v>
      </c>
      <c r="ANF4" s="483" t="s">
        <v>170</v>
      </c>
      <c r="ANG4" s="483" t="s">
        <v>171</v>
      </c>
      <c r="ANH4" s="484" t="s">
        <v>97</v>
      </c>
      <c r="ANI4" s="482" t="s">
        <v>168</v>
      </c>
      <c r="ANJ4" s="483" t="s">
        <v>169</v>
      </c>
      <c r="ANK4" s="483" t="s">
        <v>170</v>
      </c>
      <c r="ANL4" s="483" t="s">
        <v>171</v>
      </c>
      <c r="ANM4" s="484" t="s">
        <v>97</v>
      </c>
      <c r="ANN4" s="482" t="s">
        <v>168</v>
      </c>
      <c r="ANO4" s="483" t="s">
        <v>169</v>
      </c>
      <c r="ANP4" s="483" t="s">
        <v>170</v>
      </c>
      <c r="ANQ4" s="483" t="s">
        <v>171</v>
      </c>
      <c r="ANR4" s="484" t="s">
        <v>97</v>
      </c>
      <c r="ANS4" s="482" t="s">
        <v>168</v>
      </c>
      <c r="ANT4" s="483" t="s">
        <v>169</v>
      </c>
      <c r="ANU4" s="483" t="s">
        <v>170</v>
      </c>
      <c r="ANV4" s="483" t="s">
        <v>171</v>
      </c>
      <c r="ANW4" s="484" t="s">
        <v>97</v>
      </c>
      <c r="ANX4" s="482" t="s">
        <v>168</v>
      </c>
      <c r="ANY4" s="483" t="s">
        <v>169</v>
      </c>
      <c r="ANZ4" s="483" t="s">
        <v>170</v>
      </c>
      <c r="AOA4" s="483" t="s">
        <v>171</v>
      </c>
      <c r="AOB4" s="484" t="s">
        <v>97</v>
      </c>
      <c r="AOC4" s="482" t="s">
        <v>168</v>
      </c>
      <c r="AOD4" s="483" t="s">
        <v>169</v>
      </c>
      <c r="AOE4" s="483" t="s">
        <v>170</v>
      </c>
      <c r="AOF4" s="483" t="s">
        <v>171</v>
      </c>
      <c r="AOG4" s="484" t="s">
        <v>97</v>
      </c>
      <c r="AOH4" s="482" t="s">
        <v>168</v>
      </c>
      <c r="AOI4" s="483" t="s">
        <v>169</v>
      </c>
      <c r="AOJ4" s="483" t="s">
        <v>170</v>
      </c>
      <c r="AOK4" s="483" t="s">
        <v>171</v>
      </c>
      <c r="AOL4" s="484" t="s">
        <v>97</v>
      </c>
      <c r="AOM4" s="482" t="s">
        <v>168</v>
      </c>
      <c r="AON4" s="483" t="s">
        <v>169</v>
      </c>
      <c r="AOO4" s="483" t="s">
        <v>170</v>
      </c>
      <c r="AOP4" s="483" t="s">
        <v>171</v>
      </c>
      <c r="AOQ4" s="484" t="s">
        <v>97</v>
      </c>
      <c r="AOR4" s="482" t="s">
        <v>168</v>
      </c>
      <c r="AOS4" s="483" t="s">
        <v>169</v>
      </c>
      <c r="AOT4" s="483" t="s">
        <v>170</v>
      </c>
      <c r="AOU4" s="483" t="s">
        <v>171</v>
      </c>
      <c r="AOV4" s="484" t="s">
        <v>97</v>
      </c>
      <c r="AOW4" s="482" t="s">
        <v>168</v>
      </c>
      <c r="AOX4" s="483" t="s">
        <v>169</v>
      </c>
      <c r="AOY4" s="483" t="s">
        <v>170</v>
      </c>
      <c r="AOZ4" s="483" t="s">
        <v>171</v>
      </c>
      <c r="APA4" s="484" t="s">
        <v>97</v>
      </c>
      <c r="APB4" s="482" t="s">
        <v>168</v>
      </c>
      <c r="APC4" s="483" t="s">
        <v>169</v>
      </c>
      <c r="APD4" s="483" t="s">
        <v>170</v>
      </c>
      <c r="APE4" s="483" t="s">
        <v>171</v>
      </c>
      <c r="APF4" s="484" t="s">
        <v>97</v>
      </c>
      <c r="APG4" s="482" t="s">
        <v>168</v>
      </c>
      <c r="APH4" s="483" t="s">
        <v>169</v>
      </c>
      <c r="API4" s="483" t="s">
        <v>170</v>
      </c>
      <c r="APJ4" s="483" t="s">
        <v>171</v>
      </c>
      <c r="APK4" s="484" t="s">
        <v>97</v>
      </c>
      <c r="APL4" s="482" t="s">
        <v>168</v>
      </c>
      <c r="APM4" s="483" t="s">
        <v>169</v>
      </c>
      <c r="APN4" s="483" t="s">
        <v>170</v>
      </c>
      <c r="APO4" s="483" t="s">
        <v>171</v>
      </c>
      <c r="APP4" s="484" t="s">
        <v>97</v>
      </c>
      <c r="APQ4" s="482" t="s">
        <v>168</v>
      </c>
      <c r="APR4" s="483" t="s">
        <v>169</v>
      </c>
      <c r="APS4" s="483" t="s">
        <v>170</v>
      </c>
      <c r="APT4" s="483" t="s">
        <v>171</v>
      </c>
      <c r="APU4" s="484" t="s">
        <v>97</v>
      </c>
      <c r="APV4" s="482" t="s">
        <v>168</v>
      </c>
      <c r="APW4" s="483" t="s">
        <v>169</v>
      </c>
      <c r="APX4" s="483" t="s">
        <v>170</v>
      </c>
      <c r="APY4" s="483" t="s">
        <v>171</v>
      </c>
      <c r="APZ4" s="484" t="s">
        <v>97</v>
      </c>
      <c r="AQA4" s="482" t="s">
        <v>168</v>
      </c>
      <c r="AQB4" s="483" t="s">
        <v>169</v>
      </c>
      <c r="AQC4" s="483" t="s">
        <v>170</v>
      </c>
      <c r="AQD4" s="483" t="s">
        <v>171</v>
      </c>
      <c r="AQE4" s="484" t="s">
        <v>97</v>
      </c>
      <c r="AQF4" s="482" t="s">
        <v>168</v>
      </c>
      <c r="AQG4" s="483" t="s">
        <v>169</v>
      </c>
      <c r="AQH4" s="483" t="s">
        <v>170</v>
      </c>
      <c r="AQI4" s="483" t="s">
        <v>171</v>
      </c>
      <c r="AQJ4" s="484" t="s">
        <v>97</v>
      </c>
      <c r="AQK4" s="482" t="s">
        <v>168</v>
      </c>
      <c r="AQL4" s="483" t="s">
        <v>169</v>
      </c>
      <c r="AQM4" s="483" t="s">
        <v>170</v>
      </c>
      <c r="AQN4" s="483" t="s">
        <v>171</v>
      </c>
      <c r="AQO4" s="484" t="s">
        <v>97</v>
      </c>
      <c r="AQP4" s="482" t="s">
        <v>168</v>
      </c>
      <c r="AQQ4" s="483" t="s">
        <v>169</v>
      </c>
      <c r="AQR4" s="483" t="s">
        <v>170</v>
      </c>
      <c r="AQS4" s="483" t="s">
        <v>171</v>
      </c>
      <c r="AQT4" s="484" t="s">
        <v>97</v>
      </c>
      <c r="AQU4" s="482" t="s">
        <v>168</v>
      </c>
      <c r="AQV4" s="483" t="s">
        <v>169</v>
      </c>
      <c r="AQW4" s="483" t="s">
        <v>170</v>
      </c>
      <c r="AQX4" s="483" t="s">
        <v>171</v>
      </c>
      <c r="AQY4" s="484" t="s">
        <v>97</v>
      </c>
      <c r="AQZ4" s="482" t="s">
        <v>168</v>
      </c>
      <c r="ARA4" s="483" t="s">
        <v>169</v>
      </c>
      <c r="ARB4" s="483" t="s">
        <v>170</v>
      </c>
      <c r="ARC4" s="483" t="s">
        <v>171</v>
      </c>
      <c r="ARD4" s="484" t="s">
        <v>97</v>
      </c>
      <c r="ARE4" s="482" t="s">
        <v>168</v>
      </c>
      <c r="ARF4" s="483" t="s">
        <v>169</v>
      </c>
      <c r="ARG4" s="483" t="s">
        <v>170</v>
      </c>
      <c r="ARH4" s="483" t="s">
        <v>171</v>
      </c>
      <c r="ARI4" s="484" t="s">
        <v>97</v>
      </c>
      <c r="ARJ4" s="482" t="s">
        <v>168</v>
      </c>
      <c r="ARK4" s="483" t="s">
        <v>169</v>
      </c>
      <c r="ARL4" s="483" t="s">
        <v>170</v>
      </c>
      <c r="ARM4" s="483" t="s">
        <v>171</v>
      </c>
      <c r="ARN4" s="484" t="s">
        <v>97</v>
      </c>
      <c r="ARO4" s="482" t="s">
        <v>168</v>
      </c>
      <c r="ARP4" s="483" t="s">
        <v>169</v>
      </c>
      <c r="ARQ4" s="483" t="s">
        <v>170</v>
      </c>
      <c r="ARR4" s="483" t="s">
        <v>171</v>
      </c>
      <c r="ARS4" s="484" t="s">
        <v>97</v>
      </c>
      <c r="ART4" s="482" t="s">
        <v>168</v>
      </c>
      <c r="ARU4" s="483" t="s">
        <v>169</v>
      </c>
      <c r="ARV4" s="483" t="s">
        <v>170</v>
      </c>
      <c r="ARW4" s="483" t="s">
        <v>171</v>
      </c>
      <c r="ARX4" s="484" t="s">
        <v>97</v>
      </c>
      <c r="ARY4" s="482" t="s">
        <v>168</v>
      </c>
      <c r="ARZ4" s="483" t="s">
        <v>169</v>
      </c>
      <c r="ASA4" s="483" t="s">
        <v>170</v>
      </c>
      <c r="ASB4" s="483" t="s">
        <v>171</v>
      </c>
      <c r="ASC4" s="484" t="s">
        <v>97</v>
      </c>
      <c r="ASD4" s="482" t="s">
        <v>168</v>
      </c>
      <c r="ASE4" s="483" t="s">
        <v>169</v>
      </c>
      <c r="ASF4" s="483" t="s">
        <v>170</v>
      </c>
      <c r="ASG4" s="483" t="s">
        <v>171</v>
      </c>
      <c r="ASH4" s="484" t="s">
        <v>97</v>
      </c>
      <c r="ASI4" s="482" t="s">
        <v>168</v>
      </c>
      <c r="ASJ4" s="483" t="s">
        <v>169</v>
      </c>
      <c r="ASK4" s="483" t="s">
        <v>170</v>
      </c>
      <c r="ASL4" s="483" t="s">
        <v>171</v>
      </c>
      <c r="ASM4" s="484" t="s">
        <v>97</v>
      </c>
      <c r="ASN4" s="482" t="s">
        <v>168</v>
      </c>
      <c r="ASO4" s="483" t="s">
        <v>169</v>
      </c>
      <c r="ASP4" s="483" t="s">
        <v>170</v>
      </c>
      <c r="ASQ4" s="483" t="s">
        <v>171</v>
      </c>
      <c r="ASR4" s="484" t="s">
        <v>97</v>
      </c>
      <c r="ASS4" s="482" t="s">
        <v>168</v>
      </c>
      <c r="AST4" s="483" t="s">
        <v>169</v>
      </c>
      <c r="ASU4" s="483" t="s">
        <v>170</v>
      </c>
      <c r="ASV4" s="483" t="s">
        <v>171</v>
      </c>
      <c r="ASW4" s="484" t="s">
        <v>97</v>
      </c>
      <c r="ASX4" s="482" t="s">
        <v>168</v>
      </c>
      <c r="ASY4" s="483" t="s">
        <v>169</v>
      </c>
      <c r="ASZ4" s="483" t="s">
        <v>170</v>
      </c>
      <c r="ATA4" s="483" t="s">
        <v>171</v>
      </c>
      <c r="ATB4" s="484" t="s">
        <v>97</v>
      </c>
      <c r="ATC4" s="482" t="s">
        <v>168</v>
      </c>
      <c r="ATD4" s="483" t="s">
        <v>169</v>
      </c>
      <c r="ATE4" s="483" t="s">
        <v>170</v>
      </c>
      <c r="ATF4" s="483" t="s">
        <v>171</v>
      </c>
      <c r="ATG4" s="484" t="s">
        <v>97</v>
      </c>
      <c r="ATH4" s="482" t="s">
        <v>168</v>
      </c>
      <c r="ATI4" s="483" t="s">
        <v>169</v>
      </c>
      <c r="ATJ4" s="483" t="s">
        <v>170</v>
      </c>
      <c r="ATK4" s="483" t="s">
        <v>171</v>
      </c>
      <c r="ATL4" s="484" t="s">
        <v>97</v>
      </c>
      <c r="ATM4" s="482" t="s">
        <v>168</v>
      </c>
      <c r="ATN4" s="483" t="s">
        <v>169</v>
      </c>
      <c r="ATO4" s="483" t="s">
        <v>170</v>
      </c>
      <c r="ATP4" s="483" t="s">
        <v>171</v>
      </c>
      <c r="ATQ4" s="484" t="s">
        <v>97</v>
      </c>
      <c r="ATR4" s="482" t="s">
        <v>168</v>
      </c>
      <c r="ATS4" s="483" t="s">
        <v>169</v>
      </c>
      <c r="ATT4" s="483" t="s">
        <v>170</v>
      </c>
      <c r="ATU4" s="483" t="s">
        <v>171</v>
      </c>
      <c r="ATV4" s="484" t="s">
        <v>97</v>
      </c>
      <c r="ATW4" s="482" t="s">
        <v>168</v>
      </c>
      <c r="ATX4" s="483" t="s">
        <v>169</v>
      </c>
      <c r="ATY4" s="483" t="s">
        <v>170</v>
      </c>
      <c r="ATZ4" s="483" t="s">
        <v>171</v>
      </c>
      <c r="AUA4" s="484" t="s">
        <v>97</v>
      </c>
    </row>
    <row r="7" spans="15:1223" ht="20.75" customHeight="1">
      <c r="BH7" s="61"/>
      <c r="BI7" s="61"/>
      <c r="BJ7" s="61"/>
      <c r="BK7" s="61"/>
      <c r="BL7" s="61"/>
    </row>
    <row r="8" spans="15:1223" ht="20.75" customHeight="1">
      <c r="AH8" s="540"/>
      <c r="AI8" s="540"/>
      <c r="AJ8" s="540"/>
      <c r="AK8" s="540"/>
      <c r="AL8" s="540"/>
      <c r="AM8" s="540"/>
      <c r="AN8" s="540"/>
      <c r="AO8" s="540"/>
      <c r="AP8" s="540"/>
      <c r="AQ8" s="540"/>
      <c r="AR8" s="540"/>
      <c r="AS8" s="540"/>
      <c r="AT8" s="540"/>
      <c r="AU8" s="540"/>
      <c r="AV8" s="540"/>
      <c r="AW8" s="540"/>
      <c r="AX8" s="540"/>
      <c r="AY8" s="540"/>
      <c r="AZ8" s="540"/>
      <c r="BA8" s="540"/>
      <c r="BD8" s="485"/>
      <c r="BE8" s="485"/>
      <c r="BF8" s="485"/>
      <c r="BG8" s="485"/>
      <c r="BH8" s="485"/>
      <c r="BI8" s="485"/>
      <c r="BJ8" s="485"/>
      <c r="BK8" s="485"/>
      <c r="BL8" s="485"/>
      <c r="BM8" s="485"/>
      <c r="BN8" s="485"/>
      <c r="BO8" s="485"/>
      <c r="BP8" s="485"/>
      <c r="BQ8" s="485"/>
      <c r="BR8" s="485"/>
      <c r="BS8" s="485"/>
      <c r="BT8" s="485"/>
      <c r="BU8" s="485"/>
      <c r="BV8" s="485"/>
      <c r="BW8" s="485"/>
    </row>
    <row r="10" spans="15:1223" ht="20.75" customHeight="1">
      <c r="AI10" s="536"/>
      <c r="AJ10" s="487"/>
      <c r="AK10" s="537"/>
      <c r="AL10" s="537"/>
      <c r="AM10" s="537"/>
      <c r="AN10" s="537"/>
      <c r="AO10" s="537"/>
      <c r="AP10" s="537"/>
      <c r="AQ10" s="537"/>
      <c r="AR10" s="537"/>
      <c r="AX10" s="537"/>
      <c r="AY10" s="537"/>
      <c r="AZ10" s="206"/>
      <c r="BC10" s="488" t="s">
        <v>300</v>
      </c>
      <c r="BD10" s="486">
        <v>1</v>
      </c>
      <c r="BE10" s="486">
        <v>1</v>
      </c>
      <c r="BF10" s="486">
        <v>1</v>
      </c>
      <c r="BG10" s="489">
        <v>2</v>
      </c>
      <c r="BH10" s="489">
        <v>2</v>
      </c>
      <c r="BI10" s="489">
        <v>2</v>
      </c>
      <c r="BJ10" s="635" t="s">
        <v>39</v>
      </c>
      <c r="BK10" s="635" t="s">
        <v>39</v>
      </c>
      <c r="BL10" s="635" t="s">
        <v>39</v>
      </c>
      <c r="BM10" s="491">
        <v>3</v>
      </c>
      <c r="BN10" s="491">
        <v>3</v>
      </c>
      <c r="BO10" s="491">
        <v>3</v>
      </c>
      <c r="BP10" s="492">
        <v>4</v>
      </c>
      <c r="BQ10" s="492">
        <v>4</v>
      </c>
      <c r="BR10" s="492">
        <v>4</v>
      </c>
      <c r="BS10" s="493">
        <v>5</v>
      </c>
      <c r="BT10" s="493">
        <v>5</v>
      </c>
      <c r="BU10" s="493">
        <v>5</v>
      </c>
      <c r="BV10" s="494">
        <v>6</v>
      </c>
      <c r="BW10" s="494">
        <v>6</v>
      </c>
      <c r="BX10" s="494">
        <v>6</v>
      </c>
      <c r="BY10" s="495">
        <v>7</v>
      </c>
      <c r="BZ10" s="495">
        <v>7</v>
      </c>
      <c r="CA10" s="495">
        <v>7</v>
      </c>
      <c r="CB10" s="204">
        <v>8</v>
      </c>
      <c r="CC10" s="204">
        <v>8</v>
      </c>
      <c r="CD10" s="204">
        <v>8</v>
      </c>
      <c r="CE10" s="635" t="s">
        <v>39</v>
      </c>
      <c r="CF10" s="635" t="s">
        <v>39</v>
      </c>
      <c r="CG10" s="635" t="s">
        <v>39</v>
      </c>
      <c r="CH10" s="496">
        <v>9</v>
      </c>
      <c r="CI10" s="496">
        <v>9</v>
      </c>
      <c r="CJ10" s="496">
        <v>9</v>
      </c>
      <c r="CK10" s="497">
        <v>10</v>
      </c>
      <c r="CL10" s="497">
        <v>10</v>
      </c>
      <c r="CM10" s="497">
        <v>10</v>
      </c>
      <c r="CN10" s="635" t="s">
        <v>39</v>
      </c>
      <c r="CO10" s="635" t="s">
        <v>39</v>
      </c>
      <c r="CP10" s="635" t="s">
        <v>39</v>
      </c>
      <c r="CQ10" s="635" t="s">
        <v>39</v>
      </c>
      <c r="CR10" s="498">
        <v>11</v>
      </c>
      <c r="CS10" s="498">
        <v>11</v>
      </c>
      <c r="CT10" s="498">
        <v>11</v>
      </c>
      <c r="CU10" s="635" t="s">
        <v>39</v>
      </c>
      <c r="CV10" s="635" t="s">
        <v>39</v>
      </c>
      <c r="CW10" s="635" t="s">
        <v>39</v>
      </c>
      <c r="CX10" s="499">
        <v>12</v>
      </c>
      <c r="CY10" s="499">
        <v>12</v>
      </c>
      <c r="CZ10" s="499">
        <v>12</v>
      </c>
      <c r="DA10" s="500">
        <v>13</v>
      </c>
      <c r="DB10" s="500">
        <v>13</v>
      </c>
      <c r="DC10" s="500">
        <v>13</v>
      </c>
      <c r="DD10" s="228">
        <v>14</v>
      </c>
      <c r="DE10" s="228">
        <v>14</v>
      </c>
      <c r="DF10" s="228">
        <v>14</v>
      </c>
      <c r="DG10" s="229">
        <v>15</v>
      </c>
      <c r="DH10" s="229">
        <v>15</v>
      </c>
      <c r="DI10" s="229">
        <v>15</v>
      </c>
      <c r="JL10" s="502"/>
    </row>
    <row r="11" spans="15:1223" ht="20.75" customHeight="1" thickBot="1">
      <c r="AH11" s="744"/>
      <c r="AI11" s="745"/>
      <c r="AJ11" s="745"/>
      <c r="AK11" s="745"/>
      <c r="AL11" s="745"/>
      <c r="AM11" s="745"/>
      <c r="AN11" s="745"/>
      <c r="AO11" s="745"/>
      <c r="AP11" s="745"/>
      <c r="AQ11" s="745"/>
      <c r="AR11" s="745"/>
      <c r="AS11" s="745"/>
      <c r="AT11" s="745"/>
      <c r="AU11" s="745"/>
      <c r="AV11" s="745"/>
      <c r="AW11" s="745"/>
      <c r="AX11" s="745"/>
      <c r="AY11" s="745"/>
      <c r="AZ11" s="745"/>
      <c r="BA11" s="746"/>
      <c r="BF11" s="488" t="s">
        <v>301</v>
      </c>
      <c r="BG11" s="486">
        <v>1</v>
      </c>
      <c r="BH11" s="486">
        <v>1</v>
      </c>
      <c r="BI11" s="486">
        <v>1</v>
      </c>
      <c r="BJ11" s="489">
        <v>2</v>
      </c>
      <c r="BK11" s="489">
        <v>2</v>
      </c>
      <c r="BL11" s="489">
        <v>2</v>
      </c>
      <c r="BM11" s="635" t="s">
        <v>39</v>
      </c>
      <c r="BN11" s="635" t="s">
        <v>39</v>
      </c>
      <c r="BO11" s="635" t="s">
        <v>39</v>
      </c>
      <c r="BP11" s="491">
        <v>3</v>
      </c>
      <c r="BQ11" s="491">
        <v>3</v>
      </c>
      <c r="BR11" s="491">
        <v>3</v>
      </c>
      <c r="BS11" s="492">
        <v>4</v>
      </c>
      <c r="BT11" s="492">
        <v>4</v>
      </c>
      <c r="BU11" s="492">
        <v>4</v>
      </c>
      <c r="BV11" s="493">
        <v>5</v>
      </c>
      <c r="BW11" s="493">
        <v>5</v>
      </c>
      <c r="BX11" s="493">
        <v>5</v>
      </c>
      <c r="BY11" s="494">
        <v>6</v>
      </c>
      <c r="BZ11" s="494">
        <v>6</v>
      </c>
      <c r="CA11" s="494">
        <v>6</v>
      </c>
      <c r="CB11" s="495">
        <v>7</v>
      </c>
      <c r="CC11" s="495">
        <v>7</v>
      </c>
      <c r="CD11" s="495">
        <v>7</v>
      </c>
      <c r="CE11" s="204">
        <v>8</v>
      </c>
      <c r="CF11" s="204">
        <v>8</v>
      </c>
      <c r="CG11" s="204">
        <v>8</v>
      </c>
      <c r="CH11" s="635" t="s">
        <v>39</v>
      </c>
      <c r="CI11" s="635" t="s">
        <v>39</v>
      </c>
      <c r="CJ11" s="635" t="s">
        <v>39</v>
      </c>
      <c r="CK11" s="496">
        <v>9</v>
      </c>
      <c r="CL11" s="496">
        <v>9</v>
      </c>
      <c r="CM11" s="496">
        <v>9</v>
      </c>
      <c r="CN11" s="635" t="s">
        <v>39</v>
      </c>
      <c r="CO11" s="635" t="s">
        <v>39</v>
      </c>
      <c r="CP11" s="635" t="s">
        <v>39</v>
      </c>
      <c r="CQ11" s="635" t="s">
        <v>39</v>
      </c>
      <c r="CR11" s="497">
        <v>10</v>
      </c>
      <c r="CS11" s="497">
        <v>10</v>
      </c>
      <c r="CT11" s="497">
        <v>10</v>
      </c>
      <c r="CU11" s="498">
        <v>11</v>
      </c>
      <c r="CV11" s="498">
        <v>11</v>
      </c>
      <c r="CW11" s="498">
        <v>11</v>
      </c>
      <c r="CX11" s="635" t="s">
        <v>39</v>
      </c>
      <c r="CY11" s="635" t="s">
        <v>39</v>
      </c>
      <c r="CZ11" s="635" t="s">
        <v>39</v>
      </c>
      <c r="DA11" s="499">
        <v>12</v>
      </c>
      <c r="DB11" s="499">
        <v>12</v>
      </c>
      <c r="DC11" s="499">
        <v>12</v>
      </c>
      <c r="DD11" s="500">
        <v>13</v>
      </c>
      <c r="DE11" s="500">
        <v>13</v>
      </c>
      <c r="DF11" s="500">
        <v>13</v>
      </c>
      <c r="DG11" s="228">
        <v>14</v>
      </c>
      <c r="DH11" s="228">
        <v>14</v>
      </c>
      <c r="DI11" s="228">
        <v>14</v>
      </c>
      <c r="DJ11" s="635" t="s">
        <v>39</v>
      </c>
      <c r="DK11" s="635" t="s">
        <v>39</v>
      </c>
      <c r="DL11" s="635" t="s">
        <v>39</v>
      </c>
      <c r="DM11" s="635" t="s">
        <v>39</v>
      </c>
      <c r="DN11" s="229">
        <v>15</v>
      </c>
      <c r="DO11" s="229">
        <v>15</v>
      </c>
      <c r="DP11" s="229">
        <v>15</v>
      </c>
      <c r="JL11" s="502"/>
    </row>
    <row r="12" spans="15:1223" ht="20.75" customHeight="1">
      <c r="AH12" s="747"/>
      <c r="AI12" s="486">
        <v>1</v>
      </c>
      <c r="AJ12" s="743" t="s">
        <v>538</v>
      </c>
      <c r="AK12" s="752"/>
      <c r="AL12" s="546"/>
      <c r="AM12" s="546"/>
      <c r="AN12" s="546"/>
      <c r="AO12" s="546"/>
      <c r="AP12" s="546"/>
      <c r="AQ12" s="546"/>
      <c r="AR12" s="546"/>
      <c r="AS12" s="546"/>
      <c r="AT12" s="546"/>
      <c r="AU12" s="546"/>
      <c r="AV12" s="546"/>
      <c r="AW12" s="546"/>
      <c r="AX12" s="546"/>
      <c r="AY12" s="679"/>
      <c r="AZ12" s="679"/>
      <c r="BA12" s="748"/>
      <c r="BC12" s="1487" t="s">
        <v>262</v>
      </c>
      <c r="BI12" s="488" t="s">
        <v>302</v>
      </c>
      <c r="BJ12" s="486">
        <v>1</v>
      </c>
      <c r="BK12" s="486">
        <v>1</v>
      </c>
      <c r="BL12" s="486">
        <v>1</v>
      </c>
      <c r="BM12" s="489">
        <v>2</v>
      </c>
      <c r="BN12" s="489">
        <v>2</v>
      </c>
      <c r="BO12" s="489">
        <v>2</v>
      </c>
      <c r="BP12" s="635" t="s">
        <v>39</v>
      </c>
      <c r="BQ12" s="635" t="s">
        <v>39</v>
      </c>
      <c r="BR12" s="635" t="s">
        <v>39</v>
      </c>
      <c r="BS12" s="491">
        <v>3</v>
      </c>
      <c r="BT12" s="491">
        <v>3</v>
      </c>
      <c r="BU12" s="491">
        <v>3</v>
      </c>
      <c r="BV12" s="492">
        <v>4</v>
      </c>
      <c r="BW12" s="492">
        <v>4</v>
      </c>
      <c r="BX12" s="492">
        <v>4</v>
      </c>
      <c r="BY12" s="493">
        <v>5</v>
      </c>
      <c r="BZ12" s="493">
        <v>5</v>
      </c>
      <c r="CA12" s="493">
        <v>5</v>
      </c>
      <c r="CB12" s="494">
        <v>6</v>
      </c>
      <c r="CC12" s="494">
        <v>6</v>
      </c>
      <c r="CD12" s="494">
        <v>6</v>
      </c>
      <c r="CE12" s="495">
        <v>7</v>
      </c>
      <c r="CF12" s="495">
        <v>7</v>
      </c>
      <c r="CG12" s="495">
        <v>7</v>
      </c>
      <c r="CH12" s="204">
        <v>8</v>
      </c>
      <c r="CI12" s="204">
        <v>8</v>
      </c>
      <c r="CJ12" s="204">
        <v>8</v>
      </c>
      <c r="CK12" s="635" t="s">
        <v>39</v>
      </c>
      <c r="CL12" s="635" t="s">
        <v>39</v>
      </c>
      <c r="CM12" s="635" t="s">
        <v>39</v>
      </c>
      <c r="CN12" s="635" t="s">
        <v>39</v>
      </c>
      <c r="CO12" s="635" t="s">
        <v>39</v>
      </c>
      <c r="CP12" s="635" t="s">
        <v>39</v>
      </c>
      <c r="CQ12" s="635" t="s">
        <v>39</v>
      </c>
      <c r="CR12" s="496">
        <v>9</v>
      </c>
      <c r="CS12" s="496">
        <v>9</v>
      </c>
      <c r="CT12" s="496">
        <v>9</v>
      </c>
      <c r="CU12" s="497">
        <v>10</v>
      </c>
      <c r="CV12" s="497">
        <v>10</v>
      </c>
      <c r="CW12" s="497">
        <v>10</v>
      </c>
      <c r="CX12" s="498">
        <v>11</v>
      </c>
      <c r="CY12" s="498">
        <v>11</v>
      </c>
      <c r="CZ12" s="498">
        <v>11</v>
      </c>
      <c r="DA12" s="635" t="s">
        <v>39</v>
      </c>
      <c r="DB12" s="635" t="s">
        <v>39</v>
      </c>
      <c r="DC12" s="635" t="s">
        <v>39</v>
      </c>
      <c r="DD12" s="499">
        <v>12</v>
      </c>
      <c r="DE12" s="499">
        <v>12</v>
      </c>
      <c r="DF12" s="499">
        <v>12</v>
      </c>
      <c r="DG12" s="500">
        <v>13</v>
      </c>
      <c r="DH12" s="500">
        <v>13</v>
      </c>
      <c r="DI12" s="500">
        <v>13</v>
      </c>
      <c r="DJ12" s="635" t="s">
        <v>39</v>
      </c>
      <c r="DK12" s="635" t="s">
        <v>39</v>
      </c>
      <c r="DL12" s="635" t="s">
        <v>39</v>
      </c>
      <c r="DM12" s="635" t="s">
        <v>39</v>
      </c>
      <c r="DN12" s="228">
        <v>14</v>
      </c>
      <c r="DO12" s="228">
        <v>14</v>
      </c>
      <c r="DP12" s="228">
        <v>14</v>
      </c>
      <c r="DQ12" s="229">
        <v>15</v>
      </c>
      <c r="DR12" s="229">
        <v>15</v>
      </c>
      <c r="DS12" s="229">
        <v>15</v>
      </c>
      <c r="JL12" s="502"/>
    </row>
    <row r="13" spans="15:1223" ht="20.75" customHeight="1">
      <c r="AH13" s="747"/>
      <c r="AI13" s="489">
        <v>2</v>
      </c>
      <c r="AJ13" s="743" t="s">
        <v>333</v>
      </c>
      <c r="AK13" s="752"/>
      <c r="AL13" s="546"/>
      <c r="AM13" s="546"/>
      <c r="AN13" s="546"/>
      <c r="AO13" s="546"/>
      <c r="AP13" s="546"/>
      <c r="AQ13" s="546"/>
      <c r="AR13" s="546"/>
      <c r="AS13" s="546"/>
      <c r="AT13" s="546"/>
      <c r="AU13" s="546"/>
      <c r="AV13" s="546"/>
      <c r="AW13" s="546"/>
      <c r="AX13" s="546"/>
      <c r="AY13" s="679"/>
      <c r="AZ13" s="679"/>
      <c r="BA13" s="748"/>
      <c r="BC13" s="1488"/>
      <c r="BL13" s="488" t="s">
        <v>306</v>
      </c>
      <c r="BM13" s="486">
        <v>1</v>
      </c>
      <c r="BN13" s="486">
        <v>1</v>
      </c>
      <c r="BO13" s="486">
        <v>1</v>
      </c>
      <c r="BP13" s="489">
        <v>2</v>
      </c>
      <c r="BQ13" s="489">
        <v>2</v>
      </c>
      <c r="BR13" s="489">
        <v>2</v>
      </c>
      <c r="BS13" s="635" t="s">
        <v>39</v>
      </c>
      <c r="BT13" s="635" t="s">
        <v>39</v>
      </c>
      <c r="BU13" s="635" t="s">
        <v>39</v>
      </c>
      <c r="BV13" s="491">
        <v>3</v>
      </c>
      <c r="BW13" s="491">
        <v>3</v>
      </c>
      <c r="BX13" s="491">
        <v>3</v>
      </c>
      <c r="BY13" s="492">
        <v>4</v>
      </c>
      <c r="BZ13" s="492">
        <v>4</v>
      </c>
      <c r="CA13" s="492">
        <v>4</v>
      </c>
      <c r="CB13" s="493">
        <v>5</v>
      </c>
      <c r="CC13" s="493">
        <v>5</v>
      </c>
      <c r="CD13" s="493">
        <v>5</v>
      </c>
      <c r="CE13" s="494">
        <v>6</v>
      </c>
      <c r="CF13" s="494">
        <v>6</v>
      </c>
      <c r="CG13" s="494">
        <v>6</v>
      </c>
      <c r="CH13" s="495">
        <v>7</v>
      </c>
      <c r="CI13" s="495">
        <v>7</v>
      </c>
      <c r="CJ13" s="495">
        <v>7</v>
      </c>
      <c r="CK13" s="204">
        <v>8</v>
      </c>
      <c r="CL13" s="204">
        <v>8</v>
      </c>
      <c r="CM13" s="204">
        <v>8</v>
      </c>
      <c r="CN13" s="635" t="s">
        <v>39</v>
      </c>
      <c r="CO13" s="635" t="s">
        <v>39</v>
      </c>
      <c r="CP13" s="635" t="s">
        <v>39</v>
      </c>
      <c r="CQ13" s="635" t="s">
        <v>39</v>
      </c>
      <c r="CR13" s="635" t="s">
        <v>39</v>
      </c>
      <c r="CS13" s="635" t="s">
        <v>39</v>
      </c>
      <c r="CT13" s="635" t="s">
        <v>39</v>
      </c>
      <c r="CU13" s="496">
        <v>9</v>
      </c>
      <c r="CV13" s="496">
        <v>9</v>
      </c>
      <c r="CW13" s="496">
        <v>9</v>
      </c>
      <c r="CX13" s="497">
        <v>10</v>
      </c>
      <c r="CY13" s="497">
        <v>10</v>
      </c>
      <c r="CZ13" s="497">
        <v>10</v>
      </c>
      <c r="DA13" s="498">
        <v>11</v>
      </c>
      <c r="DB13" s="498">
        <v>11</v>
      </c>
      <c r="DC13" s="498">
        <v>11</v>
      </c>
      <c r="DD13" s="635" t="s">
        <v>39</v>
      </c>
      <c r="DE13" s="635" t="s">
        <v>39</v>
      </c>
      <c r="DF13" s="635" t="s">
        <v>39</v>
      </c>
      <c r="DG13" s="499">
        <v>12</v>
      </c>
      <c r="DH13" s="499">
        <v>12</v>
      </c>
      <c r="DI13" s="499">
        <v>12</v>
      </c>
      <c r="DJ13" s="635" t="s">
        <v>39</v>
      </c>
      <c r="DK13" s="635" t="s">
        <v>39</v>
      </c>
      <c r="DL13" s="635" t="s">
        <v>39</v>
      </c>
      <c r="DM13" s="635" t="s">
        <v>39</v>
      </c>
      <c r="DN13" s="500">
        <v>13</v>
      </c>
      <c r="DO13" s="500">
        <v>13</v>
      </c>
      <c r="DP13" s="500">
        <v>13</v>
      </c>
      <c r="DQ13" s="228">
        <v>14</v>
      </c>
      <c r="DR13" s="228">
        <v>14</v>
      </c>
      <c r="DS13" s="228">
        <v>14</v>
      </c>
      <c r="DT13" s="229">
        <v>15</v>
      </c>
      <c r="DU13" s="229">
        <v>15</v>
      </c>
      <c r="DV13" s="229">
        <v>15</v>
      </c>
      <c r="JL13" s="502"/>
    </row>
    <row r="14" spans="15:1223" ht="20.75" customHeight="1">
      <c r="O14" s="125"/>
      <c r="AH14" s="747"/>
      <c r="AI14" s="491">
        <v>3</v>
      </c>
      <c r="AJ14" s="743" t="s">
        <v>334</v>
      </c>
      <c r="AK14" s="752"/>
      <c r="AL14" s="546"/>
      <c r="AM14" s="546"/>
      <c r="AN14" s="546"/>
      <c r="AO14" s="546"/>
      <c r="AP14" s="546"/>
      <c r="AQ14" s="546"/>
      <c r="AR14" s="546"/>
      <c r="AS14" s="546"/>
      <c r="AT14" s="546"/>
      <c r="AU14" s="546"/>
      <c r="AV14" s="546"/>
      <c r="AW14" s="546"/>
      <c r="AX14" s="546"/>
      <c r="AY14" s="679"/>
      <c r="AZ14" s="679"/>
      <c r="BA14" s="748"/>
      <c r="BC14" s="1488"/>
      <c r="BO14" s="488" t="s">
        <v>307</v>
      </c>
      <c r="BP14" s="486">
        <v>1</v>
      </c>
      <c r="BQ14" s="486">
        <v>1</v>
      </c>
      <c r="BR14" s="486">
        <v>1</v>
      </c>
      <c r="BS14" s="489">
        <v>2</v>
      </c>
      <c r="BT14" s="489">
        <v>2</v>
      </c>
      <c r="BU14" s="489">
        <v>2</v>
      </c>
      <c r="BV14" s="635" t="s">
        <v>39</v>
      </c>
      <c r="BW14" s="635" t="s">
        <v>39</v>
      </c>
      <c r="BX14" s="635" t="s">
        <v>39</v>
      </c>
      <c r="BY14" s="491">
        <v>3</v>
      </c>
      <c r="BZ14" s="491">
        <v>3</v>
      </c>
      <c r="CA14" s="491">
        <v>3</v>
      </c>
      <c r="CB14" s="492">
        <v>4</v>
      </c>
      <c r="CC14" s="492">
        <v>4</v>
      </c>
      <c r="CD14" s="492">
        <v>4</v>
      </c>
      <c r="CE14" s="493">
        <v>5</v>
      </c>
      <c r="CF14" s="493">
        <v>5</v>
      </c>
      <c r="CG14" s="493">
        <v>5</v>
      </c>
      <c r="CH14" s="494">
        <v>6</v>
      </c>
      <c r="CI14" s="494">
        <v>6</v>
      </c>
      <c r="CJ14" s="494">
        <v>6</v>
      </c>
      <c r="CK14" s="495">
        <v>7</v>
      </c>
      <c r="CL14" s="495">
        <v>7</v>
      </c>
      <c r="CM14" s="495">
        <v>7</v>
      </c>
      <c r="CN14" s="635" t="s">
        <v>39</v>
      </c>
      <c r="CO14" s="635" t="s">
        <v>39</v>
      </c>
      <c r="CP14" s="635" t="s">
        <v>39</v>
      </c>
      <c r="CQ14" s="635" t="s">
        <v>39</v>
      </c>
      <c r="CR14" s="204">
        <v>8</v>
      </c>
      <c r="CS14" s="204">
        <v>8</v>
      </c>
      <c r="CT14" s="204">
        <v>8</v>
      </c>
      <c r="CU14" s="635" t="s">
        <v>39</v>
      </c>
      <c r="CV14" s="635" t="s">
        <v>39</v>
      </c>
      <c r="CW14" s="635" t="s">
        <v>39</v>
      </c>
      <c r="CX14" s="496">
        <v>9</v>
      </c>
      <c r="CY14" s="496">
        <v>9</v>
      </c>
      <c r="CZ14" s="496">
        <v>9</v>
      </c>
      <c r="DA14" s="497">
        <v>10</v>
      </c>
      <c r="DB14" s="497">
        <v>10</v>
      </c>
      <c r="DC14" s="497">
        <v>10</v>
      </c>
      <c r="DD14" s="498">
        <v>11</v>
      </c>
      <c r="DE14" s="498">
        <v>11</v>
      </c>
      <c r="DF14" s="498">
        <v>11</v>
      </c>
      <c r="DG14" s="635" t="s">
        <v>39</v>
      </c>
      <c r="DH14" s="635" t="s">
        <v>39</v>
      </c>
      <c r="DI14" s="753" t="s">
        <v>39</v>
      </c>
      <c r="DJ14" s="635" t="s">
        <v>39</v>
      </c>
      <c r="DK14" s="635" t="s">
        <v>39</v>
      </c>
      <c r="DL14" s="635" t="s">
        <v>39</v>
      </c>
      <c r="DM14" s="635" t="s">
        <v>39</v>
      </c>
      <c r="DN14" s="499">
        <v>12</v>
      </c>
      <c r="DO14" s="499">
        <v>12</v>
      </c>
      <c r="DP14" s="499">
        <v>12</v>
      </c>
      <c r="DQ14" s="500">
        <v>13</v>
      </c>
      <c r="DR14" s="500">
        <v>13</v>
      </c>
      <c r="DS14" s="500">
        <v>13</v>
      </c>
      <c r="DT14" s="228">
        <v>14</v>
      </c>
      <c r="DU14" s="228">
        <v>14</v>
      </c>
      <c r="DV14" s="228">
        <v>14</v>
      </c>
      <c r="DW14" s="229">
        <v>15</v>
      </c>
      <c r="DX14" s="229">
        <v>15</v>
      </c>
      <c r="DY14" s="229">
        <v>15</v>
      </c>
    </row>
    <row r="15" spans="15:1223" ht="20.75" customHeight="1">
      <c r="AH15" s="747"/>
      <c r="AI15" s="492">
        <v>4</v>
      </c>
      <c r="AJ15" s="743" t="s">
        <v>539</v>
      </c>
      <c r="AK15" s="752"/>
      <c r="AL15" s="546"/>
      <c r="AM15" s="546"/>
      <c r="AN15" s="546"/>
      <c r="AO15" s="546"/>
      <c r="AP15" s="546"/>
      <c r="AQ15" s="546"/>
      <c r="AR15" s="546"/>
      <c r="AS15" s="546"/>
      <c r="AT15" s="546"/>
      <c r="AU15" s="546"/>
      <c r="AV15" s="546"/>
      <c r="AW15" s="546"/>
      <c r="AX15" s="546"/>
      <c r="AY15" s="679"/>
      <c r="AZ15" s="679"/>
      <c r="BA15" s="748"/>
      <c r="BC15" s="1488"/>
      <c r="BR15" s="488" t="s">
        <v>308</v>
      </c>
      <c r="BS15" s="486">
        <v>1</v>
      </c>
      <c r="BT15" s="486">
        <v>1</v>
      </c>
      <c r="BU15" s="486">
        <v>1</v>
      </c>
      <c r="BV15" s="489">
        <v>2</v>
      </c>
      <c r="BW15" s="489">
        <v>2</v>
      </c>
      <c r="BX15" s="489">
        <v>2</v>
      </c>
      <c r="BY15" s="635" t="s">
        <v>39</v>
      </c>
      <c r="BZ15" s="635" t="s">
        <v>39</v>
      </c>
      <c r="CA15" s="635" t="s">
        <v>39</v>
      </c>
      <c r="CB15" s="491">
        <v>3</v>
      </c>
      <c r="CC15" s="491">
        <v>3</v>
      </c>
      <c r="CD15" s="491">
        <v>3</v>
      </c>
      <c r="CE15" s="492">
        <v>4</v>
      </c>
      <c r="CF15" s="492">
        <v>4</v>
      </c>
      <c r="CG15" s="492">
        <v>4</v>
      </c>
      <c r="CH15" s="493">
        <v>5</v>
      </c>
      <c r="CI15" s="493">
        <v>5</v>
      </c>
      <c r="CJ15" s="493">
        <v>5</v>
      </c>
      <c r="CK15" s="494">
        <v>6</v>
      </c>
      <c r="CL15" s="494">
        <v>6</v>
      </c>
      <c r="CM15" s="494">
        <v>6</v>
      </c>
      <c r="CN15" s="635" t="s">
        <v>39</v>
      </c>
      <c r="CO15" s="635" t="s">
        <v>39</v>
      </c>
      <c r="CP15" s="635" t="s">
        <v>39</v>
      </c>
      <c r="CQ15" s="635" t="s">
        <v>39</v>
      </c>
      <c r="CR15" s="495">
        <v>7</v>
      </c>
      <c r="CS15" s="495">
        <v>7</v>
      </c>
      <c r="CT15" s="495">
        <v>7</v>
      </c>
      <c r="CU15" s="204">
        <v>8</v>
      </c>
      <c r="CV15" s="204">
        <v>8</v>
      </c>
      <c r="CW15" s="204">
        <v>8</v>
      </c>
      <c r="CX15" s="635" t="s">
        <v>39</v>
      </c>
      <c r="CY15" s="635" t="s">
        <v>39</v>
      </c>
      <c r="CZ15" s="635" t="s">
        <v>39</v>
      </c>
      <c r="DA15" s="496">
        <v>9</v>
      </c>
      <c r="DB15" s="496">
        <v>9</v>
      </c>
      <c r="DC15" s="496">
        <v>9</v>
      </c>
      <c r="DD15" s="497">
        <v>10</v>
      </c>
      <c r="DE15" s="497">
        <v>10</v>
      </c>
      <c r="DF15" s="497">
        <v>10</v>
      </c>
      <c r="DG15" s="498">
        <v>11</v>
      </c>
      <c r="DH15" s="498">
        <v>11</v>
      </c>
      <c r="DI15" s="498">
        <v>11</v>
      </c>
      <c r="DJ15" s="635" t="s">
        <v>39</v>
      </c>
      <c r="DK15" s="635" t="s">
        <v>39</v>
      </c>
      <c r="DL15" s="635" t="s">
        <v>39</v>
      </c>
      <c r="DM15" s="635" t="s">
        <v>39</v>
      </c>
      <c r="DN15" s="754" t="s">
        <v>39</v>
      </c>
      <c r="DO15" s="635" t="s">
        <v>39</v>
      </c>
      <c r="DP15" s="635" t="s">
        <v>39</v>
      </c>
      <c r="DQ15" s="499">
        <v>12</v>
      </c>
      <c r="DR15" s="499">
        <v>12</v>
      </c>
      <c r="DS15" s="499">
        <v>12</v>
      </c>
      <c r="DT15" s="500">
        <v>13</v>
      </c>
      <c r="DU15" s="500">
        <v>13</v>
      </c>
      <c r="DV15" s="500">
        <v>13</v>
      </c>
      <c r="DW15" s="228">
        <v>14</v>
      </c>
      <c r="DX15" s="228">
        <v>14</v>
      </c>
      <c r="DY15" s="228">
        <v>14</v>
      </c>
      <c r="DZ15" s="229">
        <v>15</v>
      </c>
      <c r="EA15" s="229">
        <v>15</v>
      </c>
      <c r="EB15" s="229">
        <v>15</v>
      </c>
    </row>
    <row r="16" spans="15:1223" ht="20.75" customHeight="1">
      <c r="AH16" s="747"/>
      <c r="AI16" s="493">
        <v>5</v>
      </c>
      <c r="AJ16" s="743" t="s">
        <v>114</v>
      </c>
      <c r="AK16" s="752"/>
      <c r="AL16" s="546"/>
      <c r="AM16" s="546"/>
      <c r="AN16" s="546"/>
      <c r="AO16" s="546"/>
      <c r="AP16" s="546"/>
      <c r="AQ16" s="546"/>
      <c r="AR16" s="546"/>
      <c r="AS16" s="546"/>
      <c r="AT16" s="546"/>
      <c r="AU16" s="546"/>
      <c r="AV16" s="546"/>
      <c r="AW16" s="546"/>
      <c r="AX16" s="546"/>
      <c r="AY16" s="679"/>
      <c r="AZ16" s="679"/>
      <c r="BA16" s="748"/>
      <c r="BC16" s="1488"/>
      <c r="BU16" s="488" t="s">
        <v>309</v>
      </c>
      <c r="BV16" s="486">
        <v>1</v>
      </c>
      <c r="BW16" s="486">
        <v>1</v>
      </c>
      <c r="BX16" s="486">
        <v>1</v>
      </c>
      <c r="BY16" s="489">
        <v>2</v>
      </c>
      <c r="BZ16" s="489">
        <v>2</v>
      </c>
      <c r="CA16" s="489">
        <v>2</v>
      </c>
      <c r="CB16" s="635" t="s">
        <v>39</v>
      </c>
      <c r="CC16" s="635" t="s">
        <v>39</v>
      </c>
      <c r="CD16" s="635" t="s">
        <v>39</v>
      </c>
      <c r="CE16" s="491">
        <v>3</v>
      </c>
      <c r="CF16" s="491">
        <v>3</v>
      </c>
      <c r="CG16" s="491">
        <v>3</v>
      </c>
      <c r="CH16" s="492">
        <v>4</v>
      </c>
      <c r="CI16" s="492">
        <v>4</v>
      </c>
      <c r="CJ16" s="492">
        <v>4</v>
      </c>
      <c r="CK16" s="493">
        <v>5</v>
      </c>
      <c r="CL16" s="493">
        <v>5</v>
      </c>
      <c r="CM16" s="493">
        <v>5</v>
      </c>
      <c r="CN16" s="635" t="s">
        <v>39</v>
      </c>
      <c r="CO16" s="635" t="s">
        <v>39</v>
      </c>
      <c r="CP16" s="635" t="s">
        <v>39</v>
      </c>
      <c r="CQ16" s="635" t="s">
        <v>39</v>
      </c>
      <c r="CR16" s="494">
        <v>6</v>
      </c>
      <c r="CS16" s="494">
        <v>6</v>
      </c>
      <c r="CT16" s="494">
        <v>6</v>
      </c>
      <c r="CU16" s="495">
        <v>7</v>
      </c>
      <c r="CV16" s="495">
        <v>7</v>
      </c>
      <c r="CW16" s="495">
        <v>7</v>
      </c>
      <c r="CX16" s="204">
        <v>8</v>
      </c>
      <c r="CY16" s="204">
        <v>8</v>
      </c>
      <c r="CZ16" s="204">
        <v>8</v>
      </c>
      <c r="DA16" s="635" t="s">
        <v>39</v>
      </c>
      <c r="DB16" s="635" t="s">
        <v>39</v>
      </c>
      <c r="DC16" s="635" t="s">
        <v>39</v>
      </c>
      <c r="DD16" s="496">
        <v>9</v>
      </c>
      <c r="DE16" s="496">
        <v>9</v>
      </c>
      <c r="DF16" s="496">
        <v>9</v>
      </c>
      <c r="DG16" s="497">
        <v>10</v>
      </c>
      <c r="DH16" s="497">
        <v>10</v>
      </c>
      <c r="DI16" s="497">
        <v>10</v>
      </c>
      <c r="DJ16" s="635" t="s">
        <v>39</v>
      </c>
      <c r="DK16" s="635" t="s">
        <v>39</v>
      </c>
      <c r="DL16" s="635" t="s">
        <v>39</v>
      </c>
      <c r="DM16" s="635" t="s">
        <v>39</v>
      </c>
      <c r="DN16" s="498">
        <v>11</v>
      </c>
      <c r="DO16" s="498">
        <v>11</v>
      </c>
      <c r="DP16" s="498">
        <v>11</v>
      </c>
      <c r="DQ16" s="635" t="s">
        <v>39</v>
      </c>
      <c r="DR16" s="635" t="s">
        <v>39</v>
      </c>
      <c r="DS16" s="635" t="s">
        <v>39</v>
      </c>
      <c r="DT16" s="499">
        <v>12</v>
      </c>
      <c r="DU16" s="499">
        <v>12</v>
      </c>
      <c r="DV16" s="499">
        <v>12</v>
      </c>
      <c r="DW16" s="500">
        <v>13</v>
      </c>
      <c r="DX16" s="500">
        <v>13</v>
      </c>
      <c r="DY16" s="500">
        <v>13</v>
      </c>
      <c r="DZ16" s="228">
        <v>14</v>
      </c>
      <c r="EA16" s="228">
        <v>14</v>
      </c>
      <c r="EB16" s="228">
        <v>14</v>
      </c>
      <c r="EC16" s="229">
        <v>15</v>
      </c>
      <c r="ED16" s="229">
        <v>15</v>
      </c>
      <c r="EE16" s="229">
        <v>15</v>
      </c>
    </row>
    <row r="17" spans="1:272" ht="20.75" customHeight="1">
      <c r="AH17" s="747"/>
      <c r="AI17" s="494">
        <v>6</v>
      </c>
      <c r="AJ17" s="743" t="s">
        <v>540</v>
      </c>
      <c r="AK17" s="752"/>
      <c r="AL17" s="546"/>
      <c r="AM17" s="546"/>
      <c r="AN17" s="546"/>
      <c r="AO17" s="546"/>
      <c r="AP17" s="546"/>
      <c r="AQ17" s="546"/>
      <c r="AR17" s="546"/>
      <c r="AS17" s="546"/>
      <c r="AT17" s="546"/>
      <c r="AU17" s="546"/>
      <c r="AV17" s="546"/>
      <c r="AW17" s="546"/>
      <c r="AX17" s="546"/>
      <c r="AY17" s="679"/>
      <c r="AZ17" s="679"/>
      <c r="BA17" s="748"/>
      <c r="BC17" s="1488"/>
      <c r="BX17" s="488" t="s">
        <v>311</v>
      </c>
      <c r="BY17" s="486">
        <v>1</v>
      </c>
      <c r="BZ17" s="486">
        <v>1</v>
      </c>
      <c r="CA17" s="486">
        <v>1</v>
      </c>
      <c r="CB17" s="489">
        <v>2</v>
      </c>
      <c r="CC17" s="489">
        <v>2</v>
      </c>
      <c r="CD17" s="489">
        <v>2</v>
      </c>
      <c r="CE17" s="635" t="s">
        <v>39</v>
      </c>
      <c r="CF17" s="635" t="s">
        <v>39</v>
      </c>
      <c r="CG17" s="635" t="s">
        <v>39</v>
      </c>
      <c r="CH17" s="491">
        <v>3</v>
      </c>
      <c r="CI17" s="491">
        <v>3</v>
      </c>
      <c r="CJ17" s="491">
        <v>3</v>
      </c>
      <c r="CK17" s="492">
        <v>4</v>
      </c>
      <c r="CL17" s="492">
        <v>4</v>
      </c>
      <c r="CM17" s="492">
        <v>4</v>
      </c>
      <c r="CN17" s="635" t="s">
        <v>39</v>
      </c>
      <c r="CO17" s="635" t="s">
        <v>39</v>
      </c>
      <c r="CP17" s="635" t="s">
        <v>39</v>
      </c>
      <c r="CQ17" s="635" t="s">
        <v>39</v>
      </c>
      <c r="CR17" s="493">
        <v>5</v>
      </c>
      <c r="CS17" s="493">
        <v>5</v>
      </c>
      <c r="CT17" s="493">
        <v>5</v>
      </c>
      <c r="CU17" s="494">
        <v>6</v>
      </c>
      <c r="CV17" s="494">
        <v>6</v>
      </c>
      <c r="CW17" s="494">
        <v>6</v>
      </c>
      <c r="CX17" s="495">
        <v>7</v>
      </c>
      <c r="CY17" s="495">
        <v>7</v>
      </c>
      <c r="CZ17" s="495">
        <v>7</v>
      </c>
      <c r="DA17" s="204">
        <v>8</v>
      </c>
      <c r="DB17" s="204">
        <v>8</v>
      </c>
      <c r="DC17" s="204">
        <v>8</v>
      </c>
      <c r="DD17" s="635" t="s">
        <v>39</v>
      </c>
      <c r="DE17" s="635" t="s">
        <v>39</v>
      </c>
      <c r="DF17" s="635" t="s">
        <v>39</v>
      </c>
      <c r="DG17" s="496">
        <v>9</v>
      </c>
      <c r="DH17" s="496">
        <v>9</v>
      </c>
      <c r="DI17" s="496">
        <v>9</v>
      </c>
      <c r="DJ17" s="635" t="s">
        <v>39</v>
      </c>
      <c r="DK17" s="635" t="s">
        <v>39</v>
      </c>
      <c r="DL17" s="635" t="s">
        <v>39</v>
      </c>
      <c r="DM17" s="635" t="s">
        <v>39</v>
      </c>
      <c r="DN17" s="497">
        <v>10</v>
      </c>
      <c r="DO17" s="497">
        <v>10</v>
      </c>
      <c r="DP17" s="497">
        <v>10</v>
      </c>
      <c r="DQ17" s="498">
        <v>11</v>
      </c>
      <c r="DR17" s="498">
        <v>11</v>
      </c>
      <c r="DS17" s="498">
        <v>11</v>
      </c>
      <c r="DT17" s="635" t="s">
        <v>39</v>
      </c>
      <c r="DU17" s="635" t="s">
        <v>39</v>
      </c>
      <c r="DV17" s="635" t="s">
        <v>39</v>
      </c>
      <c r="DW17" s="499">
        <v>12</v>
      </c>
      <c r="DX17" s="499">
        <v>12</v>
      </c>
      <c r="DY17" s="499">
        <v>12</v>
      </c>
      <c r="DZ17" s="500">
        <v>13</v>
      </c>
      <c r="EA17" s="500">
        <v>13</v>
      </c>
      <c r="EB17" s="500">
        <v>13</v>
      </c>
      <c r="EC17" s="228">
        <v>14</v>
      </c>
      <c r="ED17" s="228">
        <v>14</v>
      </c>
      <c r="EE17" s="228">
        <v>14</v>
      </c>
      <c r="EF17" s="229">
        <v>15</v>
      </c>
      <c r="EG17" s="229">
        <v>15</v>
      </c>
      <c r="EH17" s="229">
        <v>15</v>
      </c>
    </row>
    <row r="18" spans="1:272" ht="20.75" customHeight="1">
      <c r="AH18" s="747"/>
      <c r="AI18" s="495">
        <v>7</v>
      </c>
      <c r="AJ18" s="743" t="s">
        <v>541</v>
      </c>
      <c r="AK18" s="752"/>
      <c r="AL18" s="546"/>
      <c r="AM18" s="546"/>
      <c r="AN18" s="546"/>
      <c r="AO18" s="546"/>
      <c r="AP18" s="546"/>
      <c r="AQ18" s="546"/>
      <c r="AR18" s="546"/>
      <c r="AS18" s="546"/>
      <c r="AT18" s="546"/>
      <c r="AU18" s="546"/>
      <c r="AV18" s="546"/>
      <c r="AW18" s="546"/>
      <c r="AX18" s="546"/>
      <c r="AY18" s="679"/>
      <c r="AZ18" s="679"/>
      <c r="BA18" s="748"/>
      <c r="BC18" s="1488"/>
      <c r="CA18" s="488" t="s">
        <v>313</v>
      </c>
      <c r="CB18" s="486">
        <v>1</v>
      </c>
      <c r="CC18" s="486">
        <v>1</v>
      </c>
      <c r="CD18" s="486">
        <v>1</v>
      </c>
      <c r="CE18" s="489">
        <v>2</v>
      </c>
      <c r="CF18" s="489">
        <v>2</v>
      </c>
      <c r="CG18" s="489">
        <v>2</v>
      </c>
      <c r="CH18" s="635" t="s">
        <v>39</v>
      </c>
      <c r="CI18" s="635" t="s">
        <v>39</v>
      </c>
      <c r="CJ18" s="635" t="s">
        <v>39</v>
      </c>
      <c r="CK18" s="491">
        <v>3</v>
      </c>
      <c r="CL18" s="491">
        <v>3</v>
      </c>
      <c r="CM18" s="491">
        <v>3</v>
      </c>
      <c r="CN18" s="635" t="s">
        <v>39</v>
      </c>
      <c r="CO18" s="635" t="s">
        <v>39</v>
      </c>
      <c r="CP18" s="635" t="s">
        <v>39</v>
      </c>
      <c r="CQ18" s="635" t="s">
        <v>39</v>
      </c>
      <c r="CR18" s="492">
        <v>4</v>
      </c>
      <c r="CS18" s="492">
        <v>4</v>
      </c>
      <c r="CT18" s="492">
        <v>4</v>
      </c>
      <c r="CU18" s="493">
        <v>5</v>
      </c>
      <c r="CV18" s="493">
        <v>5</v>
      </c>
      <c r="CW18" s="493">
        <v>5</v>
      </c>
      <c r="CX18" s="494">
        <v>6</v>
      </c>
      <c r="CY18" s="494">
        <v>6</v>
      </c>
      <c r="CZ18" s="494">
        <v>6</v>
      </c>
      <c r="DA18" s="495">
        <v>7</v>
      </c>
      <c r="DB18" s="495">
        <v>7</v>
      </c>
      <c r="DC18" s="495">
        <v>7</v>
      </c>
      <c r="DD18" s="204">
        <v>8</v>
      </c>
      <c r="DE18" s="204">
        <v>8</v>
      </c>
      <c r="DF18" s="204">
        <v>8</v>
      </c>
      <c r="DG18" s="635" t="s">
        <v>39</v>
      </c>
      <c r="DH18" s="635" t="s">
        <v>39</v>
      </c>
      <c r="DI18" s="753" t="s">
        <v>39</v>
      </c>
      <c r="DJ18" s="635" t="s">
        <v>39</v>
      </c>
      <c r="DK18" s="635" t="s">
        <v>39</v>
      </c>
      <c r="DL18" s="635" t="s">
        <v>39</v>
      </c>
      <c r="DM18" s="635" t="s">
        <v>39</v>
      </c>
      <c r="DN18" s="496">
        <v>9</v>
      </c>
      <c r="DO18" s="496">
        <v>9</v>
      </c>
      <c r="DP18" s="496">
        <v>9</v>
      </c>
      <c r="DQ18" s="497">
        <v>10</v>
      </c>
      <c r="DR18" s="497">
        <v>10</v>
      </c>
      <c r="DS18" s="497">
        <v>10</v>
      </c>
      <c r="DT18" s="498">
        <v>11</v>
      </c>
      <c r="DU18" s="498">
        <v>11</v>
      </c>
      <c r="DV18" s="498">
        <v>11</v>
      </c>
      <c r="DW18" s="635" t="s">
        <v>39</v>
      </c>
      <c r="DX18" s="635" t="s">
        <v>39</v>
      </c>
      <c r="DY18" s="635" t="s">
        <v>39</v>
      </c>
      <c r="DZ18" s="499">
        <v>12</v>
      </c>
      <c r="EA18" s="499">
        <v>12</v>
      </c>
      <c r="EB18" s="499">
        <v>12</v>
      </c>
      <c r="EC18" s="500">
        <v>13</v>
      </c>
      <c r="ED18" s="500">
        <v>13</v>
      </c>
      <c r="EE18" s="500">
        <v>13</v>
      </c>
      <c r="EF18" s="228">
        <v>14</v>
      </c>
      <c r="EG18" s="228">
        <v>14</v>
      </c>
      <c r="EH18" s="228">
        <v>14</v>
      </c>
      <c r="EI18" s="229">
        <v>15</v>
      </c>
      <c r="EJ18" s="229">
        <v>15</v>
      </c>
      <c r="EK18" s="229">
        <v>15</v>
      </c>
      <c r="EU18" s="61"/>
      <c r="EV18" s="61"/>
      <c r="EW18" s="61"/>
      <c r="EX18" s="61"/>
      <c r="EY18" s="61"/>
      <c r="EZ18" s="61"/>
      <c r="FA18" s="61"/>
      <c r="FB18" s="61"/>
      <c r="FC18" s="61"/>
      <c r="FD18" s="61"/>
      <c r="FE18" s="61"/>
      <c r="FF18" s="61"/>
      <c r="FG18" s="61"/>
      <c r="FH18" s="61"/>
      <c r="FI18" s="61"/>
      <c r="JL18" s="502"/>
    </row>
    <row r="19" spans="1:272" ht="20.75" customHeight="1">
      <c r="G19" s="503"/>
      <c r="AH19" s="747"/>
      <c r="AI19" s="204">
        <v>8</v>
      </c>
      <c r="AJ19" s="743" t="s">
        <v>335</v>
      </c>
      <c r="AK19" s="752"/>
      <c r="AL19" s="546"/>
      <c r="AM19" s="546"/>
      <c r="AN19" s="546"/>
      <c r="AO19" s="546"/>
      <c r="AP19" s="546"/>
      <c r="AQ19" s="546"/>
      <c r="AR19" s="546"/>
      <c r="AS19" s="546"/>
      <c r="AT19" s="546"/>
      <c r="AU19" s="546"/>
      <c r="AV19" s="546"/>
      <c r="AW19" s="546"/>
      <c r="AX19" s="546"/>
      <c r="AY19" s="679"/>
      <c r="AZ19" s="679"/>
      <c r="BA19" s="748"/>
      <c r="BC19" s="1488"/>
      <c r="CD19" s="488" t="s">
        <v>314</v>
      </c>
      <c r="CE19" s="486">
        <v>1</v>
      </c>
      <c r="CF19" s="486">
        <v>1</v>
      </c>
      <c r="CG19" s="486">
        <v>1</v>
      </c>
      <c r="CH19" s="489">
        <v>2</v>
      </c>
      <c r="CI19" s="489">
        <v>2</v>
      </c>
      <c r="CJ19" s="489">
        <v>2</v>
      </c>
      <c r="CK19" s="635" t="s">
        <v>39</v>
      </c>
      <c r="CL19" s="635" t="s">
        <v>39</v>
      </c>
      <c r="CM19" s="635" t="s">
        <v>39</v>
      </c>
      <c r="CN19" s="635" t="s">
        <v>39</v>
      </c>
      <c r="CO19" s="635" t="s">
        <v>39</v>
      </c>
      <c r="CP19" s="635" t="s">
        <v>39</v>
      </c>
      <c r="CQ19" s="635" t="s">
        <v>39</v>
      </c>
      <c r="CR19" s="491">
        <v>3</v>
      </c>
      <c r="CS19" s="491">
        <v>3</v>
      </c>
      <c r="CT19" s="491">
        <v>3</v>
      </c>
      <c r="CU19" s="492">
        <v>4</v>
      </c>
      <c r="CV19" s="492">
        <v>4</v>
      </c>
      <c r="CW19" s="492">
        <v>4</v>
      </c>
      <c r="CX19" s="493">
        <v>5</v>
      </c>
      <c r="CY19" s="493">
        <v>5</v>
      </c>
      <c r="CZ19" s="493">
        <v>5</v>
      </c>
      <c r="DA19" s="494">
        <v>6</v>
      </c>
      <c r="DB19" s="494">
        <v>6</v>
      </c>
      <c r="DC19" s="494">
        <v>6</v>
      </c>
      <c r="DD19" s="495">
        <v>7</v>
      </c>
      <c r="DE19" s="495">
        <v>7</v>
      </c>
      <c r="DF19" s="495">
        <v>7</v>
      </c>
      <c r="DG19" s="204">
        <v>8</v>
      </c>
      <c r="DH19" s="204">
        <v>8</v>
      </c>
      <c r="DI19" s="204">
        <v>8</v>
      </c>
      <c r="DJ19" s="635" t="s">
        <v>39</v>
      </c>
      <c r="DK19" s="635" t="s">
        <v>39</v>
      </c>
      <c r="DL19" s="635" t="s">
        <v>39</v>
      </c>
      <c r="DM19" s="635" t="s">
        <v>39</v>
      </c>
      <c r="DN19" s="754" t="s">
        <v>39</v>
      </c>
      <c r="DO19" s="635" t="s">
        <v>39</v>
      </c>
      <c r="DP19" s="635" t="s">
        <v>39</v>
      </c>
      <c r="DQ19" s="496">
        <v>9</v>
      </c>
      <c r="DR19" s="496">
        <v>9</v>
      </c>
      <c r="DS19" s="496">
        <v>9</v>
      </c>
      <c r="DT19" s="497">
        <v>10</v>
      </c>
      <c r="DU19" s="497">
        <v>10</v>
      </c>
      <c r="DV19" s="497">
        <v>10</v>
      </c>
      <c r="DW19" s="498">
        <v>11</v>
      </c>
      <c r="DX19" s="498">
        <v>11</v>
      </c>
      <c r="DY19" s="498">
        <v>11</v>
      </c>
      <c r="DZ19" s="635" t="s">
        <v>39</v>
      </c>
      <c r="EA19" s="635" t="s">
        <v>39</v>
      </c>
      <c r="EB19" s="635" t="s">
        <v>39</v>
      </c>
      <c r="EC19" s="499">
        <v>12</v>
      </c>
      <c r="ED19" s="499">
        <v>12</v>
      </c>
      <c r="EE19" s="499">
        <v>12</v>
      </c>
      <c r="EF19" s="500">
        <v>13</v>
      </c>
      <c r="EG19" s="500">
        <v>13</v>
      </c>
      <c r="EH19" s="500">
        <v>13</v>
      </c>
      <c r="EI19" s="228">
        <v>14</v>
      </c>
      <c r="EJ19" s="228">
        <v>14</v>
      </c>
      <c r="EK19" s="228">
        <v>14</v>
      </c>
      <c r="EL19" s="229">
        <v>15</v>
      </c>
      <c r="EM19" s="229">
        <v>15</v>
      </c>
      <c r="EN19" s="229">
        <v>15</v>
      </c>
      <c r="JL19" s="502"/>
    </row>
    <row r="20" spans="1:272" ht="20.75" customHeight="1" thickBot="1">
      <c r="AH20" s="747"/>
      <c r="AI20" s="496">
        <v>9</v>
      </c>
      <c r="AJ20" s="743" t="s">
        <v>336</v>
      </c>
      <c r="AK20" s="752"/>
      <c r="AL20" s="546"/>
      <c r="AM20" s="546"/>
      <c r="AN20" s="546"/>
      <c r="AO20" s="546"/>
      <c r="AP20" s="546"/>
      <c r="AQ20" s="546"/>
      <c r="AR20" s="546"/>
      <c r="AS20" s="546"/>
      <c r="AT20" s="546"/>
      <c r="AU20" s="546"/>
      <c r="AV20" s="546"/>
      <c r="AW20" s="546"/>
      <c r="AX20" s="546"/>
      <c r="AY20" s="679"/>
      <c r="AZ20" s="679"/>
      <c r="BA20" s="748"/>
      <c r="BC20" s="1488"/>
      <c r="CG20" s="488" t="s">
        <v>315</v>
      </c>
      <c r="CH20" s="486">
        <v>1</v>
      </c>
      <c r="CI20" s="486">
        <v>1</v>
      </c>
      <c r="CJ20" s="486">
        <v>1</v>
      </c>
      <c r="CK20" s="489">
        <v>2</v>
      </c>
      <c r="CL20" s="489">
        <v>2</v>
      </c>
      <c r="CM20" s="489">
        <v>2</v>
      </c>
      <c r="CN20" s="635" t="s">
        <v>39</v>
      </c>
      <c r="CO20" s="635" t="s">
        <v>39</v>
      </c>
      <c r="CP20" s="635" t="s">
        <v>39</v>
      </c>
      <c r="CQ20" s="635" t="s">
        <v>39</v>
      </c>
      <c r="CR20" s="635" t="s">
        <v>39</v>
      </c>
      <c r="CS20" s="635" t="s">
        <v>39</v>
      </c>
      <c r="CT20" s="635" t="s">
        <v>39</v>
      </c>
      <c r="CU20" s="491">
        <v>3</v>
      </c>
      <c r="CV20" s="491">
        <v>3</v>
      </c>
      <c r="CW20" s="491">
        <v>3</v>
      </c>
      <c r="CX20" s="492">
        <v>4</v>
      </c>
      <c r="CY20" s="492">
        <v>4</v>
      </c>
      <c r="CZ20" s="492">
        <v>4</v>
      </c>
      <c r="DA20" s="493">
        <v>5</v>
      </c>
      <c r="DB20" s="493">
        <v>5</v>
      </c>
      <c r="DC20" s="493">
        <v>5</v>
      </c>
      <c r="DD20" s="494">
        <v>6</v>
      </c>
      <c r="DE20" s="494">
        <v>6</v>
      </c>
      <c r="DF20" s="494">
        <v>6</v>
      </c>
      <c r="DG20" s="495">
        <v>7</v>
      </c>
      <c r="DH20" s="495">
        <v>7</v>
      </c>
      <c r="DI20" s="495">
        <v>7</v>
      </c>
      <c r="DJ20" s="635" t="s">
        <v>39</v>
      </c>
      <c r="DK20" s="635" t="s">
        <v>39</v>
      </c>
      <c r="DL20" s="635" t="s">
        <v>39</v>
      </c>
      <c r="DM20" s="635" t="s">
        <v>39</v>
      </c>
      <c r="DN20" s="204">
        <v>8</v>
      </c>
      <c r="DO20" s="204">
        <v>8</v>
      </c>
      <c r="DP20" s="204">
        <v>8</v>
      </c>
      <c r="DQ20" s="635" t="s">
        <v>39</v>
      </c>
      <c r="DR20" s="635" t="s">
        <v>39</v>
      </c>
      <c r="DS20" s="635" t="s">
        <v>39</v>
      </c>
      <c r="DT20" s="496">
        <v>9</v>
      </c>
      <c r="DU20" s="496">
        <v>9</v>
      </c>
      <c r="DV20" s="496">
        <v>9</v>
      </c>
      <c r="DW20" s="497">
        <v>10</v>
      </c>
      <c r="DX20" s="497">
        <v>10</v>
      </c>
      <c r="DY20" s="497">
        <v>10</v>
      </c>
      <c r="DZ20" s="498">
        <v>11</v>
      </c>
      <c r="EA20" s="498">
        <v>11</v>
      </c>
      <c r="EB20" s="498">
        <v>11</v>
      </c>
      <c r="EC20" s="635" t="s">
        <v>39</v>
      </c>
      <c r="ED20" s="635" t="s">
        <v>39</v>
      </c>
      <c r="EE20" s="635" t="s">
        <v>39</v>
      </c>
      <c r="EF20" s="499">
        <v>12</v>
      </c>
      <c r="EG20" s="499">
        <v>12</v>
      </c>
      <c r="EH20" s="499">
        <v>12</v>
      </c>
      <c r="EI20" s="500">
        <v>13</v>
      </c>
      <c r="EJ20" s="500">
        <v>13</v>
      </c>
      <c r="EK20" s="500">
        <v>13</v>
      </c>
      <c r="EL20" s="228">
        <v>14</v>
      </c>
      <c r="EM20" s="228">
        <v>14</v>
      </c>
      <c r="EN20" s="228">
        <v>14</v>
      </c>
      <c r="EO20" s="229">
        <v>15</v>
      </c>
      <c r="EP20" s="229">
        <v>15</v>
      </c>
      <c r="EQ20" s="229">
        <v>15</v>
      </c>
      <c r="ER20" s="635" t="s">
        <v>39</v>
      </c>
      <c r="ES20" s="478" t="s">
        <v>39</v>
      </c>
      <c r="ET20" s="478" t="s">
        <v>39</v>
      </c>
      <c r="EU20" s="478" t="s">
        <v>39</v>
      </c>
      <c r="EV20" s="478" t="s">
        <v>39</v>
      </c>
      <c r="EW20" s="478" t="s">
        <v>39</v>
      </c>
      <c r="EX20" s="478" t="s">
        <v>39</v>
      </c>
      <c r="EY20" s="478" t="s">
        <v>39</v>
      </c>
      <c r="EZ20" s="478" t="s">
        <v>39</v>
      </c>
      <c r="FA20" s="478" t="s">
        <v>39</v>
      </c>
      <c r="FB20" s="478" t="s">
        <v>39</v>
      </c>
      <c r="FC20" s="478" t="s">
        <v>39</v>
      </c>
      <c r="FD20" s="478" t="s">
        <v>39</v>
      </c>
      <c r="FE20" s="478" t="s">
        <v>39</v>
      </c>
      <c r="FF20" s="478" t="s">
        <v>39</v>
      </c>
      <c r="FG20" s="478" t="s">
        <v>39</v>
      </c>
      <c r="FH20" s="478" t="s">
        <v>39</v>
      </c>
      <c r="FI20" s="478" t="s">
        <v>39</v>
      </c>
      <c r="JL20" s="502"/>
    </row>
    <row r="21" spans="1:272" ht="20.75" customHeight="1" thickBot="1">
      <c r="AH21" s="747"/>
      <c r="AI21" s="497">
        <v>10</v>
      </c>
      <c r="AJ21" s="743" t="s">
        <v>337</v>
      </c>
      <c r="AK21" s="752"/>
      <c r="AL21" s="546"/>
      <c r="AM21" s="546"/>
      <c r="AN21" s="546"/>
      <c r="AO21" s="546"/>
      <c r="AP21" s="546"/>
      <c r="AQ21" s="546"/>
      <c r="AR21" s="546"/>
      <c r="AS21" s="546"/>
      <c r="AT21" s="546"/>
      <c r="AU21" s="546"/>
      <c r="AV21" s="546"/>
      <c r="AW21" s="546"/>
      <c r="AX21" s="546"/>
      <c r="AY21" s="679"/>
      <c r="AZ21" s="679"/>
      <c r="BA21" s="748"/>
      <c r="BC21" s="1488"/>
      <c r="CV21" s="1487" t="s">
        <v>316</v>
      </c>
      <c r="CW21" s="485"/>
      <c r="CX21" s="485"/>
      <c r="CY21" s="485"/>
      <c r="CZ21" s="485"/>
      <c r="DA21" s="485"/>
      <c r="DB21" s="1487" t="s">
        <v>249</v>
      </c>
      <c r="DC21" s="485"/>
      <c r="DD21" s="485"/>
      <c r="DE21" s="485"/>
      <c r="DF21" s="485"/>
      <c r="DG21" s="485"/>
      <c r="DH21" s="485"/>
      <c r="DI21" s="485"/>
      <c r="DQ21" s="485"/>
      <c r="DR21" s="485"/>
      <c r="DS21" s="485"/>
      <c r="DT21" s="485"/>
      <c r="DU21" s="485"/>
      <c r="DV21" s="485"/>
      <c r="DX21" s="485"/>
      <c r="DY21" s="485"/>
      <c r="DZ21" s="485"/>
      <c r="EA21" s="485"/>
      <c r="EB21" s="485"/>
      <c r="EC21" s="1490" t="s">
        <v>250</v>
      </c>
      <c r="ED21" s="485"/>
      <c r="EE21" s="485"/>
      <c r="EF21" s="485"/>
      <c r="EG21" s="485"/>
      <c r="EH21" s="1487" t="s">
        <v>317</v>
      </c>
      <c r="ES21" s="1481" t="s">
        <v>318</v>
      </c>
      <c r="ET21" s="1482"/>
      <c r="EU21" s="1482"/>
      <c r="EV21" s="1482"/>
      <c r="EW21" s="1482"/>
      <c r="EX21" s="1482"/>
      <c r="EY21" s="1482"/>
      <c r="EZ21" s="1482"/>
      <c r="FA21" s="1482"/>
      <c r="FB21" s="1482"/>
      <c r="FC21" s="1482"/>
      <c r="FD21" s="1482"/>
      <c r="FE21" s="1482"/>
      <c r="FF21" s="1482"/>
      <c r="FG21" s="1482"/>
      <c r="FH21" s="1482"/>
      <c r="FI21" s="1483"/>
      <c r="FJ21" s="1484" t="s">
        <v>319</v>
      </c>
    </row>
    <row r="22" spans="1:272" ht="20.75" customHeight="1">
      <c r="AH22" s="747"/>
      <c r="AI22" s="498">
        <v>11</v>
      </c>
      <c r="AJ22" s="743" t="s">
        <v>542</v>
      </c>
      <c r="AK22" s="752"/>
      <c r="AL22" s="546"/>
      <c r="AM22" s="546"/>
      <c r="AN22" s="546"/>
      <c r="AO22" s="546"/>
      <c r="AP22" s="546"/>
      <c r="AQ22" s="546"/>
      <c r="AR22" s="546"/>
      <c r="AS22" s="546"/>
      <c r="AT22" s="546"/>
      <c r="AU22" s="546"/>
      <c r="AV22" s="546"/>
      <c r="AW22" s="546"/>
      <c r="AX22" s="546"/>
      <c r="AY22" s="679"/>
      <c r="AZ22" s="679"/>
      <c r="BA22" s="748"/>
      <c r="BC22" s="1488"/>
      <c r="CV22" s="1488"/>
      <c r="CW22" s="485"/>
      <c r="CX22" s="485"/>
      <c r="CY22" s="485"/>
      <c r="CZ22" s="485"/>
      <c r="DA22" s="485"/>
      <c r="DB22" s="1488"/>
      <c r="DC22" s="485"/>
      <c r="DD22" s="485"/>
      <c r="DE22" s="485"/>
      <c r="DF22" s="485"/>
      <c r="DG22" s="485"/>
      <c r="DH22" s="485"/>
      <c r="DI22" s="485"/>
      <c r="DQ22" s="485"/>
      <c r="DR22" s="485"/>
      <c r="DS22" s="485"/>
      <c r="DT22" s="485"/>
      <c r="DU22" s="485"/>
      <c r="DV22" s="485"/>
      <c r="DX22" s="485"/>
      <c r="DY22" s="485"/>
      <c r="DZ22" s="485"/>
      <c r="EA22" s="485"/>
      <c r="EB22" s="485"/>
      <c r="EC22" s="1488"/>
      <c r="ED22" s="485"/>
      <c r="EE22" s="485"/>
      <c r="EF22" s="485"/>
      <c r="EG22" s="485"/>
      <c r="EH22" s="1488"/>
      <c r="ET22" s="1484" t="s">
        <v>320</v>
      </c>
      <c r="EZ22" s="1484" t="s">
        <v>321</v>
      </c>
      <c r="FJ22" s="1485"/>
    </row>
    <row r="23" spans="1:272" ht="20.75" customHeight="1">
      <c r="AH23" s="747"/>
      <c r="AI23" s="499">
        <v>12</v>
      </c>
      <c r="AJ23" s="743" t="s">
        <v>543</v>
      </c>
      <c r="AK23" s="679"/>
      <c r="AL23" s="679"/>
      <c r="AM23" s="679"/>
      <c r="AN23" s="679"/>
      <c r="AO23" s="679"/>
      <c r="AP23" s="679"/>
      <c r="AQ23" s="679"/>
      <c r="AR23" s="679"/>
      <c r="AS23" s="679"/>
      <c r="AT23" s="679"/>
      <c r="AU23" s="679"/>
      <c r="AV23" s="679"/>
      <c r="AW23" s="679"/>
      <c r="AX23" s="679"/>
      <c r="AY23" s="679"/>
      <c r="AZ23" s="679"/>
      <c r="BA23" s="748"/>
      <c r="BC23" s="1488"/>
      <c r="BM23" s="504" t="s">
        <v>265</v>
      </c>
      <c r="BN23" s="504"/>
      <c r="BO23" s="504"/>
      <c r="BP23" s="504"/>
      <c r="BQ23" s="505"/>
      <c r="CV23" s="1488"/>
      <c r="CW23" s="485"/>
      <c r="CX23" s="485"/>
      <c r="CY23" s="485"/>
      <c r="CZ23" s="485"/>
      <c r="DA23" s="485"/>
      <c r="DB23" s="1488"/>
      <c r="DC23" s="485"/>
      <c r="DD23" s="485"/>
      <c r="DE23" s="485"/>
      <c r="DF23" s="485"/>
      <c r="DG23" s="485"/>
      <c r="DH23" s="485"/>
      <c r="DI23" s="485"/>
      <c r="DQ23" s="485"/>
      <c r="DR23" s="485"/>
      <c r="DS23" s="485"/>
      <c r="DT23" s="485"/>
      <c r="DU23" s="485"/>
      <c r="DV23" s="485"/>
      <c r="DX23" s="485"/>
      <c r="DY23" s="485"/>
      <c r="DZ23" s="485"/>
      <c r="EA23" s="485"/>
      <c r="EB23" s="485"/>
      <c r="EC23" s="1488"/>
      <c r="ED23" s="485"/>
      <c r="EE23" s="485"/>
      <c r="EF23" s="485"/>
      <c r="EG23" s="485"/>
      <c r="EH23" s="1488"/>
      <c r="ET23" s="1485"/>
      <c r="EZ23" s="1485"/>
      <c r="FJ23" s="1485"/>
    </row>
    <row r="24" spans="1:272" ht="20.75" customHeight="1">
      <c r="AH24" s="747"/>
      <c r="AI24" s="500">
        <v>13</v>
      </c>
      <c r="AJ24" s="743" t="s">
        <v>305</v>
      </c>
      <c r="AK24" s="679"/>
      <c r="AL24" s="679"/>
      <c r="AM24" s="679"/>
      <c r="AN24" s="679"/>
      <c r="AO24" s="679"/>
      <c r="AP24" s="679"/>
      <c r="AQ24" s="679"/>
      <c r="AR24" s="679"/>
      <c r="AS24" s="679"/>
      <c r="AT24" s="679"/>
      <c r="AU24" s="679"/>
      <c r="AV24" s="679"/>
      <c r="AW24" s="679"/>
      <c r="AX24" s="679"/>
      <c r="AY24" s="679"/>
      <c r="AZ24" s="679"/>
      <c r="BA24" s="748"/>
      <c r="BC24" s="1488"/>
      <c r="BM24" s="505"/>
      <c r="BN24" s="505"/>
      <c r="BO24" s="505"/>
      <c r="BP24" s="505"/>
      <c r="BQ24" s="506" t="s">
        <v>267</v>
      </c>
      <c r="BR24" s="506"/>
      <c r="BS24" s="506"/>
      <c r="BT24" s="506"/>
      <c r="BU24" s="506"/>
      <c r="CA24" s="505"/>
      <c r="CB24" s="505"/>
      <c r="CC24" s="505"/>
      <c r="CD24" s="505"/>
      <c r="CV24" s="1488"/>
      <c r="CW24" s="485"/>
      <c r="CX24" s="485"/>
      <c r="CY24" s="485"/>
      <c r="CZ24" s="485"/>
      <c r="DA24" s="485"/>
      <c r="DB24" s="1488"/>
      <c r="DC24" s="485"/>
      <c r="DD24" s="485"/>
      <c r="DE24" s="485"/>
      <c r="DF24" s="485"/>
      <c r="DG24" s="485"/>
      <c r="DH24" s="485"/>
      <c r="DI24" s="485"/>
      <c r="DQ24" s="485"/>
      <c r="DR24" s="485"/>
      <c r="DS24" s="485"/>
      <c r="DT24" s="485"/>
      <c r="DU24" s="485"/>
      <c r="DV24" s="485"/>
      <c r="DX24" s="485"/>
      <c r="DY24" s="485"/>
      <c r="DZ24" s="485"/>
      <c r="EA24" s="485"/>
      <c r="EB24" s="485"/>
      <c r="EC24" s="1488"/>
      <c r="ED24" s="485"/>
      <c r="EE24" s="485"/>
      <c r="EF24" s="485"/>
      <c r="EG24" s="485"/>
      <c r="EH24" s="1488"/>
      <c r="ET24" s="1485"/>
      <c r="EZ24" s="1485"/>
      <c r="FJ24" s="1485"/>
    </row>
    <row r="25" spans="1:272" ht="20.75" customHeight="1">
      <c r="AH25" s="747"/>
      <c r="AI25" s="228">
        <v>14</v>
      </c>
      <c r="AJ25" s="743" t="s">
        <v>338</v>
      </c>
      <c r="AK25" s="679"/>
      <c r="AL25" s="679"/>
      <c r="AM25" s="679"/>
      <c r="AN25" s="679"/>
      <c r="AO25" s="679"/>
      <c r="AP25" s="679"/>
      <c r="AQ25" s="679"/>
      <c r="AR25" s="679"/>
      <c r="AS25" s="679"/>
      <c r="AT25" s="679"/>
      <c r="AU25" s="679"/>
      <c r="AV25" s="679"/>
      <c r="AW25" s="679"/>
      <c r="AX25" s="679"/>
      <c r="AY25" s="679"/>
      <c r="AZ25" s="679"/>
      <c r="BA25" s="748"/>
      <c r="BC25" s="1488"/>
      <c r="BM25" s="505"/>
      <c r="BN25" s="505"/>
      <c r="BO25" s="505"/>
      <c r="BP25" s="505"/>
      <c r="BQ25" s="505"/>
      <c r="BV25" s="504" t="s">
        <v>265</v>
      </c>
      <c r="BW25" s="504"/>
      <c r="BX25" s="504"/>
      <c r="BY25" s="504"/>
      <c r="BZ25" s="505"/>
      <c r="CA25" s="505"/>
      <c r="CB25" s="505"/>
      <c r="CC25" s="505"/>
      <c r="CD25" s="505"/>
      <c r="CV25" s="1488"/>
      <c r="CW25" s="485"/>
      <c r="CX25" s="485"/>
      <c r="CY25" s="485"/>
      <c r="CZ25" s="485"/>
      <c r="DA25" s="485"/>
      <c r="DB25" s="1488"/>
      <c r="DC25" s="485"/>
      <c r="DD25" s="485"/>
      <c r="DE25" s="485"/>
      <c r="DF25" s="485"/>
      <c r="DG25" s="485"/>
      <c r="DH25" s="485"/>
      <c r="DI25" s="485"/>
      <c r="DQ25" s="485"/>
      <c r="DR25" s="485"/>
      <c r="DS25" s="485"/>
      <c r="DT25" s="485"/>
      <c r="DU25" s="485"/>
      <c r="DV25" s="485"/>
      <c r="DX25" s="485"/>
      <c r="DY25" s="485"/>
      <c r="DZ25" s="485"/>
      <c r="EA25" s="485"/>
      <c r="EB25" s="485"/>
      <c r="EC25" s="1488"/>
      <c r="ED25" s="485"/>
      <c r="EE25" s="485"/>
      <c r="EF25" s="485"/>
      <c r="EG25" s="485"/>
      <c r="EH25" s="1488"/>
      <c r="ET25" s="1485"/>
      <c r="EZ25" s="1485"/>
      <c r="FJ25" s="1485"/>
    </row>
    <row r="26" spans="1:272" ht="20.75" customHeight="1">
      <c r="A26" s="61"/>
      <c r="B26" s="61"/>
      <c r="C26" s="61"/>
      <c r="D26" s="61"/>
      <c r="E26" s="61"/>
      <c r="F26" s="61"/>
      <c r="G26" s="61"/>
      <c r="H26" s="61"/>
      <c r="I26" s="61"/>
      <c r="J26" s="61"/>
      <c r="K26" s="61"/>
      <c r="L26" s="61"/>
      <c r="M26" s="61"/>
      <c r="N26" s="61"/>
      <c r="O26" s="61"/>
      <c r="P26" s="61"/>
      <c r="Q26" s="61"/>
      <c r="R26" s="61"/>
      <c r="S26" s="61"/>
      <c r="T26" s="61"/>
      <c r="AH26" s="747"/>
      <c r="AI26" s="229">
        <v>15</v>
      </c>
      <c r="AJ26" s="743" t="s">
        <v>339</v>
      </c>
      <c r="AK26" s="752"/>
      <c r="AL26" s="546"/>
      <c r="AM26" s="546"/>
      <c r="AN26" s="546"/>
      <c r="AO26" s="546"/>
      <c r="AP26" s="546"/>
      <c r="AQ26" s="546"/>
      <c r="AR26" s="546"/>
      <c r="AS26" s="546"/>
      <c r="AT26" s="546"/>
      <c r="AU26" s="546"/>
      <c r="AV26" s="546"/>
      <c r="AW26" s="546"/>
      <c r="AX26" s="546"/>
      <c r="AY26" s="546"/>
      <c r="AZ26" s="679"/>
      <c r="BA26" s="748"/>
      <c r="BC26" s="1488"/>
      <c r="BM26" s="505"/>
      <c r="BN26" s="505"/>
      <c r="BO26" s="505"/>
      <c r="BP26" s="505"/>
      <c r="BQ26" s="505"/>
      <c r="BR26" s="507"/>
      <c r="BS26" s="507"/>
      <c r="BT26" s="507"/>
      <c r="BU26" s="507"/>
      <c r="BV26" s="505"/>
      <c r="BW26" s="505"/>
      <c r="BX26" s="505"/>
      <c r="BY26" s="505"/>
      <c r="BZ26" s="506" t="s">
        <v>267</v>
      </c>
      <c r="CA26" s="506"/>
      <c r="CB26" s="506"/>
      <c r="CC26" s="506"/>
      <c r="CD26" s="506"/>
      <c r="CV26" s="1488"/>
      <c r="CW26" s="485"/>
      <c r="CX26" s="485"/>
      <c r="CY26" s="485"/>
      <c r="CZ26" s="485"/>
      <c r="DA26" s="485"/>
      <c r="DB26" s="1488"/>
      <c r="DC26" s="485"/>
      <c r="DD26" s="485"/>
      <c r="DE26" s="485"/>
      <c r="DF26" s="485"/>
      <c r="DG26" s="485"/>
      <c r="DH26" s="485"/>
      <c r="DI26" s="485"/>
      <c r="DQ26" s="485"/>
      <c r="DR26" s="485"/>
      <c r="DS26" s="485"/>
      <c r="DT26" s="485"/>
      <c r="DU26" s="485"/>
      <c r="DV26" s="485"/>
      <c r="DX26" s="485"/>
      <c r="DY26" s="485"/>
      <c r="DZ26" s="485"/>
      <c r="EA26" s="485"/>
      <c r="EB26" s="485"/>
      <c r="EC26" s="1488"/>
      <c r="ED26" s="485"/>
      <c r="EE26" s="485"/>
      <c r="EF26" s="485"/>
      <c r="EG26" s="485"/>
      <c r="EH26" s="1488"/>
      <c r="ET26" s="1485"/>
      <c r="EZ26" s="1485"/>
      <c r="FJ26" s="1485"/>
    </row>
    <row r="27" spans="1:272" ht="20.75" customHeight="1">
      <c r="AH27" s="749"/>
      <c r="AI27" s="750"/>
      <c r="AJ27" s="750"/>
      <c r="AK27" s="750"/>
      <c r="AL27" s="750"/>
      <c r="AM27" s="750"/>
      <c r="AN27" s="750"/>
      <c r="AO27" s="750"/>
      <c r="AP27" s="750"/>
      <c r="AQ27" s="750"/>
      <c r="AR27" s="750"/>
      <c r="AS27" s="750"/>
      <c r="AT27" s="750"/>
      <c r="AU27" s="750"/>
      <c r="AV27" s="750"/>
      <c r="AW27" s="750"/>
      <c r="AX27" s="750"/>
      <c r="AY27" s="750"/>
      <c r="AZ27" s="750"/>
      <c r="BA27" s="751"/>
      <c r="BC27" s="1488"/>
      <c r="CU27" s="505"/>
      <c r="CV27" s="1488"/>
      <c r="CW27" s="485"/>
      <c r="CX27" s="485"/>
      <c r="CY27" s="485"/>
      <c r="CZ27" s="485"/>
      <c r="DA27" s="485"/>
      <c r="DB27" s="1488"/>
      <c r="DC27" s="485"/>
      <c r="DD27" s="485"/>
      <c r="DE27" s="485"/>
      <c r="DF27" s="485"/>
      <c r="DG27" s="485"/>
      <c r="DH27" s="485"/>
      <c r="DI27" s="485"/>
      <c r="DQ27" s="485"/>
      <c r="DR27" s="485"/>
      <c r="DS27" s="485"/>
      <c r="DT27" s="485"/>
      <c r="DU27" s="485"/>
      <c r="DV27" s="485"/>
      <c r="DX27" s="485"/>
      <c r="DY27" s="485"/>
      <c r="DZ27" s="485"/>
      <c r="EA27" s="485"/>
      <c r="EB27" s="485"/>
      <c r="EC27" s="1488"/>
      <c r="ED27" s="485"/>
      <c r="EE27" s="485"/>
      <c r="EF27" s="485"/>
      <c r="EG27" s="485"/>
      <c r="EH27" s="1488"/>
      <c r="ET27" s="1485"/>
      <c r="EZ27" s="1485"/>
      <c r="FJ27" s="1485"/>
    </row>
    <row r="28" spans="1:272" ht="20.75" customHeight="1" thickBot="1">
      <c r="BC28" s="1489"/>
      <c r="CL28" s="508"/>
      <c r="CR28" s="505"/>
      <c r="CS28" s="505"/>
      <c r="CT28" s="508"/>
      <c r="CU28" s="505"/>
      <c r="CV28" s="1489"/>
      <c r="CW28" s="485"/>
      <c r="CX28" s="485"/>
      <c r="CY28" s="485"/>
      <c r="CZ28" s="485"/>
      <c r="DA28" s="485"/>
      <c r="DB28" s="1489"/>
      <c r="DC28" s="485"/>
      <c r="DD28" s="485"/>
      <c r="DE28" s="485"/>
      <c r="DF28" s="485"/>
      <c r="DG28" s="485"/>
      <c r="DH28" s="485"/>
      <c r="DI28" s="485"/>
      <c r="DQ28" s="485"/>
      <c r="DR28" s="485"/>
      <c r="DS28" s="485"/>
      <c r="DT28" s="485"/>
      <c r="DU28" s="485"/>
      <c r="DV28" s="485"/>
      <c r="DX28" s="485"/>
      <c r="DY28" s="485"/>
      <c r="DZ28" s="485"/>
      <c r="EA28" s="485"/>
      <c r="EB28" s="485"/>
      <c r="EC28" s="1489"/>
      <c r="ED28" s="485"/>
      <c r="EE28" s="485"/>
      <c r="EF28" s="485"/>
      <c r="EG28" s="485"/>
      <c r="EH28" s="1489"/>
      <c r="ET28" s="1485"/>
      <c r="EZ28" s="1485"/>
      <c r="FJ28" s="1485"/>
    </row>
    <row r="29" spans="1:272" ht="20.75" customHeight="1">
      <c r="CL29" s="508"/>
      <c r="CN29" s="505"/>
      <c r="CO29" s="505"/>
      <c r="CP29" s="508"/>
      <c r="CQ29" s="505"/>
      <c r="CR29" s="505"/>
      <c r="ET29" s="1485"/>
      <c r="EZ29" s="1485"/>
      <c r="FJ29" s="1485"/>
    </row>
    <row r="30" spans="1:272" ht="20.75" customHeight="1">
      <c r="CM30" s="508"/>
      <c r="CO30" s="505"/>
      <c r="CV30" s="509" t="s">
        <v>278</v>
      </c>
      <c r="CW30" s="510"/>
      <c r="CX30" s="511"/>
      <c r="CY30" s="511"/>
      <c r="CZ30" s="511"/>
      <c r="DA30" s="512" t="s">
        <v>279</v>
      </c>
      <c r="DB30" s="509"/>
      <c r="DC30" s="512"/>
      <c r="DD30" s="512"/>
      <c r="DE30" s="512"/>
      <c r="DF30" s="512"/>
      <c r="DG30" s="512"/>
      <c r="DH30" s="512"/>
      <c r="DI30" s="512"/>
      <c r="DJ30" s="513"/>
      <c r="DW30" s="508"/>
      <c r="ET30" s="1485"/>
      <c r="EZ30" s="1485"/>
      <c r="FJ30" s="1485"/>
    </row>
    <row r="31" spans="1:272" ht="20.75" customHeight="1">
      <c r="BI31" s="505"/>
      <c r="CI31" s="505"/>
      <c r="CW31" s="514"/>
      <c r="CX31" s="514"/>
      <c r="CY31" s="514"/>
      <c r="CZ31" s="514"/>
      <c r="DA31" s="515"/>
      <c r="DB31" s="515"/>
      <c r="DC31" s="515"/>
      <c r="DD31" s="515"/>
      <c r="DE31" s="512" t="s">
        <v>282</v>
      </c>
      <c r="DF31" s="512"/>
      <c r="DG31" s="512"/>
      <c r="DH31" s="512"/>
      <c r="DI31" s="513"/>
      <c r="DJ31" s="513"/>
      <c r="DW31" s="508"/>
      <c r="ET31" s="1485"/>
      <c r="EZ31" s="1485"/>
      <c r="FJ31" s="1485"/>
    </row>
    <row r="32" spans="1:272" ht="20.75" customHeight="1">
      <c r="BI32" s="505"/>
      <c r="CI32" s="505"/>
      <c r="CJ32" s="505"/>
      <c r="CV32" s="61"/>
      <c r="CW32" s="512"/>
      <c r="CX32" s="512"/>
      <c r="CY32" s="512"/>
      <c r="CZ32" s="512"/>
      <c r="DA32" s="514"/>
      <c r="DB32" s="514"/>
      <c r="DC32" s="514"/>
      <c r="DD32" s="514"/>
      <c r="DE32" s="516"/>
      <c r="DF32" s="516"/>
      <c r="DG32" s="516"/>
      <c r="DH32" s="516"/>
      <c r="DI32" s="516"/>
      <c r="DJ32" s="516"/>
      <c r="DK32" s="516"/>
      <c r="DL32" s="487" t="s">
        <v>323</v>
      </c>
      <c r="DW32" s="508"/>
      <c r="ET32" s="1485"/>
      <c r="EZ32" s="1485"/>
      <c r="FJ32" s="1485"/>
    </row>
    <row r="33" spans="24:166" ht="20.75" customHeight="1">
      <c r="AJ33" s="129" t="s">
        <v>326</v>
      </c>
      <c r="AK33" s="129"/>
      <c r="AL33" s="127"/>
      <c r="AM33" s="127"/>
      <c r="AN33" s="127"/>
      <c r="AO33" s="127"/>
      <c r="AP33" s="127"/>
      <c r="AQ33" s="127"/>
      <c r="AR33" s="127">
        <v>3</v>
      </c>
      <c r="BI33" s="505"/>
      <c r="CI33" s="505"/>
      <c r="CJ33" s="505"/>
      <c r="DL33" s="516"/>
      <c r="DM33" s="516"/>
      <c r="DN33" s="516"/>
      <c r="DO33" s="516"/>
      <c r="DP33" s="516"/>
      <c r="DQ33" s="516"/>
      <c r="DR33" s="487" t="s">
        <v>324</v>
      </c>
      <c r="DS33" s="487"/>
      <c r="DW33" s="508"/>
      <c r="ET33" s="1485"/>
      <c r="EZ33" s="1485"/>
      <c r="FJ33" s="1485"/>
    </row>
    <row r="34" spans="24:166" ht="20.75" customHeight="1">
      <c r="AJ34" s="129" t="s">
        <v>327</v>
      </c>
      <c r="AK34" s="129"/>
      <c r="AL34" s="127"/>
      <c r="AM34" s="127"/>
      <c r="AN34" s="127"/>
      <c r="AO34" s="127"/>
      <c r="AP34" s="127"/>
      <c r="AQ34" s="127"/>
      <c r="AR34" s="127">
        <v>5</v>
      </c>
      <c r="DR34" s="516"/>
      <c r="DS34" s="516"/>
      <c r="DT34" s="516"/>
      <c r="DU34" s="516"/>
      <c r="DV34" s="516"/>
      <c r="DW34" s="516"/>
      <c r="DX34" s="487" t="s">
        <v>325</v>
      </c>
      <c r="ET34" s="1485"/>
      <c r="EZ34" s="1485"/>
      <c r="FJ34" s="1485"/>
    </row>
    <row r="35" spans="24:166" ht="20.75" customHeight="1">
      <c r="X35" s="127"/>
      <c r="Y35" s="127"/>
      <c r="Z35" s="127"/>
      <c r="AA35" s="127"/>
      <c r="AJ35" s="129" t="s">
        <v>328</v>
      </c>
      <c r="AK35" s="129"/>
      <c r="AL35" s="127"/>
      <c r="AM35" s="127"/>
      <c r="AN35" s="127"/>
      <c r="AO35" s="127"/>
      <c r="AP35" s="127"/>
      <c r="AQ35" s="127"/>
      <c r="AR35" s="127">
        <v>5</v>
      </c>
      <c r="AW35" s="542"/>
      <c r="DX35" s="635" t="s">
        <v>39</v>
      </c>
      <c r="DY35" s="635" t="s">
        <v>39</v>
      </c>
      <c r="DZ35" s="635" t="s">
        <v>39</v>
      </c>
      <c r="EA35" s="635" t="s">
        <v>39</v>
      </c>
      <c r="EB35" s="635" t="s">
        <v>39</v>
      </c>
      <c r="ET35" s="1485"/>
      <c r="EZ35" s="1485"/>
      <c r="FJ35" s="1485"/>
    </row>
    <row r="36" spans="24:166" ht="20.75" customHeight="1">
      <c r="X36" s="127"/>
      <c r="Y36" s="127"/>
      <c r="Z36" s="127"/>
      <c r="AA36" s="127"/>
      <c r="AJ36" s="129" t="s">
        <v>329</v>
      </c>
      <c r="AK36" s="145"/>
      <c r="AL36" s="146"/>
      <c r="AM36" s="146"/>
      <c r="AN36" s="146"/>
      <c r="AO36" s="146"/>
      <c r="AP36" s="127"/>
      <c r="AQ36" s="146"/>
      <c r="AR36" s="147">
        <v>2</v>
      </c>
      <c r="AV36" s="542"/>
      <c r="EB36" s="517"/>
      <c r="EC36" s="517"/>
      <c r="ED36" s="517"/>
      <c r="EE36" s="517"/>
      <c r="EF36" s="517"/>
      <c r="EG36" s="517"/>
      <c r="EH36" s="517"/>
      <c r="EI36" s="517"/>
      <c r="EJ36" s="518"/>
      <c r="EK36" s="517"/>
      <c r="EL36" s="517"/>
      <c r="EM36" s="517"/>
      <c r="EN36" s="517"/>
      <c r="ET36" s="1485"/>
      <c r="EZ36" s="1485"/>
      <c r="FJ36" s="1485"/>
    </row>
    <row r="37" spans="24:166" ht="20.75" customHeight="1">
      <c r="X37" s="127"/>
      <c r="Y37" s="127"/>
      <c r="Z37" s="127"/>
      <c r="AA37" s="127"/>
      <c r="AJ37" s="130" t="s">
        <v>330</v>
      </c>
      <c r="AK37" s="148"/>
      <c r="AL37" s="149"/>
      <c r="AM37" s="149"/>
      <c r="AN37" s="149"/>
      <c r="AO37" s="149"/>
      <c r="AP37" s="131"/>
      <c r="AQ37" s="149"/>
      <c r="AR37" s="150">
        <v>8</v>
      </c>
      <c r="AS37" s="542"/>
      <c r="AT37" s="542"/>
      <c r="BY37" s="519" t="s">
        <v>100</v>
      </c>
      <c r="BZ37" s="520"/>
      <c r="CA37" s="520"/>
      <c r="CB37" s="520"/>
      <c r="CC37" s="505"/>
      <c r="CD37" s="233"/>
      <c r="CE37" s="233"/>
      <c r="CF37" s="505"/>
      <c r="CG37" s="505"/>
      <c r="CH37" s="505"/>
      <c r="CI37" s="505"/>
      <c r="CJ37" s="505"/>
      <c r="CK37" s="505"/>
      <c r="CL37" s="505"/>
      <c r="CM37" s="505"/>
      <c r="CN37" s="505"/>
      <c r="CO37" s="505"/>
      <c r="CP37" s="505"/>
      <c r="CQ37" s="505"/>
      <c r="EB37" s="505"/>
      <c r="EC37" s="521"/>
      <c r="ED37" s="505"/>
      <c r="EE37" s="521"/>
      <c r="EF37" s="505"/>
      <c r="EG37" s="521"/>
      <c r="EH37" s="505"/>
      <c r="EI37" s="517"/>
      <c r="EJ37" s="518"/>
      <c r="EK37" s="517"/>
      <c r="EL37" s="517"/>
      <c r="EM37" s="517"/>
      <c r="EN37" s="517"/>
      <c r="ET37" s="1485"/>
      <c r="EZ37" s="1485"/>
      <c r="FJ37" s="1485"/>
    </row>
    <row r="38" spans="24:166" ht="20.75" customHeight="1">
      <c r="X38" s="127"/>
      <c r="Z38" s="127"/>
      <c r="AA38" s="127"/>
      <c r="AJ38" s="129" t="s">
        <v>331</v>
      </c>
      <c r="AK38" s="145"/>
      <c r="AL38" s="146"/>
      <c r="AM38" s="146"/>
      <c r="AN38" s="146"/>
      <c r="AO38" s="146"/>
      <c r="AP38" s="146"/>
      <c r="AQ38" s="146"/>
      <c r="AR38" s="151">
        <f>+MAX(AR33:AR37)</f>
        <v>8</v>
      </c>
      <c r="BK38" s="505"/>
      <c r="CB38" s="505"/>
      <c r="CC38" s="519" t="s">
        <v>101</v>
      </c>
      <c r="CD38" s="520"/>
      <c r="CE38" s="520"/>
      <c r="CF38" s="520"/>
      <c r="CG38" s="520"/>
      <c r="CH38" s="520"/>
      <c r="CI38" s="520"/>
      <c r="CJ38" s="520"/>
      <c r="CK38" s="520"/>
      <c r="CL38" s="520"/>
      <c r="CM38" s="520"/>
      <c r="CN38" s="520"/>
      <c r="CO38" s="520"/>
      <c r="CP38" s="520"/>
      <c r="CQ38" s="519"/>
      <c r="CR38" s="520"/>
      <c r="CS38" s="520"/>
      <c r="CT38" s="520"/>
      <c r="CU38" s="520"/>
      <c r="CV38" s="520"/>
      <c r="CW38" s="520"/>
      <c r="CX38" s="520"/>
      <c r="CY38" s="520"/>
      <c r="CZ38" s="520"/>
      <c r="EK38" s="517"/>
      <c r="ET38" s="1485"/>
      <c r="EZ38" s="1485"/>
      <c r="FJ38" s="1485"/>
    </row>
    <row r="39" spans="24:166" ht="20.75" customHeight="1">
      <c r="X39" s="127"/>
      <c r="Z39" s="127"/>
      <c r="AA39" s="127"/>
      <c r="BJ39" s="505"/>
      <c r="BK39" s="505"/>
      <c r="CB39" s="505"/>
      <c r="CC39" s="505"/>
      <c r="CD39" s="507"/>
      <c r="CE39" s="507"/>
      <c r="CF39" s="505"/>
      <c r="CG39" s="505"/>
      <c r="CH39" s="505"/>
      <c r="CI39" s="505"/>
      <c r="CJ39" s="505"/>
      <c r="CK39" s="505"/>
      <c r="CL39" s="505"/>
      <c r="CM39" s="505"/>
      <c r="CN39" s="505"/>
      <c r="CO39" s="505"/>
      <c r="CP39" s="505"/>
      <c r="CQ39" s="505"/>
      <c r="DA39" s="519" t="s">
        <v>263</v>
      </c>
      <c r="DB39" s="520"/>
      <c r="DC39" s="520"/>
      <c r="DD39" s="520"/>
      <c r="DE39" s="520"/>
      <c r="DF39" s="520"/>
      <c r="DG39" s="519"/>
      <c r="DH39" s="520"/>
      <c r="DI39" s="520"/>
      <c r="DJ39" s="520"/>
      <c r="EK39" s="517"/>
      <c r="ET39" s="1485"/>
      <c r="EZ39" s="1485"/>
      <c r="FJ39" s="1485"/>
    </row>
    <row r="40" spans="24:166" ht="20.75" customHeight="1">
      <c r="X40" s="127"/>
      <c r="Z40" s="127"/>
      <c r="AA40" s="127"/>
      <c r="BJ40" s="505"/>
      <c r="BK40" s="505"/>
      <c r="CO40" s="505"/>
      <c r="CP40" s="505"/>
      <c r="CQ40" s="505"/>
      <c r="EK40" s="517"/>
      <c r="ET40" s="1485"/>
      <c r="EZ40" s="1485"/>
      <c r="FJ40" s="1485"/>
    </row>
    <row r="41" spans="24:166" ht="20.75" customHeight="1">
      <c r="X41" s="127"/>
      <c r="Z41" s="127"/>
      <c r="AA41" s="127"/>
      <c r="BJ41" s="505"/>
      <c r="BK41" s="505"/>
      <c r="CO41" s="505"/>
      <c r="CP41" s="505"/>
      <c r="CQ41" s="505"/>
      <c r="DD41" s="522" t="s">
        <v>273</v>
      </c>
      <c r="DE41" s="522"/>
      <c r="DF41" s="522"/>
      <c r="DG41" s="522"/>
      <c r="DH41" s="522"/>
      <c r="DI41" s="522"/>
      <c r="DJ41" s="522"/>
      <c r="DK41" s="522"/>
      <c r="DL41" s="522"/>
      <c r="DM41" s="522"/>
      <c r="DN41" s="522"/>
      <c r="DO41" s="522"/>
      <c r="DP41" s="522"/>
      <c r="DQ41" s="522"/>
      <c r="DR41" s="523"/>
      <c r="DS41" s="523"/>
      <c r="DT41" s="523"/>
      <c r="DU41" s="524"/>
      <c r="DV41" s="524"/>
      <c r="DW41" s="524"/>
      <c r="DX41" s="525"/>
      <c r="DY41" s="525"/>
      <c r="DZ41" s="525"/>
      <c r="EA41" s="525"/>
      <c r="EB41" s="525"/>
      <c r="EC41" s="525"/>
      <c r="ED41" s="525"/>
      <c r="EE41" s="525"/>
      <c r="EF41" s="525"/>
      <c r="EG41" s="525"/>
      <c r="EH41" s="525"/>
      <c r="EI41" s="525"/>
      <c r="EJ41" s="525"/>
      <c r="EM41" s="517"/>
      <c r="ET41" s="1485"/>
      <c r="EZ41" s="1485"/>
      <c r="FJ41" s="1485"/>
    </row>
    <row r="42" spans="24:166" ht="20.75" customHeight="1">
      <c r="X42" s="127"/>
      <c r="Z42" s="127"/>
      <c r="AA42" s="127"/>
      <c r="BJ42" s="505"/>
      <c r="CD42" s="505"/>
      <c r="CE42" s="505"/>
      <c r="CF42" s="505"/>
      <c r="CG42" s="505"/>
      <c r="CH42" s="505"/>
      <c r="CI42" s="505"/>
      <c r="CJ42" s="505"/>
      <c r="CK42" s="505"/>
      <c r="CL42" s="505"/>
      <c r="CM42" s="505"/>
      <c r="CN42" s="505"/>
      <c r="CO42" s="505"/>
      <c r="CP42" s="505"/>
      <c r="CQ42" s="505"/>
      <c r="CS42" s="505"/>
      <c r="DD42" s="524"/>
      <c r="DE42" s="524"/>
      <c r="DF42" s="526"/>
      <c r="DG42" s="524"/>
      <c r="DH42" s="525"/>
      <c r="DI42" s="525"/>
      <c r="DJ42" s="525"/>
      <c r="DK42" s="525"/>
      <c r="DL42" s="525"/>
      <c r="DM42" s="525"/>
      <c r="DN42" s="525"/>
      <c r="DO42" s="525"/>
      <c r="DP42" s="525"/>
      <c r="DQ42" s="524"/>
      <c r="DR42" s="527" t="s">
        <v>115</v>
      </c>
      <c r="DS42" s="528"/>
      <c r="DT42" s="528"/>
      <c r="DU42" s="528"/>
      <c r="DV42" s="528"/>
      <c r="DW42" s="528"/>
      <c r="DX42" s="524"/>
      <c r="DY42" s="524"/>
      <c r="DZ42" s="529"/>
      <c r="EA42" s="523"/>
      <c r="EB42" s="523"/>
      <c r="EC42" s="523"/>
      <c r="ED42" s="524"/>
      <c r="EE42" s="524"/>
      <c r="EF42" s="524"/>
      <c r="EG42" s="525"/>
      <c r="EH42" s="525"/>
      <c r="EI42" s="525"/>
      <c r="EJ42" s="525"/>
      <c r="EM42" s="517"/>
      <c r="ET42" s="1485"/>
      <c r="EZ42" s="1485"/>
      <c r="FJ42" s="1485"/>
    </row>
    <row r="43" spans="24:166" ht="20.75" customHeight="1">
      <c r="BJ43" s="505"/>
      <c r="CD43" s="233"/>
      <c r="CE43" s="233"/>
      <c r="CF43" s="505"/>
      <c r="CG43" s="505"/>
      <c r="CH43" s="505"/>
      <c r="CI43" s="233"/>
      <c r="CJ43" s="233"/>
      <c r="CK43" s="233"/>
      <c r="CL43" s="233"/>
      <c r="CM43" s="233"/>
      <c r="CN43" s="233"/>
      <c r="CO43" s="233"/>
      <c r="CP43" s="233"/>
      <c r="CQ43" s="233"/>
      <c r="CS43" s="505"/>
      <c r="DD43" s="524"/>
      <c r="DE43" s="524"/>
      <c r="DF43" s="526"/>
      <c r="DG43" s="530"/>
      <c r="DH43" s="525"/>
      <c r="DI43" s="525"/>
      <c r="DJ43" s="525"/>
      <c r="DK43" s="525"/>
      <c r="DL43" s="525"/>
      <c r="DM43" s="525"/>
      <c r="DN43" s="525"/>
      <c r="DO43" s="525"/>
      <c r="DP43" s="525"/>
      <c r="DQ43" s="530"/>
      <c r="DR43" s="530"/>
      <c r="DS43" s="526"/>
      <c r="DT43" s="524"/>
      <c r="DU43" s="524"/>
      <c r="DV43" s="530"/>
      <c r="DW43" s="531" t="s">
        <v>118</v>
      </c>
      <c r="DX43" s="531"/>
      <c r="DY43" s="531"/>
      <c r="DZ43" s="531"/>
      <c r="EA43" s="531"/>
      <c r="EB43" s="531"/>
      <c r="EC43" s="531"/>
      <c r="ED43" s="531"/>
      <c r="EE43" s="531"/>
      <c r="EF43" s="531"/>
      <c r="EG43" s="525"/>
      <c r="EH43" s="525"/>
      <c r="EI43" s="525"/>
      <c r="EJ43" s="525"/>
      <c r="EM43" s="517"/>
      <c r="ET43" s="1485"/>
      <c r="EZ43" s="1485"/>
      <c r="FJ43" s="1485"/>
    </row>
    <row r="44" spans="24:166" ht="20.75" customHeight="1">
      <c r="BA44" s="487"/>
      <c r="BB44" s="487"/>
      <c r="BJ44" s="505"/>
      <c r="CT44" s="524"/>
      <c r="CU44" s="524"/>
      <c r="CV44" s="524"/>
      <c r="CW44" s="524"/>
      <c r="CX44" s="524"/>
      <c r="CY44" s="524"/>
      <c r="CZ44" s="526"/>
      <c r="DA44" s="524"/>
      <c r="DD44" s="524"/>
      <c r="DE44" s="524"/>
      <c r="DF44" s="524"/>
      <c r="DG44" s="524"/>
      <c r="DH44" s="524"/>
      <c r="DI44" s="524"/>
      <c r="DJ44" s="524"/>
      <c r="DK44" s="525"/>
      <c r="DL44" s="525"/>
      <c r="DM44" s="525"/>
      <c r="DN44" s="525"/>
      <c r="DO44" s="525"/>
      <c r="DP44" s="525"/>
      <c r="DQ44" s="525"/>
      <c r="DR44" s="525"/>
      <c r="DS44" s="525"/>
      <c r="DT44" s="525"/>
      <c r="DU44" s="525"/>
      <c r="DV44" s="525"/>
      <c r="DW44" s="525"/>
      <c r="DX44" s="525"/>
      <c r="EF44" s="532" t="s">
        <v>276</v>
      </c>
      <c r="EG44" s="532"/>
      <c r="EH44" s="532"/>
      <c r="EI44" s="532"/>
      <c r="EJ44" s="532"/>
      <c r="EK44" s="525"/>
      <c r="EL44" s="525"/>
      <c r="EM44" s="525"/>
      <c r="EN44" s="525"/>
      <c r="EO44" s="525"/>
      <c r="EP44" s="525"/>
      <c r="EQ44" s="525"/>
      <c r="ET44" s="1485"/>
      <c r="EZ44" s="1485"/>
      <c r="FJ44" s="1485"/>
    </row>
    <row r="45" spans="24:166" ht="20.75" customHeight="1" thickBot="1">
      <c r="BA45" s="487"/>
      <c r="BB45" s="487"/>
      <c r="BJ45" s="505"/>
      <c r="BK45" s="505"/>
      <c r="BL45" s="505"/>
      <c r="BM45" s="505"/>
      <c r="BN45" s="505"/>
      <c r="BO45" s="505"/>
      <c r="BP45" s="505"/>
      <c r="BQ45" s="507"/>
      <c r="BR45" s="507"/>
      <c r="CT45" s="525"/>
      <c r="CU45" s="525"/>
      <c r="CV45" s="525"/>
      <c r="CW45" s="525"/>
      <c r="CX45" s="525"/>
      <c r="CY45" s="525"/>
      <c r="CZ45" s="525"/>
      <c r="DA45" s="525"/>
      <c r="DD45" s="525"/>
      <c r="DE45" s="525"/>
      <c r="DF45" s="525"/>
      <c r="DG45" s="525"/>
      <c r="DH45" s="525"/>
      <c r="DI45" s="525"/>
      <c r="DJ45" s="525"/>
      <c r="DK45" s="525"/>
      <c r="DL45" s="525"/>
      <c r="DM45" s="525"/>
      <c r="DN45" s="525"/>
      <c r="DO45" s="525"/>
      <c r="DP45" s="525"/>
      <c r="DQ45" s="525"/>
      <c r="DR45" s="525"/>
      <c r="DS45" s="525"/>
      <c r="DT45" s="525"/>
      <c r="DU45" s="525"/>
      <c r="DV45" s="525"/>
      <c r="DW45" s="525"/>
      <c r="DX45" s="525"/>
      <c r="EF45" s="525"/>
      <c r="EG45" s="525"/>
      <c r="EH45" s="525"/>
      <c r="EI45" s="533" t="s">
        <v>280</v>
      </c>
      <c r="EJ45" s="533"/>
      <c r="EK45" s="533"/>
      <c r="EL45" s="533"/>
      <c r="EM45" s="533"/>
      <c r="EN45" s="524"/>
      <c r="EO45" s="524"/>
      <c r="EP45" s="524"/>
      <c r="EQ45" s="524"/>
      <c r="ET45" s="1485"/>
      <c r="EZ45" s="1485"/>
      <c r="FJ45" s="1485"/>
    </row>
    <row r="46" spans="24:166" ht="20.75" customHeight="1" thickBot="1">
      <c r="BA46" s="487"/>
      <c r="BB46" s="487"/>
      <c r="BJ46" s="505"/>
      <c r="BK46" s="505"/>
      <c r="BL46" s="505"/>
      <c r="BM46" s="505"/>
      <c r="BN46" s="505"/>
      <c r="BO46" s="505"/>
      <c r="BP46" s="505"/>
      <c r="BQ46" s="505"/>
      <c r="BR46" s="505"/>
      <c r="CT46" s="525"/>
      <c r="CU46" s="525"/>
      <c r="CV46" s="525"/>
      <c r="CW46" s="525"/>
      <c r="CX46" s="525"/>
      <c r="CY46" s="525"/>
      <c r="CZ46" s="525"/>
      <c r="DA46" s="525"/>
      <c r="DD46" s="525"/>
      <c r="DE46" s="525"/>
      <c r="DF46" s="525"/>
      <c r="DG46" s="525"/>
      <c r="DH46" s="525"/>
      <c r="DI46" s="525"/>
      <c r="DJ46" s="525"/>
      <c r="DK46" s="525"/>
      <c r="DL46" s="525"/>
      <c r="DM46" s="525"/>
      <c r="DN46" s="525"/>
      <c r="DO46" s="525"/>
      <c r="DP46" s="525"/>
      <c r="DQ46" s="525"/>
      <c r="DR46" s="525"/>
      <c r="DS46" s="525"/>
      <c r="DT46" s="525"/>
      <c r="DU46" s="525"/>
      <c r="DV46" s="525"/>
      <c r="DW46" s="525"/>
      <c r="DX46" s="525"/>
      <c r="EF46" s="525"/>
      <c r="EG46" s="525"/>
      <c r="EH46" s="525"/>
      <c r="EI46" s="524"/>
      <c r="EJ46" s="524"/>
      <c r="EK46" s="524"/>
      <c r="EL46" s="524"/>
      <c r="EM46" s="534" t="s">
        <v>283</v>
      </c>
      <c r="EN46" s="534"/>
      <c r="EO46" s="534"/>
      <c r="EP46" s="534"/>
      <c r="EQ46" s="534"/>
      <c r="ER46" s="490" t="s">
        <v>39</v>
      </c>
      <c r="ET46" s="1485"/>
      <c r="EZ46" s="1485"/>
      <c r="FJ46" s="1485"/>
    </row>
    <row r="47" spans="24:166" ht="20.75" customHeight="1">
      <c r="BA47" s="487"/>
      <c r="BB47" s="145"/>
      <c r="BC47" s="146"/>
      <c r="BD47" s="146"/>
      <c r="BE47" s="146"/>
      <c r="BF47" s="146"/>
      <c r="BH47" s="146"/>
      <c r="BI47" s="147"/>
      <c r="BJ47" s="505"/>
      <c r="BK47" s="505"/>
      <c r="BL47" s="505"/>
      <c r="BM47" s="505"/>
      <c r="BN47" s="505"/>
      <c r="BO47" s="505"/>
      <c r="BP47" s="505"/>
      <c r="BQ47" s="505"/>
      <c r="BR47" s="505"/>
      <c r="BS47" s="505"/>
      <c r="BT47" s="505"/>
      <c r="BU47" s="505"/>
      <c r="BV47" s="505"/>
      <c r="BW47" s="505"/>
      <c r="BX47" s="505"/>
      <c r="BY47" s="505"/>
      <c r="BZ47" s="505"/>
      <c r="CA47" s="505"/>
      <c r="CB47" s="505"/>
      <c r="CC47" s="505"/>
      <c r="CD47" s="505"/>
      <c r="CE47" s="507"/>
      <c r="CF47" s="505"/>
      <c r="CG47" s="505"/>
      <c r="CH47" s="505"/>
      <c r="CI47" s="505"/>
      <c r="CJ47" s="505"/>
      <c r="CK47" s="505"/>
      <c r="CL47" s="505"/>
      <c r="CM47" s="505"/>
      <c r="CN47" s="505"/>
      <c r="CO47" s="505"/>
      <c r="CP47" s="505"/>
      <c r="CQ47" s="505"/>
      <c r="EK47" s="517"/>
      <c r="ET47" s="1485"/>
      <c r="EZ47" s="1485"/>
      <c r="FJ47" s="1485"/>
    </row>
    <row r="48" spans="24:166" ht="20.75" customHeight="1">
      <c r="BA48" s="487"/>
      <c r="BB48" s="145"/>
      <c r="BC48" s="146"/>
      <c r="BD48" s="146"/>
      <c r="BE48" s="146"/>
      <c r="BF48" s="146"/>
      <c r="BH48" s="146"/>
      <c r="BI48" s="147"/>
      <c r="BJ48" s="505"/>
      <c r="BK48" s="505"/>
      <c r="BL48" s="505"/>
      <c r="BM48" s="505"/>
      <c r="BN48" s="505"/>
      <c r="BO48" s="505"/>
      <c r="BP48" s="505"/>
      <c r="BQ48" s="505"/>
      <c r="BR48" s="505"/>
      <c r="BS48" s="505"/>
      <c r="BT48" s="505"/>
      <c r="BU48" s="505"/>
      <c r="BV48" s="505"/>
      <c r="BW48" s="505"/>
      <c r="BX48" s="505"/>
      <c r="BY48" s="505"/>
      <c r="BZ48" s="505"/>
      <c r="CA48" s="505"/>
      <c r="CB48" s="505"/>
      <c r="CC48" s="505"/>
      <c r="CD48" s="505"/>
      <c r="CE48" s="233"/>
      <c r="EK48" s="517"/>
      <c r="ET48" s="1485"/>
      <c r="EZ48" s="1485"/>
      <c r="FJ48" s="1485"/>
    </row>
    <row r="49" spans="25:166" ht="20.75" customHeight="1">
      <c r="BA49" s="487"/>
      <c r="BB49" s="145"/>
      <c r="BC49" s="146"/>
      <c r="BD49" s="146"/>
      <c r="BE49" s="146"/>
      <c r="BF49" s="146"/>
      <c r="BG49" s="146"/>
      <c r="BH49" s="146"/>
      <c r="BI49" s="541"/>
      <c r="BJ49" s="505"/>
      <c r="BK49" s="505"/>
      <c r="BL49" s="505"/>
      <c r="BM49" s="505"/>
      <c r="BN49" s="505"/>
      <c r="BO49" s="505"/>
      <c r="BP49" s="505"/>
      <c r="BQ49" s="505"/>
      <c r="BR49" s="505"/>
      <c r="CG49" s="535"/>
      <c r="CH49" s="518"/>
      <c r="ET49" s="1485"/>
      <c r="EZ49" s="1485"/>
      <c r="FJ49" s="1485"/>
    </row>
    <row r="50" spans="25:166" ht="20.75" customHeight="1">
      <c r="Y50" s="540"/>
      <c r="Z50" s="540"/>
      <c r="AA50" s="540"/>
      <c r="AB50" s="540"/>
      <c r="AC50" s="540"/>
      <c r="AD50" s="540"/>
      <c r="AE50" s="540"/>
      <c r="AF50" s="540"/>
      <c r="AG50" s="540"/>
      <c r="AH50" s="540"/>
      <c r="AI50" s="540"/>
      <c r="AJ50" s="540"/>
      <c r="AK50" s="540"/>
      <c r="AL50" s="540"/>
      <c r="AM50" s="540"/>
      <c r="AN50" s="540"/>
      <c r="AO50" s="540"/>
      <c r="AP50" s="540"/>
      <c r="AQ50" s="540"/>
      <c r="AR50" s="540"/>
      <c r="CG50" s="535"/>
      <c r="CH50" s="518"/>
      <c r="ET50" s="1485"/>
      <c r="EZ50" s="1485"/>
      <c r="FJ50" s="1485"/>
    </row>
    <row r="51" spans="25:166" ht="20.75" customHeight="1">
      <c r="CG51" s="517"/>
      <c r="CH51" s="517"/>
      <c r="ET51" s="1485"/>
      <c r="EZ51" s="1485"/>
      <c r="FJ51" s="1485"/>
    </row>
    <row r="52" spans="25:166" ht="20.75" customHeight="1">
      <c r="Z52" s="536"/>
      <c r="AA52" s="487"/>
      <c r="AB52" s="537"/>
      <c r="AC52" s="537"/>
      <c r="AD52" s="537"/>
      <c r="AE52" s="537"/>
      <c r="AF52" s="537"/>
      <c r="AG52" s="537"/>
      <c r="AH52" s="537"/>
      <c r="AI52" s="537"/>
      <c r="AO52" s="537"/>
      <c r="AP52" s="537"/>
      <c r="AQ52" s="206"/>
      <c r="ET52" s="1485"/>
      <c r="EZ52" s="1485"/>
      <c r="FJ52" s="1485"/>
    </row>
    <row r="53" spans="25:166" ht="20.75" customHeight="1">
      <c r="Z53" s="536"/>
      <c r="AA53" s="501"/>
      <c r="AB53" s="537"/>
      <c r="AC53" s="537"/>
      <c r="AD53" s="537"/>
      <c r="AE53" s="537"/>
      <c r="AF53" s="537"/>
      <c r="AG53" s="537"/>
      <c r="AH53" s="537"/>
      <c r="AI53" s="537"/>
      <c r="AO53" s="537"/>
      <c r="AP53" s="537"/>
      <c r="AQ53" s="206"/>
      <c r="ET53" s="1485"/>
      <c r="EZ53" s="1485"/>
      <c r="FJ53" s="1485"/>
    </row>
    <row r="54" spans="25:166" ht="20.75" customHeight="1">
      <c r="Z54" s="536"/>
      <c r="AA54" s="501"/>
      <c r="AB54" s="537"/>
      <c r="AC54" s="537"/>
      <c r="AD54" s="537"/>
      <c r="AE54" s="537"/>
      <c r="AF54" s="537"/>
      <c r="AG54" s="537"/>
      <c r="AH54" s="537"/>
      <c r="AI54" s="537"/>
      <c r="AO54" s="537"/>
      <c r="AP54" s="537"/>
      <c r="AQ54" s="206"/>
      <c r="CQ54" s="505"/>
      <c r="ET54" s="1485"/>
      <c r="EZ54" s="1485"/>
      <c r="FJ54" s="1485"/>
    </row>
    <row r="55" spans="25:166" ht="20.75" customHeight="1">
      <c r="Z55" s="536"/>
      <c r="AA55" s="501"/>
      <c r="AB55" s="537"/>
      <c r="AC55" s="537"/>
      <c r="AD55" s="537"/>
      <c r="AE55" s="537"/>
      <c r="AF55" s="537"/>
      <c r="AG55" s="537"/>
      <c r="AH55" s="537"/>
      <c r="AI55" s="537"/>
      <c r="AO55" s="537"/>
      <c r="AP55" s="537"/>
      <c r="AQ55" s="206"/>
      <c r="CF55" s="505"/>
      <c r="CG55" s="505"/>
      <c r="CH55" s="505"/>
      <c r="CI55" s="505"/>
      <c r="CJ55" s="505"/>
      <c r="CK55" s="505"/>
      <c r="CL55" s="505"/>
      <c r="CM55" s="505"/>
      <c r="CN55" s="505"/>
      <c r="CO55" s="505"/>
      <c r="CP55" s="505"/>
      <c r="CQ55" s="505"/>
      <c r="ET55" s="1485"/>
      <c r="EZ55" s="1485"/>
      <c r="FJ55" s="1485"/>
    </row>
    <row r="56" spans="25:166" ht="20.75" customHeight="1">
      <c r="Z56" s="536"/>
      <c r="AA56" s="501"/>
      <c r="AB56" s="537"/>
      <c r="AC56" s="537"/>
      <c r="AD56" s="537"/>
      <c r="AE56" s="537"/>
      <c r="AF56" s="537"/>
      <c r="AG56" s="537"/>
      <c r="AH56" s="537"/>
      <c r="AI56" s="537"/>
      <c r="AO56" s="537"/>
      <c r="AP56" s="537"/>
      <c r="AQ56" s="206"/>
      <c r="CF56" s="505"/>
      <c r="CG56" s="505"/>
      <c r="CH56" s="505"/>
      <c r="CI56" s="505"/>
      <c r="CJ56" s="505"/>
      <c r="CK56" s="505"/>
      <c r="CL56" s="505"/>
      <c r="CM56" s="505"/>
      <c r="CN56" s="505"/>
      <c r="CO56" s="505"/>
      <c r="CP56" s="505"/>
      <c r="CQ56" s="505"/>
      <c r="ET56" s="1485"/>
      <c r="EZ56" s="1485"/>
      <c r="FJ56" s="1485"/>
    </row>
    <row r="57" spans="25:166" ht="20.75" customHeight="1">
      <c r="Z57" s="536"/>
      <c r="AA57" s="501"/>
      <c r="AB57" s="537"/>
      <c r="AC57" s="537"/>
      <c r="AD57" s="537"/>
      <c r="AE57" s="537"/>
      <c r="AF57" s="537"/>
      <c r="AG57" s="537"/>
      <c r="AH57" s="537"/>
      <c r="AI57" s="537"/>
      <c r="AO57" s="537"/>
      <c r="AP57" s="537"/>
      <c r="AQ57" s="206"/>
      <c r="CF57" s="505"/>
      <c r="CG57" s="505"/>
      <c r="CH57" s="505"/>
      <c r="CI57" s="505"/>
      <c r="CJ57" s="505"/>
      <c r="CK57" s="505"/>
      <c r="CL57" s="505"/>
      <c r="CM57" s="505"/>
      <c r="CN57" s="505"/>
      <c r="CO57" s="505"/>
      <c r="CP57" s="505"/>
      <c r="CQ57" s="505"/>
      <c r="ET57" s="1485"/>
      <c r="EZ57" s="1485"/>
      <c r="FJ57" s="1485"/>
    </row>
    <row r="58" spans="25:166" ht="20.75" customHeight="1">
      <c r="Z58" s="536"/>
      <c r="AA58" s="501"/>
      <c r="AB58" s="537"/>
      <c r="AC58" s="537"/>
      <c r="AD58" s="537"/>
      <c r="AE58" s="537"/>
      <c r="AF58" s="537"/>
      <c r="AG58" s="537"/>
      <c r="AH58" s="537"/>
      <c r="AI58" s="537"/>
      <c r="AO58" s="537"/>
      <c r="AP58" s="537"/>
      <c r="AQ58" s="206"/>
      <c r="ET58" s="1485"/>
      <c r="EZ58" s="1485"/>
      <c r="FJ58" s="1485"/>
    </row>
    <row r="59" spans="25:166" ht="20.75" customHeight="1" thickBot="1">
      <c r="Z59" s="538"/>
      <c r="AA59" s="501"/>
      <c r="AB59" s="537"/>
      <c r="AC59" s="537"/>
      <c r="AD59" s="537"/>
      <c r="AE59" s="537"/>
      <c r="AF59" s="537"/>
      <c r="AG59" s="537"/>
      <c r="AH59" s="537"/>
      <c r="AI59" s="537"/>
      <c r="AO59" s="537"/>
      <c r="AP59" s="537"/>
      <c r="AQ59" s="206"/>
      <c r="ET59" s="1486"/>
      <c r="EZ59" s="1486"/>
      <c r="FJ59" s="1486"/>
    </row>
    <row r="60" spans="25:166" ht="20.75" customHeight="1">
      <c r="Z60" s="536"/>
      <c r="AA60" s="501"/>
      <c r="AB60" s="537"/>
      <c r="AC60" s="537"/>
      <c r="AD60" s="537"/>
      <c r="AE60" s="537"/>
      <c r="AF60" s="537"/>
      <c r="AG60" s="537"/>
      <c r="AH60" s="537"/>
      <c r="AI60" s="537"/>
      <c r="AO60" s="537"/>
      <c r="AP60" s="537"/>
      <c r="AQ60" s="206"/>
    </row>
    <row r="61" spans="25:166" ht="20.75" customHeight="1">
      <c r="Z61" s="536"/>
      <c r="AA61" s="501"/>
      <c r="AB61" s="537"/>
      <c r="AC61" s="537"/>
      <c r="AD61" s="537"/>
      <c r="AE61" s="537"/>
      <c r="AF61" s="537"/>
      <c r="AG61" s="537"/>
      <c r="AH61" s="537"/>
      <c r="AI61" s="537"/>
      <c r="AO61" s="537"/>
      <c r="AP61" s="537"/>
      <c r="AQ61" s="206"/>
    </row>
    <row r="62" spans="25:166" ht="20.75" customHeight="1">
      <c r="Z62" s="536"/>
      <c r="AA62" s="501"/>
      <c r="AB62" s="537"/>
      <c r="AC62" s="537"/>
      <c r="AD62" s="537"/>
      <c r="AE62" s="537"/>
      <c r="AF62" s="537"/>
      <c r="AG62" s="537"/>
      <c r="AH62" s="537"/>
      <c r="AI62" s="537"/>
      <c r="AO62" s="537"/>
      <c r="AP62" s="537"/>
      <c r="AQ62" s="206"/>
    </row>
    <row r="63" spans="25:166" ht="20.75" customHeight="1">
      <c r="Z63" s="536"/>
      <c r="AA63" s="501"/>
      <c r="AB63" s="537"/>
      <c r="AC63" s="537"/>
      <c r="AD63" s="537"/>
      <c r="AE63" s="537"/>
      <c r="AF63" s="537"/>
      <c r="AG63" s="537"/>
      <c r="AH63" s="537"/>
      <c r="AI63" s="537"/>
      <c r="AO63" s="537"/>
      <c r="AP63" s="537"/>
      <c r="AQ63" s="206"/>
    </row>
    <row r="64" spans="25:166" ht="20.75" customHeight="1">
      <c r="Z64" s="536"/>
      <c r="AA64" s="487"/>
      <c r="AB64" s="537"/>
      <c r="AC64" s="537"/>
      <c r="AD64" s="537"/>
      <c r="AE64" s="537"/>
      <c r="AF64" s="537"/>
      <c r="AG64" s="537"/>
      <c r="AH64" s="537"/>
      <c r="AI64" s="537"/>
      <c r="AO64" s="537"/>
      <c r="AP64" s="537"/>
      <c r="AQ64" s="206"/>
    </row>
    <row r="65" spans="26:43" ht="20.75" customHeight="1">
      <c r="Z65" s="539"/>
      <c r="AA65" s="487"/>
      <c r="AB65" s="537"/>
      <c r="AC65" s="537"/>
      <c r="AD65" s="537"/>
      <c r="AE65" s="537"/>
      <c r="AF65" s="537"/>
      <c r="AG65" s="537"/>
      <c r="AH65" s="537"/>
      <c r="AI65" s="537"/>
      <c r="AO65" s="537"/>
      <c r="AP65" s="537"/>
      <c r="AQ65" s="206"/>
    </row>
    <row r="66" spans="26:43" ht="20.75" customHeight="1">
      <c r="Z66" s="539"/>
      <c r="AA66" s="487"/>
      <c r="AB66" s="537"/>
      <c r="AC66" s="537"/>
      <c r="AD66" s="537"/>
      <c r="AE66" s="537"/>
      <c r="AF66" s="537"/>
      <c r="AG66" s="537"/>
      <c r="AH66" s="537"/>
      <c r="AI66" s="537"/>
      <c r="AO66" s="537"/>
      <c r="AP66" s="537"/>
      <c r="AQ66" s="206"/>
    </row>
    <row r="82" spans="212:233" ht="20.75" customHeight="1">
      <c r="HD82" s="61"/>
      <c r="HE82" s="61"/>
      <c r="HF82" s="61"/>
      <c r="HG82" s="61"/>
      <c r="HH82" s="61"/>
      <c r="HI82" s="61"/>
      <c r="HJ82" s="61"/>
      <c r="HK82" s="61"/>
      <c r="HL82" s="61"/>
      <c r="HM82" s="61"/>
      <c r="HN82" s="61"/>
      <c r="HO82" s="61"/>
      <c r="HP82" s="61"/>
      <c r="HQ82" s="61"/>
      <c r="HR82" s="61"/>
      <c r="HS82" s="61"/>
      <c r="HT82" s="61"/>
      <c r="HU82" s="61"/>
      <c r="HV82" s="61"/>
      <c r="HW82" s="61"/>
      <c r="HX82" s="61"/>
      <c r="HY82" s="61"/>
    </row>
    <row r="83" spans="212:233" ht="20.75" customHeight="1">
      <c r="HD83" s="61"/>
      <c r="HE83" s="61"/>
      <c r="HF83" s="61"/>
      <c r="HG83" s="61"/>
      <c r="HH83" s="61"/>
      <c r="HI83" s="61"/>
      <c r="HJ83" s="61"/>
      <c r="HK83" s="61"/>
      <c r="HL83" s="61"/>
      <c r="HM83" s="61"/>
      <c r="HN83" s="61"/>
      <c r="HO83" s="61"/>
      <c r="HP83" s="61"/>
      <c r="HQ83" s="61"/>
      <c r="HR83" s="61"/>
      <c r="HS83" s="61"/>
      <c r="HT83" s="61"/>
      <c r="HU83" s="61"/>
      <c r="HV83" s="61"/>
      <c r="HW83" s="61"/>
      <c r="HX83" s="61"/>
      <c r="HY83" s="61"/>
    </row>
    <row r="84" spans="212:233" ht="20.75" customHeight="1">
      <c r="HD84" s="61"/>
      <c r="HE84" s="61"/>
      <c r="HF84" s="61"/>
      <c r="HG84" s="61"/>
      <c r="HH84" s="61"/>
      <c r="HI84" s="61"/>
      <c r="HJ84" s="61"/>
      <c r="HK84" s="61"/>
      <c r="HL84" s="61"/>
      <c r="HM84" s="61"/>
      <c r="HN84" s="61"/>
      <c r="HO84" s="61"/>
      <c r="HP84" s="61"/>
      <c r="HQ84" s="61"/>
      <c r="HR84" s="61"/>
      <c r="HS84" s="61"/>
      <c r="HT84" s="61"/>
      <c r="HU84" s="61"/>
      <c r="HV84" s="61"/>
      <c r="HW84" s="61"/>
      <c r="HX84" s="61"/>
      <c r="HY84" s="61"/>
    </row>
    <row r="85" spans="212:233" ht="20.75" customHeight="1">
      <c r="HD85" s="61"/>
      <c r="HE85" s="61"/>
      <c r="HF85" s="61"/>
      <c r="HG85" s="61"/>
      <c r="HH85" s="61"/>
      <c r="HI85" s="61"/>
      <c r="HJ85" s="61"/>
      <c r="HK85" s="61"/>
      <c r="HL85" s="61"/>
      <c r="HM85" s="61"/>
      <c r="HN85" s="61"/>
      <c r="HO85" s="61"/>
      <c r="HP85" s="61"/>
      <c r="HQ85" s="61"/>
      <c r="HR85" s="61"/>
      <c r="HS85" s="61"/>
      <c r="HT85" s="61"/>
      <c r="HU85" s="61"/>
      <c r="HV85" s="61"/>
      <c r="HW85" s="61"/>
      <c r="HX85" s="61"/>
      <c r="HY85" s="61"/>
    </row>
    <row r="86" spans="212:233" ht="20.75" customHeight="1">
      <c r="HD86" s="61"/>
      <c r="HE86" s="61"/>
      <c r="HF86" s="61"/>
      <c r="HG86" s="61"/>
      <c r="HH86" s="61"/>
      <c r="HI86" s="61"/>
      <c r="HJ86" s="61"/>
      <c r="HK86" s="61"/>
      <c r="HL86" s="61"/>
      <c r="HM86" s="61"/>
      <c r="HN86" s="61"/>
      <c r="HO86" s="61"/>
      <c r="HP86" s="61"/>
      <c r="HQ86" s="61"/>
      <c r="HR86" s="61"/>
      <c r="HS86" s="61"/>
      <c r="HT86" s="61"/>
      <c r="HU86" s="61"/>
      <c r="HV86" s="61"/>
      <c r="HW86" s="61"/>
      <c r="HX86" s="61"/>
      <c r="HY86" s="61"/>
    </row>
    <row r="87" spans="212:233" ht="20.75" customHeight="1">
      <c r="HD87" s="61"/>
      <c r="HE87" s="61"/>
      <c r="HF87" s="61"/>
      <c r="HG87" s="61"/>
      <c r="HH87" s="61"/>
      <c r="HI87" s="61"/>
      <c r="HJ87" s="61"/>
      <c r="HK87" s="61"/>
      <c r="HL87" s="61"/>
      <c r="HM87" s="61"/>
      <c r="HN87" s="61"/>
      <c r="HO87" s="61"/>
      <c r="HP87" s="61"/>
      <c r="HQ87" s="61"/>
      <c r="HR87" s="61"/>
      <c r="HS87" s="61"/>
      <c r="HT87" s="61"/>
      <c r="HU87" s="61"/>
      <c r="HV87" s="61"/>
      <c r="HW87" s="61"/>
      <c r="HX87" s="61"/>
      <c r="HY87" s="61"/>
    </row>
    <row r="99" spans="1:20" ht="20.75" customHeight="1">
      <c r="A99" s="61"/>
      <c r="B99" s="61"/>
      <c r="C99" s="61"/>
      <c r="D99" s="61"/>
      <c r="E99" s="61"/>
      <c r="F99" s="61"/>
      <c r="G99" s="61"/>
      <c r="H99" s="61"/>
      <c r="I99" s="61"/>
      <c r="J99" s="61"/>
      <c r="K99" s="61"/>
      <c r="L99" s="61"/>
      <c r="M99" s="61"/>
      <c r="N99" s="61"/>
      <c r="O99" s="61"/>
      <c r="P99" s="61"/>
      <c r="Q99" s="61"/>
      <c r="R99" s="61"/>
      <c r="S99" s="61"/>
      <c r="T99" s="61"/>
    </row>
    <row r="121" spans="2:20" ht="20.75" customHeight="1">
      <c r="B121" s="61"/>
      <c r="C121" s="61"/>
      <c r="D121" s="61"/>
      <c r="E121" s="61"/>
      <c r="F121" s="61"/>
      <c r="G121" s="61"/>
      <c r="H121" s="61"/>
      <c r="I121" s="61"/>
      <c r="J121" s="61"/>
      <c r="K121" s="61"/>
      <c r="L121" s="61"/>
      <c r="M121" s="61"/>
      <c r="N121" s="61"/>
      <c r="O121" s="61"/>
      <c r="P121" s="61"/>
      <c r="Q121" s="61"/>
      <c r="R121" s="61"/>
      <c r="S121" s="61"/>
      <c r="T121" s="61"/>
    </row>
    <row r="122" spans="2:20" ht="20.75" customHeight="1">
      <c r="B122" s="61"/>
      <c r="C122" s="61"/>
      <c r="D122" s="61"/>
      <c r="E122" s="61"/>
      <c r="F122" s="61"/>
      <c r="G122" s="61"/>
      <c r="H122" s="61"/>
      <c r="I122" s="61"/>
      <c r="J122" s="61"/>
      <c r="K122" s="61"/>
      <c r="L122" s="61"/>
      <c r="M122" s="61"/>
      <c r="N122" s="61"/>
      <c r="O122" s="61"/>
      <c r="P122" s="61"/>
      <c r="Q122" s="61"/>
      <c r="R122" s="61"/>
      <c r="S122" s="61"/>
      <c r="T122" s="61"/>
    </row>
    <row r="123" spans="2:20" ht="20.75" customHeight="1">
      <c r="B123" s="61"/>
      <c r="C123" s="61"/>
      <c r="D123" s="61"/>
      <c r="E123" s="61"/>
      <c r="F123" s="61"/>
      <c r="G123" s="61"/>
      <c r="H123" s="61"/>
      <c r="I123" s="61"/>
      <c r="J123" s="61"/>
      <c r="K123" s="61"/>
      <c r="L123" s="61"/>
      <c r="M123" s="61"/>
      <c r="N123" s="61"/>
      <c r="O123" s="61"/>
      <c r="P123" s="61"/>
      <c r="Q123" s="61"/>
      <c r="R123" s="61"/>
      <c r="S123" s="61"/>
      <c r="T123" s="61"/>
    </row>
    <row r="124" spans="2:20" ht="20.75" customHeight="1">
      <c r="B124" s="61"/>
      <c r="C124" s="61"/>
      <c r="D124" s="61"/>
      <c r="E124" s="61"/>
      <c r="F124" s="61"/>
      <c r="G124" s="61"/>
      <c r="H124" s="61"/>
      <c r="I124" s="61"/>
      <c r="J124" s="61"/>
      <c r="K124" s="61"/>
      <c r="L124" s="61"/>
      <c r="M124" s="61"/>
      <c r="N124" s="61"/>
      <c r="O124" s="61"/>
      <c r="P124" s="61"/>
      <c r="Q124" s="61"/>
      <c r="R124" s="61"/>
      <c r="S124" s="61"/>
      <c r="T124" s="61"/>
    </row>
    <row r="125" spans="2:20" ht="20.75" customHeight="1">
      <c r="B125" s="61"/>
      <c r="C125" s="61"/>
      <c r="D125" s="61"/>
      <c r="E125" s="61"/>
      <c r="F125" s="61"/>
      <c r="G125" s="61"/>
      <c r="H125" s="61"/>
      <c r="I125" s="61"/>
      <c r="J125" s="61"/>
      <c r="K125" s="61"/>
      <c r="L125" s="61"/>
      <c r="M125" s="61"/>
      <c r="N125" s="61"/>
      <c r="O125" s="61"/>
      <c r="P125" s="61"/>
      <c r="Q125" s="61"/>
      <c r="R125" s="61"/>
      <c r="S125" s="61"/>
      <c r="T125" s="61"/>
    </row>
    <row r="126" spans="2:20" ht="20.75" customHeight="1">
      <c r="B126" s="61"/>
      <c r="C126" s="61"/>
      <c r="D126" s="61"/>
      <c r="E126" s="61"/>
      <c r="F126" s="61"/>
      <c r="G126" s="61"/>
      <c r="H126" s="61"/>
      <c r="I126" s="61"/>
      <c r="J126" s="61"/>
      <c r="K126" s="61"/>
      <c r="L126" s="61"/>
      <c r="M126" s="61"/>
      <c r="N126" s="61"/>
      <c r="O126" s="61"/>
      <c r="P126" s="61"/>
      <c r="Q126" s="61"/>
      <c r="R126" s="61"/>
      <c r="S126" s="61"/>
      <c r="T126" s="61"/>
    </row>
    <row r="127" spans="2:20" ht="20.75" customHeight="1">
      <c r="B127" s="61"/>
      <c r="C127" s="61"/>
      <c r="D127" s="61"/>
      <c r="E127" s="61"/>
      <c r="F127" s="61"/>
      <c r="G127" s="61"/>
      <c r="H127" s="61"/>
      <c r="I127" s="61"/>
      <c r="J127" s="61"/>
      <c r="K127" s="61"/>
      <c r="L127" s="61"/>
      <c r="M127" s="61"/>
      <c r="N127" s="61"/>
      <c r="O127" s="61"/>
      <c r="P127" s="61"/>
      <c r="Q127" s="61"/>
      <c r="R127" s="61"/>
      <c r="S127" s="61"/>
      <c r="T127" s="61"/>
    </row>
    <row r="128" spans="2:20" ht="20.75" customHeight="1">
      <c r="B128" s="61"/>
      <c r="C128" s="61"/>
      <c r="D128" s="61"/>
      <c r="E128" s="61"/>
      <c r="F128" s="61"/>
      <c r="G128" s="61"/>
      <c r="H128" s="61"/>
      <c r="I128" s="61"/>
      <c r="J128" s="61"/>
      <c r="K128" s="61"/>
      <c r="L128" s="61"/>
      <c r="M128" s="61"/>
      <c r="N128" s="61"/>
      <c r="O128" s="61"/>
      <c r="P128" s="61"/>
      <c r="Q128" s="61"/>
      <c r="R128" s="61"/>
      <c r="S128" s="61"/>
      <c r="T128" s="61"/>
    </row>
    <row r="129" spans="2:20" ht="20.75" customHeight="1">
      <c r="B129" s="61"/>
      <c r="C129" s="61"/>
      <c r="D129" s="61"/>
      <c r="E129" s="61"/>
      <c r="F129" s="61"/>
      <c r="G129" s="61"/>
      <c r="H129" s="61"/>
      <c r="I129" s="61"/>
      <c r="J129" s="61"/>
      <c r="K129" s="61"/>
      <c r="L129" s="61"/>
      <c r="M129" s="61"/>
      <c r="N129" s="61"/>
      <c r="O129" s="61"/>
      <c r="P129" s="61"/>
      <c r="Q129" s="61"/>
      <c r="R129" s="61"/>
      <c r="S129" s="61"/>
      <c r="T129" s="61"/>
    </row>
    <row r="130" spans="2:20" ht="20.75" customHeight="1">
      <c r="B130" s="61"/>
      <c r="C130" s="61"/>
      <c r="D130" s="61"/>
      <c r="E130" s="61"/>
      <c r="F130" s="61"/>
      <c r="G130" s="61"/>
      <c r="H130" s="61"/>
      <c r="I130" s="61"/>
      <c r="J130" s="61"/>
      <c r="K130" s="61"/>
      <c r="L130" s="61"/>
      <c r="M130" s="61"/>
      <c r="N130" s="61"/>
      <c r="O130" s="61"/>
      <c r="P130" s="61"/>
      <c r="Q130" s="61"/>
      <c r="R130" s="61"/>
      <c r="S130" s="61"/>
      <c r="T130" s="61"/>
    </row>
    <row r="131" spans="2:20" ht="20.75" customHeight="1">
      <c r="B131" s="61"/>
      <c r="C131" s="61"/>
      <c r="D131" s="61"/>
      <c r="E131" s="61"/>
      <c r="F131" s="61"/>
      <c r="G131" s="61"/>
      <c r="H131" s="61"/>
      <c r="I131" s="61"/>
      <c r="J131" s="61"/>
      <c r="K131" s="61"/>
      <c r="L131" s="61"/>
      <c r="M131" s="61"/>
      <c r="N131" s="61"/>
      <c r="O131" s="61"/>
      <c r="P131" s="61"/>
      <c r="Q131" s="61"/>
      <c r="R131" s="61"/>
      <c r="S131" s="61"/>
      <c r="T131" s="61"/>
    </row>
    <row r="132" spans="2:20" ht="20.75" customHeight="1">
      <c r="B132" s="61"/>
      <c r="C132" s="61"/>
      <c r="D132" s="61"/>
      <c r="E132" s="61"/>
      <c r="F132" s="61"/>
      <c r="G132" s="61"/>
      <c r="H132" s="61"/>
      <c r="I132" s="61"/>
      <c r="J132" s="61"/>
      <c r="K132" s="61"/>
      <c r="L132" s="61"/>
      <c r="M132" s="61"/>
      <c r="N132" s="61"/>
      <c r="O132" s="61"/>
      <c r="P132" s="61"/>
      <c r="Q132" s="61"/>
      <c r="R132" s="61"/>
      <c r="S132" s="61"/>
      <c r="T132" s="61"/>
    </row>
    <row r="133" spans="2:20" ht="20.75" customHeight="1">
      <c r="B133" s="61"/>
      <c r="C133" s="61"/>
      <c r="D133" s="61"/>
      <c r="E133" s="61"/>
      <c r="F133" s="61"/>
      <c r="G133" s="61"/>
      <c r="H133" s="61"/>
      <c r="I133" s="61"/>
      <c r="J133" s="61"/>
      <c r="K133" s="61"/>
      <c r="L133" s="61"/>
      <c r="M133" s="61"/>
      <c r="N133" s="61"/>
      <c r="O133" s="61"/>
      <c r="P133" s="61"/>
      <c r="Q133" s="61"/>
      <c r="R133" s="61"/>
      <c r="S133" s="61"/>
      <c r="T133" s="61"/>
    </row>
    <row r="134" spans="2:20" ht="20.75" customHeight="1">
      <c r="B134" s="61"/>
      <c r="C134" s="61"/>
      <c r="D134" s="61"/>
      <c r="E134" s="61"/>
      <c r="F134" s="61"/>
      <c r="G134" s="61"/>
      <c r="H134" s="61"/>
      <c r="I134" s="61"/>
      <c r="J134" s="61"/>
      <c r="K134" s="61"/>
      <c r="L134" s="61"/>
      <c r="M134" s="61"/>
      <c r="N134" s="61"/>
      <c r="O134" s="61"/>
      <c r="P134" s="61"/>
      <c r="Q134" s="61"/>
      <c r="R134" s="61"/>
      <c r="S134" s="61"/>
      <c r="T134" s="61"/>
    </row>
    <row r="135" spans="2:20" ht="20.75" customHeight="1">
      <c r="B135" s="61"/>
      <c r="C135" s="61"/>
      <c r="D135" s="61"/>
      <c r="E135" s="61"/>
      <c r="F135" s="61"/>
      <c r="G135" s="61"/>
      <c r="H135" s="61"/>
      <c r="I135" s="61"/>
      <c r="J135" s="61"/>
      <c r="K135" s="61"/>
      <c r="L135" s="61"/>
      <c r="M135" s="61"/>
      <c r="N135" s="61"/>
      <c r="O135" s="61"/>
      <c r="P135" s="61"/>
      <c r="Q135" s="61"/>
      <c r="R135" s="61"/>
      <c r="S135" s="61"/>
      <c r="T135" s="61"/>
    </row>
    <row r="136" spans="2:20" ht="20.75" customHeight="1">
      <c r="B136" s="61"/>
      <c r="C136" s="61"/>
      <c r="D136" s="61"/>
      <c r="E136" s="61"/>
      <c r="F136" s="61"/>
      <c r="G136" s="61"/>
      <c r="H136" s="61"/>
      <c r="I136" s="61"/>
      <c r="J136" s="61"/>
      <c r="K136" s="61"/>
      <c r="L136" s="61"/>
      <c r="M136" s="61"/>
      <c r="N136" s="61"/>
      <c r="O136" s="61"/>
      <c r="P136" s="61"/>
      <c r="Q136" s="61"/>
      <c r="R136" s="61"/>
      <c r="S136" s="61"/>
      <c r="T136" s="61"/>
    </row>
    <row r="137" spans="2:20" ht="20.75" customHeight="1">
      <c r="B137" s="61"/>
      <c r="C137" s="61"/>
      <c r="D137" s="61"/>
      <c r="E137" s="61"/>
      <c r="F137" s="61"/>
      <c r="G137" s="61"/>
      <c r="H137" s="61"/>
      <c r="I137" s="61"/>
      <c r="J137" s="61"/>
      <c r="K137" s="61"/>
      <c r="L137" s="61"/>
      <c r="M137" s="61"/>
      <c r="N137" s="61"/>
      <c r="O137" s="61"/>
      <c r="P137" s="61"/>
      <c r="Q137" s="61"/>
      <c r="R137" s="61"/>
      <c r="S137" s="61"/>
      <c r="T137" s="61"/>
    </row>
    <row r="138" spans="2:20" ht="20.75" customHeight="1">
      <c r="B138" s="61"/>
      <c r="C138" s="61"/>
      <c r="D138" s="61"/>
      <c r="E138" s="61"/>
      <c r="F138" s="61"/>
      <c r="G138" s="61"/>
      <c r="H138" s="61"/>
      <c r="I138" s="61"/>
      <c r="J138" s="61"/>
      <c r="K138" s="61"/>
      <c r="L138" s="61"/>
      <c r="M138" s="61"/>
      <c r="N138" s="61"/>
      <c r="O138" s="61"/>
      <c r="P138" s="61"/>
      <c r="Q138" s="61"/>
      <c r="R138" s="61"/>
      <c r="S138" s="61"/>
      <c r="T138" s="61"/>
    </row>
    <row r="139" spans="2:20" ht="20.75" customHeight="1">
      <c r="B139" s="61"/>
      <c r="C139" s="61"/>
      <c r="D139" s="61"/>
      <c r="E139" s="61"/>
      <c r="F139" s="61"/>
      <c r="G139" s="61"/>
      <c r="H139" s="61"/>
      <c r="I139" s="61"/>
      <c r="J139" s="61"/>
      <c r="K139" s="61"/>
      <c r="L139" s="61"/>
      <c r="M139" s="61"/>
      <c r="N139" s="61"/>
      <c r="O139" s="61"/>
      <c r="P139" s="61"/>
      <c r="Q139" s="61"/>
      <c r="R139" s="61"/>
      <c r="S139" s="61"/>
      <c r="T139" s="61"/>
    </row>
    <row r="140" spans="2:20" ht="20.75" customHeight="1">
      <c r="B140" s="61"/>
      <c r="C140" s="61"/>
      <c r="D140" s="61"/>
      <c r="E140" s="61"/>
      <c r="F140" s="61"/>
      <c r="G140" s="61"/>
      <c r="H140" s="61"/>
      <c r="I140" s="61"/>
      <c r="J140" s="61"/>
      <c r="K140" s="61"/>
      <c r="L140" s="61"/>
      <c r="M140" s="61"/>
      <c r="N140" s="61"/>
      <c r="O140" s="61"/>
      <c r="P140" s="61"/>
      <c r="Q140" s="61"/>
      <c r="R140" s="61"/>
      <c r="S140" s="61"/>
      <c r="T140" s="61"/>
    </row>
    <row r="141" spans="2:20" ht="20.75" customHeight="1">
      <c r="B141" s="61"/>
      <c r="C141" s="61"/>
      <c r="D141" s="61"/>
      <c r="E141" s="61"/>
      <c r="F141" s="61"/>
      <c r="G141" s="61"/>
      <c r="H141" s="61"/>
      <c r="I141" s="61"/>
      <c r="J141" s="61"/>
      <c r="K141" s="61"/>
      <c r="L141" s="61"/>
      <c r="M141" s="61"/>
      <c r="N141" s="61"/>
      <c r="O141" s="61"/>
      <c r="P141" s="61"/>
      <c r="Q141" s="61"/>
      <c r="R141" s="61"/>
      <c r="S141" s="61"/>
      <c r="T141" s="61"/>
    </row>
    <row r="142" spans="2:20" ht="20.75" customHeight="1">
      <c r="B142" s="61"/>
      <c r="C142" s="61"/>
      <c r="D142" s="61"/>
      <c r="E142" s="61"/>
      <c r="F142" s="61"/>
      <c r="G142" s="61"/>
      <c r="H142" s="61"/>
      <c r="I142" s="61"/>
      <c r="J142" s="61"/>
      <c r="K142" s="61"/>
      <c r="L142" s="61"/>
      <c r="M142" s="61"/>
      <c r="N142" s="61"/>
      <c r="O142" s="61"/>
      <c r="P142" s="61"/>
      <c r="Q142" s="61"/>
      <c r="R142" s="61"/>
      <c r="S142" s="61"/>
      <c r="T142" s="61"/>
    </row>
    <row r="143" spans="2:20" ht="20.75" customHeight="1">
      <c r="B143" s="61"/>
      <c r="C143" s="61"/>
      <c r="D143" s="61"/>
      <c r="E143" s="61"/>
      <c r="F143" s="61"/>
      <c r="G143" s="61"/>
      <c r="H143" s="61"/>
      <c r="I143" s="61"/>
      <c r="J143" s="61"/>
      <c r="K143" s="61"/>
      <c r="L143" s="61"/>
      <c r="M143" s="61"/>
      <c r="N143" s="61"/>
      <c r="O143" s="61"/>
      <c r="P143" s="61"/>
      <c r="Q143" s="61"/>
      <c r="R143" s="61"/>
      <c r="S143" s="61"/>
      <c r="T143" s="61"/>
    </row>
    <row r="144" spans="2:20" ht="20.75" customHeight="1">
      <c r="B144" s="61"/>
      <c r="C144" s="61"/>
      <c r="D144" s="61"/>
      <c r="E144" s="61"/>
      <c r="F144" s="61"/>
      <c r="G144" s="61"/>
      <c r="H144" s="61"/>
      <c r="I144" s="61"/>
      <c r="J144" s="61"/>
      <c r="K144" s="61"/>
      <c r="L144" s="61"/>
      <c r="M144" s="61"/>
      <c r="N144" s="61"/>
      <c r="O144" s="61"/>
      <c r="P144" s="61"/>
      <c r="Q144" s="61"/>
      <c r="R144" s="61"/>
      <c r="S144" s="61"/>
      <c r="T144" s="61"/>
    </row>
    <row r="145" spans="2:20" ht="20.75" customHeight="1">
      <c r="B145" s="61"/>
      <c r="C145" s="61"/>
      <c r="D145" s="61"/>
      <c r="E145" s="61"/>
      <c r="F145" s="61"/>
      <c r="G145" s="61"/>
      <c r="H145" s="61"/>
      <c r="I145" s="61"/>
      <c r="J145" s="61"/>
      <c r="K145" s="61"/>
      <c r="L145" s="61"/>
      <c r="M145" s="61"/>
      <c r="N145" s="61"/>
      <c r="O145" s="61"/>
      <c r="P145" s="61"/>
      <c r="Q145" s="61"/>
      <c r="R145" s="61"/>
      <c r="S145" s="61"/>
      <c r="T145" s="61"/>
    </row>
    <row r="146" spans="2:20" ht="20.75" customHeight="1">
      <c r="B146" s="61"/>
      <c r="C146" s="61"/>
      <c r="D146" s="61"/>
      <c r="E146" s="61"/>
      <c r="F146" s="61"/>
      <c r="G146" s="61"/>
      <c r="H146" s="61"/>
      <c r="I146" s="61"/>
      <c r="J146" s="61"/>
      <c r="K146" s="61"/>
      <c r="L146" s="61"/>
      <c r="M146" s="61"/>
      <c r="N146" s="61"/>
      <c r="O146" s="61"/>
      <c r="P146" s="61"/>
      <c r="Q146" s="61"/>
      <c r="R146" s="61"/>
      <c r="S146" s="61"/>
      <c r="T146" s="61"/>
    </row>
    <row r="147" spans="2:20" ht="20.75" customHeight="1">
      <c r="B147" s="61"/>
      <c r="C147" s="61"/>
      <c r="D147" s="61"/>
      <c r="E147" s="61"/>
      <c r="F147" s="61"/>
      <c r="G147" s="61"/>
      <c r="H147" s="61"/>
      <c r="I147" s="61"/>
      <c r="J147" s="61"/>
      <c r="K147" s="61"/>
      <c r="L147" s="61"/>
      <c r="M147" s="61"/>
      <c r="N147" s="61"/>
      <c r="O147" s="61"/>
      <c r="P147" s="61"/>
      <c r="Q147" s="61"/>
      <c r="R147" s="61"/>
      <c r="S147" s="61"/>
      <c r="T147" s="61"/>
    </row>
    <row r="148" spans="2:20" ht="20.75" customHeight="1">
      <c r="B148" s="61"/>
      <c r="C148" s="61"/>
      <c r="D148" s="61"/>
      <c r="E148" s="61"/>
      <c r="F148" s="61"/>
      <c r="G148" s="61"/>
      <c r="H148" s="61"/>
      <c r="I148" s="61"/>
      <c r="J148" s="61"/>
      <c r="K148" s="61"/>
      <c r="L148" s="61"/>
      <c r="M148" s="61"/>
      <c r="N148" s="61"/>
      <c r="O148" s="61"/>
      <c r="P148" s="61"/>
      <c r="Q148" s="61"/>
      <c r="R148" s="61"/>
      <c r="S148" s="61"/>
      <c r="T148" s="61"/>
    </row>
    <row r="149" spans="2:20" ht="20.75" customHeight="1">
      <c r="B149" s="61"/>
      <c r="C149" s="61"/>
      <c r="D149" s="61"/>
      <c r="E149" s="61"/>
      <c r="F149" s="61"/>
      <c r="G149" s="61"/>
      <c r="H149" s="61"/>
      <c r="I149" s="61"/>
      <c r="J149" s="61"/>
      <c r="K149" s="61"/>
      <c r="L149" s="61"/>
      <c r="M149" s="61"/>
      <c r="N149" s="61"/>
      <c r="O149" s="61"/>
      <c r="P149" s="61"/>
      <c r="Q149" s="61"/>
      <c r="R149" s="61"/>
      <c r="S149" s="61"/>
      <c r="T149" s="61"/>
    </row>
    <row r="150" spans="2:20" ht="20.75" customHeight="1">
      <c r="B150" s="61"/>
      <c r="C150" s="61"/>
      <c r="D150" s="61"/>
      <c r="E150" s="61"/>
      <c r="F150" s="61"/>
      <c r="G150" s="61"/>
      <c r="H150" s="61"/>
      <c r="I150" s="61"/>
      <c r="J150" s="61"/>
      <c r="K150" s="61"/>
      <c r="L150" s="61"/>
      <c r="M150" s="61"/>
      <c r="N150" s="61"/>
      <c r="O150" s="61"/>
      <c r="P150" s="61"/>
      <c r="Q150" s="61"/>
      <c r="R150" s="61"/>
      <c r="S150" s="61"/>
      <c r="T150" s="61"/>
    </row>
    <row r="151" spans="2:20" ht="20.75" customHeight="1">
      <c r="B151" s="61"/>
      <c r="C151" s="61"/>
      <c r="D151" s="61"/>
      <c r="E151" s="61"/>
      <c r="F151" s="61"/>
      <c r="G151" s="61"/>
      <c r="H151" s="61"/>
      <c r="I151" s="61"/>
      <c r="J151" s="61"/>
      <c r="K151" s="61"/>
      <c r="L151" s="61"/>
      <c r="M151" s="61"/>
      <c r="N151" s="61"/>
      <c r="O151" s="61"/>
      <c r="P151" s="61"/>
      <c r="Q151" s="61"/>
      <c r="R151" s="61"/>
      <c r="S151" s="61"/>
      <c r="T151" s="61"/>
    </row>
    <row r="152" spans="2:20" ht="20.75" customHeight="1">
      <c r="B152" s="61"/>
      <c r="C152" s="61"/>
      <c r="D152" s="61"/>
      <c r="E152" s="61"/>
      <c r="F152" s="61"/>
      <c r="G152" s="61"/>
      <c r="H152" s="61"/>
      <c r="I152" s="61"/>
      <c r="J152" s="61"/>
      <c r="K152" s="61"/>
      <c r="L152" s="61"/>
      <c r="M152" s="61"/>
      <c r="N152" s="61"/>
      <c r="O152" s="61"/>
      <c r="P152" s="61"/>
      <c r="Q152" s="61"/>
      <c r="R152" s="61"/>
      <c r="S152" s="61"/>
      <c r="T152" s="61"/>
    </row>
    <row r="153" spans="2:20" ht="20.75" customHeight="1">
      <c r="B153" s="61"/>
      <c r="C153" s="61"/>
      <c r="D153" s="61"/>
      <c r="E153" s="61"/>
      <c r="F153" s="61"/>
      <c r="G153" s="61"/>
      <c r="H153" s="61"/>
      <c r="I153" s="61"/>
      <c r="J153" s="61"/>
      <c r="K153" s="61"/>
      <c r="L153" s="61"/>
      <c r="M153" s="61"/>
      <c r="N153" s="61"/>
      <c r="O153" s="61"/>
      <c r="P153" s="61"/>
      <c r="Q153" s="61"/>
      <c r="R153" s="61"/>
      <c r="S153" s="61"/>
      <c r="T153" s="61"/>
    </row>
    <row r="154" spans="2:20" ht="20.75" customHeight="1">
      <c r="B154" s="61"/>
      <c r="C154" s="61"/>
      <c r="D154" s="61"/>
      <c r="E154" s="61"/>
      <c r="F154" s="61"/>
      <c r="G154" s="61"/>
      <c r="H154" s="61"/>
      <c r="I154" s="61"/>
      <c r="J154" s="61"/>
      <c r="K154" s="61"/>
      <c r="L154" s="61"/>
      <c r="M154" s="61"/>
      <c r="N154" s="61"/>
      <c r="O154" s="61"/>
      <c r="P154" s="61"/>
      <c r="Q154" s="61"/>
      <c r="R154" s="61"/>
      <c r="S154" s="61"/>
      <c r="T154" s="61"/>
    </row>
    <row r="155" spans="2:20" ht="20.75" customHeight="1">
      <c r="B155" s="61"/>
      <c r="C155" s="61"/>
      <c r="D155" s="61"/>
      <c r="E155" s="61"/>
      <c r="F155" s="61"/>
      <c r="G155" s="61"/>
      <c r="H155" s="61"/>
      <c r="I155" s="61"/>
      <c r="J155" s="61"/>
      <c r="K155" s="61"/>
      <c r="L155" s="61"/>
      <c r="M155" s="61"/>
      <c r="N155" s="61"/>
      <c r="O155" s="61"/>
      <c r="P155" s="61"/>
      <c r="Q155" s="61"/>
      <c r="R155" s="61"/>
      <c r="S155" s="61"/>
      <c r="T155" s="61"/>
    </row>
    <row r="156" spans="2:20" ht="20.75" customHeight="1">
      <c r="B156" s="61"/>
      <c r="C156" s="61"/>
      <c r="D156" s="61"/>
      <c r="E156" s="61"/>
      <c r="F156" s="61"/>
      <c r="G156" s="61"/>
      <c r="H156" s="61"/>
      <c r="I156" s="61"/>
      <c r="J156" s="61"/>
      <c r="K156" s="61"/>
      <c r="L156" s="61"/>
      <c r="M156" s="61"/>
      <c r="N156" s="61"/>
      <c r="O156" s="61"/>
      <c r="P156" s="61"/>
      <c r="Q156" s="61"/>
      <c r="R156" s="61"/>
      <c r="S156" s="61"/>
      <c r="T156" s="61"/>
    </row>
    <row r="157" spans="2:20" ht="20.75" customHeight="1">
      <c r="B157" s="61"/>
      <c r="C157" s="61"/>
      <c r="D157" s="61"/>
      <c r="E157" s="61"/>
      <c r="F157" s="61"/>
      <c r="G157" s="61"/>
      <c r="H157" s="61"/>
      <c r="I157" s="61"/>
      <c r="J157" s="61"/>
      <c r="K157" s="61"/>
      <c r="L157" s="61"/>
      <c r="M157" s="61"/>
      <c r="N157" s="61"/>
      <c r="O157" s="61"/>
      <c r="P157" s="61"/>
      <c r="Q157" s="61"/>
      <c r="R157" s="61"/>
      <c r="S157" s="61"/>
      <c r="T157" s="61"/>
    </row>
    <row r="158" spans="2:20" ht="20.75" customHeight="1">
      <c r="B158" s="61"/>
      <c r="C158" s="61"/>
      <c r="D158" s="61"/>
      <c r="E158" s="61"/>
      <c r="F158" s="61"/>
      <c r="G158" s="61"/>
      <c r="H158" s="61"/>
      <c r="I158" s="61"/>
      <c r="J158" s="61"/>
      <c r="K158" s="61"/>
      <c r="L158" s="61"/>
      <c r="M158" s="61"/>
      <c r="N158" s="61"/>
      <c r="O158" s="61"/>
      <c r="P158" s="61"/>
      <c r="Q158" s="61"/>
      <c r="R158" s="61"/>
      <c r="S158" s="61"/>
      <c r="T158" s="61"/>
    </row>
    <row r="159" spans="2:20" ht="20.75" customHeight="1">
      <c r="B159" s="61"/>
      <c r="C159" s="61"/>
      <c r="D159" s="61"/>
      <c r="E159" s="61"/>
      <c r="F159" s="61"/>
      <c r="G159" s="61"/>
      <c r="H159" s="61"/>
      <c r="I159" s="61"/>
      <c r="J159" s="61"/>
      <c r="K159" s="61"/>
      <c r="L159" s="61"/>
      <c r="M159" s="61"/>
      <c r="N159" s="61"/>
      <c r="O159" s="61"/>
      <c r="P159" s="61"/>
      <c r="Q159" s="61"/>
      <c r="R159" s="61"/>
      <c r="S159" s="61"/>
      <c r="T159" s="61"/>
    </row>
    <row r="160" spans="2:20" ht="20.75" customHeight="1">
      <c r="B160" s="61"/>
      <c r="C160" s="61"/>
      <c r="D160" s="61"/>
      <c r="E160" s="61"/>
      <c r="F160" s="61"/>
      <c r="G160" s="61"/>
      <c r="H160" s="61"/>
      <c r="I160" s="61"/>
      <c r="J160" s="61"/>
      <c r="K160" s="61"/>
      <c r="L160" s="61"/>
      <c r="M160" s="61"/>
      <c r="N160" s="61"/>
      <c r="O160" s="61"/>
      <c r="P160" s="61"/>
      <c r="Q160" s="61"/>
      <c r="R160" s="61"/>
      <c r="S160" s="61"/>
      <c r="T160" s="61"/>
    </row>
    <row r="161" spans="2:20" ht="20.75" customHeight="1">
      <c r="B161" s="61"/>
      <c r="C161" s="61"/>
      <c r="D161" s="61"/>
      <c r="E161" s="61"/>
      <c r="F161" s="61"/>
      <c r="G161" s="61"/>
      <c r="H161" s="61"/>
      <c r="I161" s="61"/>
      <c r="J161" s="61"/>
      <c r="K161" s="61"/>
      <c r="L161" s="61"/>
      <c r="M161" s="61"/>
      <c r="N161" s="61"/>
      <c r="O161" s="61"/>
      <c r="P161" s="61"/>
      <c r="Q161" s="61"/>
      <c r="R161" s="61"/>
      <c r="S161" s="61"/>
      <c r="T161" s="61"/>
    </row>
    <row r="162" spans="2:20" ht="20.75" customHeight="1">
      <c r="B162" s="61"/>
      <c r="C162" s="61"/>
      <c r="D162" s="61"/>
      <c r="E162" s="61"/>
      <c r="F162" s="61"/>
      <c r="G162" s="61"/>
      <c r="H162" s="61"/>
      <c r="I162" s="61"/>
      <c r="J162" s="61"/>
      <c r="K162" s="61"/>
      <c r="L162" s="61"/>
      <c r="M162" s="61"/>
      <c r="N162" s="61"/>
      <c r="O162" s="61"/>
      <c r="P162" s="61"/>
      <c r="Q162" s="61"/>
      <c r="R162" s="61"/>
      <c r="S162" s="61"/>
      <c r="T162" s="61"/>
    </row>
    <row r="163" spans="2:20" ht="20.75" customHeight="1">
      <c r="B163" s="61"/>
      <c r="C163" s="61"/>
      <c r="D163" s="61"/>
      <c r="E163" s="61"/>
      <c r="F163" s="61"/>
      <c r="G163" s="61"/>
      <c r="H163" s="61"/>
      <c r="I163" s="61"/>
      <c r="J163" s="61"/>
      <c r="K163" s="61"/>
      <c r="L163" s="61"/>
      <c r="M163" s="61"/>
      <c r="N163" s="61"/>
      <c r="O163" s="61"/>
      <c r="P163" s="61"/>
      <c r="Q163" s="61"/>
      <c r="R163" s="61"/>
      <c r="S163" s="61"/>
      <c r="T163" s="61"/>
    </row>
    <row r="164" spans="2:20" ht="20.75" customHeight="1">
      <c r="B164" s="61"/>
      <c r="C164" s="61"/>
      <c r="D164" s="61"/>
      <c r="E164" s="61"/>
      <c r="F164" s="61"/>
      <c r="G164" s="61"/>
      <c r="H164" s="61"/>
      <c r="I164" s="61"/>
      <c r="J164" s="61"/>
      <c r="K164" s="61"/>
      <c r="L164" s="61"/>
      <c r="M164" s="61"/>
      <c r="N164" s="61"/>
      <c r="O164" s="61"/>
      <c r="P164" s="61"/>
      <c r="Q164" s="61"/>
      <c r="R164" s="61"/>
      <c r="S164" s="61"/>
      <c r="T164" s="61"/>
    </row>
    <row r="165" spans="2:20" ht="20.75" customHeight="1">
      <c r="B165" s="61"/>
      <c r="C165" s="61"/>
      <c r="D165" s="61"/>
      <c r="E165" s="61"/>
      <c r="F165" s="61"/>
      <c r="G165" s="61"/>
      <c r="H165" s="61"/>
      <c r="I165" s="61"/>
      <c r="J165" s="61"/>
      <c r="K165" s="61"/>
      <c r="L165" s="61"/>
      <c r="M165" s="61"/>
      <c r="N165" s="61"/>
      <c r="O165" s="61"/>
      <c r="P165" s="61"/>
      <c r="Q165" s="61"/>
      <c r="R165" s="61"/>
      <c r="S165" s="61"/>
      <c r="T165" s="61"/>
    </row>
    <row r="166" spans="2:20" ht="20.75" customHeight="1">
      <c r="B166" s="61"/>
      <c r="C166" s="61"/>
      <c r="D166" s="61"/>
      <c r="E166" s="61"/>
      <c r="F166" s="61"/>
      <c r="G166" s="61"/>
      <c r="H166" s="61"/>
      <c r="I166" s="61"/>
      <c r="J166" s="61"/>
      <c r="K166" s="61"/>
      <c r="L166" s="61"/>
      <c r="M166" s="61"/>
      <c r="N166" s="61"/>
      <c r="O166" s="61"/>
      <c r="P166" s="61"/>
      <c r="Q166" s="61"/>
      <c r="R166" s="61"/>
      <c r="S166" s="61"/>
      <c r="T166" s="61"/>
    </row>
    <row r="167" spans="2:20" ht="20.75" customHeight="1">
      <c r="B167" s="61"/>
      <c r="C167" s="61"/>
      <c r="D167" s="61"/>
      <c r="E167" s="61"/>
      <c r="F167" s="61"/>
      <c r="G167" s="61"/>
      <c r="H167" s="61"/>
      <c r="I167" s="61"/>
      <c r="J167" s="61"/>
      <c r="K167" s="61"/>
      <c r="L167" s="61"/>
      <c r="M167" s="61"/>
      <c r="N167" s="61"/>
      <c r="O167" s="61"/>
      <c r="P167" s="61"/>
      <c r="Q167" s="61"/>
      <c r="R167" s="61"/>
      <c r="S167" s="61"/>
      <c r="T167" s="61"/>
    </row>
    <row r="168" spans="2:20" ht="20.75" customHeight="1">
      <c r="B168" s="61"/>
      <c r="C168" s="61"/>
      <c r="D168" s="61"/>
      <c r="E168" s="61"/>
      <c r="F168" s="61"/>
      <c r="G168" s="61"/>
      <c r="H168" s="61"/>
      <c r="I168" s="61"/>
      <c r="J168" s="61"/>
      <c r="K168" s="61"/>
      <c r="L168" s="61"/>
      <c r="M168" s="61"/>
      <c r="N168" s="61"/>
      <c r="O168" s="61"/>
      <c r="P168" s="61"/>
      <c r="Q168" s="61"/>
      <c r="R168" s="61"/>
      <c r="S168" s="61"/>
      <c r="T168" s="61"/>
    </row>
    <row r="169" spans="2:20" ht="20.75" customHeight="1">
      <c r="B169" s="61"/>
      <c r="C169" s="61"/>
      <c r="D169" s="61"/>
      <c r="E169" s="61"/>
      <c r="F169" s="61"/>
      <c r="G169" s="61"/>
      <c r="H169" s="61"/>
      <c r="I169" s="61"/>
      <c r="J169" s="61"/>
      <c r="K169" s="61"/>
      <c r="L169" s="61"/>
      <c r="M169" s="61"/>
      <c r="N169" s="61"/>
      <c r="O169" s="61"/>
      <c r="P169" s="61"/>
      <c r="Q169" s="61"/>
      <c r="R169" s="61"/>
      <c r="S169" s="61"/>
      <c r="T169" s="61"/>
    </row>
    <row r="170" spans="2:20" ht="20.75" customHeight="1">
      <c r="B170" s="61"/>
      <c r="C170" s="61"/>
      <c r="D170" s="61"/>
      <c r="E170" s="61"/>
      <c r="F170" s="61"/>
      <c r="G170" s="61"/>
      <c r="H170" s="61"/>
      <c r="I170" s="61"/>
      <c r="J170" s="61"/>
      <c r="K170" s="61"/>
      <c r="L170" s="61"/>
      <c r="M170" s="61"/>
      <c r="N170" s="61"/>
      <c r="O170" s="61"/>
      <c r="P170" s="61"/>
      <c r="Q170" s="61"/>
      <c r="R170" s="61"/>
      <c r="S170" s="61"/>
      <c r="T170" s="61"/>
    </row>
    <row r="171" spans="2:20" ht="20.75" customHeight="1">
      <c r="B171" s="61"/>
      <c r="C171" s="61"/>
      <c r="D171" s="61"/>
      <c r="E171" s="61"/>
      <c r="F171" s="61"/>
      <c r="G171" s="61"/>
      <c r="H171" s="61"/>
      <c r="I171" s="61"/>
      <c r="J171" s="61"/>
      <c r="K171" s="61"/>
      <c r="L171" s="61"/>
      <c r="M171" s="61"/>
      <c r="N171" s="61"/>
      <c r="O171" s="61"/>
      <c r="P171" s="61"/>
      <c r="Q171" s="61"/>
      <c r="R171" s="61"/>
      <c r="S171" s="61"/>
      <c r="T171" s="61"/>
    </row>
    <row r="172" spans="2:20" ht="20.75" customHeight="1">
      <c r="B172" s="61"/>
      <c r="C172" s="61"/>
      <c r="D172" s="61"/>
      <c r="E172" s="61"/>
      <c r="F172" s="61"/>
      <c r="G172" s="61"/>
      <c r="H172" s="61"/>
      <c r="I172" s="61"/>
      <c r="J172" s="61"/>
      <c r="K172" s="61"/>
      <c r="L172" s="61"/>
      <c r="M172" s="61"/>
      <c r="N172" s="61"/>
      <c r="O172" s="61"/>
      <c r="P172" s="61"/>
      <c r="Q172" s="61"/>
      <c r="R172" s="61"/>
      <c r="S172" s="61"/>
      <c r="T172" s="61"/>
    </row>
    <row r="173" spans="2:20" ht="20.75" customHeight="1">
      <c r="B173" s="61"/>
      <c r="C173" s="61"/>
      <c r="D173" s="61"/>
      <c r="E173" s="61"/>
      <c r="F173" s="61"/>
      <c r="G173" s="61"/>
      <c r="H173" s="61"/>
      <c r="I173" s="61"/>
      <c r="J173" s="61"/>
      <c r="K173" s="61"/>
      <c r="L173" s="61"/>
      <c r="M173" s="61"/>
      <c r="N173" s="61"/>
      <c r="O173" s="61"/>
      <c r="P173" s="61"/>
      <c r="Q173" s="61"/>
      <c r="R173" s="61"/>
      <c r="S173" s="61"/>
      <c r="T173" s="61"/>
    </row>
    <row r="174" spans="2:20" ht="20.75" customHeight="1">
      <c r="B174" s="61"/>
      <c r="C174" s="61"/>
      <c r="D174" s="61"/>
      <c r="E174" s="61"/>
      <c r="F174" s="61"/>
      <c r="G174" s="61"/>
      <c r="H174" s="61"/>
      <c r="I174" s="61"/>
      <c r="J174" s="61"/>
      <c r="K174" s="61"/>
      <c r="L174" s="61"/>
      <c r="M174" s="61"/>
      <c r="N174" s="61"/>
      <c r="O174" s="61"/>
      <c r="P174" s="61"/>
      <c r="Q174" s="61"/>
      <c r="R174" s="61"/>
      <c r="S174" s="61"/>
      <c r="T174" s="61"/>
    </row>
    <row r="175" spans="2:20" ht="20.75" customHeight="1">
      <c r="B175" s="61"/>
      <c r="C175" s="61"/>
      <c r="D175" s="61"/>
      <c r="E175" s="61"/>
      <c r="F175" s="61"/>
      <c r="G175" s="61"/>
      <c r="H175" s="61"/>
      <c r="I175" s="61"/>
      <c r="J175" s="61"/>
      <c r="K175" s="61"/>
      <c r="L175" s="61"/>
      <c r="M175" s="61"/>
      <c r="N175" s="61"/>
      <c r="O175" s="61"/>
      <c r="P175" s="61"/>
      <c r="Q175" s="61"/>
      <c r="R175" s="61"/>
      <c r="S175" s="61"/>
      <c r="T175" s="61"/>
    </row>
    <row r="176" spans="2:20" ht="20.75" customHeight="1">
      <c r="B176" s="61"/>
      <c r="C176" s="61"/>
      <c r="D176" s="61"/>
      <c r="E176" s="61"/>
      <c r="F176" s="61"/>
      <c r="G176" s="61"/>
      <c r="H176" s="61"/>
      <c r="I176" s="61"/>
      <c r="J176" s="61"/>
      <c r="K176" s="61"/>
      <c r="L176" s="61"/>
      <c r="M176" s="61"/>
      <c r="N176" s="61"/>
      <c r="O176" s="61"/>
      <c r="P176" s="61"/>
      <c r="Q176" s="61"/>
      <c r="R176" s="61"/>
      <c r="S176" s="61"/>
      <c r="T176" s="61"/>
    </row>
    <row r="177" spans="2:20" ht="20.75" customHeight="1">
      <c r="B177" s="61"/>
      <c r="C177" s="61"/>
      <c r="D177" s="61"/>
      <c r="E177" s="61"/>
      <c r="F177" s="61"/>
      <c r="G177" s="61"/>
      <c r="H177" s="61"/>
      <c r="I177" s="61"/>
      <c r="J177" s="61"/>
      <c r="K177" s="61"/>
      <c r="L177" s="61"/>
      <c r="M177" s="61"/>
      <c r="N177" s="61"/>
      <c r="O177" s="61"/>
      <c r="P177" s="61"/>
      <c r="Q177" s="61"/>
      <c r="R177" s="61"/>
      <c r="S177" s="61"/>
      <c r="T177" s="61"/>
    </row>
    <row r="178" spans="2:20" ht="20.75" customHeight="1">
      <c r="B178" s="61"/>
      <c r="C178" s="61"/>
      <c r="D178" s="61"/>
      <c r="E178" s="61"/>
      <c r="F178" s="61"/>
      <c r="G178" s="61"/>
      <c r="H178" s="61"/>
      <c r="I178" s="61"/>
      <c r="J178" s="61"/>
      <c r="K178" s="61"/>
      <c r="L178" s="61"/>
      <c r="M178" s="61"/>
      <c r="N178" s="61"/>
      <c r="O178" s="61"/>
      <c r="P178" s="61"/>
      <c r="Q178" s="61"/>
      <c r="R178" s="61"/>
      <c r="S178" s="61"/>
      <c r="T178" s="61"/>
    </row>
    <row r="179" spans="2:20" ht="20.75" customHeight="1">
      <c r="B179" s="61"/>
      <c r="C179" s="61"/>
      <c r="D179" s="61"/>
      <c r="E179" s="61"/>
      <c r="F179" s="61"/>
      <c r="G179" s="61"/>
      <c r="H179" s="61"/>
      <c r="I179" s="61"/>
      <c r="J179" s="61"/>
      <c r="K179" s="61"/>
      <c r="L179" s="61"/>
      <c r="M179" s="61"/>
      <c r="N179" s="61"/>
      <c r="O179" s="61"/>
      <c r="P179" s="61"/>
      <c r="Q179" s="61"/>
      <c r="R179" s="61"/>
      <c r="S179" s="61"/>
      <c r="T179" s="61"/>
    </row>
    <row r="180" spans="2:20" ht="20.75" customHeight="1">
      <c r="B180" s="61"/>
      <c r="C180" s="61"/>
      <c r="D180" s="61"/>
      <c r="E180" s="61"/>
      <c r="F180" s="61"/>
      <c r="G180" s="61"/>
      <c r="H180" s="61"/>
      <c r="I180" s="61"/>
      <c r="J180" s="61"/>
      <c r="K180" s="61"/>
      <c r="L180" s="61"/>
      <c r="M180" s="61"/>
      <c r="N180" s="61"/>
      <c r="O180" s="61"/>
      <c r="P180" s="61"/>
      <c r="Q180" s="61"/>
      <c r="R180" s="61"/>
      <c r="S180" s="61"/>
      <c r="T180" s="61"/>
    </row>
    <row r="181" spans="2:20" ht="20.75" customHeight="1">
      <c r="B181" s="61"/>
      <c r="C181" s="61"/>
      <c r="D181" s="61"/>
      <c r="E181" s="61"/>
      <c r="F181" s="61"/>
      <c r="G181" s="61"/>
      <c r="H181" s="61"/>
      <c r="I181" s="61"/>
      <c r="J181" s="61"/>
      <c r="K181" s="61"/>
      <c r="L181" s="61"/>
      <c r="M181" s="61"/>
      <c r="N181" s="61"/>
      <c r="O181" s="61"/>
      <c r="P181" s="61"/>
      <c r="Q181" s="61"/>
      <c r="R181" s="61"/>
      <c r="S181" s="61"/>
      <c r="T181" s="61"/>
    </row>
    <row r="182" spans="2:20" ht="20.75" customHeight="1">
      <c r="B182" s="61"/>
      <c r="C182" s="61"/>
      <c r="D182" s="61"/>
      <c r="E182" s="61"/>
      <c r="F182" s="61"/>
      <c r="G182" s="61"/>
      <c r="H182" s="61"/>
      <c r="I182" s="61"/>
      <c r="J182" s="61"/>
      <c r="K182" s="61"/>
      <c r="L182" s="61"/>
      <c r="M182" s="61"/>
      <c r="N182" s="61"/>
      <c r="O182" s="61"/>
      <c r="P182" s="61"/>
      <c r="Q182" s="61"/>
      <c r="R182" s="61"/>
      <c r="S182" s="61"/>
      <c r="T182" s="61"/>
    </row>
    <row r="183" spans="2:20" ht="20.75" customHeight="1">
      <c r="B183" s="61"/>
      <c r="C183" s="61"/>
      <c r="D183" s="61"/>
      <c r="E183" s="61"/>
      <c r="F183" s="61"/>
      <c r="G183" s="61"/>
      <c r="H183" s="61"/>
      <c r="I183" s="61"/>
      <c r="J183" s="61"/>
      <c r="K183" s="61"/>
      <c r="L183" s="61"/>
      <c r="M183" s="61"/>
      <c r="N183" s="61"/>
      <c r="O183" s="61"/>
      <c r="P183" s="61"/>
      <c r="Q183" s="61"/>
      <c r="R183" s="61"/>
      <c r="S183" s="61"/>
      <c r="T183" s="61"/>
    </row>
    <row r="184" spans="2:20" ht="20.75" customHeight="1">
      <c r="B184" s="61"/>
      <c r="C184" s="61"/>
      <c r="D184" s="61"/>
      <c r="E184" s="61"/>
      <c r="F184" s="61"/>
      <c r="G184" s="61"/>
      <c r="H184" s="61"/>
      <c r="I184" s="61"/>
      <c r="J184" s="61"/>
      <c r="K184" s="61"/>
      <c r="L184" s="61"/>
      <c r="M184" s="61"/>
      <c r="N184" s="61"/>
      <c r="O184" s="61"/>
      <c r="P184" s="61"/>
      <c r="Q184" s="61"/>
      <c r="R184" s="61"/>
      <c r="S184" s="61"/>
      <c r="T184" s="61"/>
    </row>
    <row r="185" spans="2:20" ht="20.75" customHeight="1">
      <c r="B185" s="61"/>
      <c r="C185" s="61"/>
      <c r="D185" s="61"/>
      <c r="E185" s="61"/>
      <c r="F185" s="61"/>
      <c r="G185" s="61"/>
      <c r="H185" s="61"/>
      <c r="I185" s="61"/>
      <c r="J185" s="61"/>
      <c r="K185" s="61"/>
      <c r="L185" s="61"/>
      <c r="M185" s="61"/>
      <c r="N185" s="61"/>
      <c r="O185" s="61"/>
      <c r="P185" s="61"/>
      <c r="Q185" s="61"/>
      <c r="R185" s="61"/>
      <c r="S185" s="61"/>
      <c r="T185" s="61"/>
    </row>
    <row r="186" spans="2:20" ht="20.75" customHeight="1">
      <c r="B186" s="61"/>
      <c r="C186" s="61"/>
      <c r="D186" s="61"/>
      <c r="E186" s="61"/>
      <c r="F186" s="61"/>
      <c r="G186" s="61"/>
      <c r="H186" s="61"/>
      <c r="I186" s="61"/>
      <c r="J186" s="61"/>
      <c r="K186" s="61"/>
      <c r="L186" s="61"/>
      <c r="M186" s="61"/>
      <c r="N186" s="61"/>
      <c r="O186" s="61"/>
      <c r="P186" s="61"/>
      <c r="Q186" s="61"/>
      <c r="R186" s="61"/>
      <c r="S186" s="61"/>
      <c r="T186" s="61"/>
    </row>
    <row r="187" spans="2:20" ht="20.75" customHeight="1">
      <c r="B187" s="61"/>
      <c r="C187" s="61"/>
      <c r="D187" s="61"/>
      <c r="E187" s="61"/>
      <c r="F187" s="61"/>
      <c r="G187" s="61"/>
      <c r="H187" s="61"/>
      <c r="I187" s="61"/>
      <c r="J187" s="61"/>
      <c r="K187" s="61"/>
      <c r="L187" s="61"/>
      <c r="M187" s="61"/>
      <c r="N187" s="61"/>
      <c r="O187" s="61"/>
      <c r="P187" s="61"/>
      <c r="Q187" s="61"/>
      <c r="R187" s="61"/>
      <c r="S187" s="61"/>
      <c r="T187" s="61"/>
    </row>
    <row r="188" spans="2:20" ht="20.75" customHeight="1">
      <c r="B188" s="61"/>
      <c r="C188" s="61"/>
      <c r="D188" s="61"/>
      <c r="E188" s="61"/>
      <c r="F188" s="61"/>
      <c r="G188" s="61"/>
      <c r="H188" s="61"/>
      <c r="I188" s="61"/>
      <c r="J188" s="61"/>
      <c r="K188" s="61"/>
      <c r="L188" s="61"/>
      <c r="M188" s="61"/>
      <c r="N188" s="61"/>
      <c r="O188" s="61"/>
      <c r="P188" s="61"/>
      <c r="Q188" s="61"/>
      <c r="R188" s="61"/>
      <c r="S188" s="61"/>
      <c r="T188" s="61"/>
    </row>
    <row r="189" spans="2:20" ht="20.75" customHeight="1">
      <c r="B189" s="61"/>
      <c r="C189" s="61"/>
      <c r="D189" s="61"/>
      <c r="E189" s="61"/>
      <c r="F189" s="61"/>
      <c r="G189" s="61"/>
      <c r="H189" s="61"/>
      <c r="I189" s="61"/>
      <c r="J189" s="61"/>
      <c r="K189" s="61"/>
      <c r="L189" s="61"/>
      <c r="M189" s="61"/>
      <c r="N189" s="61"/>
      <c r="O189" s="61"/>
      <c r="P189" s="61"/>
      <c r="Q189" s="61"/>
      <c r="R189" s="61"/>
      <c r="S189" s="61"/>
      <c r="T189" s="61"/>
    </row>
    <row r="190" spans="2:20" ht="20.75" customHeight="1">
      <c r="B190" s="61"/>
      <c r="C190" s="61"/>
      <c r="D190" s="61"/>
      <c r="E190" s="61"/>
      <c r="F190" s="61"/>
      <c r="G190" s="61"/>
      <c r="H190" s="61"/>
      <c r="I190" s="61"/>
      <c r="J190" s="61"/>
      <c r="K190" s="61"/>
      <c r="L190" s="61"/>
      <c r="M190" s="61"/>
      <c r="N190" s="61"/>
      <c r="O190" s="61"/>
      <c r="P190" s="61"/>
      <c r="Q190" s="61"/>
      <c r="R190" s="61"/>
      <c r="S190" s="61"/>
      <c r="T190" s="61"/>
    </row>
    <row r="191" spans="2:20" ht="20.75" customHeight="1">
      <c r="B191" s="61"/>
      <c r="C191" s="61"/>
      <c r="D191" s="61"/>
      <c r="E191" s="61"/>
      <c r="F191" s="61"/>
      <c r="G191" s="61"/>
      <c r="H191" s="61"/>
      <c r="I191" s="61"/>
      <c r="J191" s="61"/>
      <c r="K191" s="61"/>
      <c r="L191" s="61"/>
      <c r="M191" s="61"/>
      <c r="N191" s="61"/>
      <c r="O191" s="61"/>
      <c r="P191" s="61"/>
      <c r="Q191" s="61"/>
      <c r="R191" s="61"/>
      <c r="S191" s="61"/>
      <c r="T191" s="61"/>
    </row>
    <row r="192" spans="2:20" ht="20.75" customHeight="1">
      <c r="B192" s="61"/>
      <c r="C192" s="61"/>
      <c r="D192" s="61"/>
      <c r="E192" s="61"/>
      <c r="F192" s="61"/>
      <c r="G192" s="61"/>
      <c r="H192" s="61"/>
      <c r="I192" s="61"/>
      <c r="J192" s="61"/>
      <c r="K192" s="61"/>
      <c r="L192" s="61"/>
      <c r="M192" s="61"/>
      <c r="N192" s="61"/>
      <c r="O192" s="61"/>
      <c r="P192" s="61"/>
      <c r="Q192" s="61"/>
      <c r="R192" s="61"/>
      <c r="S192" s="61"/>
      <c r="T192" s="61"/>
    </row>
    <row r="193" spans="2:20" ht="20.75" customHeight="1">
      <c r="B193" s="61"/>
      <c r="C193" s="61"/>
      <c r="D193" s="61"/>
      <c r="E193" s="61"/>
      <c r="F193" s="61"/>
      <c r="G193" s="61"/>
      <c r="H193" s="61"/>
      <c r="I193" s="61"/>
      <c r="J193" s="61"/>
      <c r="K193" s="61"/>
      <c r="L193" s="61"/>
      <c r="M193" s="61"/>
      <c r="N193" s="61"/>
      <c r="O193" s="61"/>
      <c r="P193" s="61"/>
      <c r="Q193" s="61"/>
      <c r="R193" s="61"/>
      <c r="S193" s="61"/>
      <c r="T193" s="61"/>
    </row>
    <row r="194" spans="2:20" ht="20.75" customHeight="1">
      <c r="B194" s="61"/>
      <c r="C194" s="61"/>
      <c r="D194" s="61"/>
      <c r="E194" s="61"/>
      <c r="F194" s="61"/>
      <c r="G194" s="61"/>
      <c r="H194" s="61"/>
      <c r="I194" s="61"/>
      <c r="J194" s="61"/>
      <c r="K194" s="61"/>
      <c r="L194" s="61"/>
      <c r="M194" s="61"/>
      <c r="N194" s="61"/>
      <c r="O194" s="61"/>
      <c r="P194" s="61"/>
      <c r="Q194" s="61"/>
      <c r="R194" s="61"/>
      <c r="S194" s="61"/>
      <c r="T194" s="61"/>
    </row>
    <row r="195" spans="2:20" ht="20.75" customHeight="1">
      <c r="B195" s="61"/>
      <c r="C195" s="61"/>
      <c r="D195" s="61"/>
      <c r="E195" s="61"/>
      <c r="F195" s="61"/>
      <c r="G195" s="61"/>
      <c r="H195" s="61"/>
      <c r="I195" s="61"/>
      <c r="J195" s="61"/>
      <c r="K195" s="61"/>
      <c r="L195" s="61"/>
      <c r="M195" s="61"/>
      <c r="N195" s="61"/>
      <c r="O195" s="61"/>
      <c r="P195" s="61"/>
      <c r="Q195" s="61"/>
      <c r="R195" s="61"/>
      <c r="S195" s="61"/>
      <c r="T195" s="61"/>
    </row>
    <row r="196" spans="2:20" ht="20.75" customHeight="1">
      <c r="B196" s="61"/>
      <c r="C196" s="61"/>
      <c r="D196" s="61"/>
      <c r="E196" s="61"/>
      <c r="F196" s="61"/>
      <c r="G196" s="61"/>
      <c r="H196" s="61"/>
      <c r="I196" s="61"/>
      <c r="J196" s="61"/>
      <c r="K196" s="61"/>
      <c r="L196" s="61"/>
      <c r="M196" s="61"/>
      <c r="N196" s="61"/>
      <c r="O196" s="61"/>
      <c r="P196" s="61"/>
      <c r="Q196" s="61"/>
      <c r="R196" s="61"/>
      <c r="S196" s="61"/>
      <c r="T196" s="61"/>
    </row>
    <row r="197" spans="2:20" ht="20.75" customHeight="1">
      <c r="B197" s="61"/>
      <c r="C197" s="61"/>
      <c r="D197" s="61"/>
      <c r="E197" s="61"/>
      <c r="F197" s="61"/>
      <c r="G197" s="61"/>
      <c r="H197" s="61"/>
      <c r="I197" s="61"/>
      <c r="J197" s="61"/>
      <c r="K197" s="61"/>
      <c r="L197" s="61"/>
      <c r="M197" s="61"/>
      <c r="N197" s="61"/>
      <c r="O197" s="61"/>
      <c r="P197" s="61"/>
      <c r="Q197" s="61"/>
      <c r="R197" s="61"/>
      <c r="S197" s="61"/>
      <c r="T197" s="61"/>
    </row>
    <row r="198" spans="2:20" ht="20.75" customHeight="1">
      <c r="B198" s="61"/>
      <c r="C198" s="61"/>
      <c r="D198" s="61"/>
      <c r="E198" s="61"/>
      <c r="F198" s="61"/>
      <c r="G198" s="61"/>
      <c r="H198" s="61"/>
      <c r="I198" s="61"/>
      <c r="J198" s="61"/>
      <c r="K198" s="61"/>
      <c r="L198" s="61"/>
      <c r="M198" s="61"/>
      <c r="N198" s="61"/>
      <c r="O198" s="61"/>
      <c r="P198" s="61"/>
      <c r="Q198" s="61"/>
      <c r="R198" s="61"/>
      <c r="S198" s="61"/>
      <c r="T198" s="61"/>
    </row>
    <row r="199" spans="2:20" ht="20.75" customHeight="1">
      <c r="B199" s="61"/>
      <c r="C199" s="61"/>
      <c r="D199" s="61"/>
      <c r="E199" s="61"/>
      <c r="F199" s="61"/>
      <c r="G199" s="61"/>
      <c r="H199" s="61"/>
      <c r="I199" s="61"/>
      <c r="J199" s="61"/>
      <c r="K199" s="61"/>
      <c r="L199" s="61"/>
      <c r="M199" s="61"/>
      <c r="N199" s="61"/>
      <c r="O199" s="61"/>
      <c r="P199" s="61"/>
      <c r="Q199" s="61"/>
      <c r="R199" s="61"/>
      <c r="S199" s="61"/>
      <c r="T199" s="61"/>
    </row>
    <row r="200" spans="2:20" ht="20.75" customHeight="1">
      <c r="B200" s="61"/>
      <c r="C200" s="61"/>
      <c r="D200" s="61"/>
      <c r="E200" s="61"/>
      <c r="F200" s="61"/>
      <c r="G200" s="61"/>
      <c r="H200" s="61"/>
      <c r="I200" s="61"/>
      <c r="J200" s="61"/>
      <c r="K200" s="61"/>
      <c r="L200" s="61"/>
      <c r="M200" s="61"/>
      <c r="N200" s="61"/>
      <c r="O200" s="61"/>
      <c r="P200" s="61"/>
      <c r="Q200" s="61"/>
      <c r="R200" s="61"/>
      <c r="S200" s="61"/>
      <c r="T200" s="61"/>
    </row>
    <row r="201" spans="2:20" ht="20.75" customHeight="1">
      <c r="B201" s="61"/>
      <c r="C201" s="61"/>
      <c r="D201" s="61"/>
      <c r="E201" s="61"/>
      <c r="F201" s="61"/>
      <c r="G201" s="61"/>
      <c r="H201" s="61"/>
      <c r="I201" s="61"/>
      <c r="J201" s="61"/>
      <c r="K201" s="61"/>
      <c r="L201" s="61"/>
      <c r="M201" s="61"/>
      <c r="N201" s="61"/>
      <c r="O201" s="61"/>
      <c r="P201" s="61"/>
      <c r="Q201" s="61"/>
      <c r="R201" s="61"/>
      <c r="S201" s="61"/>
      <c r="T201" s="61"/>
    </row>
    <row r="202" spans="2:20" ht="20.75" customHeight="1">
      <c r="B202" s="61"/>
      <c r="C202" s="61"/>
      <c r="D202" s="61"/>
      <c r="E202" s="61"/>
      <c r="F202" s="61"/>
      <c r="G202" s="61"/>
      <c r="H202" s="61"/>
      <c r="I202" s="61"/>
      <c r="J202" s="61"/>
      <c r="K202" s="61"/>
      <c r="L202" s="61"/>
      <c r="M202" s="61"/>
      <c r="N202" s="61"/>
      <c r="O202" s="61"/>
      <c r="P202" s="61"/>
      <c r="Q202" s="61"/>
      <c r="R202" s="61"/>
      <c r="S202" s="61"/>
      <c r="T202" s="61"/>
    </row>
    <row r="203" spans="2:20" ht="20.75" customHeight="1">
      <c r="B203" s="61"/>
      <c r="C203" s="61"/>
      <c r="D203" s="61"/>
      <c r="E203" s="61"/>
      <c r="F203" s="61"/>
      <c r="G203" s="61"/>
      <c r="H203" s="61"/>
      <c r="I203" s="61"/>
      <c r="J203" s="61"/>
      <c r="K203" s="61"/>
      <c r="L203" s="61"/>
      <c r="M203" s="61"/>
      <c r="N203" s="61"/>
      <c r="O203" s="61"/>
      <c r="P203" s="61"/>
      <c r="Q203" s="61"/>
      <c r="R203" s="61"/>
      <c r="S203" s="61"/>
      <c r="T203" s="61"/>
    </row>
    <row r="204" spans="2:20" ht="20.75" customHeight="1">
      <c r="B204" s="61"/>
      <c r="C204" s="61"/>
      <c r="D204" s="61"/>
      <c r="E204" s="61"/>
      <c r="F204" s="61"/>
      <c r="G204" s="61"/>
      <c r="H204" s="61"/>
      <c r="I204" s="61"/>
      <c r="J204" s="61"/>
      <c r="K204" s="61"/>
      <c r="L204" s="61"/>
      <c r="M204" s="61"/>
      <c r="N204" s="61"/>
      <c r="O204" s="61"/>
      <c r="P204" s="61"/>
      <c r="Q204" s="61"/>
      <c r="R204" s="61"/>
      <c r="S204" s="61"/>
      <c r="T204" s="61"/>
    </row>
    <row r="205" spans="2:20" ht="20.75" customHeight="1">
      <c r="B205" s="61"/>
      <c r="C205" s="61"/>
      <c r="D205" s="61"/>
      <c r="E205" s="61"/>
      <c r="F205" s="61"/>
      <c r="G205" s="61"/>
      <c r="H205" s="61"/>
      <c r="I205" s="61"/>
      <c r="J205" s="61"/>
      <c r="K205" s="61"/>
      <c r="L205" s="61"/>
      <c r="M205" s="61"/>
      <c r="N205" s="61"/>
      <c r="O205" s="61"/>
      <c r="P205" s="61"/>
      <c r="Q205" s="61"/>
      <c r="R205" s="61"/>
      <c r="S205" s="61"/>
      <c r="T205" s="61"/>
    </row>
    <row r="206" spans="2:20" ht="20.75" customHeight="1">
      <c r="B206" s="61"/>
      <c r="C206" s="61"/>
      <c r="D206" s="61"/>
      <c r="E206" s="61"/>
      <c r="F206" s="61"/>
      <c r="G206" s="61"/>
      <c r="H206" s="61"/>
      <c r="I206" s="61"/>
      <c r="J206" s="61"/>
      <c r="K206" s="61"/>
      <c r="L206" s="61"/>
      <c r="M206" s="61"/>
      <c r="N206" s="61"/>
      <c r="O206" s="61"/>
      <c r="P206" s="61"/>
      <c r="Q206" s="61"/>
      <c r="R206" s="61"/>
      <c r="S206" s="61"/>
      <c r="T206" s="61"/>
    </row>
    <row r="207" spans="2:20" ht="20.75" customHeight="1">
      <c r="B207" s="61"/>
      <c r="C207" s="61"/>
      <c r="D207" s="61"/>
      <c r="E207" s="61"/>
      <c r="F207" s="61"/>
      <c r="G207" s="61"/>
      <c r="H207" s="61"/>
      <c r="I207" s="61"/>
      <c r="J207" s="61"/>
      <c r="K207" s="61"/>
      <c r="L207" s="61"/>
      <c r="M207" s="61"/>
      <c r="N207" s="61"/>
      <c r="O207" s="61"/>
      <c r="P207" s="61"/>
      <c r="Q207" s="61"/>
      <c r="R207" s="61"/>
      <c r="S207" s="61"/>
      <c r="T207" s="61"/>
    </row>
  </sheetData>
  <mergeCells count="9">
    <mergeCell ref="ES21:FI21"/>
    <mergeCell ref="FJ21:FJ59"/>
    <mergeCell ref="ET22:ET59"/>
    <mergeCell ref="EZ22:EZ59"/>
    <mergeCell ref="BC12:BC28"/>
    <mergeCell ref="CV21:CV28"/>
    <mergeCell ref="DB21:DB28"/>
    <mergeCell ref="EC21:EC28"/>
    <mergeCell ref="EH21:EH28"/>
  </mergeCells>
  <conditionalFormatting sqref="AQ52:AQ66 AA52:AA67 AJ10 AM11:AM25">
    <cfRule type="cellIs" dxfId="45" priority="8" operator="equal">
      <formula>11</formula>
    </cfRule>
    <cfRule type="cellIs" dxfId="44" priority="9" operator="equal">
      <formula>10</formula>
    </cfRule>
    <cfRule type="cellIs" dxfId="43" priority="10" operator="equal">
      <formula>9</formula>
    </cfRule>
    <cfRule type="cellIs" dxfId="42" priority="11" operator="equal">
      <formula>8</formula>
    </cfRule>
    <cfRule type="cellIs" dxfId="41" priority="12" operator="equal">
      <formula>7</formula>
    </cfRule>
    <cfRule type="cellIs" dxfId="40" priority="13" operator="equal">
      <formula>6</formula>
    </cfRule>
    <cfRule type="cellIs" dxfId="39" priority="14" operator="equal">
      <formula>5</formula>
    </cfRule>
  </conditionalFormatting>
  <conditionalFormatting sqref="AZ10">
    <cfRule type="cellIs" dxfId="38" priority="15" operator="equal">
      <formula>11</formula>
    </cfRule>
    <cfRule type="cellIs" dxfId="37" priority="16" operator="equal">
      <formula>10</formula>
    </cfRule>
    <cfRule type="cellIs" dxfId="36" priority="17" operator="equal">
      <formula>9</formula>
    </cfRule>
    <cfRule type="cellIs" dxfId="35" priority="18" operator="equal">
      <formula>8</formula>
    </cfRule>
    <cfRule type="cellIs" dxfId="34" priority="19" operator="equal">
      <formula>7</formula>
    </cfRule>
    <cfRule type="cellIs" dxfId="33" priority="20" operator="equal">
      <formula>6</formula>
    </cfRule>
    <cfRule type="cellIs" dxfId="32" priority="21" operator="equal">
      <formula>5</formula>
    </cfRule>
  </conditionalFormatting>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569FC1-5D83-4842-AC24-77378E10C39D}">
  <sheetPr codeName="Sheet9">
    <tabColor rgb="FF00B0F0"/>
  </sheetPr>
  <dimension ref="B7:AD27"/>
  <sheetViews>
    <sheetView showGridLines="0" tabSelected="1" zoomScale="75" workbookViewId="0">
      <selection activeCell="AF11" sqref="AF11"/>
    </sheetView>
  </sheetViews>
  <sheetFormatPr baseColWidth="10" defaultColWidth="4" defaultRowHeight="20" customHeight="1"/>
  <cols>
    <col min="1" max="2" width="11.5" style="122" customWidth="1"/>
    <col min="3" max="3" width="14.6640625" style="122" bestFit="1" customWidth="1"/>
    <col min="4" max="4" width="11.5" style="122" customWidth="1"/>
    <col min="5" max="5" width="4.5" style="122" customWidth="1"/>
    <col min="6" max="6" width="80.83203125" style="122" bestFit="1" customWidth="1"/>
    <col min="7" max="11" width="8" style="122" customWidth="1"/>
    <col min="12" max="12" width="4" style="122"/>
    <col min="13" max="13" width="4" style="122" customWidth="1"/>
    <col min="14" max="16384" width="4" style="122"/>
  </cols>
  <sheetData>
    <row r="7" spans="2:30" ht="20" customHeight="1">
      <c r="N7" s="1215"/>
    </row>
    <row r="8" spans="2:30" ht="20" customHeight="1" thickBot="1">
      <c r="N8" s="1215"/>
    </row>
    <row r="9" spans="2:30" ht="20" customHeight="1" thickBot="1">
      <c r="B9" s="1500" t="s">
        <v>597</v>
      </c>
      <c r="C9" s="1501"/>
      <c r="D9" s="1501"/>
      <c r="E9" s="1501"/>
      <c r="F9" s="1502"/>
      <c r="G9" s="1237">
        <v>16</v>
      </c>
      <c r="H9" s="1237">
        <v>17</v>
      </c>
      <c r="I9" s="1238">
        <v>18</v>
      </c>
      <c r="J9" s="1238">
        <v>19</v>
      </c>
      <c r="K9" s="1244">
        <v>20</v>
      </c>
      <c r="L9" s="1215"/>
      <c r="N9" s="1263"/>
      <c r="O9" s="1264"/>
      <c r="P9" s="1264"/>
      <c r="Q9" s="1264"/>
      <c r="R9" s="1264"/>
      <c r="S9" s="1264"/>
      <c r="T9" s="1264"/>
      <c r="U9" s="1264"/>
      <c r="V9" s="1264"/>
      <c r="W9" s="1264"/>
      <c r="X9" s="1264"/>
      <c r="Y9" s="1264"/>
      <c r="Z9" s="1264"/>
      <c r="AA9" s="1264"/>
      <c r="AB9" s="1264"/>
      <c r="AC9" s="1264"/>
      <c r="AD9" s="1265"/>
    </row>
    <row r="10" spans="2:30" ht="20" customHeight="1" thickBot="1">
      <c r="B10" s="1239" t="s">
        <v>589</v>
      </c>
      <c r="C10" s="1240" t="s">
        <v>406</v>
      </c>
      <c r="D10" s="1241" t="s">
        <v>586</v>
      </c>
      <c r="E10" s="1242" t="s">
        <v>500</v>
      </c>
      <c r="F10" s="1243" t="s">
        <v>587</v>
      </c>
      <c r="G10" s="1245" t="s">
        <v>168</v>
      </c>
      <c r="H10" s="1246" t="s">
        <v>169</v>
      </c>
      <c r="I10" s="1246" t="s">
        <v>170</v>
      </c>
      <c r="J10" s="1246" t="s">
        <v>169</v>
      </c>
      <c r="K10" s="1247" t="s">
        <v>97</v>
      </c>
      <c r="L10" s="1215"/>
      <c r="N10" s="1266"/>
      <c r="AD10" s="1267"/>
    </row>
    <row r="11" spans="2:30" ht="20" customHeight="1" thickBot="1">
      <c r="B11" s="1504" t="s">
        <v>590</v>
      </c>
      <c r="C11" s="1248" t="s">
        <v>588</v>
      </c>
      <c r="D11" s="1216"/>
      <c r="E11" s="1631"/>
      <c r="F11" s="1629"/>
      <c r="G11" s="1632"/>
      <c r="H11" s="1217"/>
      <c r="I11" s="1217"/>
      <c r="J11" s="1217"/>
      <c r="K11" s="1218"/>
      <c r="L11" s="1215"/>
      <c r="N11" s="1268"/>
      <c r="AD11" s="1267"/>
    </row>
    <row r="12" spans="2:30" ht="20" customHeight="1" thickBot="1">
      <c r="B12" s="1505"/>
      <c r="C12" s="1503" t="s">
        <v>300</v>
      </c>
      <c r="D12" s="1231" t="s">
        <v>312</v>
      </c>
      <c r="E12" s="1636">
        <v>1</v>
      </c>
      <c r="F12" s="1638" t="s">
        <v>538</v>
      </c>
      <c r="G12" s="1628"/>
      <c r="H12" s="1222"/>
      <c r="I12" s="1222"/>
      <c r="J12" s="1222"/>
      <c r="K12" s="1220"/>
      <c r="L12" s="1215"/>
      <c r="N12" s="1268"/>
      <c r="R12" s="1215"/>
      <c r="U12" s="1507" t="s">
        <v>592</v>
      </c>
      <c r="V12" s="1508"/>
      <c r="W12" s="1508"/>
      <c r="X12" s="1508"/>
      <c r="Y12" s="1508"/>
      <c r="Z12" s="1509"/>
      <c r="AD12" s="1267"/>
    </row>
    <row r="13" spans="2:30" ht="20" customHeight="1" thickBot="1">
      <c r="B13" s="1505"/>
      <c r="C13" s="1503"/>
      <c r="D13" s="1232" t="s">
        <v>591</v>
      </c>
      <c r="E13" s="1637">
        <v>2</v>
      </c>
      <c r="F13" s="1639" t="s">
        <v>333</v>
      </c>
      <c r="G13" s="1628"/>
      <c r="H13" s="1229"/>
      <c r="I13" s="1229"/>
      <c r="J13" s="1229"/>
      <c r="K13" s="1230"/>
      <c r="L13" s="1215"/>
      <c r="N13" s="1268"/>
      <c r="U13" s="1259"/>
      <c r="V13" s="1260" t="s">
        <v>594</v>
      </c>
      <c r="W13" s="1261"/>
      <c r="X13" s="1261"/>
      <c r="Y13" s="1260" t="s">
        <v>596</v>
      </c>
      <c r="Z13" s="1262"/>
      <c r="AD13" s="1267"/>
    </row>
    <row r="14" spans="2:30" ht="20" customHeight="1" thickBot="1">
      <c r="B14" s="1505"/>
      <c r="C14" s="1248" t="s">
        <v>301</v>
      </c>
      <c r="D14" s="1233" t="s">
        <v>312</v>
      </c>
      <c r="E14" s="1641">
        <v>1</v>
      </c>
      <c r="F14" s="1642" t="s">
        <v>538</v>
      </c>
      <c r="G14" s="1633"/>
      <c r="H14" s="1634"/>
      <c r="I14" s="1634"/>
      <c r="J14" s="1634"/>
      <c r="K14" s="1635"/>
      <c r="L14" s="1215"/>
      <c r="N14" s="1268"/>
      <c r="R14" s="1491" t="s">
        <v>593</v>
      </c>
      <c r="S14" s="1492"/>
      <c r="T14" s="1493"/>
      <c r="U14" s="1252"/>
      <c r="Z14" s="1253"/>
      <c r="AD14" s="1267"/>
    </row>
    <row r="15" spans="2:30" ht="20" customHeight="1" thickBot="1">
      <c r="B15" s="1505"/>
      <c r="C15" s="1249" t="s">
        <v>302</v>
      </c>
      <c r="D15" s="1223"/>
      <c r="E15" s="1640"/>
      <c r="F15" s="1630"/>
      <c r="G15" s="1226"/>
      <c r="H15" s="1221"/>
      <c r="I15" s="1221"/>
      <c r="J15" s="1221"/>
      <c r="K15" s="1220"/>
      <c r="L15" s="1215"/>
      <c r="N15" s="1268"/>
      <c r="R15" s="1494"/>
      <c r="S15" s="1495"/>
      <c r="T15" s="1496"/>
      <c r="U15" s="1252"/>
      <c r="V15" s="486">
        <v>1</v>
      </c>
      <c r="Y15" s="489">
        <v>2</v>
      </c>
      <c r="Z15" s="1253"/>
      <c r="AD15" s="1267"/>
    </row>
    <row r="16" spans="2:30" ht="20" customHeight="1" thickBot="1">
      <c r="B16" s="1505"/>
      <c r="C16" s="1250" t="s">
        <v>306</v>
      </c>
      <c r="D16" s="1234"/>
      <c r="E16" s="1235"/>
      <c r="F16" s="1236"/>
      <c r="G16" s="1226"/>
      <c r="H16" s="1227"/>
      <c r="I16" s="1227"/>
      <c r="J16" s="1227"/>
      <c r="K16" s="1228"/>
      <c r="L16" s="1215"/>
      <c r="N16" s="1268"/>
      <c r="R16" s="1497"/>
      <c r="S16" s="1498"/>
      <c r="T16" s="1499"/>
      <c r="U16" s="1254"/>
      <c r="V16" s="1255"/>
      <c r="W16" s="1255"/>
      <c r="X16" s="1255"/>
      <c r="Y16" s="1255"/>
      <c r="Z16" s="1256"/>
      <c r="AD16" s="1267"/>
    </row>
    <row r="17" spans="2:30" ht="20" customHeight="1" thickBot="1">
      <c r="B17" s="1505"/>
      <c r="C17" s="1249" t="s">
        <v>307</v>
      </c>
      <c r="D17" s="1223"/>
      <c r="E17" s="1224"/>
      <c r="F17" s="1225"/>
      <c r="G17" s="1219"/>
      <c r="H17" s="1221"/>
      <c r="I17" s="1221"/>
      <c r="J17" s="1221"/>
      <c r="K17" s="1220"/>
      <c r="L17" s="1215"/>
      <c r="N17" s="1268"/>
      <c r="R17" s="1491" t="s">
        <v>595</v>
      </c>
      <c r="S17" s="1492"/>
      <c r="T17" s="1493"/>
      <c r="U17" s="1257"/>
      <c r="V17" s="1251"/>
      <c r="W17" s="1251"/>
      <c r="X17" s="1251"/>
      <c r="Y17" s="1251"/>
      <c r="Z17" s="1258"/>
      <c r="AD17" s="1267"/>
    </row>
    <row r="18" spans="2:30" ht="20" customHeight="1" thickBot="1">
      <c r="B18" s="1505"/>
      <c r="C18" s="1250" t="s">
        <v>308</v>
      </c>
      <c r="D18" s="1234"/>
      <c r="E18" s="1235"/>
      <c r="F18" s="1236"/>
      <c r="G18" s="1226"/>
      <c r="H18" s="1227"/>
      <c r="I18" s="1227"/>
      <c r="J18" s="1227"/>
      <c r="K18" s="1228"/>
      <c r="L18" s="1215"/>
      <c r="N18" s="1268"/>
      <c r="R18" s="1494"/>
      <c r="S18" s="1495"/>
      <c r="T18" s="1496"/>
      <c r="U18" s="1252"/>
      <c r="Y18" s="486">
        <v>1</v>
      </c>
      <c r="Z18" s="1253"/>
      <c r="AD18" s="1267"/>
    </row>
    <row r="19" spans="2:30" ht="20" customHeight="1" thickBot="1">
      <c r="B19" s="1505"/>
      <c r="C19" s="1249" t="s">
        <v>309</v>
      </c>
      <c r="D19" s="1223"/>
      <c r="E19" s="1224"/>
      <c r="F19" s="1225"/>
      <c r="G19" s="1219"/>
      <c r="H19" s="1221"/>
      <c r="I19" s="1221"/>
      <c r="J19" s="1221"/>
      <c r="K19" s="1220"/>
      <c r="L19" s="1215"/>
      <c r="N19" s="1268"/>
      <c r="R19" s="1497"/>
      <c r="S19" s="1498"/>
      <c r="T19" s="1499"/>
      <c r="U19" s="1254"/>
      <c r="V19" s="1255"/>
      <c r="W19" s="1255"/>
      <c r="X19" s="1255"/>
      <c r="Y19" s="1255"/>
      <c r="Z19" s="1256"/>
      <c r="AD19" s="1267"/>
    </row>
    <row r="20" spans="2:30" ht="20" customHeight="1" thickBot="1">
      <c r="B20" s="1505"/>
      <c r="C20" s="1250" t="s">
        <v>311</v>
      </c>
      <c r="D20" s="1234"/>
      <c r="E20" s="1235"/>
      <c r="F20" s="1236"/>
      <c r="G20" s="1226"/>
      <c r="H20" s="1227"/>
      <c r="I20" s="1227"/>
      <c r="J20" s="1227"/>
      <c r="K20" s="1228"/>
      <c r="L20" s="1215"/>
      <c r="N20" s="1268"/>
      <c r="AD20" s="1267"/>
    </row>
    <row r="21" spans="2:30" ht="20" customHeight="1" thickBot="1">
      <c r="B21" s="1505"/>
      <c r="C21" s="1249" t="s">
        <v>313</v>
      </c>
      <c r="D21" s="1223"/>
      <c r="E21" s="1224"/>
      <c r="F21" s="1225"/>
      <c r="G21" s="1219"/>
      <c r="H21" s="1221"/>
      <c r="I21" s="1221"/>
      <c r="J21" s="1221"/>
      <c r="K21" s="1220"/>
      <c r="L21" s="1215"/>
      <c r="N21" s="1269"/>
      <c r="O21" s="1270"/>
      <c r="P21" s="1270"/>
      <c r="Q21" s="1270"/>
      <c r="R21" s="1270"/>
      <c r="S21" s="1270"/>
      <c r="T21" s="1270"/>
      <c r="U21" s="1270"/>
      <c r="V21" s="1270"/>
      <c r="W21" s="1270"/>
      <c r="X21" s="1270"/>
      <c r="Y21" s="1270"/>
      <c r="Z21" s="1270"/>
      <c r="AA21" s="1270"/>
      <c r="AB21" s="1270"/>
      <c r="AC21" s="1270"/>
      <c r="AD21" s="1271"/>
    </row>
    <row r="22" spans="2:30" ht="20" customHeight="1" thickBot="1">
      <c r="B22" s="1505"/>
      <c r="C22" s="1250" t="s">
        <v>314</v>
      </c>
      <c r="D22" s="1234"/>
      <c r="E22" s="1235"/>
      <c r="F22" s="1236"/>
      <c r="G22" s="1226"/>
      <c r="H22" s="1227"/>
      <c r="I22" s="1227"/>
      <c r="J22" s="1227"/>
      <c r="K22" s="1228"/>
      <c r="L22" s="1215"/>
    </row>
    <row r="23" spans="2:30" ht="20" customHeight="1" thickBot="1">
      <c r="B23" s="1506"/>
      <c r="C23" s="1250" t="s">
        <v>315</v>
      </c>
      <c r="D23" s="1234"/>
      <c r="E23" s="1235"/>
      <c r="F23" s="1236"/>
      <c r="G23" s="1226"/>
      <c r="H23" s="1227"/>
      <c r="I23" s="1227"/>
      <c r="J23" s="1227"/>
      <c r="K23" s="1228"/>
      <c r="L23" s="1215"/>
    </row>
    <row r="24" spans="2:30" ht="20" customHeight="1">
      <c r="L24" s="1215"/>
    </row>
    <row r="25" spans="2:30" ht="20" customHeight="1">
      <c r="L25" s="1215"/>
    </row>
    <row r="26" spans="2:30" ht="20" customHeight="1">
      <c r="L26" s="1215"/>
    </row>
    <row r="27" spans="2:30" ht="20" customHeight="1">
      <c r="L27" s="1215"/>
    </row>
  </sheetData>
  <mergeCells count="6">
    <mergeCell ref="R17:T19"/>
    <mergeCell ref="B9:F9"/>
    <mergeCell ref="C12:C13"/>
    <mergeCell ref="B11:B23"/>
    <mergeCell ref="U12:Z12"/>
    <mergeCell ref="R14:T16"/>
  </mergeCells>
  <phoneticPr fontId="18" type="noConversion"/>
  <pageMargins left="0.7" right="0.7" top="0.75" bottom="0.75" header="0.3" footer="0.3"/>
  <pageSetup scale="60"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839F02-21C3-4137-AF5E-A8B7937CAE72}">
  <sheetPr>
    <tabColor rgb="FF00B0F0"/>
    <pageSetUpPr fitToPage="1"/>
  </sheetPr>
  <dimension ref="B2:BN496"/>
  <sheetViews>
    <sheetView zoomScale="86" workbookViewId="0">
      <selection activeCell="L33" sqref="L33"/>
    </sheetView>
  </sheetViews>
  <sheetFormatPr baseColWidth="10" defaultColWidth="10.6640625" defaultRowHeight="12.75" customHeight="1"/>
  <cols>
    <col min="1" max="1" width="8.5" bestFit="1" customWidth="1"/>
    <col min="2" max="2" width="32.1640625" bestFit="1" customWidth="1"/>
    <col min="3" max="3" width="13.5" bestFit="1" customWidth="1"/>
    <col min="4" max="4" width="9.33203125" bestFit="1" customWidth="1"/>
    <col min="5" max="5" width="21" style="339" bestFit="1" customWidth="1"/>
    <col min="6" max="6" width="10.5" bestFit="1" customWidth="1"/>
    <col min="7" max="7" width="11.5" bestFit="1" customWidth="1"/>
    <col min="8" max="8" width="5.5" customWidth="1"/>
    <col min="9" max="9" width="10.5" bestFit="1" customWidth="1"/>
    <col min="10" max="10" width="10.5" customWidth="1"/>
    <col min="11" max="11" width="5.5" customWidth="1"/>
    <col min="12" max="12" width="10.5" style="82" customWidth="1"/>
    <col min="13" max="13" width="10.5" customWidth="1"/>
    <col min="14" max="14" width="5.5" style="82" bestFit="1" customWidth="1"/>
    <col min="15" max="15" width="10.5" bestFit="1" customWidth="1"/>
    <col min="16" max="16" width="10.5" customWidth="1"/>
    <col min="17" max="17" width="9.5" bestFit="1" customWidth="1"/>
    <col min="18" max="18" width="5.5" customWidth="1"/>
    <col min="19" max="19" width="10.5" bestFit="1" customWidth="1"/>
    <col min="20" max="21" width="5.5" customWidth="1"/>
    <col min="22" max="22" width="10" customWidth="1"/>
    <col min="23" max="23" width="11.5" customWidth="1"/>
    <col min="24" max="24" width="5.5" customWidth="1"/>
    <col min="25" max="25" width="68.6640625" customWidth="1"/>
    <col min="26" max="26" width="10.1640625" style="341" bestFit="1" customWidth="1"/>
    <col min="27" max="27" width="8.5" bestFit="1" customWidth="1"/>
    <col min="44" max="44" width="13" bestFit="1" customWidth="1"/>
    <col min="45" max="45" width="13.6640625" bestFit="1" customWidth="1"/>
    <col min="46" max="46" width="10.5" bestFit="1" customWidth="1"/>
    <col min="47" max="47" width="12.6640625" bestFit="1" customWidth="1"/>
    <col min="48" max="48" width="29.6640625" bestFit="1" customWidth="1"/>
    <col min="49" max="49" width="28.5" bestFit="1" customWidth="1"/>
    <col min="50" max="51" width="16.5" bestFit="1" customWidth="1"/>
    <col min="52" max="52" width="21.6640625" bestFit="1" customWidth="1"/>
    <col min="53" max="53" width="18.6640625" bestFit="1" customWidth="1"/>
    <col min="54" max="55" width="23.5" bestFit="1" customWidth="1"/>
    <col min="56" max="56" width="24.6640625" bestFit="1" customWidth="1"/>
    <col min="57" max="57" width="21.6640625" bestFit="1" customWidth="1"/>
    <col min="58" max="58" width="14.5" bestFit="1" customWidth="1"/>
    <col min="59" max="59" width="9.6640625" bestFit="1" customWidth="1"/>
    <col min="60" max="60" width="13" bestFit="1" customWidth="1"/>
    <col min="61" max="61" width="19.6640625" bestFit="1" customWidth="1"/>
    <col min="62" max="62" width="17.33203125" bestFit="1" customWidth="1"/>
    <col min="63" max="63" width="37.33203125" bestFit="1" customWidth="1"/>
    <col min="64" max="64" width="22.33203125" bestFit="1" customWidth="1"/>
    <col min="65" max="65" width="49.5" bestFit="1" customWidth="1"/>
    <col min="66" max="66" width="17.6640625" bestFit="1" customWidth="1"/>
  </cols>
  <sheetData>
    <row r="2" spans="2:66" ht="21" customHeight="1">
      <c r="B2" s="1510"/>
      <c r="C2" s="1511"/>
      <c r="D2" s="1511"/>
      <c r="E2" s="1512" t="s">
        <v>465</v>
      </c>
      <c r="F2" s="1512"/>
      <c r="G2" s="1512"/>
      <c r="H2" s="1512"/>
      <c r="I2" s="1512"/>
      <c r="J2" s="1512"/>
      <c r="K2" s="1512"/>
      <c r="L2" s="1512"/>
      <c r="M2" s="1512"/>
      <c r="N2" s="1512"/>
      <c r="O2" s="1512"/>
      <c r="P2" s="1512"/>
      <c r="Q2" s="1512"/>
      <c r="R2" s="1512"/>
      <c r="S2" s="1512"/>
      <c r="T2" s="324"/>
      <c r="U2" s="325"/>
      <c r="V2" s="325"/>
      <c r="W2" s="326"/>
      <c r="X2" s="327" t="s">
        <v>466</v>
      </c>
      <c r="Y2" s="328">
        <f ca="1">TODAY()</f>
        <v>45342</v>
      </c>
      <c r="Z2" s="1514"/>
      <c r="AC2" s="329"/>
      <c r="AD2" s="329"/>
    </row>
    <row r="3" spans="2:66" ht="31" thickBot="1">
      <c r="B3" s="330"/>
      <c r="C3" s="331"/>
      <c r="D3" s="331"/>
      <c r="E3" s="1513"/>
      <c r="F3" s="1513"/>
      <c r="G3" s="1513"/>
      <c r="H3" s="1513"/>
      <c r="I3" s="1513"/>
      <c r="J3" s="1513"/>
      <c r="K3" s="1513"/>
      <c r="L3" s="1513"/>
      <c r="M3" s="1513"/>
      <c r="N3" s="1513"/>
      <c r="O3" s="1513"/>
      <c r="P3" s="1513"/>
      <c r="Q3" s="1513"/>
      <c r="R3" s="1513"/>
      <c r="S3" s="1513"/>
      <c r="T3" s="332"/>
      <c r="U3" s="333"/>
      <c r="V3" s="333"/>
      <c r="W3" s="334"/>
      <c r="X3" s="335" t="s">
        <v>467</v>
      </c>
      <c r="Y3" s="336">
        <f ca="1">WEEKNUM(Y2)</f>
        <v>8</v>
      </c>
      <c r="Z3" s="1514"/>
      <c r="AC3" s="329"/>
      <c r="AD3" s="329"/>
    </row>
    <row r="4" spans="2:66" ht="186.5" customHeight="1">
      <c r="B4" s="362" t="s">
        <v>427</v>
      </c>
      <c r="C4" s="362" t="s">
        <v>428</v>
      </c>
      <c r="D4" s="362" t="s">
        <v>429</v>
      </c>
      <c r="E4" s="1214" t="s">
        <v>430</v>
      </c>
      <c r="F4" s="342" t="s">
        <v>468</v>
      </c>
      <c r="G4" s="349" t="s">
        <v>469</v>
      </c>
      <c r="H4" s="350" t="s">
        <v>433</v>
      </c>
      <c r="I4" s="343" t="s">
        <v>434</v>
      </c>
      <c r="J4" s="348" t="s">
        <v>438</v>
      </c>
      <c r="K4" s="348" t="s">
        <v>435</v>
      </c>
      <c r="L4" s="343" t="s">
        <v>436</v>
      </c>
      <c r="M4" s="348" t="s">
        <v>470</v>
      </c>
      <c r="N4" s="348" t="s">
        <v>437</v>
      </c>
      <c r="O4" s="343" t="s">
        <v>471</v>
      </c>
      <c r="P4" s="348" t="s">
        <v>472</v>
      </c>
      <c r="Q4" s="343" t="s">
        <v>440</v>
      </c>
      <c r="R4" s="347" t="s">
        <v>441</v>
      </c>
      <c r="S4" s="343" t="s">
        <v>442</v>
      </c>
      <c r="T4" s="346" t="s">
        <v>443</v>
      </c>
      <c r="U4" s="346" t="s">
        <v>444</v>
      </c>
      <c r="V4" s="346" t="s">
        <v>445</v>
      </c>
      <c r="W4" s="477" t="s">
        <v>446</v>
      </c>
      <c r="X4" s="344" t="s">
        <v>447</v>
      </c>
      <c r="Y4" s="345" t="s">
        <v>473</v>
      </c>
      <c r="Z4" s="345" t="s">
        <v>474</v>
      </c>
    </row>
    <row r="5" spans="2:66" ht="14" customHeight="1">
      <c r="B5" s="91" t="s">
        <v>449</v>
      </c>
      <c r="C5" s="92" t="s">
        <v>450</v>
      </c>
      <c r="D5" s="476">
        <v>2</v>
      </c>
      <c r="E5" s="92" t="s">
        <v>451</v>
      </c>
      <c r="F5" s="365">
        <f>IF(I5="","",I5-(7*H5))</f>
        <v>45176</v>
      </c>
      <c r="G5" s="366"/>
      <c r="H5" s="367">
        <v>1</v>
      </c>
      <c r="I5" s="365">
        <f>IF(L5="","",L5-(K5*7))</f>
        <v>45183</v>
      </c>
      <c r="J5" s="368"/>
      <c r="K5" s="367">
        <v>1</v>
      </c>
      <c r="L5" s="365">
        <f>IF(O5="","",O5-(N5*7))</f>
        <v>45190</v>
      </c>
      <c r="M5" s="368"/>
      <c r="N5" s="367">
        <v>1</v>
      </c>
      <c r="O5" s="365">
        <f>IF(S5="","",S5-(7*R5))</f>
        <v>45197</v>
      </c>
      <c r="P5" s="368"/>
      <c r="Q5" s="416" t="str">
        <f t="shared" ref="Q5:Q36" si="0">IF(AND(J5="", G5=""),"",IF(J5="",G5-F5,J5-O5))</f>
        <v/>
      </c>
      <c r="R5" s="367">
        <v>5</v>
      </c>
      <c r="S5" s="365">
        <f t="shared" ref="S5:S68" si="1">IF(W5="","",W5-(7*T5)-(7*U5))</f>
        <v>45232</v>
      </c>
      <c r="T5" s="367">
        <v>1</v>
      </c>
      <c r="U5" s="369">
        <v>1</v>
      </c>
      <c r="V5" s="365"/>
      <c r="W5" s="353">
        <v>45246</v>
      </c>
      <c r="X5" s="354"/>
      <c r="Y5" s="355"/>
      <c r="Z5" s="429"/>
    </row>
    <row r="6" spans="2:66" ht="14" customHeight="1">
      <c r="B6" s="24" t="s">
        <v>452</v>
      </c>
      <c r="C6" s="92" t="s">
        <v>450</v>
      </c>
      <c r="D6" s="476">
        <v>2</v>
      </c>
      <c r="E6" s="92" t="s">
        <v>451</v>
      </c>
      <c r="F6" s="365">
        <f t="shared" ref="F6:F71" si="2">IF(I6="","",I6-(7*H6))</f>
        <v>45211</v>
      </c>
      <c r="G6" s="366"/>
      <c r="H6" s="367">
        <v>0</v>
      </c>
      <c r="I6" s="365">
        <f t="shared" ref="I6:I69" si="3">IF(O6="","",O6-(K6*7))</f>
        <v>45211</v>
      </c>
      <c r="J6" s="368"/>
      <c r="K6" s="367">
        <v>0</v>
      </c>
      <c r="L6" s="365">
        <f t="shared" ref="L6:L69" si="4">IF(O6="","",O6-(N6*7))</f>
        <v>45211</v>
      </c>
      <c r="M6" s="368"/>
      <c r="N6" s="367">
        <v>0</v>
      </c>
      <c r="O6" s="365">
        <f t="shared" ref="O6:O71" si="5">IF(S6="","",S6-(7*R6))</f>
        <v>45211</v>
      </c>
      <c r="P6" s="368"/>
      <c r="Q6" s="416" t="str">
        <f t="shared" si="0"/>
        <v/>
      </c>
      <c r="R6" s="367">
        <v>3</v>
      </c>
      <c r="S6" s="365">
        <f t="shared" si="1"/>
        <v>45232</v>
      </c>
      <c r="T6" s="367">
        <v>2</v>
      </c>
      <c r="U6" s="369">
        <v>0</v>
      </c>
      <c r="V6" s="365"/>
      <c r="W6" s="353">
        <v>45246</v>
      </c>
      <c r="X6" s="354"/>
      <c r="Y6" s="355"/>
      <c r="Z6" s="429"/>
    </row>
    <row r="7" spans="2:66" ht="14" customHeight="1" thickBot="1">
      <c r="B7" s="24" t="s">
        <v>453</v>
      </c>
      <c r="C7" s="92" t="s">
        <v>450</v>
      </c>
      <c r="D7" s="476">
        <v>2</v>
      </c>
      <c r="E7" s="92" t="s">
        <v>451</v>
      </c>
      <c r="F7" s="365">
        <f t="shared" si="2"/>
        <v>45183</v>
      </c>
      <c r="G7" s="366"/>
      <c r="H7" s="367">
        <v>0</v>
      </c>
      <c r="I7" s="365">
        <f t="shared" si="3"/>
        <v>45183</v>
      </c>
      <c r="J7" s="368"/>
      <c r="K7" s="367">
        <v>0</v>
      </c>
      <c r="L7" s="365">
        <f t="shared" si="4"/>
        <v>45183</v>
      </c>
      <c r="M7" s="368"/>
      <c r="N7" s="367">
        <v>0</v>
      </c>
      <c r="O7" s="365">
        <f t="shared" si="5"/>
        <v>45183</v>
      </c>
      <c r="P7" s="368"/>
      <c r="Q7" s="416" t="str">
        <f t="shared" si="0"/>
        <v/>
      </c>
      <c r="R7" s="367">
        <v>5</v>
      </c>
      <c r="S7" s="365">
        <f t="shared" si="1"/>
        <v>45218</v>
      </c>
      <c r="T7" s="367">
        <v>2</v>
      </c>
      <c r="U7" s="369">
        <v>2</v>
      </c>
      <c r="V7" s="365"/>
      <c r="W7" s="353">
        <v>45246</v>
      </c>
      <c r="X7" s="354"/>
      <c r="Y7" s="356"/>
      <c r="Z7" s="429"/>
    </row>
    <row r="8" spans="2:66" ht="14" customHeight="1" thickBot="1">
      <c r="B8" s="24" t="s">
        <v>298</v>
      </c>
      <c r="C8" s="138" t="s">
        <v>322</v>
      </c>
      <c r="D8" s="476">
        <v>2</v>
      </c>
      <c r="E8" s="25" t="s">
        <v>454</v>
      </c>
      <c r="F8" s="365">
        <f t="shared" si="2"/>
        <v>45139</v>
      </c>
      <c r="G8" s="366"/>
      <c r="H8" s="367">
        <v>0</v>
      </c>
      <c r="I8" s="365">
        <f t="shared" si="3"/>
        <v>45139</v>
      </c>
      <c r="J8" s="368"/>
      <c r="K8" s="367">
        <v>0</v>
      </c>
      <c r="L8" s="365">
        <f t="shared" si="4"/>
        <v>45139</v>
      </c>
      <c r="M8" s="368"/>
      <c r="N8" s="367">
        <v>0</v>
      </c>
      <c r="O8" s="365">
        <f t="shared" si="5"/>
        <v>45139</v>
      </c>
      <c r="P8" s="368"/>
      <c r="Q8" s="416" t="str">
        <f t="shared" si="0"/>
        <v/>
      </c>
      <c r="R8" s="367">
        <v>14</v>
      </c>
      <c r="S8" s="365">
        <f t="shared" si="1"/>
        <v>45237</v>
      </c>
      <c r="T8" s="367">
        <v>3</v>
      </c>
      <c r="U8" s="369">
        <v>0</v>
      </c>
      <c r="V8" s="365"/>
      <c r="W8" s="353">
        <v>45258</v>
      </c>
      <c r="X8" s="354"/>
      <c r="Y8" s="356"/>
      <c r="Z8" s="429"/>
      <c r="AR8" s="408" t="s">
        <v>427</v>
      </c>
      <c r="AS8" s="409" t="s">
        <v>428</v>
      </c>
      <c r="AT8" s="410" t="s">
        <v>429</v>
      </c>
      <c r="AU8" s="411" t="s">
        <v>430</v>
      </c>
      <c r="AV8" s="384" t="s">
        <v>431</v>
      </c>
      <c r="AW8" s="385" t="s">
        <v>432</v>
      </c>
      <c r="AX8" s="386" t="s">
        <v>433</v>
      </c>
      <c r="AY8" s="387" t="s">
        <v>434</v>
      </c>
      <c r="AZ8" s="387" t="s">
        <v>435</v>
      </c>
      <c r="BA8" s="387" t="s">
        <v>436</v>
      </c>
      <c r="BB8" s="387" t="s">
        <v>437</v>
      </c>
      <c r="BC8" s="387" t="s">
        <v>438</v>
      </c>
      <c r="BD8" s="388" t="s">
        <v>439</v>
      </c>
      <c r="BE8" s="387" t="s">
        <v>440</v>
      </c>
      <c r="BF8" s="389" t="s">
        <v>441</v>
      </c>
      <c r="BG8" s="390" t="s">
        <v>442</v>
      </c>
      <c r="BH8" s="390" t="s">
        <v>443</v>
      </c>
      <c r="BI8" s="391" t="s">
        <v>444</v>
      </c>
      <c r="BJ8" s="392" t="s">
        <v>445</v>
      </c>
      <c r="BK8" s="393" t="s">
        <v>446</v>
      </c>
      <c r="BL8" s="394" t="s">
        <v>447</v>
      </c>
      <c r="BM8" s="395" t="s">
        <v>448</v>
      </c>
      <c r="BN8" s="412"/>
    </row>
    <row r="9" spans="2:66" ht="14" customHeight="1" thickBot="1">
      <c r="B9" s="24" t="s">
        <v>455</v>
      </c>
      <c r="C9" s="138" t="s">
        <v>322</v>
      </c>
      <c r="D9" s="476">
        <v>2</v>
      </c>
      <c r="E9" s="25" t="s">
        <v>454</v>
      </c>
      <c r="F9" s="365">
        <f t="shared" si="2"/>
        <v>45209</v>
      </c>
      <c r="G9" s="366">
        <v>45199</v>
      </c>
      <c r="H9" s="367">
        <v>0</v>
      </c>
      <c r="I9" s="365">
        <f t="shared" si="3"/>
        <v>45209</v>
      </c>
      <c r="J9" s="368"/>
      <c r="K9" s="367">
        <v>0</v>
      </c>
      <c r="L9" s="365">
        <f t="shared" si="4"/>
        <v>45209</v>
      </c>
      <c r="M9" s="368"/>
      <c r="N9" s="367">
        <v>0</v>
      </c>
      <c r="O9" s="365">
        <f t="shared" si="5"/>
        <v>45209</v>
      </c>
      <c r="P9" s="368"/>
      <c r="Q9" s="416">
        <f t="shared" si="0"/>
        <v>-10</v>
      </c>
      <c r="R9" s="367">
        <v>4</v>
      </c>
      <c r="S9" s="365">
        <f t="shared" si="1"/>
        <v>45237</v>
      </c>
      <c r="T9" s="367">
        <v>2</v>
      </c>
      <c r="U9" s="369">
        <v>1</v>
      </c>
      <c r="V9" s="365"/>
      <c r="W9" s="353">
        <v>45258</v>
      </c>
      <c r="X9" s="354"/>
      <c r="Y9" s="356"/>
      <c r="Z9" s="429"/>
      <c r="AR9" s="414"/>
      <c r="AS9" s="414"/>
      <c r="AT9" s="414"/>
      <c r="AU9" s="415"/>
      <c r="AV9" s="414"/>
      <c r="AX9" s="414"/>
      <c r="AY9" s="414"/>
      <c r="AZ9" s="414"/>
      <c r="BC9" s="414"/>
      <c r="BE9" s="414"/>
      <c r="BF9" s="414"/>
      <c r="BG9" s="414"/>
      <c r="BH9" s="414"/>
      <c r="BI9" s="414"/>
      <c r="BJ9" s="414"/>
      <c r="BK9" s="414"/>
      <c r="BL9" s="414"/>
      <c r="BM9" s="414"/>
      <c r="BN9" s="430"/>
    </row>
    <row r="10" spans="2:66" ht="14" customHeight="1">
      <c r="B10" s="24" t="s">
        <v>456</v>
      </c>
      <c r="C10" s="138" t="s">
        <v>322</v>
      </c>
      <c r="D10" s="476">
        <v>2</v>
      </c>
      <c r="E10" s="25" t="s">
        <v>454</v>
      </c>
      <c r="F10" s="365">
        <f t="shared" si="2"/>
        <v>45202</v>
      </c>
      <c r="G10" s="366"/>
      <c r="H10" s="367">
        <v>0</v>
      </c>
      <c r="I10" s="365">
        <f t="shared" si="3"/>
        <v>45202</v>
      </c>
      <c r="J10" s="368"/>
      <c r="K10" s="367">
        <v>0</v>
      </c>
      <c r="L10" s="365">
        <f t="shared" si="4"/>
        <v>45202</v>
      </c>
      <c r="M10" s="368"/>
      <c r="N10" s="367">
        <v>0</v>
      </c>
      <c r="O10" s="365">
        <f t="shared" si="5"/>
        <v>45202</v>
      </c>
      <c r="P10" s="368"/>
      <c r="Q10" s="416" t="str">
        <f t="shared" si="0"/>
        <v/>
      </c>
      <c r="R10" s="367">
        <v>7</v>
      </c>
      <c r="S10" s="365">
        <f t="shared" si="1"/>
        <v>45251</v>
      </c>
      <c r="T10" s="367">
        <v>1</v>
      </c>
      <c r="U10" s="369">
        <v>0</v>
      </c>
      <c r="V10" s="365"/>
      <c r="W10" s="353">
        <v>45258</v>
      </c>
      <c r="X10" s="354"/>
      <c r="Y10" s="356"/>
      <c r="Z10" s="429"/>
      <c r="AE10" s="338"/>
      <c r="AR10" s="396" t="s">
        <v>427</v>
      </c>
      <c r="AS10" s="396" t="s">
        <v>428</v>
      </c>
      <c r="AT10" s="396" t="s">
        <v>429</v>
      </c>
      <c r="AU10" s="396" t="s">
        <v>430</v>
      </c>
      <c r="AV10" s="397" t="s">
        <v>468</v>
      </c>
      <c r="AW10" s="398" t="s">
        <v>469</v>
      </c>
      <c r="AX10" s="399" t="s">
        <v>433</v>
      </c>
      <c r="AY10" s="400" t="s">
        <v>434</v>
      </c>
      <c r="AZ10" s="401" t="s">
        <v>435</v>
      </c>
      <c r="BA10" s="400" t="s">
        <v>475</v>
      </c>
      <c r="BB10" s="400" t="s">
        <v>471</v>
      </c>
      <c r="BC10" s="401" t="s">
        <v>438</v>
      </c>
      <c r="BD10" s="401" t="s">
        <v>472</v>
      </c>
      <c r="BE10" s="400" t="s">
        <v>440</v>
      </c>
      <c r="BF10" s="402" t="s">
        <v>441</v>
      </c>
      <c r="BG10" s="400" t="s">
        <v>442</v>
      </c>
      <c r="BH10" s="403" t="s">
        <v>443</v>
      </c>
      <c r="BI10" s="404" t="s">
        <v>444</v>
      </c>
      <c r="BJ10" s="404" t="s">
        <v>445</v>
      </c>
      <c r="BK10" s="405" t="s">
        <v>446</v>
      </c>
      <c r="BL10" s="406" t="s">
        <v>447</v>
      </c>
      <c r="BM10" s="407" t="s">
        <v>473</v>
      </c>
      <c r="BN10" s="407" t="s">
        <v>474</v>
      </c>
    </row>
    <row r="11" spans="2:66" ht="14" customHeight="1">
      <c r="B11" s="24" t="s">
        <v>26</v>
      </c>
      <c r="C11" s="138" t="s">
        <v>457</v>
      </c>
      <c r="D11" s="476">
        <v>2</v>
      </c>
      <c r="E11" s="25" t="s">
        <v>458</v>
      </c>
      <c r="F11" s="365">
        <f t="shared" si="2"/>
        <v>45168</v>
      </c>
      <c r="G11" s="366"/>
      <c r="H11" s="367">
        <v>0</v>
      </c>
      <c r="I11" s="365">
        <f t="shared" si="3"/>
        <v>45168</v>
      </c>
      <c r="J11" s="368"/>
      <c r="K11" s="367">
        <v>0</v>
      </c>
      <c r="L11" s="365">
        <f t="shared" si="4"/>
        <v>45168</v>
      </c>
      <c r="M11" s="368"/>
      <c r="N11" s="367">
        <v>0</v>
      </c>
      <c r="O11" s="365">
        <f t="shared" si="5"/>
        <v>45168</v>
      </c>
      <c r="P11" s="368"/>
      <c r="Q11" s="416" t="str">
        <f t="shared" si="0"/>
        <v/>
      </c>
      <c r="R11" s="367">
        <v>8</v>
      </c>
      <c r="S11" s="365">
        <f t="shared" si="1"/>
        <v>45224</v>
      </c>
      <c r="T11" s="367">
        <v>5</v>
      </c>
      <c r="U11" s="369">
        <v>1</v>
      </c>
      <c r="V11" s="365"/>
      <c r="W11" s="353">
        <v>45266</v>
      </c>
      <c r="X11" s="354"/>
      <c r="Y11" s="356"/>
      <c r="Z11" s="429"/>
    </row>
    <row r="12" spans="2:66" ht="14" customHeight="1">
      <c r="B12" s="24" t="s">
        <v>459</v>
      </c>
      <c r="C12" s="138" t="s">
        <v>457</v>
      </c>
      <c r="D12" s="476">
        <v>2</v>
      </c>
      <c r="E12" s="25" t="s">
        <v>458</v>
      </c>
      <c r="F12" s="365">
        <f t="shared" si="2"/>
        <v>45210</v>
      </c>
      <c r="G12" s="366"/>
      <c r="H12" s="367">
        <v>0</v>
      </c>
      <c r="I12" s="365">
        <f t="shared" si="3"/>
        <v>45210</v>
      </c>
      <c r="J12" s="368"/>
      <c r="K12" s="367">
        <v>0</v>
      </c>
      <c r="L12" s="365">
        <f t="shared" si="4"/>
        <v>45210</v>
      </c>
      <c r="M12" s="368"/>
      <c r="N12" s="367">
        <v>0</v>
      </c>
      <c r="O12" s="365">
        <f t="shared" si="5"/>
        <v>45210</v>
      </c>
      <c r="P12" s="368"/>
      <c r="Q12" s="416" t="str">
        <f t="shared" si="0"/>
        <v/>
      </c>
      <c r="R12" s="367">
        <v>4</v>
      </c>
      <c r="S12" s="365">
        <f t="shared" si="1"/>
        <v>45238</v>
      </c>
      <c r="T12" s="367">
        <v>3</v>
      </c>
      <c r="U12" s="369">
        <v>1</v>
      </c>
      <c r="V12" s="365"/>
      <c r="W12" s="353">
        <v>45266</v>
      </c>
      <c r="X12" s="354"/>
      <c r="Y12" s="356"/>
      <c r="Z12" s="429"/>
    </row>
    <row r="13" spans="2:66" ht="14" customHeight="1">
      <c r="B13" s="24" t="s">
        <v>299</v>
      </c>
      <c r="C13" s="138" t="s">
        <v>450</v>
      </c>
      <c r="D13" s="476">
        <v>2</v>
      </c>
      <c r="E13" s="92" t="s">
        <v>451</v>
      </c>
      <c r="F13" s="365">
        <f t="shared" si="2"/>
        <v>45099</v>
      </c>
      <c r="G13" s="366"/>
      <c r="H13" s="367">
        <v>0</v>
      </c>
      <c r="I13" s="365">
        <f t="shared" si="3"/>
        <v>45099</v>
      </c>
      <c r="J13" s="368"/>
      <c r="K13" s="367">
        <v>0</v>
      </c>
      <c r="L13" s="365">
        <f t="shared" si="4"/>
        <v>45099</v>
      </c>
      <c r="M13" s="368"/>
      <c r="N13" s="367">
        <v>0</v>
      </c>
      <c r="O13" s="365">
        <f t="shared" si="5"/>
        <v>45099</v>
      </c>
      <c r="P13" s="368"/>
      <c r="Q13" s="416" t="str">
        <f t="shared" si="0"/>
        <v/>
      </c>
      <c r="R13" s="367">
        <v>20</v>
      </c>
      <c r="S13" s="365">
        <f t="shared" si="1"/>
        <v>45239</v>
      </c>
      <c r="T13" s="367">
        <v>1</v>
      </c>
      <c r="U13" s="369">
        <v>0</v>
      </c>
      <c r="V13" s="365"/>
      <c r="W13" s="353">
        <v>45246</v>
      </c>
      <c r="X13" s="354"/>
      <c r="Y13" s="356"/>
      <c r="Z13" s="429"/>
    </row>
    <row r="14" spans="2:66" ht="14" customHeight="1">
      <c r="B14" s="24" t="s">
        <v>460</v>
      </c>
      <c r="C14" s="138" t="s">
        <v>450</v>
      </c>
      <c r="D14" s="476">
        <v>2</v>
      </c>
      <c r="E14" s="92" t="s">
        <v>451</v>
      </c>
      <c r="F14" s="365">
        <f t="shared" si="2"/>
        <v>45204</v>
      </c>
      <c r="G14" s="374"/>
      <c r="H14" s="367">
        <v>0</v>
      </c>
      <c r="I14" s="365">
        <f t="shared" si="3"/>
        <v>45204</v>
      </c>
      <c r="J14" s="368"/>
      <c r="K14" s="367">
        <v>0</v>
      </c>
      <c r="L14" s="365">
        <f t="shared" si="4"/>
        <v>45204</v>
      </c>
      <c r="M14" s="368"/>
      <c r="N14" s="367">
        <v>0</v>
      </c>
      <c r="O14" s="365">
        <f t="shared" si="5"/>
        <v>45204</v>
      </c>
      <c r="P14" s="368"/>
      <c r="Q14" s="416" t="str">
        <f t="shared" si="0"/>
        <v/>
      </c>
      <c r="R14" s="367">
        <v>3</v>
      </c>
      <c r="S14" s="365">
        <f t="shared" si="1"/>
        <v>45225</v>
      </c>
      <c r="T14" s="367">
        <v>2</v>
      </c>
      <c r="U14" s="369">
        <v>1</v>
      </c>
      <c r="V14" s="365"/>
      <c r="W14" s="353">
        <v>45246</v>
      </c>
      <c r="X14" s="354"/>
      <c r="Y14" s="356"/>
      <c r="Z14" s="429"/>
    </row>
    <row r="15" spans="2:66" ht="14" customHeight="1">
      <c r="B15" s="24" t="s">
        <v>461</v>
      </c>
      <c r="C15" s="138" t="s">
        <v>450</v>
      </c>
      <c r="D15" s="476">
        <v>2</v>
      </c>
      <c r="E15" s="92" t="s">
        <v>451</v>
      </c>
      <c r="F15" s="365">
        <f t="shared" si="2"/>
        <v>45218</v>
      </c>
      <c r="G15" s="374"/>
      <c r="H15" s="367">
        <v>0</v>
      </c>
      <c r="I15" s="365">
        <f t="shared" si="3"/>
        <v>45218</v>
      </c>
      <c r="J15" s="368"/>
      <c r="K15" s="367">
        <v>0</v>
      </c>
      <c r="L15" s="365">
        <f t="shared" si="4"/>
        <v>45218</v>
      </c>
      <c r="M15" s="368"/>
      <c r="N15" s="367">
        <v>0</v>
      </c>
      <c r="O15" s="365">
        <f t="shared" si="5"/>
        <v>45218</v>
      </c>
      <c r="P15" s="368"/>
      <c r="Q15" s="416" t="str">
        <f t="shared" si="0"/>
        <v/>
      </c>
      <c r="R15" s="367">
        <v>2</v>
      </c>
      <c r="S15" s="365">
        <f t="shared" si="1"/>
        <v>45232</v>
      </c>
      <c r="T15" s="367">
        <v>2</v>
      </c>
      <c r="U15" s="369">
        <v>0</v>
      </c>
      <c r="V15" s="365"/>
      <c r="W15" s="353">
        <v>45246</v>
      </c>
      <c r="X15" s="354"/>
      <c r="Y15" s="356"/>
      <c r="Z15" s="429"/>
    </row>
    <row r="16" spans="2:66" ht="14" customHeight="1">
      <c r="B16" s="24" t="s">
        <v>462</v>
      </c>
      <c r="C16" s="138" t="s">
        <v>450</v>
      </c>
      <c r="D16" s="476">
        <v>2</v>
      </c>
      <c r="E16" s="92" t="s">
        <v>451</v>
      </c>
      <c r="F16" s="365">
        <f t="shared" si="2"/>
        <v>45204</v>
      </c>
      <c r="G16" s="374"/>
      <c r="H16" s="367">
        <v>0</v>
      </c>
      <c r="I16" s="365">
        <f t="shared" si="3"/>
        <v>45204</v>
      </c>
      <c r="J16" s="368"/>
      <c r="K16" s="367">
        <v>0</v>
      </c>
      <c r="L16" s="365">
        <f t="shared" si="4"/>
        <v>45204</v>
      </c>
      <c r="M16" s="368"/>
      <c r="N16" s="367">
        <v>0</v>
      </c>
      <c r="O16" s="365">
        <f t="shared" si="5"/>
        <v>45204</v>
      </c>
      <c r="P16" s="368"/>
      <c r="Q16" s="416" t="str">
        <f t="shared" si="0"/>
        <v/>
      </c>
      <c r="R16" s="367">
        <v>2</v>
      </c>
      <c r="S16" s="365">
        <f t="shared" si="1"/>
        <v>45218</v>
      </c>
      <c r="T16" s="367">
        <v>2</v>
      </c>
      <c r="U16" s="369">
        <v>2</v>
      </c>
      <c r="V16" s="365"/>
      <c r="W16" s="353">
        <v>45246</v>
      </c>
      <c r="X16" s="354"/>
      <c r="Y16" s="356"/>
      <c r="Z16" s="429"/>
    </row>
    <row r="17" spans="2:26" ht="14" customHeight="1">
      <c r="B17" s="24" t="s">
        <v>297</v>
      </c>
      <c r="C17" s="152" t="s">
        <v>322</v>
      </c>
      <c r="D17" s="476">
        <v>2</v>
      </c>
      <c r="E17" s="152" t="s">
        <v>463</v>
      </c>
      <c r="F17" s="365">
        <f t="shared" si="2"/>
        <v>45169</v>
      </c>
      <c r="G17" s="374"/>
      <c r="H17" s="367">
        <v>0</v>
      </c>
      <c r="I17" s="365">
        <f t="shared" si="3"/>
        <v>45169</v>
      </c>
      <c r="J17" s="368"/>
      <c r="K17" s="367">
        <v>0</v>
      </c>
      <c r="L17" s="365">
        <f t="shared" si="4"/>
        <v>45169</v>
      </c>
      <c r="M17" s="368"/>
      <c r="N17" s="367">
        <v>0</v>
      </c>
      <c r="O17" s="365">
        <f t="shared" si="5"/>
        <v>45169</v>
      </c>
      <c r="P17" s="368"/>
      <c r="Q17" s="416" t="str">
        <f t="shared" si="0"/>
        <v/>
      </c>
      <c r="R17" s="367">
        <v>10</v>
      </c>
      <c r="S17" s="365">
        <f t="shared" si="1"/>
        <v>45239</v>
      </c>
      <c r="T17" s="367">
        <v>2</v>
      </c>
      <c r="U17" s="369">
        <v>1</v>
      </c>
      <c r="V17" s="365"/>
      <c r="W17" s="353">
        <v>45260</v>
      </c>
      <c r="X17" s="354"/>
      <c r="Y17" s="355"/>
      <c r="Z17" s="429"/>
    </row>
    <row r="18" spans="2:26" ht="14" customHeight="1">
      <c r="B18" s="363"/>
      <c r="C18" s="370"/>
      <c r="D18" s="476"/>
      <c r="E18" s="371"/>
      <c r="F18" s="365" t="str">
        <f t="shared" si="2"/>
        <v/>
      </c>
      <c r="G18" s="374"/>
      <c r="H18" s="367">
        <v>0</v>
      </c>
      <c r="I18" s="365" t="str">
        <f t="shared" si="3"/>
        <v/>
      </c>
      <c r="J18" s="368"/>
      <c r="K18" s="367">
        <v>0</v>
      </c>
      <c r="L18" s="365" t="str">
        <f t="shared" si="4"/>
        <v/>
      </c>
      <c r="M18" s="368"/>
      <c r="N18" s="367">
        <v>0</v>
      </c>
      <c r="O18" s="365" t="str">
        <f t="shared" si="5"/>
        <v/>
      </c>
      <c r="P18" s="368"/>
      <c r="Q18" s="416" t="str">
        <f t="shared" si="0"/>
        <v/>
      </c>
      <c r="R18" s="367">
        <v>0</v>
      </c>
      <c r="S18" s="365" t="str">
        <f t="shared" si="1"/>
        <v/>
      </c>
      <c r="T18" s="367">
        <v>0</v>
      </c>
      <c r="U18" s="369">
        <v>0</v>
      </c>
      <c r="V18" s="365"/>
      <c r="W18" s="353"/>
      <c r="X18" s="354"/>
      <c r="Y18" s="355"/>
      <c r="Z18" s="429"/>
    </row>
    <row r="19" spans="2:26" ht="14.75" customHeight="1">
      <c r="B19" s="363"/>
      <c r="C19" s="364"/>
      <c r="D19" s="476"/>
      <c r="E19" s="364"/>
      <c r="F19" s="365" t="str">
        <f t="shared" si="2"/>
        <v/>
      </c>
      <c r="G19" s="366"/>
      <c r="H19" s="367">
        <v>0</v>
      </c>
      <c r="I19" s="365" t="str">
        <f t="shared" si="3"/>
        <v/>
      </c>
      <c r="J19" s="368"/>
      <c r="K19" s="367">
        <v>0</v>
      </c>
      <c r="L19" s="365" t="str">
        <f t="shared" si="4"/>
        <v/>
      </c>
      <c r="M19" s="368"/>
      <c r="N19" s="367">
        <v>0</v>
      </c>
      <c r="O19" s="365" t="str">
        <f t="shared" si="5"/>
        <v/>
      </c>
      <c r="P19" s="368"/>
      <c r="Q19" s="416" t="str">
        <f t="shared" si="0"/>
        <v/>
      </c>
      <c r="R19" s="367">
        <v>0</v>
      </c>
      <c r="S19" s="365" t="str">
        <f t="shared" si="1"/>
        <v/>
      </c>
      <c r="T19" s="367">
        <v>0</v>
      </c>
      <c r="U19" s="369">
        <v>0</v>
      </c>
      <c r="V19" s="365"/>
      <c r="W19" s="353"/>
      <c r="X19" s="354"/>
      <c r="Y19" s="355"/>
      <c r="Z19" s="429"/>
    </row>
    <row r="20" spans="2:26" ht="14.75" customHeight="1">
      <c r="B20" s="363"/>
      <c r="C20" s="364"/>
      <c r="D20" s="476"/>
      <c r="E20" s="364"/>
      <c r="F20" s="365" t="str">
        <f t="shared" si="2"/>
        <v/>
      </c>
      <c r="G20" s="366"/>
      <c r="H20" s="367">
        <v>0</v>
      </c>
      <c r="I20" s="365" t="str">
        <f t="shared" si="3"/>
        <v/>
      </c>
      <c r="J20" s="368"/>
      <c r="K20" s="367">
        <v>0</v>
      </c>
      <c r="L20" s="365" t="str">
        <f t="shared" si="4"/>
        <v/>
      </c>
      <c r="M20" s="368"/>
      <c r="N20" s="367">
        <v>0</v>
      </c>
      <c r="O20" s="365" t="str">
        <f t="shared" si="5"/>
        <v/>
      </c>
      <c r="P20" s="368"/>
      <c r="Q20" s="416" t="str">
        <f t="shared" si="0"/>
        <v/>
      </c>
      <c r="R20" s="367">
        <v>0</v>
      </c>
      <c r="S20" s="365" t="str">
        <f t="shared" si="1"/>
        <v/>
      </c>
      <c r="T20" s="367">
        <v>0</v>
      </c>
      <c r="U20" s="369">
        <v>0</v>
      </c>
      <c r="V20" s="365"/>
      <c r="W20" s="353"/>
      <c r="X20" s="354"/>
      <c r="Y20" s="355"/>
      <c r="Z20" s="429"/>
    </row>
    <row r="21" spans="2:26" ht="14.75" customHeight="1">
      <c r="B21" s="363"/>
      <c r="C21" s="364"/>
      <c r="D21" s="476"/>
      <c r="E21" s="364"/>
      <c r="F21" s="365" t="str">
        <f t="shared" si="2"/>
        <v/>
      </c>
      <c r="G21" s="366"/>
      <c r="H21" s="367">
        <v>0</v>
      </c>
      <c r="I21" s="365" t="str">
        <f t="shared" si="3"/>
        <v/>
      </c>
      <c r="J21" s="368"/>
      <c r="K21" s="367">
        <v>0</v>
      </c>
      <c r="L21" s="365" t="str">
        <f t="shared" si="4"/>
        <v/>
      </c>
      <c r="M21" s="368"/>
      <c r="N21" s="367">
        <v>0</v>
      </c>
      <c r="O21" s="365" t="str">
        <f t="shared" si="5"/>
        <v/>
      </c>
      <c r="P21" s="368"/>
      <c r="Q21" s="416" t="str">
        <f t="shared" si="0"/>
        <v/>
      </c>
      <c r="R21" s="367">
        <v>0</v>
      </c>
      <c r="S21" s="365" t="str">
        <f t="shared" si="1"/>
        <v/>
      </c>
      <c r="T21" s="367">
        <v>0</v>
      </c>
      <c r="U21" s="369">
        <v>0</v>
      </c>
      <c r="V21" s="365"/>
      <c r="W21" s="353"/>
      <c r="X21" s="354"/>
      <c r="Y21" s="355"/>
      <c r="Z21" s="429"/>
    </row>
    <row r="22" spans="2:26" ht="14.75" customHeight="1">
      <c r="B22" s="363"/>
      <c r="C22" s="364"/>
      <c r="D22" s="476"/>
      <c r="E22" s="364"/>
      <c r="F22" s="365" t="str">
        <f t="shared" si="2"/>
        <v/>
      </c>
      <c r="G22" s="374"/>
      <c r="H22" s="367">
        <v>0</v>
      </c>
      <c r="I22" s="365" t="str">
        <f t="shared" si="3"/>
        <v/>
      </c>
      <c r="J22" s="368"/>
      <c r="K22" s="367">
        <v>0</v>
      </c>
      <c r="L22" s="365" t="str">
        <f t="shared" si="4"/>
        <v/>
      </c>
      <c r="M22" s="368"/>
      <c r="N22" s="367">
        <v>0</v>
      </c>
      <c r="O22" s="365" t="str">
        <f t="shared" si="5"/>
        <v/>
      </c>
      <c r="P22" s="368"/>
      <c r="Q22" s="416" t="str">
        <f t="shared" si="0"/>
        <v/>
      </c>
      <c r="R22" s="367">
        <v>0</v>
      </c>
      <c r="S22" s="365" t="str">
        <f t="shared" si="1"/>
        <v/>
      </c>
      <c r="T22" s="367">
        <v>0</v>
      </c>
      <c r="U22" s="369">
        <v>0</v>
      </c>
      <c r="V22" s="365"/>
      <c r="W22" s="353"/>
      <c r="X22" s="354"/>
      <c r="Y22" s="355"/>
      <c r="Z22" s="429"/>
    </row>
    <row r="23" spans="2:26" ht="14.75" customHeight="1">
      <c r="B23" s="363"/>
      <c r="C23" s="364"/>
      <c r="D23" s="476"/>
      <c r="E23" s="364"/>
      <c r="F23" s="365" t="str">
        <f t="shared" si="2"/>
        <v/>
      </c>
      <c r="G23" s="374"/>
      <c r="H23" s="367">
        <v>0</v>
      </c>
      <c r="I23" s="365" t="str">
        <f t="shared" si="3"/>
        <v/>
      </c>
      <c r="J23" s="368"/>
      <c r="K23" s="367">
        <v>0</v>
      </c>
      <c r="L23" s="365" t="str">
        <f t="shared" si="4"/>
        <v/>
      </c>
      <c r="M23" s="368"/>
      <c r="N23" s="367">
        <v>2</v>
      </c>
      <c r="O23" s="365" t="str">
        <f t="shared" si="5"/>
        <v/>
      </c>
      <c r="P23" s="368"/>
      <c r="Q23" s="416" t="str">
        <f t="shared" si="0"/>
        <v/>
      </c>
      <c r="R23" s="367">
        <v>0</v>
      </c>
      <c r="S23" s="365" t="str">
        <f t="shared" si="1"/>
        <v/>
      </c>
      <c r="T23" s="367">
        <v>0</v>
      </c>
      <c r="U23" s="369">
        <v>0</v>
      </c>
      <c r="V23" s="365"/>
      <c r="W23" s="353"/>
      <c r="X23" s="354"/>
      <c r="Y23" s="355"/>
      <c r="Z23" s="429"/>
    </row>
    <row r="24" spans="2:26" ht="14.75" customHeight="1">
      <c r="B24" s="363"/>
      <c r="C24" s="364"/>
      <c r="D24" s="476"/>
      <c r="E24" s="364"/>
      <c r="F24" s="365" t="str">
        <f t="shared" si="2"/>
        <v/>
      </c>
      <c r="G24" s="374"/>
      <c r="H24" s="367">
        <v>0</v>
      </c>
      <c r="I24" s="365" t="str">
        <f t="shared" si="3"/>
        <v/>
      </c>
      <c r="J24" s="368"/>
      <c r="K24" s="367">
        <v>0</v>
      </c>
      <c r="L24" s="365" t="str">
        <f t="shared" si="4"/>
        <v/>
      </c>
      <c r="M24" s="368"/>
      <c r="N24" s="367">
        <v>0</v>
      </c>
      <c r="O24" s="365" t="str">
        <f t="shared" si="5"/>
        <v/>
      </c>
      <c r="P24" s="368"/>
      <c r="Q24" s="416" t="str">
        <f t="shared" si="0"/>
        <v/>
      </c>
      <c r="R24" s="367">
        <v>0</v>
      </c>
      <c r="S24" s="365" t="str">
        <f t="shared" si="1"/>
        <v/>
      </c>
      <c r="T24" s="367">
        <v>0</v>
      </c>
      <c r="U24" s="369">
        <v>0</v>
      </c>
      <c r="V24" s="365"/>
      <c r="W24" s="353"/>
      <c r="X24" s="354"/>
      <c r="Y24" s="355"/>
      <c r="Z24" s="429"/>
    </row>
    <row r="25" spans="2:26" ht="14.75" customHeight="1">
      <c r="B25" s="363"/>
      <c r="C25" s="364"/>
      <c r="D25" s="476"/>
      <c r="E25" s="364"/>
      <c r="F25" s="365" t="str">
        <f t="shared" si="2"/>
        <v/>
      </c>
      <c r="G25" s="374"/>
      <c r="H25" s="367">
        <v>0</v>
      </c>
      <c r="I25" s="365" t="str">
        <f t="shared" si="3"/>
        <v/>
      </c>
      <c r="J25" s="368"/>
      <c r="K25" s="367">
        <v>0</v>
      </c>
      <c r="L25" s="365" t="str">
        <f t="shared" si="4"/>
        <v/>
      </c>
      <c r="M25" s="368"/>
      <c r="N25" s="367">
        <v>0</v>
      </c>
      <c r="O25" s="365" t="str">
        <f t="shared" si="5"/>
        <v/>
      </c>
      <c r="P25" s="368"/>
      <c r="Q25" s="416" t="str">
        <f t="shared" si="0"/>
        <v/>
      </c>
      <c r="R25" s="367">
        <v>0</v>
      </c>
      <c r="S25" s="365" t="str">
        <f t="shared" si="1"/>
        <v/>
      </c>
      <c r="T25" s="367">
        <v>0</v>
      </c>
      <c r="U25" s="369">
        <v>0</v>
      </c>
      <c r="V25" s="337"/>
      <c r="W25" s="353"/>
      <c r="X25" s="354"/>
      <c r="Y25" s="355"/>
      <c r="Z25" s="429"/>
    </row>
    <row r="26" spans="2:26" ht="14.75" customHeight="1">
      <c r="B26" s="363"/>
      <c r="C26" s="364"/>
      <c r="D26" s="476"/>
      <c r="E26" s="364"/>
      <c r="F26" s="365" t="str">
        <f t="shared" si="2"/>
        <v/>
      </c>
      <c r="G26" s="374"/>
      <c r="H26" s="367">
        <v>0</v>
      </c>
      <c r="I26" s="365" t="str">
        <f t="shared" si="3"/>
        <v/>
      </c>
      <c r="J26" s="368"/>
      <c r="K26" s="367">
        <v>0</v>
      </c>
      <c r="L26" s="365" t="str">
        <f t="shared" si="4"/>
        <v/>
      </c>
      <c r="M26" s="368"/>
      <c r="N26" s="367">
        <v>0</v>
      </c>
      <c r="O26" s="365" t="str">
        <f t="shared" si="5"/>
        <v/>
      </c>
      <c r="P26" s="368"/>
      <c r="Q26" s="416" t="str">
        <f t="shared" si="0"/>
        <v/>
      </c>
      <c r="R26" s="367">
        <v>0</v>
      </c>
      <c r="S26" s="365" t="str">
        <f t="shared" si="1"/>
        <v/>
      </c>
      <c r="T26" s="367">
        <v>0</v>
      </c>
      <c r="U26" s="369">
        <v>0</v>
      </c>
      <c r="V26" s="365"/>
      <c r="W26" s="353"/>
      <c r="X26" s="354"/>
      <c r="Y26" s="355"/>
      <c r="Z26" s="429"/>
    </row>
    <row r="27" spans="2:26" ht="14.75" customHeight="1">
      <c r="B27" s="363"/>
      <c r="C27" s="364"/>
      <c r="D27" s="476"/>
      <c r="E27" s="364"/>
      <c r="F27" s="365" t="str">
        <f t="shared" si="2"/>
        <v/>
      </c>
      <c r="G27" s="374"/>
      <c r="H27" s="367">
        <v>0</v>
      </c>
      <c r="I27" s="365" t="str">
        <f t="shared" si="3"/>
        <v/>
      </c>
      <c r="J27" s="368"/>
      <c r="K27" s="367">
        <v>0</v>
      </c>
      <c r="L27" s="365" t="str">
        <f t="shared" si="4"/>
        <v/>
      </c>
      <c r="M27" s="368"/>
      <c r="N27" s="367">
        <v>0</v>
      </c>
      <c r="O27" s="365" t="str">
        <f t="shared" si="5"/>
        <v/>
      </c>
      <c r="P27" s="368"/>
      <c r="Q27" s="416" t="str">
        <f t="shared" si="0"/>
        <v/>
      </c>
      <c r="R27" s="367">
        <v>0</v>
      </c>
      <c r="S27" s="365" t="str">
        <f t="shared" si="1"/>
        <v/>
      </c>
      <c r="T27" s="367">
        <v>0</v>
      </c>
      <c r="U27" s="369">
        <v>0</v>
      </c>
      <c r="V27" s="365"/>
      <c r="W27" s="353"/>
      <c r="X27" s="354"/>
      <c r="Y27" s="355"/>
      <c r="Z27" s="429"/>
    </row>
    <row r="28" spans="2:26" ht="14.75" customHeight="1">
      <c r="B28" s="363"/>
      <c r="C28" s="364"/>
      <c r="D28" s="476"/>
      <c r="E28" s="364"/>
      <c r="F28" s="365" t="str">
        <f t="shared" si="2"/>
        <v/>
      </c>
      <c r="G28" s="374"/>
      <c r="H28" s="367">
        <v>0</v>
      </c>
      <c r="I28" s="365" t="str">
        <f t="shared" si="3"/>
        <v/>
      </c>
      <c r="J28" s="368"/>
      <c r="K28" s="367">
        <v>0</v>
      </c>
      <c r="L28" s="365" t="str">
        <f t="shared" si="4"/>
        <v/>
      </c>
      <c r="M28" s="368"/>
      <c r="N28" s="367">
        <v>0</v>
      </c>
      <c r="O28" s="365" t="str">
        <f t="shared" si="5"/>
        <v/>
      </c>
      <c r="P28" s="368"/>
      <c r="Q28" s="416" t="str">
        <f t="shared" si="0"/>
        <v/>
      </c>
      <c r="R28" s="367">
        <v>0</v>
      </c>
      <c r="S28" s="365" t="str">
        <f t="shared" si="1"/>
        <v/>
      </c>
      <c r="T28" s="367">
        <v>0</v>
      </c>
      <c r="U28" s="369">
        <v>0</v>
      </c>
      <c r="V28" s="337"/>
      <c r="W28" s="353"/>
      <c r="X28" s="354"/>
      <c r="Y28" s="355"/>
      <c r="Z28" s="429"/>
    </row>
    <row r="29" spans="2:26" ht="14.75" customHeight="1">
      <c r="B29" s="363"/>
      <c r="C29" s="364"/>
      <c r="D29" s="476"/>
      <c r="E29" s="364"/>
      <c r="F29" s="365" t="str">
        <f t="shared" si="2"/>
        <v/>
      </c>
      <c r="G29" s="374"/>
      <c r="H29" s="367">
        <v>0</v>
      </c>
      <c r="I29" s="365" t="str">
        <f t="shared" si="3"/>
        <v/>
      </c>
      <c r="J29" s="368"/>
      <c r="K29" s="367">
        <v>0</v>
      </c>
      <c r="L29" s="365" t="str">
        <f t="shared" si="4"/>
        <v/>
      </c>
      <c r="M29" s="368"/>
      <c r="N29" s="367">
        <v>0</v>
      </c>
      <c r="O29" s="365" t="str">
        <f t="shared" si="5"/>
        <v/>
      </c>
      <c r="P29" s="368"/>
      <c r="Q29" s="416" t="str">
        <f t="shared" si="0"/>
        <v/>
      </c>
      <c r="R29" s="367">
        <v>0</v>
      </c>
      <c r="S29" s="365" t="str">
        <f t="shared" si="1"/>
        <v/>
      </c>
      <c r="T29" s="367">
        <v>0</v>
      </c>
      <c r="U29" s="369">
        <v>0</v>
      </c>
      <c r="V29" s="337"/>
      <c r="W29" s="353"/>
      <c r="X29" s="354"/>
      <c r="Y29" s="355"/>
      <c r="Z29" s="429"/>
    </row>
    <row r="30" spans="2:26" ht="14.75" customHeight="1">
      <c r="B30" s="375"/>
      <c r="C30" s="364"/>
      <c r="D30" s="476"/>
      <c r="E30" s="364"/>
      <c r="F30" s="365" t="str">
        <f t="shared" si="2"/>
        <v/>
      </c>
      <c r="G30" s="374"/>
      <c r="H30" s="367">
        <v>0</v>
      </c>
      <c r="I30" s="365" t="str">
        <f t="shared" si="3"/>
        <v/>
      </c>
      <c r="J30" s="368"/>
      <c r="K30" s="367">
        <v>0</v>
      </c>
      <c r="L30" s="365" t="str">
        <f t="shared" si="4"/>
        <v/>
      </c>
      <c r="M30" s="368"/>
      <c r="N30" s="367">
        <v>0</v>
      </c>
      <c r="O30" s="365" t="str">
        <f t="shared" si="5"/>
        <v/>
      </c>
      <c r="P30" s="368"/>
      <c r="Q30" s="416" t="str">
        <f t="shared" si="0"/>
        <v/>
      </c>
      <c r="R30" s="367">
        <v>0</v>
      </c>
      <c r="S30" s="365" t="str">
        <f t="shared" si="1"/>
        <v/>
      </c>
      <c r="T30" s="367">
        <v>0</v>
      </c>
      <c r="U30" s="369">
        <v>0</v>
      </c>
      <c r="V30" s="365"/>
      <c r="W30" s="353"/>
      <c r="X30" s="354"/>
      <c r="Y30" s="355"/>
      <c r="Z30" s="429"/>
    </row>
    <row r="31" spans="2:26" ht="14.75" customHeight="1">
      <c r="B31" s="375"/>
      <c r="C31" s="364"/>
      <c r="D31" s="476"/>
      <c r="E31" s="364"/>
      <c r="F31" s="365" t="str">
        <f t="shared" si="2"/>
        <v/>
      </c>
      <c r="G31" s="374"/>
      <c r="H31" s="367">
        <v>0</v>
      </c>
      <c r="I31" s="365" t="str">
        <f t="shared" si="3"/>
        <v/>
      </c>
      <c r="J31" s="368"/>
      <c r="K31" s="367">
        <v>0</v>
      </c>
      <c r="L31" s="365" t="str">
        <f t="shared" si="4"/>
        <v/>
      </c>
      <c r="M31" s="368"/>
      <c r="N31" s="367">
        <v>0</v>
      </c>
      <c r="O31" s="365" t="str">
        <f t="shared" si="5"/>
        <v/>
      </c>
      <c r="P31" s="368"/>
      <c r="Q31" s="416" t="str">
        <f t="shared" si="0"/>
        <v/>
      </c>
      <c r="R31" s="367">
        <v>0</v>
      </c>
      <c r="S31" s="365" t="str">
        <f t="shared" si="1"/>
        <v/>
      </c>
      <c r="T31" s="367">
        <v>0</v>
      </c>
      <c r="U31" s="369">
        <v>0</v>
      </c>
      <c r="V31" s="365"/>
      <c r="W31" s="353"/>
      <c r="X31" s="354"/>
      <c r="Y31" s="355"/>
      <c r="Z31" s="429"/>
    </row>
    <row r="32" spans="2:26" ht="14.75" customHeight="1">
      <c r="B32" s="375"/>
      <c r="C32" s="370"/>
      <c r="D32" s="476"/>
      <c r="E32" s="364"/>
      <c r="F32" s="365" t="str">
        <f t="shared" si="2"/>
        <v/>
      </c>
      <c r="G32" s="374"/>
      <c r="H32" s="367">
        <v>0</v>
      </c>
      <c r="I32" s="365" t="str">
        <f t="shared" si="3"/>
        <v/>
      </c>
      <c r="J32" s="368"/>
      <c r="K32" s="367">
        <v>0</v>
      </c>
      <c r="L32" s="365" t="str">
        <f t="shared" si="4"/>
        <v/>
      </c>
      <c r="M32" s="368"/>
      <c r="N32" s="367">
        <v>0</v>
      </c>
      <c r="O32" s="365" t="str">
        <f t="shared" si="5"/>
        <v/>
      </c>
      <c r="P32" s="368"/>
      <c r="Q32" s="416" t="str">
        <f t="shared" si="0"/>
        <v/>
      </c>
      <c r="R32" s="367">
        <v>0</v>
      </c>
      <c r="S32" s="365" t="str">
        <f t="shared" si="1"/>
        <v/>
      </c>
      <c r="T32" s="367">
        <v>0</v>
      </c>
      <c r="U32" s="369">
        <v>0</v>
      </c>
      <c r="V32" s="365"/>
      <c r="W32" s="353"/>
      <c r="X32" s="354"/>
      <c r="Y32" s="355"/>
      <c r="Z32" s="429"/>
    </row>
    <row r="33" spans="2:26" ht="14.75" customHeight="1">
      <c r="B33" s="375"/>
      <c r="C33" s="370"/>
      <c r="D33" s="476"/>
      <c r="E33" s="364"/>
      <c r="F33" s="365" t="str">
        <f t="shared" si="2"/>
        <v/>
      </c>
      <c r="G33" s="374"/>
      <c r="H33" s="367">
        <v>0</v>
      </c>
      <c r="I33" s="365" t="str">
        <f t="shared" si="3"/>
        <v/>
      </c>
      <c r="J33" s="368"/>
      <c r="K33" s="367">
        <v>0</v>
      </c>
      <c r="L33" s="365" t="str">
        <f t="shared" si="4"/>
        <v/>
      </c>
      <c r="M33" s="368"/>
      <c r="N33" s="367">
        <v>0</v>
      </c>
      <c r="O33" s="365" t="str">
        <f t="shared" si="5"/>
        <v/>
      </c>
      <c r="P33" s="368"/>
      <c r="Q33" s="416" t="str">
        <f t="shared" si="0"/>
        <v/>
      </c>
      <c r="R33" s="367">
        <v>0</v>
      </c>
      <c r="S33" s="365" t="str">
        <f t="shared" si="1"/>
        <v/>
      </c>
      <c r="T33" s="367">
        <v>0</v>
      </c>
      <c r="U33" s="369">
        <v>0</v>
      </c>
      <c r="V33" s="365"/>
      <c r="W33" s="353"/>
      <c r="X33" s="354"/>
      <c r="Y33" s="355"/>
      <c r="Z33" s="429"/>
    </row>
    <row r="34" spans="2:26" ht="14.75" customHeight="1">
      <c r="B34" s="375"/>
      <c r="C34" s="370"/>
      <c r="D34" s="476"/>
      <c r="E34" s="364"/>
      <c r="F34" s="365" t="str">
        <f t="shared" si="2"/>
        <v/>
      </c>
      <c r="G34" s="374"/>
      <c r="H34" s="367">
        <v>0</v>
      </c>
      <c r="I34" s="365" t="str">
        <f t="shared" si="3"/>
        <v/>
      </c>
      <c r="J34" s="368"/>
      <c r="K34" s="367">
        <v>0</v>
      </c>
      <c r="L34" s="365" t="str">
        <f t="shared" si="4"/>
        <v/>
      </c>
      <c r="M34" s="368"/>
      <c r="N34" s="367">
        <v>0</v>
      </c>
      <c r="O34" s="365" t="str">
        <f t="shared" si="5"/>
        <v/>
      </c>
      <c r="P34" s="368"/>
      <c r="Q34" s="416" t="str">
        <f t="shared" si="0"/>
        <v/>
      </c>
      <c r="R34" s="367">
        <v>0</v>
      </c>
      <c r="S34" s="365" t="str">
        <f t="shared" si="1"/>
        <v/>
      </c>
      <c r="T34" s="367">
        <v>0</v>
      </c>
      <c r="U34" s="369">
        <v>0</v>
      </c>
      <c r="V34" s="365"/>
      <c r="W34" s="353"/>
      <c r="X34" s="354"/>
      <c r="Y34" s="355"/>
      <c r="Z34" s="429"/>
    </row>
    <row r="35" spans="2:26" ht="14.75" customHeight="1">
      <c r="B35" s="375"/>
      <c r="C35" s="370"/>
      <c r="D35" s="476"/>
      <c r="E35" s="364"/>
      <c r="F35" s="365" t="str">
        <f t="shared" si="2"/>
        <v/>
      </c>
      <c r="G35" s="374"/>
      <c r="H35" s="367">
        <v>0</v>
      </c>
      <c r="I35" s="365" t="str">
        <f t="shared" si="3"/>
        <v/>
      </c>
      <c r="J35" s="368"/>
      <c r="K35" s="367">
        <v>0</v>
      </c>
      <c r="L35" s="365" t="str">
        <f t="shared" si="4"/>
        <v/>
      </c>
      <c r="M35" s="368"/>
      <c r="N35" s="367">
        <v>0</v>
      </c>
      <c r="O35" s="365" t="str">
        <f t="shared" si="5"/>
        <v/>
      </c>
      <c r="P35" s="368"/>
      <c r="Q35" s="416" t="str">
        <f t="shared" si="0"/>
        <v/>
      </c>
      <c r="R35" s="367">
        <v>0</v>
      </c>
      <c r="S35" s="365" t="str">
        <f t="shared" si="1"/>
        <v/>
      </c>
      <c r="T35" s="367">
        <v>0</v>
      </c>
      <c r="U35" s="369">
        <v>0</v>
      </c>
      <c r="V35" s="365"/>
      <c r="W35" s="353"/>
      <c r="X35" s="354"/>
      <c r="Y35" s="355"/>
      <c r="Z35" s="429"/>
    </row>
    <row r="36" spans="2:26" ht="14.75" customHeight="1">
      <c r="B36" s="375"/>
      <c r="C36" s="370"/>
      <c r="D36" s="476"/>
      <c r="E36" s="364"/>
      <c r="F36" s="365" t="str">
        <f t="shared" si="2"/>
        <v/>
      </c>
      <c r="G36" s="374"/>
      <c r="H36" s="367">
        <v>0</v>
      </c>
      <c r="I36" s="365" t="str">
        <f t="shared" si="3"/>
        <v/>
      </c>
      <c r="J36" s="368"/>
      <c r="K36" s="367">
        <v>0</v>
      </c>
      <c r="L36" s="365" t="str">
        <f t="shared" si="4"/>
        <v/>
      </c>
      <c r="M36" s="368"/>
      <c r="N36" s="367">
        <v>0</v>
      </c>
      <c r="O36" s="365" t="str">
        <f t="shared" si="5"/>
        <v/>
      </c>
      <c r="P36" s="368"/>
      <c r="Q36" s="416" t="str">
        <f t="shared" si="0"/>
        <v/>
      </c>
      <c r="R36" s="367">
        <v>0</v>
      </c>
      <c r="S36" s="365" t="str">
        <f t="shared" si="1"/>
        <v/>
      </c>
      <c r="T36" s="367">
        <v>0</v>
      </c>
      <c r="U36" s="369">
        <v>0</v>
      </c>
      <c r="V36" s="365"/>
      <c r="W36" s="353"/>
      <c r="X36" s="354"/>
      <c r="Y36" s="355"/>
      <c r="Z36" s="429"/>
    </row>
    <row r="37" spans="2:26" ht="14.75" customHeight="1">
      <c r="B37" s="375"/>
      <c r="C37" s="370"/>
      <c r="D37" s="476"/>
      <c r="E37" s="364"/>
      <c r="F37" s="365" t="str">
        <f t="shared" si="2"/>
        <v/>
      </c>
      <c r="G37" s="374"/>
      <c r="H37" s="367">
        <v>0</v>
      </c>
      <c r="I37" s="365" t="str">
        <f t="shared" si="3"/>
        <v/>
      </c>
      <c r="J37" s="368"/>
      <c r="K37" s="367">
        <v>0</v>
      </c>
      <c r="L37" s="365" t="str">
        <f t="shared" si="4"/>
        <v/>
      </c>
      <c r="M37" s="368"/>
      <c r="N37" s="367">
        <v>0</v>
      </c>
      <c r="O37" s="365" t="str">
        <f t="shared" si="5"/>
        <v/>
      </c>
      <c r="P37" s="368"/>
      <c r="Q37" s="416" t="str">
        <f t="shared" ref="Q37:Q68" si="6">IF(AND(J37="", G37=""),"",IF(J37="",G37-F37,J37-O37))</f>
        <v/>
      </c>
      <c r="R37" s="367">
        <v>0</v>
      </c>
      <c r="S37" s="365" t="str">
        <f t="shared" si="1"/>
        <v/>
      </c>
      <c r="T37" s="367">
        <v>0</v>
      </c>
      <c r="U37" s="369">
        <v>0</v>
      </c>
      <c r="V37" s="365"/>
      <c r="W37" s="353"/>
      <c r="X37" s="354"/>
      <c r="Y37" s="355"/>
      <c r="Z37" s="429"/>
    </row>
    <row r="38" spans="2:26" ht="14.75" customHeight="1">
      <c r="B38" s="375"/>
      <c r="C38" s="370"/>
      <c r="D38" s="476"/>
      <c r="E38" s="352"/>
      <c r="F38" s="365" t="str">
        <f>IF(I38="","",I38-(7*H38))</f>
        <v/>
      </c>
      <c r="G38" s="374"/>
      <c r="H38" s="367">
        <v>0</v>
      </c>
      <c r="I38" s="365" t="str">
        <f t="shared" si="3"/>
        <v/>
      </c>
      <c r="J38" s="368"/>
      <c r="K38" s="367">
        <v>0</v>
      </c>
      <c r="L38" s="365" t="str">
        <f t="shared" si="4"/>
        <v/>
      </c>
      <c r="M38" s="368"/>
      <c r="N38" s="367">
        <v>0</v>
      </c>
      <c r="O38" s="365" t="str">
        <f>IF(S38="","",S38-(7*R38))</f>
        <v/>
      </c>
      <c r="P38" s="368"/>
      <c r="Q38" s="416" t="str">
        <f t="shared" si="6"/>
        <v/>
      </c>
      <c r="R38" s="367">
        <v>0</v>
      </c>
      <c r="S38" s="365" t="str">
        <f t="shared" si="1"/>
        <v/>
      </c>
      <c r="T38" s="367">
        <v>0</v>
      </c>
      <c r="U38" s="369">
        <v>0</v>
      </c>
      <c r="V38" s="365"/>
      <c r="W38" s="353"/>
      <c r="X38" s="354"/>
      <c r="Y38" s="355"/>
      <c r="Z38" s="429"/>
    </row>
    <row r="39" spans="2:26" ht="14.75" customHeight="1">
      <c r="B39" s="375"/>
      <c r="C39" s="370"/>
      <c r="D39" s="476"/>
      <c r="E39" s="373"/>
      <c r="F39" s="365" t="str">
        <f>IF(I39="","",I39-(7*H39))</f>
        <v/>
      </c>
      <c r="G39" s="374"/>
      <c r="H39" s="367">
        <v>0</v>
      </c>
      <c r="I39" s="365" t="str">
        <f t="shared" si="3"/>
        <v/>
      </c>
      <c r="J39" s="368"/>
      <c r="K39" s="367">
        <v>0</v>
      </c>
      <c r="L39" s="365" t="str">
        <f t="shared" si="4"/>
        <v/>
      </c>
      <c r="M39" s="368"/>
      <c r="N39" s="367">
        <v>0</v>
      </c>
      <c r="O39" s="365" t="str">
        <f t="shared" si="5"/>
        <v/>
      </c>
      <c r="P39" s="368"/>
      <c r="Q39" s="416" t="str">
        <f t="shared" si="6"/>
        <v/>
      </c>
      <c r="R39" s="367">
        <v>0</v>
      </c>
      <c r="S39" s="365" t="str">
        <f t="shared" si="1"/>
        <v/>
      </c>
      <c r="T39" s="367">
        <v>0</v>
      </c>
      <c r="U39" s="369">
        <v>0</v>
      </c>
      <c r="V39" s="365"/>
      <c r="W39" s="353"/>
      <c r="X39" s="354"/>
      <c r="Y39" s="355"/>
      <c r="Z39" s="429"/>
    </row>
    <row r="40" spans="2:26" ht="14" hidden="1" customHeight="1">
      <c r="B40" s="363"/>
      <c r="C40" s="364"/>
      <c r="D40" s="476"/>
      <c r="E40" s="364"/>
      <c r="F40" s="365" t="str">
        <f t="shared" si="2"/>
        <v/>
      </c>
      <c r="G40" s="366"/>
      <c r="H40" s="367">
        <v>0</v>
      </c>
      <c r="I40" s="365" t="str">
        <f t="shared" si="3"/>
        <v/>
      </c>
      <c r="J40" s="368"/>
      <c r="K40" s="367">
        <v>0</v>
      </c>
      <c r="L40" s="365" t="str">
        <f t="shared" si="4"/>
        <v/>
      </c>
      <c r="M40" s="368"/>
      <c r="N40" s="367">
        <v>0</v>
      </c>
      <c r="O40" s="365" t="str">
        <f t="shared" si="5"/>
        <v/>
      </c>
      <c r="P40" s="368"/>
      <c r="Q40" s="416" t="str">
        <f t="shared" si="6"/>
        <v/>
      </c>
      <c r="R40" s="367">
        <v>0</v>
      </c>
      <c r="S40" s="365" t="str">
        <f t="shared" si="1"/>
        <v/>
      </c>
      <c r="T40" s="367">
        <v>0</v>
      </c>
      <c r="U40" s="369">
        <v>0</v>
      </c>
      <c r="V40" s="365"/>
      <c r="W40" s="353"/>
      <c r="X40" s="354"/>
      <c r="Y40" s="355"/>
      <c r="Z40" s="429"/>
    </row>
    <row r="41" spans="2:26" ht="14" hidden="1" customHeight="1">
      <c r="B41" s="363"/>
      <c r="C41" s="370"/>
      <c r="D41" s="476"/>
      <c r="E41" s="371"/>
      <c r="F41" s="365" t="str">
        <f t="shared" si="2"/>
        <v/>
      </c>
      <c r="G41" s="366"/>
      <c r="H41" s="367">
        <v>0</v>
      </c>
      <c r="I41" s="365" t="str">
        <f t="shared" si="3"/>
        <v/>
      </c>
      <c r="J41" s="368"/>
      <c r="K41" s="367">
        <v>0</v>
      </c>
      <c r="L41" s="365" t="str">
        <f t="shared" si="4"/>
        <v/>
      </c>
      <c r="M41" s="368"/>
      <c r="N41" s="367">
        <v>0</v>
      </c>
      <c r="O41" s="365" t="str">
        <f t="shared" si="5"/>
        <v/>
      </c>
      <c r="P41" s="368"/>
      <c r="Q41" s="416" t="str">
        <f t="shared" si="6"/>
        <v/>
      </c>
      <c r="R41" s="367">
        <v>0</v>
      </c>
      <c r="S41" s="365" t="str">
        <f t="shared" si="1"/>
        <v/>
      </c>
      <c r="T41" s="367">
        <v>0</v>
      </c>
      <c r="U41" s="369">
        <v>0</v>
      </c>
      <c r="V41" s="365"/>
      <c r="W41" s="353"/>
      <c r="X41" s="354"/>
      <c r="Y41" s="355"/>
      <c r="Z41" s="429"/>
    </row>
    <row r="42" spans="2:26" ht="14.75" customHeight="1">
      <c r="B42" s="375"/>
      <c r="C42" s="364"/>
      <c r="D42" s="476"/>
      <c r="E42" s="364"/>
      <c r="F42" s="365" t="str">
        <f t="shared" si="2"/>
        <v/>
      </c>
      <c r="G42" s="366"/>
      <c r="H42" s="367">
        <v>0</v>
      </c>
      <c r="I42" s="365" t="str">
        <f t="shared" si="3"/>
        <v/>
      </c>
      <c r="J42" s="368"/>
      <c r="K42" s="367">
        <v>0</v>
      </c>
      <c r="L42" s="365" t="str">
        <f t="shared" si="4"/>
        <v/>
      </c>
      <c r="M42" s="368"/>
      <c r="N42" s="367">
        <v>0</v>
      </c>
      <c r="O42" s="365" t="str">
        <f t="shared" si="5"/>
        <v/>
      </c>
      <c r="P42" s="368"/>
      <c r="Q42" s="416" t="str">
        <f t="shared" si="6"/>
        <v/>
      </c>
      <c r="R42" s="367">
        <v>0</v>
      </c>
      <c r="S42" s="365" t="str">
        <f t="shared" si="1"/>
        <v/>
      </c>
      <c r="T42" s="367">
        <v>0</v>
      </c>
      <c r="U42" s="369">
        <v>0</v>
      </c>
      <c r="V42" s="365"/>
      <c r="W42" s="353"/>
      <c r="X42" s="354"/>
      <c r="Y42" s="355"/>
      <c r="Z42" s="429"/>
    </row>
    <row r="43" spans="2:26" ht="14.75" customHeight="1">
      <c r="B43" s="375"/>
      <c r="C43" s="364"/>
      <c r="D43" s="476"/>
      <c r="E43" s="364"/>
      <c r="F43" s="365" t="str">
        <f t="shared" si="2"/>
        <v/>
      </c>
      <c r="G43" s="366"/>
      <c r="H43" s="367">
        <v>0</v>
      </c>
      <c r="I43" s="365" t="str">
        <f t="shared" si="3"/>
        <v/>
      </c>
      <c r="J43" s="368"/>
      <c r="K43" s="367">
        <v>0</v>
      </c>
      <c r="L43" s="365" t="str">
        <f t="shared" si="4"/>
        <v/>
      </c>
      <c r="M43" s="368"/>
      <c r="N43" s="367">
        <v>0</v>
      </c>
      <c r="O43" s="365" t="str">
        <f t="shared" si="5"/>
        <v/>
      </c>
      <c r="P43" s="368"/>
      <c r="Q43" s="416" t="str">
        <f t="shared" si="6"/>
        <v/>
      </c>
      <c r="R43" s="367">
        <v>0</v>
      </c>
      <c r="S43" s="365" t="str">
        <f t="shared" si="1"/>
        <v/>
      </c>
      <c r="T43" s="367">
        <v>0</v>
      </c>
      <c r="U43" s="369">
        <v>0</v>
      </c>
      <c r="V43" s="365"/>
      <c r="W43" s="353"/>
      <c r="X43" s="354"/>
      <c r="Y43" s="355"/>
      <c r="Z43" s="431"/>
    </row>
    <row r="44" spans="2:26" ht="14.75" customHeight="1">
      <c r="B44" s="372"/>
      <c r="C44" s="364"/>
      <c r="D44" s="476"/>
      <c r="E44" s="364"/>
      <c r="F44" s="365" t="str">
        <f t="shared" si="2"/>
        <v/>
      </c>
      <c r="G44" s="366"/>
      <c r="H44" s="367">
        <v>0</v>
      </c>
      <c r="I44" s="365" t="str">
        <f t="shared" si="3"/>
        <v/>
      </c>
      <c r="J44" s="368"/>
      <c r="K44" s="367">
        <v>0</v>
      </c>
      <c r="L44" s="365" t="str">
        <f t="shared" si="4"/>
        <v/>
      </c>
      <c r="M44" s="368"/>
      <c r="N44" s="367">
        <v>0</v>
      </c>
      <c r="O44" s="365" t="str">
        <f t="shared" si="5"/>
        <v/>
      </c>
      <c r="P44" s="368"/>
      <c r="Q44" s="416" t="str">
        <f t="shared" si="6"/>
        <v/>
      </c>
      <c r="R44" s="367">
        <v>0</v>
      </c>
      <c r="S44" s="365" t="str">
        <f t="shared" si="1"/>
        <v/>
      </c>
      <c r="T44" s="367">
        <v>0</v>
      </c>
      <c r="U44" s="369">
        <v>0</v>
      </c>
      <c r="V44" s="365"/>
      <c r="W44" s="353"/>
      <c r="X44" s="354"/>
      <c r="Y44" s="355"/>
      <c r="Z44" s="431"/>
    </row>
    <row r="45" spans="2:26" ht="14.75" customHeight="1">
      <c r="B45" s="375"/>
      <c r="C45" s="364"/>
      <c r="D45" s="476"/>
      <c r="E45" s="364"/>
      <c r="F45" s="365" t="str">
        <f t="shared" si="2"/>
        <v/>
      </c>
      <c r="G45" s="366"/>
      <c r="H45" s="367">
        <v>0</v>
      </c>
      <c r="I45" s="365" t="str">
        <f t="shared" si="3"/>
        <v/>
      </c>
      <c r="J45" s="368"/>
      <c r="K45" s="367">
        <v>0</v>
      </c>
      <c r="L45" s="365" t="str">
        <f t="shared" si="4"/>
        <v/>
      </c>
      <c r="M45" s="368"/>
      <c r="N45" s="367">
        <v>0</v>
      </c>
      <c r="O45" s="365" t="str">
        <f t="shared" si="5"/>
        <v/>
      </c>
      <c r="P45" s="368"/>
      <c r="Q45" s="416" t="str">
        <f t="shared" si="6"/>
        <v/>
      </c>
      <c r="R45" s="367">
        <v>0</v>
      </c>
      <c r="S45" s="365" t="str">
        <f t="shared" si="1"/>
        <v/>
      </c>
      <c r="T45" s="367">
        <v>0</v>
      </c>
      <c r="U45" s="369">
        <v>0</v>
      </c>
      <c r="V45" s="365"/>
      <c r="W45" s="353"/>
      <c r="X45" s="354"/>
      <c r="Y45" s="355"/>
      <c r="Z45" s="431"/>
    </row>
    <row r="46" spans="2:26" ht="14.75" customHeight="1">
      <c r="B46" s="372"/>
      <c r="C46" s="364"/>
      <c r="D46" s="476"/>
      <c r="E46" s="364"/>
      <c r="F46" s="365" t="str">
        <f t="shared" si="2"/>
        <v/>
      </c>
      <c r="G46" s="366"/>
      <c r="H46" s="367">
        <v>0</v>
      </c>
      <c r="I46" s="365" t="str">
        <f t="shared" si="3"/>
        <v/>
      </c>
      <c r="J46" s="368"/>
      <c r="K46" s="367">
        <v>0</v>
      </c>
      <c r="L46" s="365" t="str">
        <f t="shared" si="4"/>
        <v/>
      </c>
      <c r="M46" s="368"/>
      <c r="N46" s="367">
        <v>0</v>
      </c>
      <c r="O46" s="365" t="str">
        <f t="shared" si="5"/>
        <v/>
      </c>
      <c r="P46" s="368"/>
      <c r="Q46" s="416" t="str">
        <f t="shared" si="6"/>
        <v/>
      </c>
      <c r="R46" s="367">
        <v>0</v>
      </c>
      <c r="S46" s="365" t="str">
        <f t="shared" si="1"/>
        <v/>
      </c>
      <c r="T46" s="367">
        <v>0</v>
      </c>
      <c r="U46" s="369">
        <v>0</v>
      </c>
      <c r="V46" s="365"/>
      <c r="W46" s="353"/>
      <c r="X46" s="354"/>
      <c r="Y46" s="355"/>
      <c r="Z46" s="431"/>
    </row>
    <row r="47" spans="2:26" ht="14.75" customHeight="1">
      <c r="B47" s="375"/>
      <c r="C47" s="364"/>
      <c r="D47" s="476"/>
      <c r="E47" s="364"/>
      <c r="F47" s="365" t="str">
        <f t="shared" si="2"/>
        <v/>
      </c>
      <c r="G47" s="366"/>
      <c r="H47" s="367">
        <v>0</v>
      </c>
      <c r="I47" s="365" t="str">
        <f t="shared" si="3"/>
        <v/>
      </c>
      <c r="J47" s="368"/>
      <c r="K47" s="367">
        <v>0</v>
      </c>
      <c r="L47" s="365" t="str">
        <f t="shared" si="4"/>
        <v/>
      </c>
      <c r="M47" s="368"/>
      <c r="N47" s="367">
        <v>0</v>
      </c>
      <c r="O47" s="365" t="str">
        <f t="shared" si="5"/>
        <v/>
      </c>
      <c r="P47" s="368"/>
      <c r="Q47" s="416" t="str">
        <f t="shared" si="6"/>
        <v/>
      </c>
      <c r="R47" s="367">
        <v>0</v>
      </c>
      <c r="S47" s="365" t="str">
        <f t="shared" si="1"/>
        <v/>
      </c>
      <c r="T47" s="367">
        <v>0</v>
      </c>
      <c r="U47" s="369">
        <v>0</v>
      </c>
      <c r="V47" s="365"/>
      <c r="W47" s="353"/>
      <c r="X47" s="354"/>
      <c r="Y47" s="355"/>
      <c r="Z47" s="431"/>
    </row>
    <row r="48" spans="2:26" ht="14.75" customHeight="1">
      <c r="B48" s="372"/>
      <c r="C48" s="364"/>
      <c r="D48" s="476"/>
      <c r="E48" s="364"/>
      <c r="F48" s="365" t="str">
        <f t="shared" si="2"/>
        <v/>
      </c>
      <c r="G48" s="366"/>
      <c r="H48" s="367">
        <v>0</v>
      </c>
      <c r="I48" s="365" t="str">
        <f t="shared" si="3"/>
        <v/>
      </c>
      <c r="J48" s="368"/>
      <c r="K48" s="367">
        <v>0</v>
      </c>
      <c r="L48" s="365" t="str">
        <f t="shared" si="4"/>
        <v/>
      </c>
      <c r="M48" s="368"/>
      <c r="N48" s="367">
        <v>0</v>
      </c>
      <c r="O48" s="365" t="str">
        <f t="shared" si="5"/>
        <v/>
      </c>
      <c r="P48" s="368"/>
      <c r="Q48" s="416" t="str">
        <f t="shared" si="6"/>
        <v/>
      </c>
      <c r="R48" s="367">
        <v>0</v>
      </c>
      <c r="S48" s="365" t="str">
        <f t="shared" si="1"/>
        <v/>
      </c>
      <c r="T48" s="367">
        <v>0</v>
      </c>
      <c r="U48" s="369">
        <v>0</v>
      </c>
      <c r="V48" s="365"/>
      <c r="W48" s="353"/>
      <c r="X48" s="354"/>
      <c r="Y48" s="355"/>
      <c r="Z48" s="431"/>
    </row>
    <row r="49" spans="2:26" ht="14.75" customHeight="1">
      <c r="B49" s="375"/>
      <c r="C49" s="364"/>
      <c r="D49" s="476"/>
      <c r="E49" s="364"/>
      <c r="F49" s="365" t="str">
        <f t="shared" si="2"/>
        <v/>
      </c>
      <c r="G49" s="366"/>
      <c r="H49" s="367">
        <v>0</v>
      </c>
      <c r="I49" s="365" t="str">
        <f t="shared" si="3"/>
        <v/>
      </c>
      <c r="J49" s="368"/>
      <c r="K49" s="367">
        <v>0</v>
      </c>
      <c r="L49" s="365" t="str">
        <f t="shared" si="4"/>
        <v/>
      </c>
      <c r="M49" s="368"/>
      <c r="N49" s="367">
        <v>0</v>
      </c>
      <c r="O49" s="365" t="str">
        <f t="shared" si="5"/>
        <v/>
      </c>
      <c r="P49" s="368"/>
      <c r="Q49" s="416" t="str">
        <f t="shared" si="6"/>
        <v/>
      </c>
      <c r="R49" s="367">
        <v>0</v>
      </c>
      <c r="S49" s="365" t="str">
        <f t="shared" si="1"/>
        <v/>
      </c>
      <c r="T49" s="367">
        <v>0</v>
      </c>
      <c r="U49" s="369">
        <v>0</v>
      </c>
      <c r="V49" s="365"/>
      <c r="W49" s="353"/>
      <c r="X49" s="354"/>
      <c r="Y49" s="355"/>
      <c r="Z49" s="431"/>
    </row>
    <row r="50" spans="2:26" ht="14.75" customHeight="1">
      <c r="B50" s="372"/>
      <c r="C50" s="364"/>
      <c r="D50" s="476"/>
      <c r="E50" s="364"/>
      <c r="F50" s="365" t="str">
        <f t="shared" si="2"/>
        <v/>
      </c>
      <c r="G50" s="366"/>
      <c r="H50" s="367">
        <v>0</v>
      </c>
      <c r="I50" s="365" t="str">
        <f t="shared" si="3"/>
        <v/>
      </c>
      <c r="J50" s="368"/>
      <c r="K50" s="367">
        <v>0</v>
      </c>
      <c r="L50" s="365" t="str">
        <f t="shared" si="4"/>
        <v/>
      </c>
      <c r="M50" s="368"/>
      <c r="N50" s="367">
        <v>0</v>
      </c>
      <c r="O50" s="365" t="str">
        <f t="shared" si="5"/>
        <v/>
      </c>
      <c r="P50" s="368"/>
      <c r="Q50" s="416" t="str">
        <f t="shared" si="6"/>
        <v/>
      </c>
      <c r="R50" s="367">
        <v>0</v>
      </c>
      <c r="S50" s="365" t="str">
        <f t="shared" si="1"/>
        <v/>
      </c>
      <c r="T50" s="367">
        <v>0</v>
      </c>
      <c r="U50" s="369">
        <v>0</v>
      </c>
      <c r="V50" s="365"/>
      <c r="W50" s="353"/>
      <c r="X50" s="354"/>
      <c r="Y50" s="355"/>
      <c r="Z50" s="431"/>
    </row>
    <row r="51" spans="2:26" ht="14.75" customHeight="1">
      <c r="B51" s="375"/>
      <c r="C51" s="364"/>
      <c r="D51" s="476"/>
      <c r="E51" s="364"/>
      <c r="F51" s="365" t="str">
        <f t="shared" si="2"/>
        <v/>
      </c>
      <c r="G51" s="366"/>
      <c r="H51" s="367">
        <v>0</v>
      </c>
      <c r="I51" s="365" t="str">
        <f t="shared" si="3"/>
        <v/>
      </c>
      <c r="J51" s="368"/>
      <c r="K51" s="367">
        <v>0</v>
      </c>
      <c r="L51" s="365" t="str">
        <f t="shared" si="4"/>
        <v/>
      </c>
      <c r="M51" s="368"/>
      <c r="N51" s="367">
        <v>0</v>
      </c>
      <c r="O51" s="365" t="str">
        <f t="shared" si="5"/>
        <v/>
      </c>
      <c r="P51" s="368"/>
      <c r="Q51" s="416" t="str">
        <f t="shared" si="6"/>
        <v/>
      </c>
      <c r="R51" s="367">
        <v>0</v>
      </c>
      <c r="S51" s="365" t="str">
        <f t="shared" si="1"/>
        <v/>
      </c>
      <c r="T51" s="367">
        <v>0</v>
      </c>
      <c r="U51" s="369">
        <v>0</v>
      </c>
      <c r="V51" s="365"/>
      <c r="W51" s="353"/>
      <c r="X51" s="354"/>
      <c r="Y51" s="355"/>
      <c r="Z51" s="431"/>
    </row>
    <row r="52" spans="2:26" ht="14.75" customHeight="1">
      <c r="B52" s="372"/>
      <c r="C52" s="364"/>
      <c r="D52" s="476"/>
      <c r="E52" s="364"/>
      <c r="F52" s="365" t="str">
        <f t="shared" si="2"/>
        <v/>
      </c>
      <c r="G52" s="366"/>
      <c r="H52" s="367">
        <v>0</v>
      </c>
      <c r="I52" s="365" t="str">
        <f t="shared" si="3"/>
        <v/>
      </c>
      <c r="J52" s="368"/>
      <c r="K52" s="367">
        <v>0</v>
      </c>
      <c r="L52" s="365" t="str">
        <f t="shared" si="4"/>
        <v/>
      </c>
      <c r="M52" s="368"/>
      <c r="N52" s="367">
        <v>0</v>
      </c>
      <c r="O52" s="365" t="str">
        <f t="shared" si="5"/>
        <v/>
      </c>
      <c r="P52" s="368"/>
      <c r="Q52" s="416" t="str">
        <f t="shared" si="6"/>
        <v/>
      </c>
      <c r="R52" s="367">
        <v>0</v>
      </c>
      <c r="S52" s="365" t="str">
        <f t="shared" si="1"/>
        <v/>
      </c>
      <c r="T52" s="367">
        <v>0</v>
      </c>
      <c r="U52" s="369">
        <v>0</v>
      </c>
      <c r="V52" s="365"/>
      <c r="W52" s="353"/>
      <c r="X52" s="354"/>
      <c r="Y52" s="355"/>
      <c r="Z52" s="429"/>
    </row>
    <row r="53" spans="2:26" ht="14.75" customHeight="1">
      <c r="B53" s="372"/>
      <c r="C53" s="364"/>
      <c r="D53" s="476"/>
      <c r="E53" s="364"/>
      <c r="F53" s="365" t="str">
        <f t="shared" si="2"/>
        <v/>
      </c>
      <c r="G53" s="366"/>
      <c r="H53" s="367">
        <v>0</v>
      </c>
      <c r="I53" s="365" t="str">
        <f t="shared" si="3"/>
        <v/>
      </c>
      <c r="J53" s="368"/>
      <c r="K53" s="367">
        <v>0</v>
      </c>
      <c r="L53" s="365" t="str">
        <f t="shared" si="4"/>
        <v/>
      </c>
      <c r="M53" s="368"/>
      <c r="N53" s="367">
        <v>0</v>
      </c>
      <c r="O53" s="365" t="str">
        <f t="shared" si="5"/>
        <v/>
      </c>
      <c r="P53" s="368"/>
      <c r="Q53" s="416" t="str">
        <f t="shared" si="6"/>
        <v/>
      </c>
      <c r="R53" s="367">
        <v>0</v>
      </c>
      <c r="S53" s="365" t="str">
        <f t="shared" si="1"/>
        <v/>
      </c>
      <c r="T53" s="367">
        <v>0</v>
      </c>
      <c r="U53" s="369">
        <v>0</v>
      </c>
      <c r="V53" s="365"/>
      <c r="W53" s="353"/>
      <c r="X53" s="354"/>
      <c r="Y53" s="355"/>
      <c r="Z53" s="429"/>
    </row>
    <row r="54" spans="2:26" ht="14.75" customHeight="1">
      <c r="B54" s="372"/>
      <c r="C54" s="370"/>
      <c r="D54" s="476"/>
      <c r="E54" s="364"/>
      <c r="F54" s="365" t="str">
        <f t="shared" si="2"/>
        <v/>
      </c>
      <c r="G54" s="366"/>
      <c r="H54" s="367">
        <v>0</v>
      </c>
      <c r="I54" s="365" t="str">
        <f t="shared" si="3"/>
        <v/>
      </c>
      <c r="J54" s="368"/>
      <c r="K54" s="367">
        <v>0</v>
      </c>
      <c r="L54" s="365" t="str">
        <f t="shared" si="4"/>
        <v/>
      </c>
      <c r="M54" s="368"/>
      <c r="N54" s="367">
        <v>0</v>
      </c>
      <c r="O54" s="365" t="str">
        <f t="shared" si="5"/>
        <v/>
      </c>
      <c r="P54" s="368"/>
      <c r="Q54" s="416" t="str">
        <f t="shared" si="6"/>
        <v/>
      </c>
      <c r="R54" s="367">
        <v>0</v>
      </c>
      <c r="S54" s="365" t="str">
        <f t="shared" si="1"/>
        <v/>
      </c>
      <c r="T54" s="367">
        <v>0</v>
      </c>
      <c r="U54" s="369">
        <v>0</v>
      </c>
      <c r="V54" s="365"/>
      <c r="W54" s="353"/>
      <c r="X54" s="354"/>
      <c r="Y54" s="355"/>
      <c r="Z54" s="429"/>
    </row>
    <row r="55" spans="2:26" ht="14.75" customHeight="1">
      <c r="B55" s="363"/>
      <c r="C55" s="364"/>
      <c r="D55" s="476"/>
      <c r="E55" s="364"/>
      <c r="F55" s="365" t="str">
        <f t="shared" si="2"/>
        <v/>
      </c>
      <c r="G55" s="374"/>
      <c r="H55" s="367">
        <v>0</v>
      </c>
      <c r="I55" s="365" t="str">
        <f t="shared" si="3"/>
        <v/>
      </c>
      <c r="J55" s="368"/>
      <c r="K55" s="367">
        <v>0</v>
      </c>
      <c r="L55" s="365" t="str">
        <f t="shared" si="4"/>
        <v/>
      </c>
      <c r="M55" s="368"/>
      <c r="N55" s="367">
        <v>0</v>
      </c>
      <c r="O55" s="365" t="str">
        <f t="shared" si="5"/>
        <v/>
      </c>
      <c r="P55" s="368"/>
      <c r="Q55" s="416" t="str">
        <f t="shared" si="6"/>
        <v/>
      </c>
      <c r="R55" s="367">
        <v>0</v>
      </c>
      <c r="S55" s="365" t="str">
        <f t="shared" si="1"/>
        <v/>
      </c>
      <c r="T55" s="367">
        <v>0</v>
      </c>
      <c r="U55" s="369">
        <v>0</v>
      </c>
      <c r="V55" s="365"/>
      <c r="W55" s="353"/>
      <c r="X55" s="354"/>
      <c r="Y55" s="355"/>
      <c r="Z55" s="431"/>
    </row>
    <row r="56" spans="2:26" ht="14.75" customHeight="1">
      <c r="B56" s="363"/>
      <c r="C56" s="370"/>
      <c r="D56" s="476"/>
      <c r="E56" s="364"/>
      <c r="F56" s="365" t="str">
        <f t="shared" si="2"/>
        <v/>
      </c>
      <c r="G56" s="374"/>
      <c r="H56" s="367">
        <v>0</v>
      </c>
      <c r="I56" s="365" t="str">
        <f t="shared" si="3"/>
        <v/>
      </c>
      <c r="J56" s="368"/>
      <c r="K56" s="367">
        <v>0</v>
      </c>
      <c r="L56" s="365" t="str">
        <f t="shared" si="4"/>
        <v/>
      </c>
      <c r="M56" s="368"/>
      <c r="N56" s="367">
        <v>0</v>
      </c>
      <c r="O56" s="365" t="str">
        <f t="shared" si="5"/>
        <v/>
      </c>
      <c r="P56" s="368"/>
      <c r="Q56" s="416" t="str">
        <f t="shared" si="6"/>
        <v/>
      </c>
      <c r="R56" s="367">
        <v>0</v>
      </c>
      <c r="S56" s="365" t="str">
        <f t="shared" si="1"/>
        <v/>
      </c>
      <c r="T56" s="367">
        <v>0</v>
      </c>
      <c r="U56" s="369">
        <v>0</v>
      </c>
      <c r="V56" s="365"/>
      <c r="W56" s="353"/>
      <c r="X56" s="354"/>
      <c r="Y56" s="355"/>
      <c r="Z56" s="431"/>
    </row>
    <row r="57" spans="2:26" ht="14.75" customHeight="1">
      <c r="B57" s="363"/>
      <c r="C57" s="370"/>
      <c r="D57" s="476"/>
      <c r="E57" s="364"/>
      <c r="F57" s="365" t="str">
        <f t="shared" si="2"/>
        <v/>
      </c>
      <c r="G57" s="374"/>
      <c r="H57" s="367">
        <v>0</v>
      </c>
      <c r="I57" s="365" t="str">
        <f t="shared" si="3"/>
        <v/>
      </c>
      <c r="J57" s="368"/>
      <c r="K57" s="367">
        <v>0</v>
      </c>
      <c r="L57" s="365" t="str">
        <f t="shared" si="4"/>
        <v/>
      </c>
      <c r="M57" s="368"/>
      <c r="N57" s="367">
        <v>0</v>
      </c>
      <c r="O57" s="365" t="str">
        <f t="shared" si="5"/>
        <v/>
      </c>
      <c r="P57" s="368"/>
      <c r="Q57" s="416" t="str">
        <f t="shared" si="6"/>
        <v/>
      </c>
      <c r="R57" s="367">
        <v>0</v>
      </c>
      <c r="S57" s="365" t="str">
        <f t="shared" si="1"/>
        <v/>
      </c>
      <c r="T57" s="367">
        <v>0</v>
      </c>
      <c r="U57" s="369">
        <v>0</v>
      </c>
      <c r="V57" s="365"/>
      <c r="W57" s="353"/>
      <c r="X57" s="354"/>
      <c r="Y57" s="355"/>
      <c r="Z57" s="431"/>
    </row>
    <row r="58" spans="2:26" ht="14.75" customHeight="1">
      <c r="B58" s="363"/>
      <c r="C58" s="370"/>
      <c r="D58" s="476"/>
      <c r="E58" s="364"/>
      <c r="F58" s="365" t="str">
        <f t="shared" si="2"/>
        <v/>
      </c>
      <c r="G58" s="374"/>
      <c r="H58" s="367">
        <v>0</v>
      </c>
      <c r="I58" s="365" t="str">
        <f t="shared" si="3"/>
        <v/>
      </c>
      <c r="J58" s="368"/>
      <c r="K58" s="367">
        <v>0</v>
      </c>
      <c r="L58" s="365" t="str">
        <f t="shared" si="4"/>
        <v/>
      </c>
      <c r="M58" s="368"/>
      <c r="N58" s="367">
        <v>0</v>
      </c>
      <c r="O58" s="365" t="str">
        <f t="shared" si="5"/>
        <v/>
      </c>
      <c r="P58" s="368"/>
      <c r="Q58" s="416" t="str">
        <f t="shared" si="6"/>
        <v/>
      </c>
      <c r="R58" s="367">
        <v>0</v>
      </c>
      <c r="S58" s="365" t="str">
        <f t="shared" si="1"/>
        <v/>
      </c>
      <c r="T58" s="367">
        <v>0</v>
      </c>
      <c r="U58" s="369">
        <v>0</v>
      </c>
      <c r="V58" s="365"/>
      <c r="W58" s="353"/>
      <c r="X58" s="354"/>
      <c r="Y58" s="355"/>
      <c r="Z58" s="431"/>
    </row>
    <row r="59" spans="2:26" ht="14.75" customHeight="1">
      <c r="B59" s="363"/>
      <c r="C59" s="370"/>
      <c r="D59" s="476"/>
      <c r="E59" s="364"/>
      <c r="F59" s="365" t="str">
        <f t="shared" si="2"/>
        <v/>
      </c>
      <c r="G59" s="374"/>
      <c r="H59" s="367">
        <v>0</v>
      </c>
      <c r="I59" s="365" t="str">
        <f t="shared" si="3"/>
        <v/>
      </c>
      <c r="J59" s="368"/>
      <c r="K59" s="367">
        <v>0</v>
      </c>
      <c r="L59" s="365" t="str">
        <f t="shared" si="4"/>
        <v/>
      </c>
      <c r="M59" s="368"/>
      <c r="N59" s="367">
        <v>0</v>
      </c>
      <c r="O59" s="365" t="str">
        <f t="shared" si="5"/>
        <v/>
      </c>
      <c r="P59" s="368"/>
      <c r="Q59" s="416" t="str">
        <f t="shared" si="6"/>
        <v/>
      </c>
      <c r="R59" s="367">
        <v>0</v>
      </c>
      <c r="S59" s="365" t="str">
        <f t="shared" si="1"/>
        <v/>
      </c>
      <c r="T59" s="367">
        <v>0</v>
      </c>
      <c r="U59" s="369">
        <v>0</v>
      </c>
      <c r="V59" s="365"/>
      <c r="W59" s="353"/>
      <c r="X59" s="354"/>
      <c r="Y59" s="355"/>
      <c r="Z59" s="429"/>
    </row>
    <row r="60" spans="2:26" ht="14.75" customHeight="1">
      <c r="B60" s="375"/>
      <c r="C60" s="352"/>
      <c r="D60" s="476"/>
      <c r="E60" s="352"/>
      <c r="F60" s="365" t="str">
        <f t="shared" si="2"/>
        <v/>
      </c>
      <c r="G60" s="366"/>
      <c r="H60" s="367">
        <v>0</v>
      </c>
      <c r="I60" s="365" t="str">
        <f t="shared" si="3"/>
        <v/>
      </c>
      <c r="J60" s="368"/>
      <c r="K60" s="367">
        <v>0</v>
      </c>
      <c r="L60" s="365" t="str">
        <f t="shared" si="4"/>
        <v/>
      </c>
      <c r="M60" s="368"/>
      <c r="N60" s="367">
        <v>0</v>
      </c>
      <c r="O60" s="365" t="str">
        <f t="shared" si="5"/>
        <v/>
      </c>
      <c r="P60" s="368"/>
      <c r="Q60" s="416" t="str">
        <f t="shared" si="6"/>
        <v/>
      </c>
      <c r="R60" s="367">
        <v>0</v>
      </c>
      <c r="S60" s="365" t="str">
        <f t="shared" si="1"/>
        <v/>
      </c>
      <c r="T60" s="367">
        <v>0</v>
      </c>
      <c r="U60" s="369">
        <v>0</v>
      </c>
      <c r="V60" s="365"/>
      <c r="W60" s="353"/>
      <c r="X60" s="354"/>
      <c r="Y60" s="355"/>
      <c r="Z60" s="429"/>
    </row>
    <row r="61" spans="2:26" ht="14.75" customHeight="1">
      <c r="B61" s="363"/>
      <c r="C61" s="352"/>
      <c r="D61" s="476"/>
      <c r="E61" s="352"/>
      <c r="F61" s="365" t="str">
        <f t="shared" si="2"/>
        <v/>
      </c>
      <c r="G61" s="366"/>
      <c r="H61" s="367">
        <v>0</v>
      </c>
      <c r="I61" s="365" t="str">
        <f t="shared" si="3"/>
        <v/>
      </c>
      <c r="J61" s="368"/>
      <c r="K61" s="367">
        <v>0</v>
      </c>
      <c r="L61" s="365" t="str">
        <f t="shared" si="4"/>
        <v/>
      </c>
      <c r="M61" s="368"/>
      <c r="N61" s="367">
        <v>0</v>
      </c>
      <c r="O61" s="365" t="str">
        <f t="shared" si="5"/>
        <v/>
      </c>
      <c r="P61" s="368"/>
      <c r="Q61" s="416" t="str">
        <f t="shared" si="6"/>
        <v/>
      </c>
      <c r="R61" s="367">
        <v>0</v>
      </c>
      <c r="S61" s="365" t="str">
        <f t="shared" si="1"/>
        <v/>
      </c>
      <c r="T61" s="367">
        <v>0</v>
      </c>
      <c r="U61" s="369">
        <v>0</v>
      </c>
      <c r="V61" s="365"/>
      <c r="W61" s="353"/>
      <c r="X61" s="354"/>
      <c r="Y61" s="355"/>
      <c r="Z61" s="429"/>
    </row>
    <row r="62" spans="2:26" ht="14.75" customHeight="1">
      <c r="B62" s="363"/>
      <c r="C62" s="364"/>
      <c r="D62" s="476"/>
      <c r="E62" s="364"/>
      <c r="F62" s="365" t="str">
        <f t="shared" si="2"/>
        <v/>
      </c>
      <c r="G62" s="374"/>
      <c r="H62" s="367">
        <v>0</v>
      </c>
      <c r="I62" s="365" t="str">
        <f t="shared" si="3"/>
        <v/>
      </c>
      <c r="J62" s="368"/>
      <c r="K62" s="367">
        <v>0</v>
      </c>
      <c r="L62" s="365" t="str">
        <f t="shared" si="4"/>
        <v/>
      </c>
      <c r="M62" s="368"/>
      <c r="N62" s="367">
        <v>0</v>
      </c>
      <c r="O62" s="365" t="str">
        <f t="shared" si="5"/>
        <v/>
      </c>
      <c r="P62" s="368"/>
      <c r="Q62" s="416" t="str">
        <f t="shared" si="6"/>
        <v/>
      </c>
      <c r="R62" s="367">
        <v>0</v>
      </c>
      <c r="S62" s="365" t="str">
        <f t="shared" si="1"/>
        <v/>
      </c>
      <c r="T62" s="367">
        <v>0</v>
      </c>
      <c r="U62" s="369">
        <v>0</v>
      </c>
      <c r="V62" s="365"/>
      <c r="W62" s="353"/>
      <c r="X62" s="354"/>
      <c r="Y62" s="355"/>
      <c r="Z62" s="429"/>
    </row>
    <row r="63" spans="2:26" ht="14.75" customHeight="1">
      <c r="B63" s="363"/>
      <c r="C63" s="370"/>
      <c r="D63" s="476"/>
      <c r="E63" s="371"/>
      <c r="F63" s="365" t="str">
        <f t="shared" si="2"/>
        <v/>
      </c>
      <c r="G63" s="374"/>
      <c r="H63" s="367">
        <v>0</v>
      </c>
      <c r="I63" s="365" t="str">
        <f t="shared" si="3"/>
        <v/>
      </c>
      <c r="J63" s="368"/>
      <c r="K63" s="367">
        <v>0</v>
      </c>
      <c r="L63" s="365" t="str">
        <f t="shared" si="4"/>
        <v/>
      </c>
      <c r="M63" s="368"/>
      <c r="N63" s="367">
        <v>0</v>
      </c>
      <c r="O63" s="365" t="str">
        <f t="shared" si="5"/>
        <v/>
      </c>
      <c r="P63" s="368"/>
      <c r="Q63" s="416" t="str">
        <f t="shared" si="6"/>
        <v/>
      </c>
      <c r="R63" s="367">
        <v>0</v>
      </c>
      <c r="S63" s="365" t="str">
        <f t="shared" si="1"/>
        <v/>
      </c>
      <c r="T63" s="367">
        <v>0</v>
      </c>
      <c r="U63" s="369">
        <v>0</v>
      </c>
      <c r="V63" s="365"/>
      <c r="W63" s="353"/>
      <c r="X63" s="354"/>
      <c r="Y63" s="355"/>
      <c r="Z63" s="429"/>
    </row>
    <row r="64" spans="2:26" ht="14.75" customHeight="1">
      <c r="B64" s="363"/>
      <c r="C64" s="370"/>
      <c r="D64" s="476"/>
      <c r="E64" s="371"/>
      <c r="F64" s="365" t="str">
        <f t="shared" si="2"/>
        <v/>
      </c>
      <c r="G64" s="374"/>
      <c r="H64" s="367">
        <v>0</v>
      </c>
      <c r="I64" s="365" t="str">
        <f t="shared" si="3"/>
        <v/>
      </c>
      <c r="J64" s="368"/>
      <c r="K64" s="367">
        <v>0</v>
      </c>
      <c r="L64" s="365" t="str">
        <f t="shared" si="4"/>
        <v/>
      </c>
      <c r="M64" s="368"/>
      <c r="N64" s="367">
        <v>0</v>
      </c>
      <c r="O64" s="365" t="str">
        <f t="shared" si="5"/>
        <v/>
      </c>
      <c r="P64" s="368"/>
      <c r="Q64" s="416" t="str">
        <f t="shared" si="6"/>
        <v/>
      </c>
      <c r="R64" s="367">
        <v>0</v>
      </c>
      <c r="S64" s="365" t="str">
        <f t="shared" si="1"/>
        <v/>
      </c>
      <c r="T64" s="367">
        <v>0</v>
      </c>
      <c r="U64" s="369">
        <v>0</v>
      </c>
      <c r="V64" s="365"/>
      <c r="W64" s="353"/>
      <c r="X64" s="354"/>
      <c r="Y64" s="355"/>
      <c r="Z64" s="429"/>
    </row>
    <row r="65" spans="2:26" ht="14.75" customHeight="1">
      <c r="B65" s="363"/>
      <c r="C65" s="370"/>
      <c r="D65" s="476"/>
      <c r="E65" s="371"/>
      <c r="F65" s="365" t="str">
        <f t="shared" si="2"/>
        <v/>
      </c>
      <c r="G65" s="374"/>
      <c r="H65" s="367">
        <v>0</v>
      </c>
      <c r="I65" s="365" t="str">
        <f t="shared" si="3"/>
        <v/>
      </c>
      <c r="J65" s="368"/>
      <c r="K65" s="367">
        <v>0</v>
      </c>
      <c r="L65" s="365" t="str">
        <f t="shared" si="4"/>
        <v/>
      </c>
      <c r="M65" s="368"/>
      <c r="N65" s="367">
        <v>0</v>
      </c>
      <c r="O65" s="365" t="str">
        <f t="shared" si="5"/>
        <v/>
      </c>
      <c r="P65" s="368"/>
      <c r="Q65" s="416" t="str">
        <f t="shared" si="6"/>
        <v/>
      </c>
      <c r="R65" s="367">
        <v>0</v>
      </c>
      <c r="S65" s="365" t="str">
        <f t="shared" si="1"/>
        <v/>
      </c>
      <c r="T65" s="367">
        <v>0</v>
      </c>
      <c r="U65" s="369">
        <v>0</v>
      </c>
      <c r="V65" s="365"/>
      <c r="W65" s="353"/>
      <c r="X65" s="354"/>
      <c r="Y65" s="355"/>
      <c r="Z65" s="429"/>
    </row>
    <row r="66" spans="2:26" ht="14.75" customHeight="1">
      <c r="B66" s="363"/>
      <c r="C66" s="370"/>
      <c r="D66" s="476"/>
      <c r="E66" s="371"/>
      <c r="F66" s="365" t="str">
        <f t="shared" si="2"/>
        <v/>
      </c>
      <c r="G66" s="374"/>
      <c r="H66" s="367">
        <v>0</v>
      </c>
      <c r="I66" s="365" t="str">
        <f t="shared" si="3"/>
        <v/>
      </c>
      <c r="J66" s="368"/>
      <c r="K66" s="367">
        <v>0</v>
      </c>
      <c r="L66" s="365" t="str">
        <f t="shared" si="4"/>
        <v/>
      </c>
      <c r="M66" s="368"/>
      <c r="N66" s="367">
        <v>0</v>
      </c>
      <c r="O66" s="365" t="str">
        <f t="shared" si="5"/>
        <v/>
      </c>
      <c r="P66" s="368"/>
      <c r="Q66" s="416" t="str">
        <f t="shared" si="6"/>
        <v/>
      </c>
      <c r="R66" s="367">
        <v>0</v>
      </c>
      <c r="S66" s="365" t="str">
        <f t="shared" si="1"/>
        <v/>
      </c>
      <c r="T66" s="367">
        <v>0</v>
      </c>
      <c r="U66" s="369">
        <v>0</v>
      </c>
      <c r="V66" s="365"/>
      <c r="W66" s="353"/>
      <c r="X66" s="354"/>
      <c r="Y66" s="355"/>
      <c r="Z66" s="429"/>
    </row>
    <row r="67" spans="2:26" ht="14.75" customHeight="1">
      <c r="B67" s="363"/>
      <c r="C67" s="370"/>
      <c r="D67" s="476"/>
      <c r="E67" s="371"/>
      <c r="F67" s="365" t="str">
        <f t="shared" si="2"/>
        <v/>
      </c>
      <c r="G67" s="374"/>
      <c r="H67" s="367">
        <v>0</v>
      </c>
      <c r="I67" s="365" t="str">
        <f t="shared" si="3"/>
        <v/>
      </c>
      <c r="J67" s="368"/>
      <c r="K67" s="367">
        <v>0</v>
      </c>
      <c r="L67" s="365" t="str">
        <f t="shared" si="4"/>
        <v/>
      </c>
      <c r="M67" s="368"/>
      <c r="N67" s="367">
        <v>0</v>
      </c>
      <c r="O67" s="365" t="str">
        <f t="shared" si="5"/>
        <v/>
      </c>
      <c r="P67" s="368"/>
      <c r="Q67" s="416" t="str">
        <f t="shared" si="6"/>
        <v/>
      </c>
      <c r="R67" s="367">
        <v>0</v>
      </c>
      <c r="S67" s="365" t="str">
        <f t="shared" si="1"/>
        <v/>
      </c>
      <c r="T67" s="367">
        <v>0</v>
      </c>
      <c r="U67" s="369">
        <v>0</v>
      </c>
      <c r="V67" s="365"/>
      <c r="W67" s="353"/>
      <c r="X67" s="354"/>
      <c r="Y67" s="355"/>
      <c r="Z67" s="429"/>
    </row>
    <row r="68" spans="2:26" ht="14.75" customHeight="1">
      <c r="B68" s="363"/>
      <c r="C68" s="364"/>
      <c r="D68" s="476"/>
      <c r="E68" s="364"/>
      <c r="F68" s="365" t="str">
        <f t="shared" si="2"/>
        <v/>
      </c>
      <c r="G68" s="374"/>
      <c r="H68" s="367">
        <v>0</v>
      </c>
      <c r="I68" s="365" t="str">
        <f t="shared" si="3"/>
        <v/>
      </c>
      <c r="J68" s="368"/>
      <c r="K68" s="367">
        <v>0</v>
      </c>
      <c r="L68" s="365" t="str">
        <f t="shared" si="4"/>
        <v/>
      </c>
      <c r="M68" s="368"/>
      <c r="N68" s="367">
        <v>0</v>
      </c>
      <c r="O68" s="365" t="str">
        <f t="shared" si="5"/>
        <v/>
      </c>
      <c r="P68" s="368"/>
      <c r="Q68" s="416" t="str">
        <f t="shared" si="6"/>
        <v/>
      </c>
      <c r="R68" s="367">
        <v>0</v>
      </c>
      <c r="S68" s="365" t="str">
        <f t="shared" si="1"/>
        <v/>
      </c>
      <c r="T68" s="367">
        <v>0</v>
      </c>
      <c r="U68" s="369">
        <v>0</v>
      </c>
      <c r="V68" s="365"/>
      <c r="W68" s="353"/>
      <c r="X68" s="354"/>
      <c r="Y68" s="355"/>
      <c r="Z68" s="429"/>
    </row>
    <row r="69" spans="2:26" ht="14.75" customHeight="1">
      <c r="B69" s="376"/>
      <c r="C69" s="364"/>
      <c r="D69" s="476"/>
      <c r="E69" s="364"/>
      <c r="F69" s="365" t="str">
        <f t="shared" si="2"/>
        <v/>
      </c>
      <c r="G69" s="374"/>
      <c r="H69" s="367">
        <v>0</v>
      </c>
      <c r="I69" s="365" t="str">
        <f t="shared" si="3"/>
        <v/>
      </c>
      <c r="J69" s="368"/>
      <c r="K69" s="367">
        <v>0</v>
      </c>
      <c r="L69" s="365" t="str">
        <f t="shared" si="4"/>
        <v/>
      </c>
      <c r="M69" s="368"/>
      <c r="N69" s="367">
        <v>0</v>
      </c>
      <c r="O69" s="365" t="str">
        <f t="shared" si="5"/>
        <v/>
      </c>
      <c r="P69" s="368"/>
      <c r="Q69" s="416" t="str">
        <f t="shared" ref="Q69:Q100" si="7">IF(AND(J69="", G69=""),"",IF(J69="",G69-F69,J69-O69))</f>
        <v/>
      </c>
      <c r="R69" s="367">
        <v>0</v>
      </c>
      <c r="S69" s="365" t="str">
        <f t="shared" ref="S69:S75" si="8">IF(W69="","",W69-(7*T69)-(7*U69))</f>
        <v/>
      </c>
      <c r="T69" s="367">
        <v>0</v>
      </c>
      <c r="U69" s="369">
        <v>0</v>
      </c>
      <c r="V69" s="365"/>
      <c r="W69" s="353"/>
      <c r="X69" s="354"/>
      <c r="Y69" s="355"/>
      <c r="Z69" s="429"/>
    </row>
    <row r="70" spans="2:26" ht="14.75" customHeight="1">
      <c r="B70" s="363"/>
      <c r="C70" s="364"/>
      <c r="D70" s="476"/>
      <c r="E70" s="364"/>
      <c r="F70" s="365" t="str">
        <f t="shared" si="2"/>
        <v/>
      </c>
      <c r="G70" s="374"/>
      <c r="H70" s="367">
        <v>0</v>
      </c>
      <c r="I70" s="365" t="str">
        <f t="shared" ref="I70:I133" si="9">IF(O70="","",O70-(K70*7))</f>
        <v/>
      </c>
      <c r="J70" s="368"/>
      <c r="K70" s="367">
        <v>0</v>
      </c>
      <c r="L70" s="365" t="str">
        <f t="shared" ref="L70:L133" si="10">IF(O70="","",O70-(N70*7))</f>
        <v/>
      </c>
      <c r="M70" s="368"/>
      <c r="N70" s="367">
        <v>0</v>
      </c>
      <c r="O70" s="365" t="str">
        <f t="shared" si="5"/>
        <v/>
      </c>
      <c r="P70" s="368"/>
      <c r="Q70" s="416" t="str">
        <f t="shared" si="7"/>
        <v/>
      </c>
      <c r="R70" s="367">
        <v>0</v>
      </c>
      <c r="S70" s="365" t="str">
        <f t="shared" si="8"/>
        <v/>
      </c>
      <c r="T70" s="367">
        <v>0</v>
      </c>
      <c r="U70" s="369">
        <v>0</v>
      </c>
      <c r="V70" s="365"/>
      <c r="W70" s="353"/>
      <c r="X70" s="354"/>
      <c r="Y70" s="355"/>
      <c r="Z70" s="429"/>
    </row>
    <row r="71" spans="2:26" ht="14.75" customHeight="1">
      <c r="B71" s="363"/>
      <c r="C71" s="370"/>
      <c r="D71" s="476"/>
      <c r="E71" s="364"/>
      <c r="F71" s="365" t="str">
        <f t="shared" si="2"/>
        <v/>
      </c>
      <c r="G71" s="374"/>
      <c r="H71" s="367">
        <v>0</v>
      </c>
      <c r="I71" s="365" t="str">
        <f t="shared" si="9"/>
        <v/>
      </c>
      <c r="J71" s="368"/>
      <c r="K71" s="367">
        <v>0</v>
      </c>
      <c r="L71" s="365" t="str">
        <f t="shared" si="10"/>
        <v/>
      </c>
      <c r="M71" s="368"/>
      <c r="N71" s="367">
        <v>0</v>
      </c>
      <c r="O71" s="365" t="str">
        <f t="shared" si="5"/>
        <v/>
      </c>
      <c r="P71" s="368"/>
      <c r="Q71" s="416" t="str">
        <f t="shared" si="7"/>
        <v/>
      </c>
      <c r="R71" s="367">
        <v>0</v>
      </c>
      <c r="S71" s="365" t="str">
        <f t="shared" si="8"/>
        <v/>
      </c>
      <c r="T71" s="367">
        <v>0</v>
      </c>
      <c r="U71" s="369">
        <v>0</v>
      </c>
      <c r="V71" s="365"/>
      <c r="W71" s="353"/>
      <c r="X71" s="354"/>
      <c r="Y71" s="355"/>
      <c r="Z71" s="429"/>
    </row>
    <row r="72" spans="2:26" ht="14.75" customHeight="1">
      <c r="B72" s="363"/>
      <c r="C72" s="370"/>
      <c r="D72" s="476"/>
      <c r="E72" s="364"/>
      <c r="F72" s="365" t="str">
        <f t="shared" ref="F72:F135" si="11">IF(I72="","",I72-(7*H72))</f>
        <v/>
      </c>
      <c r="G72" s="374"/>
      <c r="H72" s="367">
        <v>0</v>
      </c>
      <c r="I72" s="365" t="str">
        <f t="shared" si="9"/>
        <v/>
      </c>
      <c r="J72" s="368"/>
      <c r="K72" s="367">
        <v>0</v>
      </c>
      <c r="L72" s="365" t="str">
        <f t="shared" si="10"/>
        <v/>
      </c>
      <c r="M72" s="368"/>
      <c r="N72" s="367">
        <v>0</v>
      </c>
      <c r="O72" s="365" t="str">
        <f t="shared" ref="O72:O135" si="12">IF(S72="","",S72-(7*R72))</f>
        <v/>
      </c>
      <c r="P72" s="368"/>
      <c r="Q72" s="416" t="str">
        <f t="shared" si="7"/>
        <v/>
      </c>
      <c r="R72" s="367">
        <v>0</v>
      </c>
      <c r="S72" s="365" t="str">
        <f t="shared" si="8"/>
        <v/>
      </c>
      <c r="T72" s="367">
        <v>0</v>
      </c>
      <c r="U72" s="369">
        <v>0</v>
      </c>
      <c r="V72" s="365"/>
      <c r="W72" s="353"/>
      <c r="X72" s="354"/>
      <c r="Y72" s="355"/>
      <c r="Z72" s="429"/>
    </row>
    <row r="73" spans="2:26" ht="14.75" customHeight="1">
      <c r="B73" s="363"/>
      <c r="C73" s="370"/>
      <c r="D73" s="476"/>
      <c r="E73" s="364"/>
      <c r="F73" s="365" t="str">
        <f t="shared" si="11"/>
        <v/>
      </c>
      <c r="G73" s="374"/>
      <c r="H73" s="367">
        <v>0</v>
      </c>
      <c r="I73" s="365" t="str">
        <f t="shared" si="9"/>
        <v/>
      </c>
      <c r="J73" s="368"/>
      <c r="K73" s="367">
        <v>0</v>
      </c>
      <c r="L73" s="365" t="str">
        <f t="shared" si="10"/>
        <v/>
      </c>
      <c r="M73" s="368"/>
      <c r="N73" s="367">
        <v>0</v>
      </c>
      <c r="O73" s="365" t="str">
        <f t="shared" si="12"/>
        <v/>
      </c>
      <c r="P73" s="368"/>
      <c r="Q73" s="416" t="str">
        <f t="shared" si="7"/>
        <v/>
      </c>
      <c r="R73" s="367">
        <v>0</v>
      </c>
      <c r="S73" s="365" t="str">
        <f t="shared" si="8"/>
        <v/>
      </c>
      <c r="T73" s="367">
        <v>0</v>
      </c>
      <c r="U73" s="369">
        <v>0</v>
      </c>
      <c r="V73" s="365"/>
      <c r="W73" s="353"/>
      <c r="X73" s="354"/>
      <c r="Y73" s="355"/>
      <c r="Z73" s="429"/>
    </row>
    <row r="74" spans="2:26" ht="14.75" customHeight="1">
      <c r="B74" s="363"/>
      <c r="C74" s="370"/>
      <c r="D74" s="476"/>
      <c r="E74" s="364"/>
      <c r="F74" s="365" t="str">
        <f t="shared" si="11"/>
        <v/>
      </c>
      <c r="G74" s="374"/>
      <c r="H74" s="367">
        <v>0</v>
      </c>
      <c r="I74" s="365" t="str">
        <f t="shared" si="9"/>
        <v/>
      </c>
      <c r="J74" s="368"/>
      <c r="K74" s="367">
        <v>0</v>
      </c>
      <c r="L74" s="365" t="str">
        <f t="shared" si="10"/>
        <v/>
      </c>
      <c r="M74" s="368"/>
      <c r="N74" s="367">
        <v>0</v>
      </c>
      <c r="O74" s="365" t="str">
        <f t="shared" si="12"/>
        <v/>
      </c>
      <c r="P74" s="368"/>
      <c r="Q74" s="416" t="str">
        <f t="shared" si="7"/>
        <v/>
      </c>
      <c r="R74" s="367">
        <v>0</v>
      </c>
      <c r="S74" s="365" t="str">
        <f t="shared" si="8"/>
        <v/>
      </c>
      <c r="T74" s="367">
        <v>0</v>
      </c>
      <c r="U74" s="369">
        <v>0</v>
      </c>
      <c r="V74" s="365"/>
      <c r="W74" s="353"/>
      <c r="X74" s="354"/>
      <c r="Y74" s="355"/>
      <c r="Z74" s="429"/>
    </row>
    <row r="75" spans="2:26" ht="14.75" customHeight="1">
      <c r="B75" s="363"/>
      <c r="C75" s="370"/>
      <c r="D75" s="476"/>
      <c r="E75" s="364"/>
      <c r="F75" s="365" t="str">
        <f t="shared" si="11"/>
        <v/>
      </c>
      <c r="G75" s="374"/>
      <c r="H75" s="367">
        <v>0</v>
      </c>
      <c r="I75" s="365" t="str">
        <f t="shared" si="9"/>
        <v/>
      </c>
      <c r="J75" s="368"/>
      <c r="K75" s="367">
        <v>0</v>
      </c>
      <c r="L75" s="365" t="str">
        <f t="shared" si="10"/>
        <v/>
      </c>
      <c r="M75" s="368"/>
      <c r="N75" s="367">
        <v>0</v>
      </c>
      <c r="O75" s="365" t="str">
        <f t="shared" si="12"/>
        <v/>
      </c>
      <c r="P75" s="368"/>
      <c r="Q75" s="416" t="str">
        <f t="shared" si="7"/>
        <v/>
      </c>
      <c r="R75" s="367">
        <v>0</v>
      </c>
      <c r="S75" s="365" t="str">
        <f t="shared" si="8"/>
        <v/>
      </c>
      <c r="T75" s="367">
        <v>0</v>
      </c>
      <c r="U75" s="369">
        <v>0</v>
      </c>
      <c r="V75" s="365"/>
      <c r="W75" s="353"/>
      <c r="X75" s="354"/>
      <c r="Y75" s="355"/>
      <c r="Z75" s="429"/>
    </row>
    <row r="76" spans="2:26" ht="14.75" customHeight="1">
      <c r="B76" s="363"/>
      <c r="C76" s="371"/>
      <c r="D76" s="476"/>
      <c r="E76" s="377"/>
      <c r="F76" s="365"/>
      <c r="G76" s="374"/>
      <c r="H76" s="367">
        <v>0</v>
      </c>
      <c r="I76" s="365" t="str">
        <f t="shared" si="9"/>
        <v/>
      </c>
      <c r="J76" s="368"/>
      <c r="K76" s="367">
        <v>0</v>
      </c>
      <c r="L76" s="365" t="str">
        <f t="shared" si="10"/>
        <v/>
      </c>
      <c r="M76" s="368"/>
      <c r="N76" s="367">
        <v>0</v>
      </c>
      <c r="O76" s="365"/>
      <c r="P76" s="368"/>
      <c r="Q76" s="416" t="str">
        <f t="shared" si="7"/>
        <v/>
      </c>
      <c r="R76" s="367">
        <v>0</v>
      </c>
      <c r="S76" s="365"/>
      <c r="T76" s="367">
        <v>0</v>
      </c>
      <c r="U76" s="369">
        <v>0</v>
      </c>
      <c r="V76" s="365"/>
      <c r="W76" s="353"/>
      <c r="X76" s="354"/>
      <c r="Y76" s="355"/>
      <c r="Z76" s="431"/>
    </row>
    <row r="77" spans="2:26" ht="14.75" customHeight="1">
      <c r="B77" s="363"/>
      <c r="C77" s="371"/>
      <c r="D77" s="476"/>
      <c r="E77" s="377"/>
      <c r="F77" s="365"/>
      <c r="G77" s="374"/>
      <c r="H77" s="367">
        <v>0</v>
      </c>
      <c r="I77" s="365" t="str">
        <f t="shared" si="9"/>
        <v/>
      </c>
      <c r="J77" s="368"/>
      <c r="K77" s="367">
        <v>0</v>
      </c>
      <c r="L77" s="365" t="str">
        <f t="shared" si="10"/>
        <v/>
      </c>
      <c r="M77" s="368"/>
      <c r="N77" s="367">
        <v>0</v>
      </c>
      <c r="O77" s="365"/>
      <c r="P77" s="368"/>
      <c r="Q77" s="416" t="str">
        <f t="shared" si="7"/>
        <v/>
      </c>
      <c r="R77" s="367">
        <v>0</v>
      </c>
      <c r="S77" s="365"/>
      <c r="T77" s="367">
        <v>0</v>
      </c>
      <c r="U77" s="369">
        <v>0</v>
      </c>
      <c r="V77" s="365"/>
      <c r="W77" s="353"/>
      <c r="X77" s="354"/>
      <c r="Y77" s="355"/>
      <c r="Z77" s="431"/>
    </row>
    <row r="78" spans="2:26" ht="14.75" customHeight="1">
      <c r="B78" s="363"/>
      <c r="C78" s="351"/>
      <c r="D78" s="476"/>
      <c r="E78" s="352"/>
      <c r="F78" s="365" t="str">
        <f t="shared" si="11"/>
        <v/>
      </c>
      <c r="G78" s="374"/>
      <c r="H78" s="367">
        <v>0</v>
      </c>
      <c r="I78" s="365" t="str">
        <f t="shared" si="9"/>
        <v/>
      </c>
      <c r="J78" s="368"/>
      <c r="K78" s="367">
        <v>0</v>
      </c>
      <c r="L78" s="365" t="str">
        <f t="shared" si="10"/>
        <v/>
      </c>
      <c r="M78" s="368"/>
      <c r="N78" s="367">
        <v>0</v>
      </c>
      <c r="O78" s="365" t="str">
        <f t="shared" si="12"/>
        <v/>
      </c>
      <c r="P78" s="368"/>
      <c r="Q78" s="416" t="str">
        <f t="shared" si="7"/>
        <v/>
      </c>
      <c r="R78" s="367">
        <v>0</v>
      </c>
      <c r="S78" s="365" t="str">
        <f t="shared" ref="S78:S141" si="13">IF(W78="","",W78-(7*T78)-(7*U78))</f>
        <v/>
      </c>
      <c r="T78" s="367">
        <v>0</v>
      </c>
      <c r="U78" s="369">
        <v>0</v>
      </c>
      <c r="V78" s="365"/>
      <c r="W78" s="353"/>
      <c r="X78" s="354"/>
      <c r="Y78" s="355"/>
      <c r="Z78" s="429"/>
    </row>
    <row r="79" spans="2:26" ht="14.75" customHeight="1">
      <c r="B79" s="363"/>
      <c r="C79" s="364"/>
      <c r="D79" s="476"/>
      <c r="E79" s="364"/>
      <c r="F79" s="365" t="str">
        <f t="shared" si="11"/>
        <v/>
      </c>
      <c r="G79" s="374"/>
      <c r="H79" s="367">
        <v>0</v>
      </c>
      <c r="I79" s="365" t="str">
        <f t="shared" si="9"/>
        <v/>
      </c>
      <c r="J79" s="368"/>
      <c r="K79" s="367">
        <v>0</v>
      </c>
      <c r="L79" s="365" t="str">
        <f t="shared" si="10"/>
        <v/>
      </c>
      <c r="M79" s="368"/>
      <c r="N79" s="367">
        <v>0</v>
      </c>
      <c r="O79" s="365" t="str">
        <f t="shared" si="12"/>
        <v/>
      </c>
      <c r="P79" s="368"/>
      <c r="Q79" s="416" t="str">
        <f t="shared" si="7"/>
        <v/>
      </c>
      <c r="R79" s="367">
        <v>0</v>
      </c>
      <c r="S79" s="365" t="str">
        <f t="shared" si="13"/>
        <v/>
      </c>
      <c r="T79" s="367">
        <v>0</v>
      </c>
      <c r="U79" s="369">
        <v>0</v>
      </c>
      <c r="V79" s="365"/>
      <c r="W79" s="353"/>
      <c r="X79" s="354"/>
      <c r="Y79" s="355"/>
      <c r="Z79" s="431"/>
    </row>
    <row r="80" spans="2:26" ht="14.75" customHeight="1">
      <c r="B80" s="375"/>
      <c r="C80" s="364"/>
      <c r="D80" s="476"/>
      <c r="E80" s="364"/>
      <c r="F80" s="365" t="str">
        <f t="shared" si="11"/>
        <v/>
      </c>
      <c r="G80" s="374"/>
      <c r="H80" s="367">
        <v>0</v>
      </c>
      <c r="I80" s="365" t="str">
        <f t="shared" si="9"/>
        <v/>
      </c>
      <c r="J80" s="368"/>
      <c r="K80" s="367">
        <v>0</v>
      </c>
      <c r="L80" s="365" t="str">
        <f t="shared" si="10"/>
        <v/>
      </c>
      <c r="M80" s="368"/>
      <c r="N80" s="367">
        <v>0</v>
      </c>
      <c r="O80" s="365" t="str">
        <f t="shared" si="12"/>
        <v/>
      </c>
      <c r="P80" s="368"/>
      <c r="Q80" s="416" t="str">
        <f t="shared" si="7"/>
        <v/>
      </c>
      <c r="R80" s="367">
        <v>0</v>
      </c>
      <c r="S80" s="365" t="str">
        <f t="shared" si="13"/>
        <v/>
      </c>
      <c r="T80" s="367">
        <v>0</v>
      </c>
      <c r="U80" s="369">
        <v>0</v>
      </c>
      <c r="V80" s="365"/>
      <c r="W80" s="353"/>
      <c r="X80" s="354"/>
      <c r="Y80" s="355"/>
      <c r="Z80" s="431"/>
    </row>
    <row r="81" spans="2:26" ht="14.75" customHeight="1">
      <c r="B81" s="375"/>
      <c r="C81" s="364"/>
      <c r="D81" s="476"/>
      <c r="E81" s="364"/>
      <c r="F81" s="365" t="str">
        <f t="shared" si="11"/>
        <v/>
      </c>
      <c r="G81" s="374"/>
      <c r="H81" s="367">
        <v>0</v>
      </c>
      <c r="I81" s="365" t="str">
        <f t="shared" si="9"/>
        <v/>
      </c>
      <c r="J81" s="368"/>
      <c r="K81" s="367">
        <v>0</v>
      </c>
      <c r="L81" s="365" t="str">
        <f t="shared" si="10"/>
        <v/>
      </c>
      <c r="M81" s="368"/>
      <c r="N81" s="367">
        <v>0</v>
      </c>
      <c r="O81" s="365" t="str">
        <f t="shared" si="12"/>
        <v/>
      </c>
      <c r="P81" s="368"/>
      <c r="Q81" s="416" t="str">
        <f t="shared" si="7"/>
        <v/>
      </c>
      <c r="R81" s="367">
        <v>0</v>
      </c>
      <c r="S81" s="365" t="str">
        <f t="shared" si="13"/>
        <v/>
      </c>
      <c r="T81" s="367">
        <v>0</v>
      </c>
      <c r="U81" s="369">
        <v>0</v>
      </c>
      <c r="V81" s="365"/>
      <c r="W81" s="353"/>
      <c r="X81" s="354"/>
      <c r="Y81" s="355"/>
      <c r="Z81" s="431"/>
    </row>
    <row r="82" spans="2:26" ht="14.75" customHeight="1">
      <c r="B82" s="375"/>
      <c r="C82" s="364"/>
      <c r="D82" s="476"/>
      <c r="E82" s="364"/>
      <c r="F82" s="365" t="str">
        <f t="shared" si="11"/>
        <v/>
      </c>
      <c r="G82" s="374"/>
      <c r="H82" s="367">
        <v>0</v>
      </c>
      <c r="I82" s="365" t="str">
        <f t="shared" si="9"/>
        <v/>
      </c>
      <c r="J82" s="368"/>
      <c r="K82" s="367">
        <v>0</v>
      </c>
      <c r="L82" s="365" t="str">
        <f t="shared" si="10"/>
        <v/>
      </c>
      <c r="M82" s="368"/>
      <c r="N82" s="367">
        <v>0</v>
      </c>
      <c r="O82" s="365" t="str">
        <f t="shared" si="12"/>
        <v/>
      </c>
      <c r="P82" s="368"/>
      <c r="Q82" s="416" t="str">
        <f t="shared" si="7"/>
        <v/>
      </c>
      <c r="R82" s="367">
        <v>0</v>
      </c>
      <c r="S82" s="365" t="str">
        <f t="shared" si="13"/>
        <v/>
      </c>
      <c r="T82" s="367">
        <v>0</v>
      </c>
      <c r="U82" s="369">
        <v>0</v>
      </c>
      <c r="V82" s="365"/>
      <c r="W82" s="353"/>
      <c r="X82" s="354"/>
      <c r="Y82" s="355"/>
      <c r="Z82" s="431"/>
    </row>
    <row r="83" spans="2:26" ht="14.75" customHeight="1">
      <c r="B83" s="375"/>
      <c r="C83" s="364"/>
      <c r="D83" s="476"/>
      <c r="E83" s="364"/>
      <c r="F83" s="365" t="str">
        <f t="shared" si="11"/>
        <v/>
      </c>
      <c r="G83" s="374"/>
      <c r="H83" s="367">
        <v>0</v>
      </c>
      <c r="I83" s="365" t="str">
        <f t="shared" si="9"/>
        <v/>
      </c>
      <c r="J83" s="368"/>
      <c r="K83" s="367">
        <v>0</v>
      </c>
      <c r="L83" s="365" t="str">
        <f t="shared" si="10"/>
        <v/>
      </c>
      <c r="M83" s="368"/>
      <c r="N83" s="367">
        <v>0</v>
      </c>
      <c r="O83" s="365" t="str">
        <f t="shared" si="12"/>
        <v/>
      </c>
      <c r="P83" s="368"/>
      <c r="Q83" s="416" t="str">
        <f t="shared" si="7"/>
        <v/>
      </c>
      <c r="R83" s="367">
        <v>0</v>
      </c>
      <c r="S83" s="365" t="str">
        <f t="shared" si="13"/>
        <v/>
      </c>
      <c r="T83" s="367">
        <v>0</v>
      </c>
      <c r="U83" s="369">
        <v>0</v>
      </c>
      <c r="V83" s="365"/>
      <c r="W83" s="353"/>
      <c r="X83" s="354"/>
      <c r="Y83" s="355"/>
      <c r="Z83" s="431"/>
    </row>
    <row r="84" spans="2:26" ht="14.75" customHeight="1">
      <c r="B84" s="375"/>
      <c r="C84" s="364"/>
      <c r="D84" s="476"/>
      <c r="E84" s="364"/>
      <c r="F84" s="365" t="str">
        <f t="shared" si="11"/>
        <v/>
      </c>
      <c r="G84" s="374"/>
      <c r="H84" s="367">
        <v>0</v>
      </c>
      <c r="I84" s="365" t="str">
        <f t="shared" si="9"/>
        <v/>
      </c>
      <c r="J84" s="368"/>
      <c r="K84" s="367">
        <v>0</v>
      </c>
      <c r="L84" s="365" t="str">
        <f t="shared" si="10"/>
        <v/>
      </c>
      <c r="M84" s="368"/>
      <c r="N84" s="367">
        <v>0</v>
      </c>
      <c r="O84" s="365" t="str">
        <f t="shared" si="12"/>
        <v/>
      </c>
      <c r="P84" s="368"/>
      <c r="Q84" s="416" t="str">
        <f t="shared" si="7"/>
        <v/>
      </c>
      <c r="R84" s="367">
        <v>0</v>
      </c>
      <c r="S84" s="365" t="str">
        <f t="shared" si="13"/>
        <v/>
      </c>
      <c r="T84" s="367">
        <v>0</v>
      </c>
      <c r="U84" s="369">
        <v>0</v>
      </c>
      <c r="V84" s="365"/>
      <c r="W84" s="353"/>
      <c r="X84" s="354"/>
      <c r="Y84" s="355"/>
      <c r="Z84" s="431"/>
    </row>
    <row r="85" spans="2:26" ht="14.75" customHeight="1">
      <c r="B85" s="363"/>
      <c r="C85" s="352"/>
      <c r="D85" s="476"/>
      <c r="E85" s="352"/>
      <c r="F85" s="365" t="str">
        <f t="shared" si="11"/>
        <v/>
      </c>
      <c r="G85" s="374"/>
      <c r="H85" s="367">
        <v>0</v>
      </c>
      <c r="I85" s="365" t="str">
        <f t="shared" si="9"/>
        <v/>
      </c>
      <c r="J85" s="368"/>
      <c r="K85" s="367">
        <v>0</v>
      </c>
      <c r="L85" s="365" t="str">
        <f t="shared" si="10"/>
        <v/>
      </c>
      <c r="M85" s="368"/>
      <c r="N85" s="367">
        <v>0</v>
      </c>
      <c r="O85" s="365" t="str">
        <f t="shared" si="12"/>
        <v/>
      </c>
      <c r="P85" s="368"/>
      <c r="Q85" s="416" t="str">
        <f t="shared" si="7"/>
        <v/>
      </c>
      <c r="R85" s="367">
        <v>0</v>
      </c>
      <c r="S85" s="365" t="str">
        <f t="shared" si="13"/>
        <v/>
      </c>
      <c r="T85" s="367">
        <v>0</v>
      </c>
      <c r="U85" s="369">
        <v>0</v>
      </c>
      <c r="V85" s="365"/>
      <c r="W85" s="353"/>
      <c r="X85" s="354"/>
      <c r="Y85" s="355"/>
      <c r="Z85" s="432"/>
    </row>
    <row r="86" spans="2:26" ht="14.75" customHeight="1">
      <c r="B86" s="363"/>
      <c r="C86" s="364"/>
      <c r="D86" s="476"/>
      <c r="E86" s="364"/>
      <c r="F86" s="365" t="str">
        <f t="shared" si="11"/>
        <v/>
      </c>
      <c r="G86" s="366"/>
      <c r="H86" s="367">
        <v>0</v>
      </c>
      <c r="I86" s="365" t="str">
        <f t="shared" si="9"/>
        <v/>
      </c>
      <c r="J86" s="368"/>
      <c r="K86" s="367">
        <v>0</v>
      </c>
      <c r="L86" s="365" t="str">
        <f t="shared" si="10"/>
        <v/>
      </c>
      <c r="M86" s="368"/>
      <c r="N86" s="367">
        <v>0</v>
      </c>
      <c r="O86" s="365" t="str">
        <f t="shared" si="12"/>
        <v/>
      </c>
      <c r="P86" s="368"/>
      <c r="Q86" s="416" t="str">
        <f t="shared" si="7"/>
        <v/>
      </c>
      <c r="R86" s="367">
        <v>0</v>
      </c>
      <c r="S86" s="365" t="str">
        <f t="shared" si="13"/>
        <v/>
      </c>
      <c r="T86" s="367">
        <v>0</v>
      </c>
      <c r="U86" s="369">
        <v>0</v>
      </c>
      <c r="V86" s="365"/>
      <c r="W86" s="353"/>
      <c r="X86" s="354"/>
      <c r="Y86" s="360"/>
      <c r="Z86" s="429"/>
    </row>
    <row r="87" spans="2:26" ht="14.75" customHeight="1">
      <c r="B87" s="363"/>
      <c r="C87" s="364"/>
      <c r="D87" s="476"/>
      <c r="E87" s="364"/>
      <c r="F87" s="365" t="str">
        <f t="shared" si="11"/>
        <v/>
      </c>
      <c r="G87" s="366"/>
      <c r="H87" s="367">
        <v>0</v>
      </c>
      <c r="I87" s="365" t="str">
        <f t="shared" si="9"/>
        <v/>
      </c>
      <c r="J87" s="368"/>
      <c r="K87" s="367">
        <v>0</v>
      </c>
      <c r="L87" s="365" t="str">
        <f t="shared" si="10"/>
        <v/>
      </c>
      <c r="M87" s="368"/>
      <c r="N87" s="367">
        <v>0</v>
      </c>
      <c r="O87" s="365" t="str">
        <f t="shared" si="12"/>
        <v/>
      </c>
      <c r="P87" s="368"/>
      <c r="Q87" s="416" t="str">
        <f t="shared" si="7"/>
        <v/>
      </c>
      <c r="R87" s="367">
        <v>0</v>
      </c>
      <c r="S87" s="365" t="str">
        <f t="shared" si="13"/>
        <v/>
      </c>
      <c r="T87" s="367">
        <v>0</v>
      </c>
      <c r="U87" s="369">
        <v>0</v>
      </c>
      <c r="V87" s="365"/>
      <c r="W87" s="353"/>
      <c r="X87" s="354"/>
      <c r="Y87" s="360"/>
      <c r="Z87" s="429"/>
    </row>
    <row r="88" spans="2:26" ht="14.75" customHeight="1">
      <c r="B88" s="363"/>
      <c r="C88" s="370"/>
      <c r="D88" s="476"/>
      <c r="E88" s="371"/>
      <c r="F88" s="365" t="str">
        <f t="shared" si="11"/>
        <v/>
      </c>
      <c r="G88" s="366"/>
      <c r="H88" s="367">
        <v>0</v>
      </c>
      <c r="I88" s="365" t="str">
        <f t="shared" si="9"/>
        <v/>
      </c>
      <c r="J88" s="368"/>
      <c r="K88" s="367">
        <v>0</v>
      </c>
      <c r="L88" s="365" t="str">
        <f t="shared" si="10"/>
        <v/>
      </c>
      <c r="M88" s="368"/>
      <c r="N88" s="367">
        <v>0</v>
      </c>
      <c r="O88" s="365" t="str">
        <f t="shared" si="12"/>
        <v/>
      </c>
      <c r="P88" s="368"/>
      <c r="Q88" s="416" t="str">
        <f t="shared" si="7"/>
        <v/>
      </c>
      <c r="R88" s="367">
        <v>0</v>
      </c>
      <c r="S88" s="365" t="str">
        <f t="shared" si="13"/>
        <v/>
      </c>
      <c r="T88" s="367">
        <v>0</v>
      </c>
      <c r="U88" s="369">
        <v>0</v>
      </c>
      <c r="V88" s="365"/>
      <c r="W88" s="353"/>
      <c r="X88" s="354"/>
      <c r="Y88" s="360"/>
      <c r="Z88" s="429"/>
    </row>
    <row r="89" spans="2:26" ht="14.75" customHeight="1">
      <c r="B89" s="363"/>
      <c r="C89" s="370"/>
      <c r="D89" s="476"/>
      <c r="E89" s="371"/>
      <c r="F89" s="365" t="str">
        <f t="shared" si="11"/>
        <v/>
      </c>
      <c r="G89" s="366"/>
      <c r="H89" s="367">
        <v>0</v>
      </c>
      <c r="I89" s="365" t="str">
        <f t="shared" si="9"/>
        <v/>
      </c>
      <c r="J89" s="368"/>
      <c r="K89" s="367">
        <v>0</v>
      </c>
      <c r="L89" s="365" t="str">
        <f t="shared" si="10"/>
        <v/>
      </c>
      <c r="M89" s="368"/>
      <c r="N89" s="367">
        <v>0</v>
      </c>
      <c r="O89" s="365" t="str">
        <f t="shared" si="12"/>
        <v/>
      </c>
      <c r="P89" s="368"/>
      <c r="Q89" s="416" t="str">
        <f t="shared" si="7"/>
        <v/>
      </c>
      <c r="R89" s="367">
        <v>0</v>
      </c>
      <c r="S89" s="365" t="str">
        <f t="shared" si="13"/>
        <v/>
      </c>
      <c r="T89" s="367">
        <v>0</v>
      </c>
      <c r="U89" s="369">
        <v>0</v>
      </c>
      <c r="V89" s="365"/>
      <c r="W89" s="353"/>
      <c r="X89" s="354"/>
      <c r="Y89" s="360"/>
      <c r="Z89" s="429"/>
    </row>
    <row r="90" spans="2:26" ht="14.75" customHeight="1">
      <c r="B90" s="363"/>
      <c r="C90" s="370"/>
      <c r="D90" s="476"/>
      <c r="E90" s="371"/>
      <c r="F90" s="365" t="str">
        <f t="shared" si="11"/>
        <v/>
      </c>
      <c r="G90" s="366"/>
      <c r="H90" s="367">
        <v>0</v>
      </c>
      <c r="I90" s="365" t="str">
        <f t="shared" si="9"/>
        <v/>
      </c>
      <c r="J90" s="368"/>
      <c r="K90" s="367">
        <v>0</v>
      </c>
      <c r="L90" s="365" t="str">
        <f t="shared" si="10"/>
        <v/>
      </c>
      <c r="M90" s="368"/>
      <c r="N90" s="367">
        <v>0</v>
      </c>
      <c r="O90" s="365" t="str">
        <f t="shared" si="12"/>
        <v/>
      </c>
      <c r="P90" s="368"/>
      <c r="Q90" s="416" t="str">
        <f t="shared" si="7"/>
        <v/>
      </c>
      <c r="R90" s="367">
        <v>0</v>
      </c>
      <c r="S90" s="365" t="str">
        <f t="shared" si="13"/>
        <v/>
      </c>
      <c r="T90" s="367">
        <v>0</v>
      </c>
      <c r="U90" s="369">
        <v>0</v>
      </c>
      <c r="V90" s="365"/>
      <c r="W90" s="353"/>
      <c r="X90" s="354"/>
      <c r="Y90" s="360"/>
      <c r="Z90" s="429"/>
    </row>
    <row r="91" spans="2:26" ht="14.75" customHeight="1">
      <c r="B91" s="363"/>
      <c r="C91" s="364"/>
      <c r="D91" s="476"/>
      <c r="E91" s="364"/>
      <c r="F91" s="365" t="str">
        <f t="shared" si="11"/>
        <v/>
      </c>
      <c r="G91" s="366"/>
      <c r="H91" s="367">
        <v>0</v>
      </c>
      <c r="I91" s="365" t="str">
        <f t="shared" si="9"/>
        <v/>
      </c>
      <c r="J91" s="368"/>
      <c r="K91" s="367">
        <v>0</v>
      </c>
      <c r="L91" s="365" t="str">
        <f t="shared" si="10"/>
        <v/>
      </c>
      <c r="M91" s="368"/>
      <c r="N91" s="367">
        <v>0</v>
      </c>
      <c r="O91" s="365" t="str">
        <f t="shared" si="12"/>
        <v/>
      </c>
      <c r="P91" s="368"/>
      <c r="Q91" s="416" t="str">
        <f t="shared" si="7"/>
        <v/>
      </c>
      <c r="R91" s="367">
        <v>0</v>
      </c>
      <c r="S91" s="365" t="str">
        <f t="shared" si="13"/>
        <v/>
      </c>
      <c r="T91" s="367">
        <v>0</v>
      </c>
      <c r="U91" s="369">
        <v>0</v>
      </c>
      <c r="V91" s="365"/>
      <c r="W91" s="353"/>
      <c r="X91" s="354"/>
      <c r="Y91" s="357"/>
      <c r="Z91" s="429"/>
    </row>
    <row r="92" spans="2:26" ht="14.75" customHeight="1">
      <c r="B92" s="363"/>
      <c r="C92" s="364"/>
      <c r="D92" s="476"/>
      <c r="E92" s="364"/>
      <c r="F92" s="365" t="str">
        <f t="shared" si="11"/>
        <v/>
      </c>
      <c r="G92" s="366"/>
      <c r="H92" s="367">
        <v>0</v>
      </c>
      <c r="I92" s="365" t="str">
        <f t="shared" si="9"/>
        <v/>
      </c>
      <c r="J92" s="368"/>
      <c r="K92" s="367">
        <v>0</v>
      </c>
      <c r="L92" s="365" t="str">
        <f t="shared" si="10"/>
        <v/>
      </c>
      <c r="M92" s="368"/>
      <c r="N92" s="367">
        <v>0</v>
      </c>
      <c r="O92" s="365" t="str">
        <f t="shared" si="12"/>
        <v/>
      </c>
      <c r="P92" s="368"/>
      <c r="Q92" s="416" t="str">
        <f t="shared" si="7"/>
        <v/>
      </c>
      <c r="R92" s="367">
        <v>0</v>
      </c>
      <c r="S92" s="365" t="str">
        <f t="shared" si="13"/>
        <v/>
      </c>
      <c r="T92" s="367">
        <v>0</v>
      </c>
      <c r="U92" s="369">
        <v>0</v>
      </c>
      <c r="V92" s="365"/>
      <c r="W92" s="353"/>
      <c r="X92" s="354"/>
      <c r="Y92" s="357"/>
      <c r="Z92" s="429"/>
    </row>
    <row r="93" spans="2:26" ht="14.75" customHeight="1">
      <c r="B93" s="363"/>
      <c r="C93" s="364"/>
      <c r="D93" s="476"/>
      <c r="E93" s="364"/>
      <c r="F93" s="365" t="str">
        <f t="shared" si="11"/>
        <v/>
      </c>
      <c r="G93" s="366"/>
      <c r="H93" s="367">
        <v>0</v>
      </c>
      <c r="I93" s="365" t="str">
        <f t="shared" si="9"/>
        <v/>
      </c>
      <c r="J93" s="368"/>
      <c r="K93" s="367">
        <v>0</v>
      </c>
      <c r="L93" s="365" t="str">
        <f t="shared" si="10"/>
        <v/>
      </c>
      <c r="M93" s="368"/>
      <c r="N93" s="367">
        <v>0</v>
      </c>
      <c r="O93" s="365" t="str">
        <f t="shared" si="12"/>
        <v/>
      </c>
      <c r="P93" s="368"/>
      <c r="Q93" s="416" t="str">
        <f t="shared" si="7"/>
        <v/>
      </c>
      <c r="R93" s="367">
        <v>0</v>
      </c>
      <c r="S93" s="365" t="str">
        <f t="shared" si="13"/>
        <v/>
      </c>
      <c r="T93" s="367">
        <v>0</v>
      </c>
      <c r="U93" s="369">
        <v>0</v>
      </c>
      <c r="V93" s="365"/>
      <c r="W93" s="353"/>
      <c r="X93" s="354"/>
      <c r="Y93" s="357"/>
      <c r="Z93" s="429"/>
    </row>
    <row r="94" spans="2:26" ht="14.75" customHeight="1">
      <c r="B94" s="363"/>
      <c r="C94" s="364"/>
      <c r="D94" s="476"/>
      <c r="E94" s="364"/>
      <c r="F94" s="365" t="str">
        <f t="shared" si="11"/>
        <v/>
      </c>
      <c r="G94" s="366"/>
      <c r="H94" s="367">
        <v>0</v>
      </c>
      <c r="I94" s="365" t="str">
        <f t="shared" si="9"/>
        <v/>
      </c>
      <c r="J94" s="368"/>
      <c r="K94" s="367">
        <v>0</v>
      </c>
      <c r="L94" s="365" t="str">
        <f t="shared" si="10"/>
        <v/>
      </c>
      <c r="M94" s="368"/>
      <c r="N94" s="367">
        <v>0</v>
      </c>
      <c r="O94" s="365" t="str">
        <f t="shared" si="12"/>
        <v/>
      </c>
      <c r="P94" s="368"/>
      <c r="Q94" s="416" t="str">
        <f t="shared" si="7"/>
        <v/>
      </c>
      <c r="R94" s="367">
        <v>0</v>
      </c>
      <c r="S94" s="365" t="str">
        <f t="shared" si="13"/>
        <v/>
      </c>
      <c r="T94" s="367">
        <v>0</v>
      </c>
      <c r="U94" s="369">
        <v>0</v>
      </c>
      <c r="V94" s="365"/>
      <c r="W94" s="353"/>
      <c r="X94" s="354"/>
      <c r="Y94" s="357"/>
      <c r="Z94" s="429"/>
    </row>
    <row r="95" spans="2:26" ht="14.75" customHeight="1">
      <c r="B95" s="363"/>
      <c r="C95" s="364"/>
      <c r="D95" s="476"/>
      <c r="E95" s="364"/>
      <c r="F95" s="365" t="str">
        <f t="shared" si="11"/>
        <v/>
      </c>
      <c r="G95" s="366"/>
      <c r="H95" s="367">
        <v>0</v>
      </c>
      <c r="I95" s="365" t="str">
        <f t="shared" si="9"/>
        <v/>
      </c>
      <c r="J95" s="368"/>
      <c r="K95" s="367">
        <v>0</v>
      </c>
      <c r="L95" s="365" t="str">
        <f t="shared" si="10"/>
        <v/>
      </c>
      <c r="M95" s="368"/>
      <c r="N95" s="367">
        <v>0</v>
      </c>
      <c r="O95" s="365" t="str">
        <f t="shared" si="12"/>
        <v/>
      </c>
      <c r="P95" s="368"/>
      <c r="Q95" s="416" t="str">
        <f t="shared" si="7"/>
        <v/>
      </c>
      <c r="R95" s="367">
        <v>0</v>
      </c>
      <c r="S95" s="365" t="str">
        <f t="shared" si="13"/>
        <v/>
      </c>
      <c r="T95" s="367">
        <v>0</v>
      </c>
      <c r="U95" s="369">
        <v>0</v>
      </c>
      <c r="V95" s="365"/>
      <c r="W95" s="353"/>
      <c r="X95" s="354"/>
      <c r="Y95" s="355"/>
      <c r="Z95" s="429"/>
    </row>
    <row r="96" spans="2:26" ht="14.75" customHeight="1">
      <c r="B96" s="363"/>
      <c r="C96" s="364"/>
      <c r="D96" s="476"/>
      <c r="E96" s="364"/>
      <c r="F96" s="365" t="str">
        <f t="shared" si="11"/>
        <v/>
      </c>
      <c r="G96" s="366"/>
      <c r="H96" s="367">
        <v>0</v>
      </c>
      <c r="I96" s="365" t="str">
        <f t="shared" si="9"/>
        <v/>
      </c>
      <c r="J96" s="368"/>
      <c r="K96" s="367">
        <v>0</v>
      </c>
      <c r="L96" s="365" t="str">
        <f t="shared" si="10"/>
        <v/>
      </c>
      <c r="M96" s="368"/>
      <c r="N96" s="367">
        <v>0</v>
      </c>
      <c r="O96" s="365" t="str">
        <f t="shared" si="12"/>
        <v/>
      </c>
      <c r="P96" s="368"/>
      <c r="Q96" s="416" t="str">
        <f t="shared" si="7"/>
        <v/>
      </c>
      <c r="R96" s="367">
        <v>0</v>
      </c>
      <c r="S96" s="365" t="str">
        <f t="shared" si="13"/>
        <v/>
      </c>
      <c r="T96" s="367">
        <v>0</v>
      </c>
      <c r="U96" s="369">
        <v>0</v>
      </c>
      <c r="V96" s="365"/>
      <c r="W96" s="353"/>
      <c r="X96" s="354"/>
      <c r="Y96" s="355"/>
      <c r="Z96" s="429"/>
    </row>
    <row r="97" spans="2:26" ht="14.75" customHeight="1">
      <c r="B97" s="363"/>
      <c r="C97" s="364"/>
      <c r="D97" s="476"/>
      <c r="E97" s="364"/>
      <c r="F97" s="365" t="str">
        <f t="shared" si="11"/>
        <v/>
      </c>
      <c r="G97" s="366"/>
      <c r="H97" s="367">
        <v>0</v>
      </c>
      <c r="I97" s="365" t="str">
        <f t="shared" si="9"/>
        <v/>
      </c>
      <c r="J97" s="368"/>
      <c r="K97" s="367">
        <v>0</v>
      </c>
      <c r="L97" s="365" t="str">
        <f t="shared" si="10"/>
        <v/>
      </c>
      <c r="M97" s="368"/>
      <c r="N97" s="367">
        <v>0</v>
      </c>
      <c r="O97" s="365" t="str">
        <f t="shared" si="12"/>
        <v/>
      </c>
      <c r="P97" s="368"/>
      <c r="Q97" s="416" t="str">
        <f t="shared" si="7"/>
        <v/>
      </c>
      <c r="R97" s="367">
        <v>0</v>
      </c>
      <c r="S97" s="365" t="str">
        <f t="shared" si="13"/>
        <v/>
      </c>
      <c r="T97" s="367">
        <v>0</v>
      </c>
      <c r="U97" s="369">
        <v>0</v>
      </c>
      <c r="V97" s="365"/>
      <c r="W97" s="353"/>
      <c r="X97" s="354"/>
      <c r="Y97" s="355"/>
      <c r="Z97" s="429"/>
    </row>
    <row r="98" spans="2:26" ht="14.75" customHeight="1">
      <c r="B98" s="363"/>
      <c r="C98" s="364"/>
      <c r="D98" s="476"/>
      <c r="E98" s="364"/>
      <c r="F98" s="365" t="str">
        <f t="shared" si="11"/>
        <v/>
      </c>
      <c r="G98" s="366"/>
      <c r="H98" s="367">
        <v>0</v>
      </c>
      <c r="I98" s="365" t="str">
        <f t="shared" si="9"/>
        <v/>
      </c>
      <c r="J98" s="368"/>
      <c r="K98" s="367">
        <v>0</v>
      </c>
      <c r="L98" s="365" t="str">
        <f t="shared" si="10"/>
        <v/>
      </c>
      <c r="M98" s="368"/>
      <c r="N98" s="367">
        <v>0</v>
      </c>
      <c r="O98" s="365" t="str">
        <f t="shared" si="12"/>
        <v/>
      </c>
      <c r="P98" s="368"/>
      <c r="Q98" s="416" t="str">
        <f t="shared" si="7"/>
        <v/>
      </c>
      <c r="R98" s="367">
        <v>0</v>
      </c>
      <c r="S98" s="365" t="str">
        <f t="shared" si="13"/>
        <v/>
      </c>
      <c r="T98" s="367">
        <v>0</v>
      </c>
      <c r="U98" s="369">
        <v>0</v>
      </c>
      <c r="V98" s="365"/>
      <c r="W98" s="353"/>
      <c r="X98" s="354"/>
      <c r="Y98" s="361"/>
      <c r="Z98" s="429"/>
    </row>
    <row r="99" spans="2:26" ht="14.75" customHeight="1">
      <c r="B99" s="363"/>
      <c r="C99" s="364"/>
      <c r="D99" s="476"/>
      <c r="E99" s="364"/>
      <c r="F99" s="365" t="str">
        <f t="shared" si="11"/>
        <v/>
      </c>
      <c r="G99" s="366"/>
      <c r="H99" s="367">
        <v>0</v>
      </c>
      <c r="I99" s="365" t="str">
        <f t="shared" si="9"/>
        <v/>
      </c>
      <c r="J99" s="368"/>
      <c r="K99" s="367">
        <v>0</v>
      </c>
      <c r="L99" s="365" t="str">
        <f t="shared" si="10"/>
        <v/>
      </c>
      <c r="M99" s="368"/>
      <c r="N99" s="367">
        <v>0</v>
      </c>
      <c r="O99" s="365" t="str">
        <f t="shared" si="12"/>
        <v/>
      </c>
      <c r="P99" s="368"/>
      <c r="Q99" s="416" t="str">
        <f t="shared" si="7"/>
        <v/>
      </c>
      <c r="R99" s="367">
        <v>0</v>
      </c>
      <c r="S99" s="365" t="str">
        <f t="shared" si="13"/>
        <v/>
      </c>
      <c r="T99" s="367">
        <v>0</v>
      </c>
      <c r="U99" s="369">
        <v>0</v>
      </c>
      <c r="V99" s="365"/>
      <c r="W99" s="353"/>
      <c r="X99" s="354"/>
      <c r="Y99" s="361"/>
      <c r="Z99" s="429"/>
    </row>
    <row r="100" spans="2:26" ht="14.75" customHeight="1">
      <c r="B100" s="363"/>
      <c r="C100" s="364"/>
      <c r="D100" s="476"/>
      <c r="E100" s="364"/>
      <c r="F100" s="365" t="str">
        <f t="shared" si="11"/>
        <v/>
      </c>
      <c r="G100" s="366"/>
      <c r="H100" s="367">
        <v>0</v>
      </c>
      <c r="I100" s="365" t="str">
        <f t="shared" si="9"/>
        <v/>
      </c>
      <c r="J100" s="368"/>
      <c r="K100" s="367">
        <v>0</v>
      </c>
      <c r="L100" s="365" t="str">
        <f t="shared" si="10"/>
        <v/>
      </c>
      <c r="M100" s="368"/>
      <c r="N100" s="367">
        <v>0</v>
      </c>
      <c r="O100" s="365" t="str">
        <f t="shared" si="12"/>
        <v/>
      </c>
      <c r="P100" s="368"/>
      <c r="Q100" s="416" t="str">
        <f t="shared" si="7"/>
        <v/>
      </c>
      <c r="R100" s="367">
        <v>0</v>
      </c>
      <c r="S100" s="365" t="str">
        <f t="shared" si="13"/>
        <v/>
      </c>
      <c r="T100" s="367">
        <v>0</v>
      </c>
      <c r="U100" s="369">
        <v>0</v>
      </c>
      <c r="V100" s="365"/>
      <c r="W100" s="353"/>
      <c r="X100" s="354"/>
      <c r="Y100" s="361"/>
      <c r="Z100" s="429"/>
    </row>
    <row r="101" spans="2:26" ht="14.75" customHeight="1">
      <c r="B101" s="363"/>
      <c r="C101" s="364"/>
      <c r="D101" s="476"/>
      <c r="E101" s="364"/>
      <c r="F101" s="365" t="str">
        <f t="shared" si="11"/>
        <v/>
      </c>
      <c r="G101" s="366"/>
      <c r="H101" s="367">
        <v>0</v>
      </c>
      <c r="I101" s="365" t="str">
        <f t="shared" si="9"/>
        <v/>
      </c>
      <c r="J101" s="368"/>
      <c r="K101" s="367">
        <v>0</v>
      </c>
      <c r="L101" s="365" t="str">
        <f t="shared" si="10"/>
        <v/>
      </c>
      <c r="M101" s="368"/>
      <c r="N101" s="367">
        <v>0</v>
      </c>
      <c r="O101" s="365" t="str">
        <f t="shared" si="12"/>
        <v/>
      </c>
      <c r="P101" s="368"/>
      <c r="Q101" s="416" t="str">
        <f t="shared" ref="Q101:Q132" si="14">IF(AND(J101="", G101=""),"",IF(J101="",G101-F101,J101-O101))</f>
        <v/>
      </c>
      <c r="R101" s="367">
        <v>0</v>
      </c>
      <c r="S101" s="365" t="str">
        <f t="shared" si="13"/>
        <v/>
      </c>
      <c r="T101" s="367">
        <v>0</v>
      </c>
      <c r="U101" s="369">
        <v>0</v>
      </c>
      <c r="V101" s="365"/>
      <c r="W101" s="353"/>
      <c r="X101" s="354"/>
      <c r="Y101" s="361"/>
      <c r="Z101" s="429"/>
    </row>
    <row r="102" spans="2:26" ht="14.75" customHeight="1">
      <c r="B102" s="363"/>
      <c r="C102" s="364"/>
      <c r="D102" s="476"/>
      <c r="E102" s="364"/>
      <c r="F102" s="365" t="str">
        <f t="shared" si="11"/>
        <v/>
      </c>
      <c r="G102" s="366"/>
      <c r="H102" s="367">
        <v>0</v>
      </c>
      <c r="I102" s="365" t="str">
        <f t="shared" si="9"/>
        <v/>
      </c>
      <c r="J102" s="368"/>
      <c r="K102" s="367">
        <v>0</v>
      </c>
      <c r="L102" s="365" t="str">
        <f t="shared" si="10"/>
        <v/>
      </c>
      <c r="M102" s="368"/>
      <c r="N102" s="367">
        <v>0</v>
      </c>
      <c r="O102" s="365" t="str">
        <f t="shared" si="12"/>
        <v/>
      </c>
      <c r="P102" s="368"/>
      <c r="Q102" s="416" t="str">
        <f t="shared" si="14"/>
        <v/>
      </c>
      <c r="R102" s="367">
        <v>0</v>
      </c>
      <c r="S102" s="365" t="str">
        <f t="shared" si="13"/>
        <v/>
      </c>
      <c r="T102" s="367">
        <v>0</v>
      </c>
      <c r="U102" s="369">
        <v>0</v>
      </c>
      <c r="V102" s="365"/>
      <c r="W102" s="353"/>
      <c r="X102" s="354"/>
      <c r="Y102" s="355"/>
      <c r="Z102" s="429"/>
    </row>
    <row r="103" spans="2:26" ht="14.75" customHeight="1">
      <c r="B103" s="363"/>
      <c r="C103" s="364"/>
      <c r="D103" s="476"/>
      <c r="E103" s="364"/>
      <c r="F103" s="365" t="str">
        <f t="shared" si="11"/>
        <v/>
      </c>
      <c r="G103" s="366"/>
      <c r="H103" s="367">
        <v>0</v>
      </c>
      <c r="I103" s="365" t="str">
        <f t="shared" si="9"/>
        <v/>
      </c>
      <c r="J103" s="368"/>
      <c r="K103" s="367">
        <v>0</v>
      </c>
      <c r="L103" s="365" t="str">
        <f t="shared" si="10"/>
        <v/>
      </c>
      <c r="M103" s="368"/>
      <c r="N103" s="367">
        <v>0</v>
      </c>
      <c r="O103" s="365" t="str">
        <f t="shared" si="12"/>
        <v/>
      </c>
      <c r="P103" s="368"/>
      <c r="Q103" s="416" t="str">
        <f t="shared" si="14"/>
        <v/>
      </c>
      <c r="R103" s="367">
        <v>0</v>
      </c>
      <c r="S103" s="365" t="str">
        <f t="shared" si="13"/>
        <v/>
      </c>
      <c r="T103" s="367">
        <v>0</v>
      </c>
      <c r="U103" s="369">
        <v>0</v>
      </c>
      <c r="V103" s="365"/>
      <c r="W103" s="353"/>
      <c r="X103" s="354"/>
      <c r="Y103" s="355"/>
      <c r="Z103" s="429"/>
    </row>
    <row r="104" spans="2:26" ht="14.75" customHeight="1">
      <c r="B104" s="363"/>
      <c r="C104" s="364"/>
      <c r="D104" s="476"/>
      <c r="E104" s="364"/>
      <c r="F104" s="365" t="str">
        <f t="shared" si="11"/>
        <v/>
      </c>
      <c r="G104" s="366"/>
      <c r="H104" s="367">
        <v>0</v>
      </c>
      <c r="I104" s="365" t="str">
        <f t="shared" si="9"/>
        <v/>
      </c>
      <c r="J104" s="368"/>
      <c r="K104" s="367">
        <v>0</v>
      </c>
      <c r="L104" s="365" t="str">
        <f t="shared" si="10"/>
        <v/>
      </c>
      <c r="M104" s="368"/>
      <c r="N104" s="367">
        <v>0</v>
      </c>
      <c r="O104" s="365" t="str">
        <f t="shared" si="12"/>
        <v/>
      </c>
      <c r="P104" s="368"/>
      <c r="Q104" s="416" t="str">
        <f t="shared" si="14"/>
        <v/>
      </c>
      <c r="R104" s="367">
        <v>0</v>
      </c>
      <c r="S104" s="365" t="str">
        <f t="shared" si="13"/>
        <v/>
      </c>
      <c r="T104" s="367">
        <v>0</v>
      </c>
      <c r="U104" s="369">
        <v>0</v>
      </c>
      <c r="V104" s="365"/>
      <c r="W104" s="353"/>
      <c r="X104" s="354"/>
      <c r="Y104" s="355"/>
      <c r="Z104" s="429"/>
    </row>
    <row r="105" spans="2:26" ht="14.75" customHeight="1">
      <c r="B105" s="363"/>
      <c r="C105" s="364"/>
      <c r="D105" s="476"/>
      <c r="E105" s="364"/>
      <c r="F105" s="365" t="str">
        <f t="shared" si="11"/>
        <v/>
      </c>
      <c r="G105" s="366"/>
      <c r="H105" s="367">
        <v>0</v>
      </c>
      <c r="I105" s="365" t="str">
        <f t="shared" si="9"/>
        <v/>
      </c>
      <c r="J105" s="368"/>
      <c r="K105" s="367">
        <v>0</v>
      </c>
      <c r="L105" s="365" t="str">
        <f t="shared" si="10"/>
        <v/>
      </c>
      <c r="M105" s="368"/>
      <c r="N105" s="367">
        <v>0</v>
      </c>
      <c r="O105" s="365" t="str">
        <f t="shared" si="12"/>
        <v/>
      </c>
      <c r="P105" s="368"/>
      <c r="Q105" s="416" t="str">
        <f t="shared" si="14"/>
        <v/>
      </c>
      <c r="R105" s="367">
        <v>0</v>
      </c>
      <c r="S105" s="365" t="str">
        <f t="shared" si="13"/>
        <v/>
      </c>
      <c r="T105" s="367">
        <v>0</v>
      </c>
      <c r="U105" s="369">
        <v>0</v>
      </c>
      <c r="V105" s="365"/>
      <c r="W105" s="353"/>
      <c r="X105" s="354"/>
      <c r="Y105" s="355"/>
      <c r="Z105" s="429"/>
    </row>
    <row r="106" spans="2:26" ht="14.75" customHeight="1">
      <c r="B106" s="363"/>
      <c r="C106" s="364"/>
      <c r="D106" s="476"/>
      <c r="E106" s="364"/>
      <c r="F106" s="365" t="str">
        <f t="shared" si="11"/>
        <v/>
      </c>
      <c r="G106" s="366"/>
      <c r="H106" s="367">
        <v>0</v>
      </c>
      <c r="I106" s="365" t="str">
        <f t="shared" si="9"/>
        <v/>
      </c>
      <c r="J106" s="368"/>
      <c r="K106" s="367">
        <v>0</v>
      </c>
      <c r="L106" s="365" t="str">
        <f t="shared" si="10"/>
        <v/>
      </c>
      <c r="M106" s="368"/>
      <c r="N106" s="367">
        <v>0</v>
      </c>
      <c r="O106" s="365" t="str">
        <f t="shared" si="12"/>
        <v/>
      </c>
      <c r="P106" s="368"/>
      <c r="Q106" s="416" t="str">
        <f t="shared" si="14"/>
        <v/>
      </c>
      <c r="R106" s="367">
        <v>0</v>
      </c>
      <c r="S106" s="365" t="str">
        <f t="shared" si="13"/>
        <v/>
      </c>
      <c r="T106" s="367">
        <v>0</v>
      </c>
      <c r="U106" s="369">
        <v>0</v>
      </c>
      <c r="V106" s="365"/>
      <c r="W106" s="353"/>
      <c r="X106" s="354"/>
      <c r="Y106" s="355"/>
      <c r="Z106" s="429"/>
    </row>
    <row r="107" spans="2:26" ht="14.75" customHeight="1">
      <c r="B107" s="363"/>
      <c r="C107" s="364"/>
      <c r="D107" s="476"/>
      <c r="E107" s="364"/>
      <c r="F107" s="365" t="str">
        <f t="shared" si="11"/>
        <v/>
      </c>
      <c r="G107" s="366"/>
      <c r="H107" s="367">
        <v>0</v>
      </c>
      <c r="I107" s="365" t="str">
        <f t="shared" si="9"/>
        <v/>
      </c>
      <c r="J107" s="368"/>
      <c r="K107" s="367">
        <v>0</v>
      </c>
      <c r="L107" s="365" t="str">
        <f t="shared" si="10"/>
        <v/>
      </c>
      <c r="M107" s="368"/>
      <c r="N107" s="367">
        <v>0</v>
      </c>
      <c r="O107" s="365" t="str">
        <f t="shared" si="12"/>
        <v/>
      </c>
      <c r="P107" s="368"/>
      <c r="Q107" s="416" t="str">
        <f t="shared" si="14"/>
        <v/>
      </c>
      <c r="R107" s="367">
        <v>0</v>
      </c>
      <c r="S107" s="365" t="str">
        <f t="shared" si="13"/>
        <v/>
      </c>
      <c r="T107" s="367">
        <v>0</v>
      </c>
      <c r="U107" s="369">
        <v>0</v>
      </c>
      <c r="V107" s="365"/>
      <c r="W107" s="353"/>
      <c r="X107" s="354"/>
      <c r="Y107" s="355"/>
      <c r="Z107" s="429"/>
    </row>
    <row r="108" spans="2:26" ht="14.75" customHeight="1">
      <c r="B108" s="363"/>
      <c r="C108" s="364"/>
      <c r="D108" s="476"/>
      <c r="E108" s="364"/>
      <c r="F108" s="365" t="str">
        <f t="shared" si="11"/>
        <v/>
      </c>
      <c r="G108" s="366"/>
      <c r="H108" s="367">
        <v>0</v>
      </c>
      <c r="I108" s="365" t="str">
        <f t="shared" si="9"/>
        <v/>
      </c>
      <c r="J108" s="368"/>
      <c r="K108" s="367">
        <v>0</v>
      </c>
      <c r="L108" s="365" t="str">
        <f t="shared" si="10"/>
        <v/>
      </c>
      <c r="M108" s="368"/>
      <c r="N108" s="367">
        <v>0</v>
      </c>
      <c r="O108" s="365" t="str">
        <f t="shared" si="12"/>
        <v/>
      </c>
      <c r="P108" s="368"/>
      <c r="Q108" s="416" t="str">
        <f t="shared" si="14"/>
        <v/>
      </c>
      <c r="R108" s="367">
        <v>0</v>
      </c>
      <c r="S108" s="365" t="str">
        <f t="shared" si="13"/>
        <v/>
      </c>
      <c r="T108" s="367">
        <v>0</v>
      </c>
      <c r="U108" s="369">
        <v>0</v>
      </c>
      <c r="V108" s="365"/>
      <c r="W108" s="353"/>
      <c r="X108" s="354"/>
      <c r="Y108" s="355"/>
      <c r="Z108" s="431"/>
    </row>
    <row r="109" spans="2:26" ht="14.75" customHeight="1">
      <c r="B109" s="363"/>
      <c r="C109" s="364"/>
      <c r="D109" s="476"/>
      <c r="E109" s="364"/>
      <c r="F109" s="365" t="str">
        <f t="shared" si="11"/>
        <v/>
      </c>
      <c r="G109" s="366"/>
      <c r="H109" s="367">
        <v>0</v>
      </c>
      <c r="I109" s="365" t="str">
        <f t="shared" si="9"/>
        <v/>
      </c>
      <c r="J109" s="368"/>
      <c r="K109" s="367">
        <v>0</v>
      </c>
      <c r="L109" s="365" t="str">
        <f t="shared" si="10"/>
        <v/>
      </c>
      <c r="M109" s="368"/>
      <c r="N109" s="367">
        <v>0</v>
      </c>
      <c r="O109" s="365" t="str">
        <f t="shared" si="12"/>
        <v/>
      </c>
      <c r="P109" s="368"/>
      <c r="Q109" s="416" t="str">
        <f t="shared" si="14"/>
        <v/>
      </c>
      <c r="R109" s="367">
        <v>0</v>
      </c>
      <c r="S109" s="365" t="str">
        <f t="shared" si="13"/>
        <v/>
      </c>
      <c r="T109" s="367">
        <v>0</v>
      </c>
      <c r="U109" s="369">
        <v>0</v>
      </c>
      <c r="V109" s="365"/>
      <c r="W109" s="353"/>
      <c r="X109" s="354"/>
      <c r="Y109" s="355"/>
      <c r="Z109" s="429"/>
    </row>
    <row r="110" spans="2:26" ht="14.75" customHeight="1">
      <c r="B110" s="363"/>
      <c r="C110" s="364"/>
      <c r="D110" s="476"/>
      <c r="E110" s="364"/>
      <c r="F110" s="365" t="str">
        <f t="shared" si="11"/>
        <v/>
      </c>
      <c r="G110" s="366"/>
      <c r="H110" s="367">
        <v>0</v>
      </c>
      <c r="I110" s="365" t="str">
        <f t="shared" si="9"/>
        <v/>
      </c>
      <c r="J110" s="368"/>
      <c r="K110" s="367">
        <v>0</v>
      </c>
      <c r="L110" s="365" t="str">
        <f t="shared" si="10"/>
        <v/>
      </c>
      <c r="M110" s="368"/>
      <c r="N110" s="367">
        <v>0</v>
      </c>
      <c r="O110" s="365" t="str">
        <f t="shared" si="12"/>
        <v/>
      </c>
      <c r="P110" s="368"/>
      <c r="Q110" s="416" t="str">
        <f t="shared" si="14"/>
        <v/>
      </c>
      <c r="R110" s="367">
        <v>0</v>
      </c>
      <c r="S110" s="365" t="str">
        <f t="shared" si="13"/>
        <v/>
      </c>
      <c r="T110" s="367">
        <v>0</v>
      </c>
      <c r="U110" s="369">
        <v>0</v>
      </c>
      <c r="V110" s="365"/>
      <c r="W110" s="353"/>
      <c r="X110" s="354"/>
      <c r="Y110" s="355"/>
      <c r="Z110" s="429"/>
    </row>
    <row r="111" spans="2:26" ht="14.75" customHeight="1">
      <c r="B111" s="363"/>
      <c r="C111" s="364"/>
      <c r="D111" s="476"/>
      <c r="E111" s="364"/>
      <c r="F111" s="365" t="str">
        <f t="shared" si="11"/>
        <v/>
      </c>
      <c r="G111" s="366"/>
      <c r="H111" s="367">
        <v>0</v>
      </c>
      <c r="I111" s="365" t="str">
        <f t="shared" si="9"/>
        <v/>
      </c>
      <c r="J111" s="368"/>
      <c r="K111" s="367">
        <v>0</v>
      </c>
      <c r="L111" s="365" t="str">
        <f t="shared" si="10"/>
        <v/>
      </c>
      <c r="M111" s="368"/>
      <c r="N111" s="367">
        <v>0</v>
      </c>
      <c r="O111" s="365" t="str">
        <f t="shared" si="12"/>
        <v/>
      </c>
      <c r="P111" s="368"/>
      <c r="Q111" s="416" t="str">
        <f t="shared" si="14"/>
        <v/>
      </c>
      <c r="R111" s="367">
        <v>0</v>
      </c>
      <c r="S111" s="365" t="str">
        <f t="shared" si="13"/>
        <v/>
      </c>
      <c r="T111" s="367">
        <v>0</v>
      </c>
      <c r="U111" s="369">
        <v>0</v>
      </c>
      <c r="V111" s="365"/>
      <c r="W111" s="353"/>
      <c r="X111" s="354"/>
      <c r="Y111" s="355"/>
      <c r="Z111" s="429"/>
    </row>
    <row r="112" spans="2:26" ht="14.75" customHeight="1">
      <c r="B112" s="363"/>
      <c r="C112" s="364"/>
      <c r="D112" s="476"/>
      <c r="E112" s="364"/>
      <c r="F112" s="365" t="str">
        <f t="shared" si="11"/>
        <v/>
      </c>
      <c r="G112" s="366"/>
      <c r="H112" s="367">
        <v>0</v>
      </c>
      <c r="I112" s="365" t="str">
        <f t="shared" si="9"/>
        <v/>
      </c>
      <c r="J112" s="368"/>
      <c r="K112" s="367">
        <v>0</v>
      </c>
      <c r="L112" s="365" t="str">
        <f t="shared" si="10"/>
        <v/>
      </c>
      <c r="M112" s="368"/>
      <c r="N112" s="367">
        <v>0</v>
      </c>
      <c r="O112" s="365" t="str">
        <f t="shared" si="12"/>
        <v/>
      </c>
      <c r="P112" s="368"/>
      <c r="Q112" s="416" t="str">
        <f t="shared" si="14"/>
        <v/>
      </c>
      <c r="R112" s="367">
        <v>0</v>
      </c>
      <c r="S112" s="365" t="str">
        <f t="shared" si="13"/>
        <v/>
      </c>
      <c r="T112" s="367">
        <v>0</v>
      </c>
      <c r="U112" s="369">
        <v>0</v>
      </c>
      <c r="V112" s="365"/>
      <c r="W112" s="353"/>
      <c r="X112" s="354"/>
      <c r="Y112" s="355"/>
      <c r="Z112" s="429"/>
    </row>
    <row r="113" spans="2:26" ht="14.75" customHeight="1">
      <c r="B113" s="363"/>
      <c r="C113" s="352"/>
      <c r="D113" s="476"/>
      <c r="E113" s="352"/>
      <c r="F113" s="365" t="str">
        <f t="shared" si="11"/>
        <v/>
      </c>
      <c r="G113" s="366"/>
      <c r="H113" s="367">
        <v>0</v>
      </c>
      <c r="I113" s="365" t="str">
        <f t="shared" si="9"/>
        <v/>
      </c>
      <c r="J113" s="368"/>
      <c r="K113" s="367">
        <v>0</v>
      </c>
      <c r="L113" s="365" t="str">
        <f t="shared" si="10"/>
        <v/>
      </c>
      <c r="M113" s="368"/>
      <c r="N113" s="367">
        <v>0</v>
      </c>
      <c r="O113" s="365" t="str">
        <f t="shared" si="12"/>
        <v/>
      </c>
      <c r="P113" s="368"/>
      <c r="Q113" s="416" t="str">
        <f t="shared" si="14"/>
        <v/>
      </c>
      <c r="R113" s="367">
        <v>0</v>
      </c>
      <c r="S113" s="365" t="str">
        <f t="shared" si="13"/>
        <v/>
      </c>
      <c r="T113" s="367">
        <v>0</v>
      </c>
      <c r="U113" s="369">
        <v>0</v>
      </c>
      <c r="V113" s="365"/>
      <c r="W113" s="353"/>
      <c r="X113" s="354"/>
      <c r="Y113" s="355"/>
      <c r="Z113" s="429"/>
    </row>
    <row r="114" spans="2:26" ht="14.75" customHeight="1">
      <c r="B114" s="372"/>
      <c r="C114" s="364"/>
      <c r="D114" s="476"/>
      <c r="E114" s="364"/>
      <c r="F114" s="365" t="str">
        <f t="shared" si="11"/>
        <v/>
      </c>
      <c r="G114" s="366"/>
      <c r="H114" s="367">
        <v>0</v>
      </c>
      <c r="I114" s="365" t="str">
        <f t="shared" si="9"/>
        <v/>
      </c>
      <c r="J114" s="368"/>
      <c r="K114" s="367">
        <v>0</v>
      </c>
      <c r="L114" s="365" t="str">
        <f t="shared" si="10"/>
        <v/>
      </c>
      <c r="M114" s="368"/>
      <c r="N114" s="367">
        <v>0</v>
      </c>
      <c r="O114" s="365" t="str">
        <f t="shared" si="12"/>
        <v/>
      </c>
      <c r="P114" s="368"/>
      <c r="Q114" s="416" t="str">
        <f t="shared" si="14"/>
        <v/>
      </c>
      <c r="R114" s="367">
        <v>0</v>
      </c>
      <c r="S114" s="365" t="str">
        <f t="shared" si="13"/>
        <v/>
      </c>
      <c r="T114" s="367">
        <v>0</v>
      </c>
      <c r="U114" s="369">
        <v>0</v>
      </c>
      <c r="V114" s="365"/>
      <c r="W114" s="353"/>
      <c r="X114" s="354"/>
      <c r="Y114" s="355"/>
      <c r="Z114" s="429"/>
    </row>
    <row r="115" spans="2:26" ht="14.75" customHeight="1">
      <c r="B115" s="363"/>
      <c r="C115" s="364"/>
      <c r="D115" s="476"/>
      <c r="E115" s="364"/>
      <c r="F115" s="365" t="str">
        <f t="shared" si="11"/>
        <v/>
      </c>
      <c r="G115" s="366"/>
      <c r="H115" s="367">
        <v>0</v>
      </c>
      <c r="I115" s="365" t="str">
        <f t="shared" si="9"/>
        <v/>
      </c>
      <c r="J115" s="368"/>
      <c r="K115" s="367">
        <v>0</v>
      </c>
      <c r="L115" s="365" t="str">
        <f t="shared" si="10"/>
        <v/>
      </c>
      <c r="M115" s="368"/>
      <c r="N115" s="367">
        <v>0</v>
      </c>
      <c r="O115" s="365" t="str">
        <f t="shared" si="12"/>
        <v/>
      </c>
      <c r="P115" s="368"/>
      <c r="Q115" s="416" t="str">
        <f t="shared" si="14"/>
        <v/>
      </c>
      <c r="R115" s="367">
        <v>0</v>
      </c>
      <c r="S115" s="365" t="str">
        <f t="shared" si="13"/>
        <v/>
      </c>
      <c r="T115" s="367">
        <v>0</v>
      </c>
      <c r="U115" s="369">
        <v>0</v>
      </c>
      <c r="V115" s="365"/>
      <c r="W115" s="353"/>
      <c r="X115" s="354"/>
      <c r="Y115" s="355"/>
      <c r="Z115" s="429"/>
    </row>
    <row r="116" spans="2:26" ht="14.75" customHeight="1">
      <c r="B116" s="363"/>
      <c r="C116" s="364"/>
      <c r="D116" s="476"/>
      <c r="E116" s="364"/>
      <c r="F116" s="365" t="str">
        <f t="shared" si="11"/>
        <v/>
      </c>
      <c r="G116" s="366"/>
      <c r="H116" s="367">
        <v>0</v>
      </c>
      <c r="I116" s="365" t="str">
        <f t="shared" si="9"/>
        <v/>
      </c>
      <c r="J116" s="368"/>
      <c r="K116" s="367">
        <v>0</v>
      </c>
      <c r="L116" s="365" t="str">
        <f t="shared" si="10"/>
        <v/>
      </c>
      <c r="M116" s="368"/>
      <c r="N116" s="367">
        <v>0</v>
      </c>
      <c r="O116" s="365" t="str">
        <f t="shared" si="12"/>
        <v/>
      </c>
      <c r="P116" s="368"/>
      <c r="Q116" s="416" t="str">
        <f t="shared" si="14"/>
        <v/>
      </c>
      <c r="R116" s="367">
        <v>0</v>
      </c>
      <c r="S116" s="365" t="str">
        <f t="shared" si="13"/>
        <v/>
      </c>
      <c r="T116" s="367">
        <v>0</v>
      </c>
      <c r="U116" s="369">
        <v>0</v>
      </c>
      <c r="V116" s="365"/>
      <c r="W116" s="353"/>
      <c r="X116" s="354"/>
      <c r="Y116" s="355"/>
      <c r="Z116" s="429"/>
    </row>
    <row r="117" spans="2:26" ht="14.75" customHeight="1">
      <c r="B117" s="363"/>
      <c r="C117" s="364"/>
      <c r="D117" s="476"/>
      <c r="E117" s="364"/>
      <c r="F117" s="365" t="str">
        <f t="shared" si="11"/>
        <v/>
      </c>
      <c r="G117" s="366"/>
      <c r="H117" s="367">
        <v>0</v>
      </c>
      <c r="I117" s="365" t="str">
        <f t="shared" si="9"/>
        <v/>
      </c>
      <c r="J117" s="368"/>
      <c r="K117" s="367">
        <v>0</v>
      </c>
      <c r="L117" s="365" t="str">
        <f t="shared" si="10"/>
        <v/>
      </c>
      <c r="M117" s="368"/>
      <c r="N117" s="367">
        <v>0</v>
      </c>
      <c r="O117" s="365" t="str">
        <f t="shared" si="12"/>
        <v/>
      </c>
      <c r="P117" s="368"/>
      <c r="Q117" s="416" t="str">
        <f t="shared" si="14"/>
        <v/>
      </c>
      <c r="R117" s="367">
        <v>0</v>
      </c>
      <c r="S117" s="365" t="str">
        <f t="shared" si="13"/>
        <v/>
      </c>
      <c r="T117" s="367">
        <v>0</v>
      </c>
      <c r="U117" s="369">
        <v>0</v>
      </c>
      <c r="V117" s="365"/>
      <c r="W117" s="353"/>
      <c r="X117" s="354"/>
      <c r="Y117" s="355"/>
      <c r="Z117" s="429"/>
    </row>
    <row r="118" spans="2:26" ht="14.75" customHeight="1">
      <c r="B118" s="363"/>
      <c r="C118" s="364"/>
      <c r="D118" s="476"/>
      <c r="E118" s="364"/>
      <c r="F118" s="365" t="str">
        <f t="shared" si="11"/>
        <v/>
      </c>
      <c r="G118" s="366"/>
      <c r="H118" s="367">
        <v>0</v>
      </c>
      <c r="I118" s="365" t="str">
        <f t="shared" si="9"/>
        <v/>
      </c>
      <c r="J118" s="368"/>
      <c r="K118" s="367">
        <v>0</v>
      </c>
      <c r="L118" s="365" t="str">
        <f t="shared" si="10"/>
        <v/>
      </c>
      <c r="M118" s="368"/>
      <c r="N118" s="367">
        <v>0</v>
      </c>
      <c r="O118" s="365" t="str">
        <f t="shared" si="12"/>
        <v/>
      </c>
      <c r="P118" s="368"/>
      <c r="Q118" s="416" t="str">
        <f t="shared" si="14"/>
        <v/>
      </c>
      <c r="R118" s="367">
        <v>0</v>
      </c>
      <c r="S118" s="365" t="str">
        <f t="shared" si="13"/>
        <v/>
      </c>
      <c r="T118" s="367">
        <v>0</v>
      </c>
      <c r="U118" s="369">
        <v>0</v>
      </c>
      <c r="V118" s="365"/>
      <c r="W118" s="353"/>
      <c r="X118" s="354"/>
      <c r="Y118" s="355"/>
      <c r="Z118" s="429"/>
    </row>
    <row r="119" spans="2:26" ht="14.75" customHeight="1">
      <c r="B119" s="363"/>
      <c r="C119" s="364"/>
      <c r="D119" s="476"/>
      <c r="E119" s="364"/>
      <c r="F119" s="365" t="str">
        <f t="shared" si="11"/>
        <v/>
      </c>
      <c r="G119" s="366"/>
      <c r="H119" s="367">
        <v>0</v>
      </c>
      <c r="I119" s="365" t="str">
        <f t="shared" si="9"/>
        <v/>
      </c>
      <c r="J119" s="368"/>
      <c r="K119" s="367">
        <v>0</v>
      </c>
      <c r="L119" s="365" t="str">
        <f t="shared" si="10"/>
        <v/>
      </c>
      <c r="M119" s="368"/>
      <c r="N119" s="367">
        <v>0</v>
      </c>
      <c r="O119" s="365" t="str">
        <f t="shared" si="12"/>
        <v/>
      </c>
      <c r="P119" s="368"/>
      <c r="Q119" s="416" t="str">
        <f t="shared" si="14"/>
        <v/>
      </c>
      <c r="R119" s="367">
        <v>0</v>
      </c>
      <c r="S119" s="365" t="str">
        <f t="shared" si="13"/>
        <v/>
      </c>
      <c r="T119" s="367">
        <v>0</v>
      </c>
      <c r="U119" s="369">
        <v>0</v>
      </c>
      <c r="V119" s="365"/>
      <c r="W119" s="353"/>
      <c r="X119" s="354"/>
      <c r="Y119" s="355"/>
      <c r="Z119" s="429"/>
    </row>
    <row r="120" spans="2:26" ht="14.75" customHeight="1">
      <c r="B120" s="363"/>
      <c r="C120" s="371"/>
      <c r="D120" s="476"/>
      <c r="E120" s="371"/>
      <c r="F120" s="365" t="str">
        <f t="shared" si="11"/>
        <v/>
      </c>
      <c r="G120" s="366"/>
      <c r="H120" s="367">
        <v>0</v>
      </c>
      <c r="I120" s="365" t="str">
        <f t="shared" si="9"/>
        <v/>
      </c>
      <c r="J120" s="368"/>
      <c r="K120" s="367">
        <v>0</v>
      </c>
      <c r="L120" s="365" t="str">
        <f t="shared" si="10"/>
        <v/>
      </c>
      <c r="M120" s="368"/>
      <c r="N120" s="367">
        <v>0</v>
      </c>
      <c r="O120" s="365" t="str">
        <f t="shared" si="12"/>
        <v/>
      </c>
      <c r="P120" s="368"/>
      <c r="Q120" s="416" t="str">
        <f t="shared" si="14"/>
        <v/>
      </c>
      <c r="R120" s="367">
        <v>0</v>
      </c>
      <c r="S120" s="365" t="str">
        <f t="shared" si="13"/>
        <v/>
      </c>
      <c r="T120" s="367">
        <v>0</v>
      </c>
      <c r="U120" s="369">
        <v>0</v>
      </c>
      <c r="V120" s="365"/>
      <c r="W120" s="353"/>
      <c r="X120" s="354"/>
      <c r="Y120" s="355"/>
      <c r="Z120" s="429"/>
    </row>
    <row r="121" spans="2:26" ht="14.75" customHeight="1">
      <c r="B121" s="363"/>
      <c r="C121" s="371"/>
      <c r="D121" s="476"/>
      <c r="E121" s="371"/>
      <c r="F121" s="365" t="str">
        <f t="shared" si="11"/>
        <v/>
      </c>
      <c r="G121" s="366"/>
      <c r="H121" s="367">
        <v>0</v>
      </c>
      <c r="I121" s="365" t="str">
        <f t="shared" si="9"/>
        <v/>
      </c>
      <c r="J121" s="368"/>
      <c r="K121" s="367">
        <v>0</v>
      </c>
      <c r="L121" s="365" t="str">
        <f t="shared" si="10"/>
        <v/>
      </c>
      <c r="M121" s="368"/>
      <c r="N121" s="367">
        <v>0</v>
      </c>
      <c r="O121" s="365" t="str">
        <f t="shared" si="12"/>
        <v/>
      </c>
      <c r="P121" s="368"/>
      <c r="Q121" s="416" t="str">
        <f t="shared" si="14"/>
        <v/>
      </c>
      <c r="R121" s="367">
        <v>0</v>
      </c>
      <c r="S121" s="365" t="str">
        <f t="shared" si="13"/>
        <v/>
      </c>
      <c r="T121" s="367">
        <v>0</v>
      </c>
      <c r="U121" s="369">
        <v>0</v>
      </c>
      <c r="V121" s="365"/>
      <c r="W121" s="353"/>
      <c r="X121" s="354"/>
      <c r="Y121" s="355"/>
      <c r="Z121" s="429"/>
    </row>
    <row r="122" spans="2:26" ht="14.75" customHeight="1">
      <c r="B122" s="363"/>
      <c r="C122" s="371"/>
      <c r="D122" s="476"/>
      <c r="E122" s="371"/>
      <c r="F122" s="365" t="str">
        <f t="shared" si="11"/>
        <v/>
      </c>
      <c r="G122" s="366"/>
      <c r="H122" s="367">
        <v>0</v>
      </c>
      <c r="I122" s="365" t="str">
        <f t="shared" si="9"/>
        <v/>
      </c>
      <c r="J122" s="368"/>
      <c r="K122" s="367">
        <v>0</v>
      </c>
      <c r="L122" s="365" t="str">
        <f t="shared" si="10"/>
        <v/>
      </c>
      <c r="M122" s="368"/>
      <c r="N122" s="367">
        <v>0</v>
      </c>
      <c r="O122" s="365" t="str">
        <f t="shared" si="12"/>
        <v/>
      </c>
      <c r="P122" s="368"/>
      <c r="Q122" s="416" t="str">
        <f t="shared" si="14"/>
        <v/>
      </c>
      <c r="R122" s="367">
        <v>0</v>
      </c>
      <c r="S122" s="365" t="str">
        <f t="shared" si="13"/>
        <v/>
      </c>
      <c r="T122" s="367">
        <v>0</v>
      </c>
      <c r="U122" s="369">
        <v>0</v>
      </c>
      <c r="V122" s="365"/>
      <c r="W122" s="353"/>
      <c r="X122" s="354"/>
      <c r="Y122" s="355"/>
      <c r="Z122" s="429"/>
    </row>
    <row r="123" spans="2:26" ht="14.75" customHeight="1">
      <c r="B123" s="363"/>
      <c r="C123" s="371"/>
      <c r="D123" s="476"/>
      <c r="E123" s="371"/>
      <c r="F123" s="365" t="str">
        <f t="shared" si="11"/>
        <v/>
      </c>
      <c r="G123" s="366"/>
      <c r="H123" s="367">
        <v>0</v>
      </c>
      <c r="I123" s="365" t="str">
        <f t="shared" si="9"/>
        <v/>
      </c>
      <c r="J123" s="368"/>
      <c r="K123" s="367">
        <v>0</v>
      </c>
      <c r="L123" s="365" t="str">
        <f t="shared" si="10"/>
        <v/>
      </c>
      <c r="M123" s="368"/>
      <c r="N123" s="367">
        <v>0</v>
      </c>
      <c r="O123" s="365" t="str">
        <f t="shared" si="12"/>
        <v/>
      </c>
      <c r="P123" s="368"/>
      <c r="Q123" s="416" t="str">
        <f t="shared" si="14"/>
        <v/>
      </c>
      <c r="R123" s="367">
        <v>0</v>
      </c>
      <c r="S123" s="365" t="str">
        <f t="shared" si="13"/>
        <v/>
      </c>
      <c r="T123" s="367">
        <v>0</v>
      </c>
      <c r="U123" s="369">
        <v>0</v>
      </c>
      <c r="V123" s="365"/>
      <c r="W123" s="353"/>
      <c r="X123" s="354"/>
      <c r="Y123" s="355"/>
      <c r="Z123" s="429"/>
    </row>
    <row r="124" spans="2:26" ht="14.75" customHeight="1">
      <c r="B124" s="363"/>
      <c r="C124" s="373"/>
      <c r="D124" s="476"/>
      <c r="E124" s="373"/>
      <c r="F124" s="365" t="str">
        <f t="shared" si="11"/>
        <v/>
      </c>
      <c r="G124" s="366"/>
      <c r="H124" s="367">
        <v>0</v>
      </c>
      <c r="I124" s="365" t="str">
        <f t="shared" si="9"/>
        <v/>
      </c>
      <c r="J124" s="368"/>
      <c r="K124" s="367">
        <v>0</v>
      </c>
      <c r="L124" s="365" t="str">
        <f t="shared" si="10"/>
        <v/>
      </c>
      <c r="M124" s="368"/>
      <c r="N124" s="367">
        <v>0</v>
      </c>
      <c r="O124" s="365" t="str">
        <f t="shared" si="12"/>
        <v/>
      </c>
      <c r="P124" s="368"/>
      <c r="Q124" s="416" t="str">
        <f t="shared" si="14"/>
        <v/>
      </c>
      <c r="R124" s="367">
        <v>0</v>
      </c>
      <c r="S124" s="365" t="str">
        <f t="shared" si="13"/>
        <v/>
      </c>
      <c r="T124" s="367">
        <v>0</v>
      </c>
      <c r="U124" s="369">
        <v>0</v>
      </c>
      <c r="V124" s="365"/>
      <c r="W124" s="353"/>
      <c r="X124" s="354"/>
      <c r="Y124" s="358"/>
      <c r="Z124" s="429"/>
    </row>
    <row r="125" spans="2:26" ht="14.75" customHeight="1">
      <c r="B125" s="363"/>
      <c r="C125" s="373"/>
      <c r="D125" s="476"/>
      <c r="E125" s="373"/>
      <c r="F125" s="365" t="str">
        <f t="shared" si="11"/>
        <v/>
      </c>
      <c r="G125" s="366"/>
      <c r="H125" s="367">
        <v>0</v>
      </c>
      <c r="I125" s="365" t="str">
        <f t="shared" si="9"/>
        <v/>
      </c>
      <c r="J125" s="368"/>
      <c r="K125" s="367">
        <v>0</v>
      </c>
      <c r="L125" s="365" t="str">
        <f t="shared" si="10"/>
        <v/>
      </c>
      <c r="M125" s="368"/>
      <c r="N125" s="367">
        <v>0</v>
      </c>
      <c r="O125" s="365" t="str">
        <f t="shared" si="12"/>
        <v/>
      </c>
      <c r="P125" s="368"/>
      <c r="Q125" s="416" t="str">
        <f t="shared" si="14"/>
        <v/>
      </c>
      <c r="R125" s="367">
        <v>0</v>
      </c>
      <c r="S125" s="365" t="str">
        <f t="shared" si="13"/>
        <v/>
      </c>
      <c r="T125" s="367">
        <v>0</v>
      </c>
      <c r="U125" s="369">
        <v>0</v>
      </c>
      <c r="V125" s="365"/>
      <c r="W125" s="353"/>
      <c r="X125" s="354"/>
      <c r="Y125" s="355"/>
      <c r="Z125" s="429"/>
    </row>
    <row r="126" spans="2:26" ht="14.75" customHeight="1">
      <c r="B126" s="363"/>
      <c r="C126" s="373"/>
      <c r="D126" s="476"/>
      <c r="E126" s="373"/>
      <c r="F126" s="365" t="str">
        <f t="shared" si="11"/>
        <v/>
      </c>
      <c r="G126" s="366"/>
      <c r="H126" s="367">
        <v>0</v>
      </c>
      <c r="I126" s="365" t="str">
        <f t="shared" si="9"/>
        <v/>
      </c>
      <c r="J126" s="368"/>
      <c r="K126" s="367">
        <v>0</v>
      </c>
      <c r="L126" s="365" t="str">
        <f t="shared" si="10"/>
        <v/>
      </c>
      <c r="M126" s="368"/>
      <c r="N126" s="367">
        <v>0</v>
      </c>
      <c r="O126" s="365" t="str">
        <f t="shared" si="12"/>
        <v/>
      </c>
      <c r="P126" s="368"/>
      <c r="Q126" s="416" t="str">
        <f t="shared" si="14"/>
        <v/>
      </c>
      <c r="R126" s="367">
        <v>0</v>
      </c>
      <c r="S126" s="365" t="str">
        <f t="shared" si="13"/>
        <v/>
      </c>
      <c r="T126" s="367">
        <v>0</v>
      </c>
      <c r="U126" s="369">
        <v>0</v>
      </c>
      <c r="V126" s="365"/>
      <c r="W126" s="353"/>
      <c r="X126" s="354"/>
      <c r="Y126" s="355"/>
      <c r="Z126" s="432"/>
    </row>
    <row r="127" spans="2:26" ht="14" customHeight="1">
      <c r="B127" s="363"/>
      <c r="C127" s="364"/>
      <c r="D127" s="476"/>
      <c r="E127" s="364"/>
      <c r="F127" s="365" t="str">
        <f t="shared" si="11"/>
        <v/>
      </c>
      <c r="G127" s="366"/>
      <c r="H127" s="367">
        <v>0</v>
      </c>
      <c r="I127" s="365" t="str">
        <f t="shared" si="9"/>
        <v/>
      </c>
      <c r="J127" s="368"/>
      <c r="K127" s="367">
        <v>0</v>
      </c>
      <c r="L127" s="365" t="str">
        <f t="shared" si="10"/>
        <v/>
      </c>
      <c r="M127" s="368"/>
      <c r="N127" s="367">
        <v>0</v>
      </c>
      <c r="O127" s="365" t="str">
        <f t="shared" si="12"/>
        <v/>
      </c>
      <c r="P127" s="368"/>
      <c r="Q127" s="416" t="str">
        <f t="shared" si="14"/>
        <v/>
      </c>
      <c r="R127" s="367">
        <v>0</v>
      </c>
      <c r="S127" s="365" t="str">
        <f t="shared" si="13"/>
        <v/>
      </c>
      <c r="T127" s="367">
        <v>0</v>
      </c>
      <c r="U127" s="369">
        <v>0</v>
      </c>
      <c r="V127" s="365"/>
      <c r="W127" s="353"/>
      <c r="X127" s="354"/>
      <c r="Y127" s="359"/>
      <c r="Z127" s="429"/>
    </row>
    <row r="128" spans="2:26" ht="14" customHeight="1">
      <c r="B128" s="363"/>
      <c r="C128" s="370"/>
      <c r="D128" s="476"/>
      <c r="E128" s="371"/>
      <c r="F128" s="365" t="str">
        <f t="shared" si="11"/>
        <v/>
      </c>
      <c r="G128" s="366"/>
      <c r="H128" s="367">
        <v>0</v>
      </c>
      <c r="I128" s="365" t="str">
        <f t="shared" si="9"/>
        <v/>
      </c>
      <c r="J128" s="368"/>
      <c r="K128" s="367">
        <v>0</v>
      </c>
      <c r="L128" s="365" t="str">
        <f t="shared" si="10"/>
        <v/>
      </c>
      <c r="M128" s="368"/>
      <c r="N128" s="367">
        <v>0</v>
      </c>
      <c r="O128" s="365" t="str">
        <f t="shared" si="12"/>
        <v/>
      </c>
      <c r="P128" s="368"/>
      <c r="Q128" s="416" t="str">
        <f t="shared" si="14"/>
        <v/>
      </c>
      <c r="R128" s="367">
        <v>0</v>
      </c>
      <c r="S128" s="365" t="str">
        <f t="shared" si="13"/>
        <v/>
      </c>
      <c r="T128" s="367">
        <v>0</v>
      </c>
      <c r="U128" s="369">
        <v>0</v>
      </c>
      <c r="V128" s="365"/>
      <c r="W128" s="353"/>
      <c r="X128" s="354"/>
      <c r="Y128" s="359"/>
      <c r="Z128" s="429"/>
    </row>
    <row r="129" spans="2:26" ht="14" customHeight="1">
      <c r="B129" s="363"/>
      <c r="C129" s="370"/>
      <c r="D129" s="476"/>
      <c r="E129" s="371"/>
      <c r="F129" s="365" t="str">
        <f t="shared" si="11"/>
        <v/>
      </c>
      <c r="G129" s="366"/>
      <c r="H129" s="367">
        <v>0</v>
      </c>
      <c r="I129" s="365" t="str">
        <f t="shared" si="9"/>
        <v/>
      </c>
      <c r="J129" s="368"/>
      <c r="K129" s="367">
        <v>0</v>
      </c>
      <c r="L129" s="365" t="str">
        <f t="shared" si="10"/>
        <v/>
      </c>
      <c r="M129" s="368"/>
      <c r="N129" s="367">
        <v>0</v>
      </c>
      <c r="O129" s="365" t="str">
        <f t="shared" si="12"/>
        <v/>
      </c>
      <c r="P129" s="368"/>
      <c r="Q129" s="416" t="str">
        <f t="shared" si="14"/>
        <v/>
      </c>
      <c r="R129" s="367">
        <v>0</v>
      </c>
      <c r="S129" s="365" t="str">
        <f t="shared" si="13"/>
        <v/>
      </c>
      <c r="T129" s="367">
        <v>0</v>
      </c>
      <c r="U129" s="369">
        <v>0</v>
      </c>
      <c r="V129" s="365"/>
      <c r="W129" s="353"/>
      <c r="X129" s="354"/>
      <c r="Y129" s="359"/>
      <c r="Z129" s="429"/>
    </row>
    <row r="130" spans="2:26" ht="14" customHeight="1">
      <c r="B130" s="363"/>
      <c r="C130" s="370"/>
      <c r="D130" s="476"/>
      <c r="E130" s="371"/>
      <c r="F130" s="365" t="str">
        <f t="shared" si="11"/>
        <v/>
      </c>
      <c r="G130" s="366"/>
      <c r="H130" s="367">
        <v>0</v>
      </c>
      <c r="I130" s="365" t="str">
        <f t="shared" si="9"/>
        <v/>
      </c>
      <c r="J130" s="368"/>
      <c r="K130" s="367">
        <v>0</v>
      </c>
      <c r="L130" s="365" t="str">
        <f t="shared" si="10"/>
        <v/>
      </c>
      <c r="M130" s="368"/>
      <c r="N130" s="367">
        <v>0</v>
      </c>
      <c r="O130" s="365" t="str">
        <f t="shared" si="12"/>
        <v/>
      </c>
      <c r="P130" s="368"/>
      <c r="Q130" s="416" t="str">
        <f t="shared" si="14"/>
        <v/>
      </c>
      <c r="R130" s="367">
        <v>0</v>
      </c>
      <c r="S130" s="365" t="str">
        <f t="shared" si="13"/>
        <v/>
      </c>
      <c r="T130" s="367">
        <v>0</v>
      </c>
      <c r="U130" s="369">
        <v>0</v>
      </c>
      <c r="V130" s="365"/>
      <c r="W130" s="353"/>
      <c r="X130" s="354"/>
      <c r="Y130" s="359"/>
      <c r="Z130" s="429"/>
    </row>
    <row r="131" spans="2:26" ht="14" customHeight="1">
      <c r="B131" s="375"/>
      <c r="C131" s="364"/>
      <c r="D131" s="476"/>
      <c r="E131" s="364"/>
      <c r="F131" s="365" t="str">
        <f t="shared" si="11"/>
        <v/>
      </c>
      <c r="G131" s="366"/>
      <c r="H131" s="367">
        <v>0</v>
      </c>
      <c r="I131" s="365" t="str">
        <f t="shared" si="9"/>
        <v/>
      </c>
      <c r="J131" s="368"/>
      <c r="K131" s="367">
        <v>0</v>
      </c>
      <c r="L131" s="365" t="str">
        <f t="shared" si="10"/>
        <v/>
      </c>
      <c r="M131" s="368"/>
      <c r="N131" s="367">
        <v>0</v>
      </c>
      <c r="O131" s="365" t="str">
        <f t="shared" si="12"/>
        <v/>
      </c>
      <c r="P131" s="368"/>
      <c r="Q131" s="416" t="str">
        <f t="shared" si="14"/>
        <v/>
      </c>
      <c r="R131" s="367">
        <v>0</v>
      </c>
      <c r="S131" s="365" t="str">
        <f t="shared" si="13"/>
        <v/>
      </c>
      <c r="T131" s="367">
        <v>0</v>
      </c>
      <c r="U131" s="369">
        <v>0</v>
      </c>
      <c r="V131" s="365"/>
      <c r="W131" s="353"/>
      <c r="X131" s="354"/>
      <c r="Y131" s="355"/>
      <c r="Z131" s="431"/>
    </row>
    <row r="132" spans="2:26" ht="14" customHeight="1">
      <c r="B132" s="375"/>
      <c r="C132" s="364"/>
      <c r="D132" s="476"/>
      <c r="E132" s="364"/>
      <c r="F132" s="365" t="str">
        <f t="shared" si="11"/>
        <v/>
      </c>
      <c r="G132" s="366"/>
      <c r="H132" s="367">
        <v>0</v>
      </c>
      <c r="I132" s="365" t="str">
        <f t="shared" si="9"/>
        <v/>
      </c>
      <c r="J132" s="368"/>
      <c r="K132" s="367">
        <v>0</v>
      </c>
      <c r="L132" s="365" t="str">
        <f t="shared" si="10"/>
        <v/>
      </c>
      <c r="M132" s="368"/>
      <c r="N132" s="367">
        <v>0</v>
      </c>
      <c r="O132" s="365" t="str">
        <f t="shared" si="12"/>
        <v/>
      </c>
      <c r="P132" s="368"/>
      <c r="Q132" s="416" t="str">
        <f t="shared" si="14"/>
        <v/>
      </c>
      <c r="R132" s="367">
        <v>0</v>
      </c>
      <c r="S132" s="365" t="str">
        <f t="shared" si="13"/>
        <v/>
      </c>
      <c r="T132" s="367">
        <v>0</v>
      </c>
      <c r="U132" s="369">
        <v>0</v>
      </c>
      <c r="V132" s="365"/>
      <c r="W132" s="353"/>
      <c r="X132" s="354"/>
      <c r="Y132" s="355"/>
      <c r="Z132" s="431"/>
    </row>
    <row r="133" spans="2:26" ht="14" customHeight="1">
      <c r="B133" s="375"/>
      <c r="C133" s="364"/>
      <c r="D133" s="476"/>
      <c r="E133" s="364"/>
      <c r="F133" s="365" t="str">
        <f t="shared" si="11"/>
        <v/>
      </c>
      <c r="G133" s="366"/>
      <c r="H133" s="367">
        <v>0</v>
      </c>
      <c r="I133" s="365" t="str">
        <f t="shared" si="9"/>
        <v/>
      </c>
      <c r="J133" s="368"/>
      <c r="K133" s="367">
        <v>0</v>
      </c>
      <c r="L133" s="365" t="str">
        <f t="shared" si="10"/>
        <v/>
      </c>
      <c r="M133" s="368"/>
      <c r="N133" s="367">
        <v>0</v>
      </c>
      <c r="O133" s="365" t="str">
        <f t="shared" si="12"/>
        <v/>
      </c>
      <c r="P133" s="368"/>
      <c r="Q133" s="416" t="str">
        <f t="shared" ref="Q133:Q164" si="15">IF(AND(J133="", G133=""),"",IF(J133="",G133-F133,J133-O133))</f>
        <v/>
      </c>
      <c r="R133" s="367">
        <v>0</v>
      </c>
      <c r="S133" s="365" t="str">
        <f t="shared" si="13"/>
        <v/>
      </c>
      <c r="T133" s="367">
        <v>0</v>
      </c>
      <c r="U133" s="369">
        <v>0</v>
      </c>
      <c r="V133" s="365"/>
      <c r="W133" s="353"/>
      <c r="X133" s="354"/>
      <c r="Y133" s="355"/>
      <c r="Z133" s="431"/>
    </row>
    <row r="134" spans="2:26" ht="14" customHeight="1">
      <c r="B134" s="375"/>
      <c r="C134" s="364"/>
      <c r="D134" s="476"/>
      <c r="E134" s="364"/>
      <c r="F134" s="365" t="str">
        <f t="shared" si="11"/>
        <v/>
      </c>
      <c r="G134" s="366"/>
      <c r="H134" s="367">
        <v>0</v>
      </c>
      <c r="I134" s="365" t="str">
        <f t="shared" ref="I134:I184" si="16">IF(O134="","",O134-(K134*7))</f>
        <v/>
      </c>
      <c r="J134" s="368"/>
      <c r="K134" s="367">
        <v>0</v>
      </c>
      <c r="L134" s="365" t="str">
        <f t="shared" ref="L134:L184" si="17">IF(O134="","",O134-(N134*7))</f>
        <v/>
      </c>
      <c r="M134" s="368"/>
      <c r="N134" s="367">
        <v>0</v>
      </c>
      <c r="O134" s="365" t="str">
        <f t="shared" si="12"/>
        <v/>
      </c>
      <c r="P134" s="368"/>
      <c r="Q134" s="416" t="str">
        <f t="shared" si="15"/>
        <v/>
      </c>
      <c r="R134" s="367">
        <v>0</v>
      </c>
      <c r="S134" s="365" t="str">
        <f t="shared" si="13"/>
        <v/>
      </c>
      <c r="T134" s="367">
        <v>0</v>
      </c>
      <c r="U134" s="369">
        <v>0</v>
      </c>
      <c r="V134" s="365"/>
      <c r="W134" s="353"/>
      <c r="X134" s="354"/>
      <c r="Y134" s="355"/>
      <c r="Z134" s="429"/>
    </row>
    <row r="135" spans="2:26" ht="14" customHeight="1">
      <c r="B135" s="375"/>
      <c r="C135" s="364"/>
      <c r="D135" s="476"/>
      <c r="E135" s="364"/>
      <c r="F135" s="365" t="str">
        <f t="shared" si="11"/>
        <v/>
      </c>
      <c r="G135" s="366"/>
      <c r="H135" s="367">
        <v>0</v>
      </c>
      <c r="I135" s="365" t="str">
        <f t="shared" si="16"/>
        <v/>
      </c>
      <c r="J135" s="368"/>
      <c r="K135" s="367">
        <v>0</v>
      </c>
      <c r="L135" s="365" t="str">
        <f t="shared" si="17"/>
        <v/>
      </c>
      <c r="M135" s="368"/>
      <c r="N135" s="367">
        <v>0</v>
      </c>
      <c r="O135" s="365" t="str">
        <f t="shared" si="12"/>
        <v/>
      </c>
      <c r="P135" s="368"/>
      <c r="Q135" s="416" t="str">
        <f t="shared" si="15"/>
        <v/>
      </c>
      <c r="R135" s="367">
        <v>0</v>
      </c>
      <c r="S135" s="365" t="str">
        <f t="shared" si="13"/>
        <v/>
      </c>
      <c r="T135" s="367">
        <v>0</v>
      </c>
      <c r="U135" s="369">
        <v>0</v>
      </c>
      <c r="V135" s="365"/>
      <c r="W135" s="353"/>
      <c r="X135" s="354"/>
      <c r="Y135" s="355"/>
      <c r="Z135" s="429"/>
    </row>
    <row r="136" spans="2:26" ht="14" customHeight="1">
      <c r="B136" s="375"/>
      <c r="C136" s="364"/>
      <c r="D136" s="476"/>
      <c r="E136" s="364"/>
      <c r="F136" s="365" t="str">
        <f t="shared" ref="F136:F184" si="18">IF(I136="","",I136-(7*H136))</f>
        <v/>
      </c>
      <c r="G136" s="366"/>
      <c r="H136" s="367">
        <v>0</v>
      </c>
      <c r="I136" s="365" t="str">
        <f t="shared" si="16"/>
        <v/>
      </c>
      <c r="J136" s="368"/>
      <c r="K136" s="367">
        <v>0</v>
      </c>
      <c r="L136" s="365" t="str">
        <f t="shared" si="17"/>
        <v/>
      </c>
      <c r="M136" s="368"/>
      <c r="N136" s="367">
        <v>0</v>
      </c>
      <c r="O136" s="365" t="str">
        <f t="shared" ref="O136:O184" si="19">IF(S136="","",S136-(7*R136))</f>
        <v/>
      </c>
      <c r="P136" s="368"/>
      <c r="Q136" s="416" t="str">
        <f t="shared" si="15"/>
        <v/>
      </c>
      <c r="R136" s="367">
        <v>0</v>
      </c>
      <c r="S136" s="365" t="str">
        <f t="shared" si="13"/>
        <v/>
      </c>
      <c r="T136" s="367">
        <v>0</v>
      </c>
      <c r="U136" s="369">
        <v>0</v>
      </c>
      <c r="V136" s="365"/>
      <c r="W136" s="353"/>
      <c r="X136" s="354"/>
      <c r="Y136" s="355"/>
      <c r="Z136" s="429"/>
    </row>
    <row r="137" spans="2:26" ht="14" customHeight="1">
      <c r="B137" s="375"/>
      <c r="C137" s="364"/>
      <c r="D137" s="476"/>
      <c r="E137" s="364"/>
      <c r="F137" s="365" t="str">
        <f t="shared" si="18"/>
        <v/>
      </c>
      <c r="G137" s="366"/>
      <c r="H137" s="367">
        <v>0</v>
      </c>
      <c r="I137" s="365" t="str">
        <f t="shared" si="16"/>
        <v/>
      </c>
      <c r="J137" s="368"/>
      <c r="K137" s="367">
        <v>0</v>
      </c>
      <c r="L137" s="365" t="str">
        <f t="shared" si="17"/>
        <v/>
      </c>
      <c r="M137" s="368"/>
      <c r="N137" s="367">
        <v>0</v>
      </c>
      <c r="O137" s="365" t="str">
        <f t="shared" si="19"/>
        <v/>
      </c>
      <c r="P137" s="368"/>
      <c r="Q137" s="416" t="str">
        <f t="shared" si="15"/>
        <v/>
      </c>
      <c r="R137" s="367">
        <v>0</v>
      </c>
      <c r="S137" s="365" t="str">
        <f t="shared" si="13"/>
        <v/>
      </c>
      <c r="T137" s="367">
        <v>0</v>
      </c>
      <c r="U137" s="369">
        <v>0</v>
      </c>
      <c r="V137" s="365"/>
      <c r="W137" s="353"/>
      <c r="X137" s="354"/>
      <c r="Y137" s="355"/>
      <c r="Z137" s="429"/>
    </row>
    <row r="138" spans="2:26" ht="14" customHeight="1">
      <c r="B138" s="375"/>
      <c r="C138" s="364"/>
      <c r="D138" s="476"/>
      <c r="E138" s="364"/>
      <c r="F138" s="365" t="str">
        <f t="shared" si="18"/>
        <v/>
      </c>
      <c r="G138" s="366"/>
      <c r="H138" s="367">
        <v>0</v>
      </c>
      <c r="I138" s="365" t="str">
        <f t="shared" si="16"/>
        <v/>
      </c>
      <c r="J138" s="368"/>
      <c r="K138" s="367">
        <v>0</v>
      </c>
      <c r="L138" s="365" t="str">
        <f t="shared" si="17"/>
        <v/>
      </c>
      <c r="M138" s="368"/>
      <c r="N138" s="367">
        <v>0</v>
      </c>
      <c r="O138" s="365" t="str">
        <f t="shared" si="19"/>
        <v/>
      </c>
      <c r="P138" s="368"/>
      <c r="Q138" s="416" t="str">
        <f t="shared" si="15"/>
        <v/>
      </c>
      <c r="R138" s="367">
        <v>0</v>
      </c>
      <c r="S138" s="365" t="str">
        <f t="shared" si="13"/>
        <v/>
      </c>
      <c r="T138" s="367">
        <v>0</v>
      </c>
      <c r="U138" s="369">
        <v>0</v>
      </c>
      <c r="V138" s="365"/>
      <c r="W138" s="353"/>
      <c r="X138" s="354"/>
      <c r="Y138" s="355"/>
      <c r="Z138" s="429"/>
    </row>
    <row r="139" spans="2:26" ht="14" customHeight="1">
      <c r="B139" s="375"/>
      <c r="C139" s="364"/>
      <c r="D139" s="476"/>
      <c r="E139" s="364"/>
      <c r="F139" s="365" t="str">
        <f t="shared" si="18"/>
        <v/>
      </c>
      <c r="G139" s="366"/>
      <c r="H139" s="367">
        <v>0</v>
      </c>
      <c r="I139" s="365" t="str">
        <f t="shared" si="16"/>
        <v/>
      </c>
      <c r="J139" s="368"/>
      <c r="K139" s="367">
        <v>0</v>
      </c>
      <c r="L139" s="365" t="str">
        <f t="shared" si="17"/>
        <v/>
      </c>
      <c r="M139" s="368"/>
      <c r="N139" s="367">
        <v>0</v>
      </c>
      <c r="O139" s="365" t="str">
        <f t="shared" si="19"/>
        <v/>
      </c>
      <c r="P139" s="368"/>
      <c r="Q139" s="416" t="str">
        <f t="shared" si="15"/>
        <v/>
      </c>
      <c r="R139" s="367">
        <v>0</v>
      </c>
      <c r="S139" s="365" t="str">
        <f t="shared" si="13"/>
        <v/>
      </c>
      <c r="T139" s="367">
        <v>0</v>
      </c>
      <c r="U139" s="369">
        <v>0</v>
      </c>
      <c r="V139" s="365"/>
      <c r="W139" s="353"/>
      <c r="X139" s="354"/>
      <c r="Y139" s="355"/>
      <c r="Z139" s="429"/>
    </row>
    <row r="140" spans="2:26" ht="14" customHeight="1">
      <c r="B140" s="375"/>
      <c r="C140" s="364"/>
      <c r="D140" s="476"/>
      <c r="E140" s="364"/>
      <c r="F140" s="365" t="str">
        <f t="shared" si="18"/>
        <v/>
      </c>
      <c r="G140" s="366"/>
      <c r="H140" s="367">
        <v>0</v>
      </c>
      <c r="I140" s="365" t="str">
        <f t="shared" si="16"/>
        <v/>
      </c>
      <c r="J140" s="368"/>
      <c r="K140" s="367">
        <v>0</v>
      </c>
      <c r="L140" s="365" t="str">
        <f t="shared" si="17"/>
        <v/>
      </c>
      <c r="M140" s="368"/>
      <c r="N140" s="367">
        <v>0</v>
      </c>
      <c r="O140" s="365" t="str">
        <f t="shared" si="19"/>
        <v/>
      </c>
      <c r="P140" s="368"/>
      <c r="Q140" s="416" t="str">
        <f t="shared" si="15"/>
        <v/>
      </c>
      <c r="R140" s="367">
        <v>0</v>
      </c>
      <c r="S140" s="365" t="str">
        <f t="shared" si="13"/>
        <v/>
      </c>
      <c r="T140" s="367">
        <v>0</v>
      </c>
      <c r="U140" s="369">
        <v>0</v>
      </c>
      <c r="V140" s="365"/>
      <c r="W140" s="353"/>
      <c r="X140" s="354"/>
      <c r="Y140" s="355"/>
      <c r="Z140" s="429"/>
    </row>
    <row r="141" spans="2:26" ht="14" customHeight="1">
      <c r="B141" s="375"/>
      <c r="C141" s="364"/>
      <c r="D141" s="476"/>
      <c r="E141" s="364"/>
      <c r="F141" s="365" t="str">
        <f t="shared" si="18"/>
        <v/>
      </c>
      <c r="G141" s="366"/>
      <c r="H141" s="367">
        <v>0</v>
      </c>
      <c r="I141" s="365" t="str">
        <f t="shared" si="16"/>
        <v/>
      </c>
      <c r="J141" s="368"/>
      <c r="K141" s="367">
        <v>0</v>
      </c>
      <c r="L141" s="365" t="str">
        <f t="shared" si="17"/>
        <v/>
      </c>
      <c r="M141" s="368"/>
      <c r="N141" s="367">
        <v>0</v>
      </c>
      <c r="O141" s="365" t="str">
        <f t="shared" si="19"/>
        <v/>
      </c>
      <c r="P141" s="368"/>
      <c r="Q141" s="416" t="str">
        <f t="shared" si="15"/>
        <v/>
      </c>
      <c r="R141" s="367">
        <v>0</v>
      </c>
      <c r="S141" s="365" t="str">
        <f t="shared" si="13"/>
        <v/>
      </c>
      <c r="T141" s="367">
        <v>0</v>
      </c>
      <c r="U141" s="369">
        <v>0</v>
      </c>
      <c r="V141" s="365"/>
      <c r="W141" s="353"/>
      <c r="X141" s="354"/>
      <c r="Y141" s="355"/>
      <c r="Z141" s="429"/>
    </row>
    <row r="142" spans="2:26" ht="14" customHeight="1">
      <c r="B142" s="375"/>
      <c r="C142" s="364"/>
      <c r="D142" s="476"/>
      <c r="E142" s="364"/>
      <c r="F142" s="365" t="str">
        <f t="shared" si="18"/>
        <v/>
      </c>
      <c r="G142" s="366"/>
      <c r="H142" s="367">
        <v>0</v>
      </c>
      <c r="I142" s="365" t="str">
        <f t="shared" si="16"/>
        <v/>
      </c>
      <c r="J142" s="368"/>
      <c r="K142" s="367">
        <v>0</v>
      </c>
      <c r="L142" s="365" t="str">
        <f t="shared" si="17"/>
        <v/>
      </c>
      <c r="M142" s="368"/>
      <c r="N142" s="367">
        <v>0</v>
      </c>
      <c r="O142" s="365" t="str">
        <f t="shared" si="19"/>
        <v/>
      </c>
      <c r="P142" s="368"/>
      <c r="Q142" s="416" t="str">
        <f t="shared" si="15"/>
        <v/>
      </c>
      <c r="R142" s="367">
        <v>0</v>
      </c>
      <c r="S142" s="365" t="str">
        <f t="shared" ref="S142:S184" si="20">IF(W142="","",W142-(7*T142)-(7*U142))</f>
        <v/>
      </c>
      <c r="T142" s="367">
        <v>0</v>
      </c>
      <c r="U142" s="369">
        <v>0</v>
      </c>
      <c r="V142" s="365"/>
      <c r="W142" s="353"/>
      <c r="X142" s="354"/>
      <c r="Y142" s="355"/>
      <c r="Z142" s="429"/>
    </row>
    <row r="143" spans="2:26" ht="14" customHeight="1">
      <c r="B143" s="375"/>
      <c r="C143" s="364"/>
      <c r="D143" s="476"/>
      <c r="E143" s="364"/>
      <c r="F143" s="365" t="str">
        <f t="shared" si="18"/>
        <v/>
      </c>
      <c r="G143" s="366"/>
      <c r="H143" s="367">
        <v>0</v>
      </c>
      <c r="I143" s="365" t="str">
        <f t="shared" si="16"/>
        <v/>
      </c>
      <c r="J143" s="368"/>
      <c r="K143" s="367">
        <v>0</v>
      </c>
      <c r="L143" s="365" t="str">
        <f t="shared" si="17"/>
        <v/>
      </c>
      <c r="M143" s="368"/>
      <c r="N143" s="367">
        <v>0</v>
      </c>
      <c r="O143" s="365" t="str">
        <f t="shared" si="19"/>
        <v/>
      </c>
      <c r="P143" s="368"/>
      <c r="Q143" s="416" t="str">
        <f t="shared" si="15"/>
        <v/>
      </c>
      <c r="R143" s="367">
        <v>0</v>
      </c>
      <c r="S143" s="365" t="str">
        <f t="shared" si="20"/>
        <v/>
      </c>
      <c r="T143" s="367">
        <v>0</v>
      </c>
      <c r="U143" s="369">
        <v>0</v>
      </c>
      <c r="V143" s="365"/>
      <c r="W143" s="353"/>
      <c r="X143" s="354"/>
      <c r="Y143" s="355"/>
      <c r="Z143" s="429"/>
    </row>
    <row r="144" spans="2:26" ht="14" customHeight="1">
      <c r="B144" s="375"/>
      <c r="C144" s="364"/>
      <c r="D144" s="476"/>
      <c r="E144" s="364"/>
      <c r="F144" s="365" t="str">
        <f t="shared" si="18"/>
        <v/>
      </c>
      <c r="G144" s="366"/>
      <c r="H144" s="367">
        <v>0</v>
      </c>
      <c r="I144" s="365" t="str">
        <f t="shared" si="16"/>
        <v/>
      </c>
      <c r="J144" s="368"/>
      <c r="K144" s="367">
        <v>0</v>
      </c>
      <c r="L144" s="365" t="str">
        <f t="shared" si="17"/>
        <v/>
      </c>
      <c r="M144" s="368"/>
      <c r="N144" s="367">
        <v>0</v>
      </c>
      <c r="O144" s="365" t="str">
        <f t="shared" si="19"/>
        <v/>
      </c>
      <c r="P144" s="368"/>
      <c r="Q144" s="416" t="str">
        <f t="shared" si="15"/>
        <v/>
      </c>
      <c r="R144" s="367">
        <v>0</v>
      </c>
      <c r="S144" s="365" t="str">
        <f t="shared" si="20"/>
        <v/>
      </c>
      <c r="T144" s="367">
        <v>0</v>
      </c>
      <c r="U144" s="369">
        <v>0</v>
      </c>
      <c r="V144" s="365"/>
      <c r="W144" s="353"/>
      <c r="X144" s="354"/>
      <c r="Y144" s="355"/>
      <c r="Z144" s="429"/>
    </row>
    <row r="145" spans="2:26" ht="14" customHeight="1">
      <c r="B145" s="375"/>
      <c r="C145" s="364"/>
      <c r="D145" s="476"/>
      <c r="E145" s="364"/>
      <c r="F145" s="365" t="str">
        <f t="shared" si="18"/>
        <v/>
      </c>
      <c r="G145" s="366"/>
      <c r="H145" s="367">
        <v>0</v>
      </c>
      <c r="I145" s="365" t="str">
        <f t="shared" si="16"/>
        <v/>
      </c>
      <c r="J145" s="368"/>
      <c r="K145" s="367">
        <v>0</v>
      </c>
      <c r="L145" s="365" t="str">
        <f t="shared" si="17"/>
        <v/>
      </c>
      <c r="M145" s="368"/>
      <c r="N145" s="367">
        <v>0</v>
      </c>
      <c r="O145" s="365" t="str">
        <f t="shared" si="19"/>
        <v/>
      </c>
      <c r="P145" s="368"/>
      <c r="Q145" s="416" t="str">
        <f t="shared" si="15"/>
        <v/>
      </c>
      <c r="R145" s="367">
        <v>0</v>
      </c>
      <c r="S145" s="365" t="str">
        <f t="shared" si="20"/>
        <v/>
      </c>
      <c r="T145" s="367">
        <v>0</v>
      </c>
      <c r="U145" s="369">
        <v>0</v>
      </c>
      <c r="V145" s="365"/>
      <c r="W145" s="353"/>
      <c r="X145" s="354"/>
      <c r="Y145" s="355"/>
      <c r="Z145" s="429"/>
    </row>
    <row r="146" spans="2:26" ht="14" customHeight="1">
      <c r="B146" s="375"/>
      <c r="C146" s="364"/>
      <c r="D146" s="476"/>
      <c r="E146" s="364"/>
      <c r="F146" s="365" t="str">
        <f t="shared" si="18"/>
        <v/>
      </c>
      <c r="G146" s="366"/>
      <c r="H146" s="367">
        <v>0</v>
      </c>
      <c r="I146" s="365" t="str">
        <f t="shared" si="16"/>
        <v/>
      </c>
      <c r="J146" s="368"/>
      <c r="K146" s="367">
        <v>0</v>
      </c>
      <c r="L146" s="365" t="str">
        <f t="shared" si="17"/>
        <v/>
      </c>
      <c r="M146" s="368"/>
      <c r="N146" s="367">
        <v>0</v>
      </c>
      <c r="O146" s="365" t="str">
        <f t="shared" si="19"/>
        <v/>
      </c>
      <c r="P146" s="368"/>
      <c r="Q146" s="416" t="str">
        <f t="shared" si="15"/>
        <v/>
      </c>
      <c r="R146" s="367">
        <v>0</v>
      </c>
      <c r="S146" s="365" t="str">
        <f t="shared" si="20"/>
        <v/>
      </c>
      <c r="T146" s="367">
        <v>0</v>
      </c>
      <c r="U146" s="369">
        <v>0</v>
      </c>
      <c r="V146" s="365"/>
      <c r="W146" s="353"/>
      <c r="X146" s="354"/>
      <c r="Y146" s="355"/>
      <c r="Z146" s="429"/>
    </row>
    <row r="147" spans="2:26" ht="14" customHeight="1">
      <c r="B147" s="375"/>
      <c r="C147" s="364"/>
      <c r="D147" s="476"/>
      <c r="E147" s="364"/>
      <c r="F147" s="365" t="str">
        <f t="shared" si="18"/>
        <v/>
      </c>
      <c r="G147" s="366"/>
      <c r="H147" s="367">
        <v>0</v>
      </c>
      <c r="I147" s="365" t="str">
        <f t="shared" si="16"/>
        <v/>
      </c>
      <c r="J147" s="368"/>
      <c r="K147" s="367">
        <v>0</v>
      </c>
      <c r="L147" s="365" t="str">
        <f t="shared" si="17"/>
        <v/>
      </c>
      <c r="M147" s="368"/>
      <c r="N147" s="367">
        <v>0</v>
      </c>
      <c r="O147" s="365" t="str">
        <f t="shared" si="19"/>
        <v/>
      </c>
      <c r="P147" s="368"/>
      <c r="Q147" s="416" t="str">
        <f t="shared" si="15"/>
        <v/>
      </c>
      <c r="R147" s="367">
        <v>0</v>
      </c>
      <c r="S147" s="365" t="str">
        <f t="shared" si="20"/>
        <v/>
      </c>
      <c r="T147" s="367">
        <v>0</v>
      </c>
      <c r="U147" s="369">
        <v>0</v>
      </c>
      <c r="V147" s="365"/>
      <c r="W147" s="353"/>
      <c r="X147" s="354"/>
      <c r="Y147" s="355"/>
      <c r="Z147" s="429"/>
    </row>
    <row r="148" spans="2:26" ht="14" customHeight="1">
      <c r="B148" s="375"/>
      <c r="C148" s="364"/>
      <c r="D148" s="476"/>
      <c r="E148" s="364"/>
      <c r="F148" s="365" t="str">
        <f t="shared" si="18"/>
        <v/>
      </c>
      <c r="G148" s="366"/>
      <c r="H148" s="367">
        <v>0</v>
      </c>
      <c r="I148" s="365" t="str">
        <f t="shared" si="16"/>
        <v/>
      </c>
      <c r="J148" s="368"/>
      <c r="K148" s="367">
        <v>0</v>
      </c>
      <c r="L148" s="365" t="str">
        <f t="shared" si="17"/>
        <v/>
      </c>
      <c r="M148" s="368"/>
      <c r="N148" s="367">
        <v>0</v>
      </c>
      <c r="O148" s="365" t="str">
        <f t="shared" si="19"/>
        <v/>
      </c>
      <c r="P148" s="368"/>
      <c r="Q148" s="416" t="str">
        <f t="shared" si="15"/>
        <v/>
      </c>
      <c r="R148" s="367">
        <v>0</v>
      </c>
      <c r="S148" s="365" t="str">
        <f t="shared" si="20"/>
        <v/>
      </c>
      <c r="T148" s="367">
        <v>0</v>
      </c>
      <c r="U148" s="369">
        <v>0</v>
      </c>
      <c r="V148" s="365"/>
      <c r="W148" s="353"/>
      <c r="X148" s="354"/>
      <c r="Y148" s="355"/>
      <c r="Z148" s="429"/>
    </row>
    <row r="149" spans="2:26" ht="14" customHeight="1">
      <c r="B149" s="375"/>
      <c r="C149" s="364"/>
      <c r="D149" s="476"/>
      <c r="E149" s="364"/>
      <c r="F149" s="365" t="str">
        <f t="shared" si="18"/>
        <v/>
      </c>
      <c r="G149" s="366"/>
      <c r="H149" s="367">
        <v>0</v>
      </c>
      <c r="I149" s="365" t="str">
        <f t="shared" si="16"/>
        <v/>
      </c>
      <c r="J149" s="368"/>
      <c r="K149" s="367">
        <v>0</v>
      </c>
      <c r="L149" s="365" t="str">
        <f t="shared" si="17"/>
        <v/>
      </c>
      <c r="M149" s="368"/>
      <c r="N149" s="367">
        <v>0</v>
      </c>
      <c r="O149" s="365" t="str">
        <f t="shared" si="19"/>
        <v/>
      </c>
      <c r="P149" s="368"/>
      <c r="Q149" s="416" t="str">
        <f t="shared" si="15"/>
        <v/>
      </c>
      <c r="R149" s="367">
        <v>0</v>
      </c>
      <c r="S149" s="365" t="str">
        <f t="shared" si="20"/>
        <v/>
      </c>
      <c r="T149" s="367">
        <v>0</v>
      </c>
      <c r="U149" s="369">
        <v>0</v>
      </c>
      <c r="V149" s="365"/>
      <c r="W149" s="353"/>
      <c r="X149" s="354"/>
      <c r="Y149" s="355"/>
      <c r="Z149" s="429"/>
    </row>
    <row r="150" spans="2:26" ht="14" customHeight="1">
      <c r="B150" s="375"/>
      <c r="C150" s="364"/>
      <c r="D150" s="476"/>
      <c r="E150" s="364"/>
      <c r="F150" s="365" t="str">
        <f t="shared" si="18"/>
        <v/>
      </c>
      <c r="G150" s="366"/>
      <c r="H150" s="367">
        <v>0</v>
      </c>
      <c r="I150" s="365" t="str">
        <f t="shared" si="16"/>
        <v/>
      </c>
      <c r="J150" s="368"/>
      <c r="K150" s="367">
        <v>0</v>
      </c>
      <c r="L150" s="365" t="str">
        <f t="shared" si="17"/>
        <v/>
      </c>
      <c r="M150" s="368"/>
      <c r="N150" s="367">
        <v>0</v>
      </c>
      <c r="O150" s="365" t="str">
        <f t="shared" si="19"/>
        <v/>
      </c>
      <c r="P150" s="368"/>
      <c r="Q150" s="416" t="str">
        <f t="shared" si="15"/>
        <v/>
      </c>
      <c r="R150" s="367">
        <v>0</v>
      </c>
      <c r="S150" s="365" t="str">
        <f t="shared" si="20"/>
        <v/>
      </c>
      <c r="T150" s="367">
        <v>0</v>
      </c>
      <c r="U150" s="369">
        <v>0</v>
      </c>
      <c r="V150" s="365"/>
      <c r="W150" s="353"/>
      <c r="X150" s="354"/>
      <c r="Y150" s="355"/>
      <c r="Z150" s="429"/>
    </row>
    <row r="151" spans="2:26" ht="14" customHeight="1">
      <c r="B151" s="375"/>
      <c r="C151" s="364"/>
      <c r="D151" s="476"/>
      <c r="E151" s="364"/>
      <c r="F151" s="365" t="str">
        <f t="shared" si="18"/>
        <v/>
      </c>
      <c r="G151" s="366"/>
      <c r="H151" s="367">
        <v>0</v>
      </c>
      <c r="I151" s="365" t="str">
        <f t="shared" si="16"/>
        <v/>
      </c>
      <c r="J151" s="368"/>
      <c r="K151" s="367">
        <v>0</v>
      </c>
      <c r="L151" s="365" t="str">
        <f t="shared" si="17"/>
        <v/>
      </c>
      <c r="M151" s="368"/>
      <c r="N151" s="367">
        <v>0</v>
      </c>
      <c r="O151" s="365" t="str">
        <f t="shared" si="19"/>
        <v/>
      </c>
      <c r="P151" s="368"/>
      <c r="Q151" s="416" t="str">
        <f t="shared" si="15"/>
        <v/>
      </c>
      <c r="R151" s="367">
        <v>0</v>
      </c>
      <c r="S151" s="365" t="str">
        <f t="shared" si="20"/>
        <v/>
      </c>
      <c r="T151" s="367">
        <v>0</v>
      </c>
      <c r="U151" s="369">
        <v>0</v>
      </c>
      <c r="V151" s="365"/>
      <c r="W151" s="353"/>
      <c r="X151" s="354"/>
      <c r="Y151" s="355"/>
      <c r="Z151" s="429"/>
    </row>
    <row r="152" spans="2:26" ht="14" customHeight="1">
      <c r="B152" s="375"/>
      <c r="C152" s="364"/>
      <c r="D152" s="476"/>
      <c r="E152" s="364"/>
      <c r="F152" s="365" t="str">
        <f t="shared" si="18"/>
        <v/>
      </c>
      <c r="G152" s="366"/>
      <c r="H152" s="367">
        <v>0</v>
      </c>
      <c r="I152" s="365" t="str">
        <f t="shared" si="16"/>
        <v/>
      </c>
      <c r="J152" s="368"/>
      <c r="K152" s="367">
        <v>0</v>
      </c>
      <c r="L152" s="365" t="str">
        <f t="shared" si="17"/>
        <v/>
      </c>
      <c r="M152" s="368"/>
      <c r="N152" s="367">
        <v>0</v>
      </c>
      <c r="O152" s="365" t="str">
        <f t="shared" si="19"/>
        <v/>
      </c>
      <c r="P152" s="368"/>
      <c r="Q152" s="416" t="str">
        <f t="shared" si="15"/>
        <v/>
      </c>
      <c r="R152" s="367">
        <v>0</v>
      </c>
      <c r="S152" s="365" t="str">
        <f t="shared" si="20"/>
        <v/>
      </c>
      <c r="T152" s="367">
        <v>0</v>
      </c>
      <c r="U152" s="369">
        <v>0</v>
      </c>
      <c r="V152" s="365"/>
      <c r="W152" s="353"/>
      <c r="X152" s="354"/>
      <c r="Y152" s="355"/>
      <c r="Z152" s="429"/>
    </row>
    <row r="153" spans="2:26" ht="15" customHeight="1">
      <c r="B153" s="363"/>
      <c r="C153" s="364"/>
      <c r="D153" s="476"/>
      <c r="E153" s="364"/>
      <c r="F153" s="365" t="str">
        <f t="shared" si="18"/>
        <v/>
      </c>
      <c r="G153" s="366"/>
      <c r="H153" s="367">
        <v>0</v>
      </c>
      <c r="I153" s="365" t="str">
        <f t="shared" si="16"/>
        <v/>
      </c>
      <c r="J153" s="368"/>
      <c r="K153" s="367">
        <v>0</v>
      </c>
      <c r="L153" s="365" t="str">
        <f t="shared" si="17"/>
        <v/>
      </c>
      <c r="M153" s="368"/>
      <c r="N153" s="367">
        <v>0</v>
      </c>
      <c r="O153" s="365" t="str">
        <f t="shared" si="19"/>
        <v/>
      </c>
      <c r="P153" s="368"/>
      <c r="Q153" s="416" t="str">
        <f t="shared" si="15"/>
        <v/>
      </c>
      <c r="R153" s="367">
        <v>0</v>
      </c>
      <c r="S153" s="365" t="str">
        <f t="shared" si="20"/>
        <v/>
      </c>
      <c r="T153" s="367">
        <v>0</v>
      </c>
      <c r="U153" s="369">
        <v>0</v>
      </c>
      <c r="V153" s="365"/>
      <c r="W153" s="353"/>
      <c r="X153" s="354"/>
      <c r="Y153" s="355"/>
      <c r="Z153" s="429"/>
    </row>
    <row r="154" spans="2:26" ht="15" customHeight="1">
      <c r="B154" s="363"/>
      <c r="C154" s="364"/>
      <c r="D154" s="476"/>
      <c r="E154" s="364"/>
      <c r="F154" s="365" t="str">
        <f t="shared" si="18"/>
        <v/>
      </c>
      <c r="G154" s="366"/>
      <c r="H154" s="367">
        <v>0</v>
      </c>
      <c r="I154" s="365" t="str">
        <f t="shared" si="16"/>
        <v/>
      </c>
      <c r="J154" s="368"/>
      <c r="K154" s="367">
        <v>0</v>
      </c>
      <c r="L154" s="365" t="str">
        <f t="shared" si="17"/>
        <v/>
      </c>
      <c r="M154" s="368"/>
      <c r="N154" s="367">
        <v>0</v>
      </c>
      <c r="O154" s="365" t="str">
        <f t="shared" si="19"/>
        <v/>
      </c>
      <c r="P154" s="368"/>
      <c r="Q154" s="416" t="str">
        <f t="shared" si="15"/>
        <v/>
      </c>
      <c r="R154" s="367">
        <v>0</v>
      </c>
      <c r="S154" s="365" t="str">
        <f t="shared" si="20"/>
        <v/>
      </c>
      <c r="T154" s="367">
        <v>0</v>
      </c>
      <c r="U154" s="369">
        <v>0</v>
      </c>
      <c r="V154" s="365"/>
      <c r="W154" s="353"/>
      <c r="X154" s="354"/>
      <c r="Y154" s="355"/>
      <c r="Z154" s="429"/>
    </row>
    <row r="155" spans="2:26" ht="15" customHeight="1">
      <c r="B155" s="363"/>
      <c r="C155" s="364"/>
      <c r="D155" s="476"/>
      <c r="E155" s="364"/>
      <c r="F155" s="365" t="str">
        <f t="shared" si="18"/>
        <v/>
      </c>
      <c r="G155" s="366"/>
      <c r="H155" s="367">
        <v>0</v>
      </c>
      <c r="I155" s="365" t="str">
        <f t="shared" si="16"/>
        <v/>
      </c>
      <c r="J155" s="368"/>
      <c r="K155" s="367">
        <v>0</v>
      </c>
      <c r="L155" s="365" t="str">
        <f t="shared" si="17"/>
        <v/>
      </c>
      <c r="M155" s="368"/>
      <c r="N155" s="367">
        <v>0</v>
      </c>
      <c r="O155" s="365" t="str">
        <f t="shared" si="19"/>
        <v/>
      </c>
      <c r="P155" s="368"/>
      <c r="Q155" s="416" t="str">
        <f t="shared" si="15"/>
        <v/>
      </c>
      <c r="R155" s="367">
        <v>0</v>
      </c>
      <c r="S155" s="365" t="str">
        <f t="shared" si="20"/>
        <v/>
      </c>
      <c r="T155" s="367">
        <v>0</v>
      </c>
      <c r="U155" s="369">
        <v>0</v>
      </c>
      <c r="V155" s="365"/>
      <c r="W155" s="353"/>
      <c r="X155" s="354"/>
      <c r="Y155" s="355"/>
      <c r="Z155" s="429"/>
    </row>
    <row r="156" spans="2:26" ht="14" customHeight="1">
      <c r="B156" s="363"/>
      <c r="C156" s="364"/>
      <c r="D156" s="476"/>
      <c r="E156" s="364"/>
      <c r="F156" s="365" t="str">
        <f t="shared" si="18"/>
        <v/>
      </c>
      <c r="G156" s="366"/>
      <c r="H156" s="367">
        <v>0</v>
      </c>
      <c r="I156" s="365" t="str">
        <f t="shared" si="16"/>
        <v/>
      </c>
      <c r="J156" s="368"/>
      <c r="K156" s="367">
        <v>0</v>
      </c>
      <c r="L156" s="365" t="str">
        <f t="shared" si="17"/>
        <v/>
      </c>
      <c r="M156" s="368"/>
      <c r="N156" s="367">
        <v>0</v>
      </c>
      <c r="O156" s="365" t="str">
        <f t="shared" si="19"/>
        <v/>
      </c>
      <c r="P156" s="368"/>
      <c r="Q156" s="416" t="str">
        <f t="shared" si="15"/>
        <v/>
      </c>
      <c r="R156" s="367">
        <v>0</v>
      </c>
      <c r="S156" s="365" t="str">
        <f t="shared" si="20"/>
        <v/>
      </c>
      <c r="T156" s="367">
        <v>0</v>
      </c>
      <c r="U156" s="369">
        <v>0</v>
      </c>
      <c r="V156" s="365"/>
      <c r="W156" s="353"/>
      <c r="X156" s="354"/>
      <c r="Y156" s="355"/>
      <c r="Z156" s="429"/>
    </row>
    <row r="157" spans="2:26" ht="14" customHeight="1">
      <c r="B157" s="363"/>
      <c r="C157" s="364"/>
      <c r="D157" s="476"/>
      <c r="E157" s="364"/>
      <c r="F157" s="365" t="str">
        <f t="shared" si="18"/>
        <v/>
      </c>
      <c r="G157" s="366"/>
      <c r="H157" s="367">
        <v>0</v>
      </c>
      <c r="I157" s="365" t="str">
        <f t="shared" si="16"/>
        <v/>
      </c>
      <c r="J157" s="368"/>
      <c r="K157" s="367">
        <v>0</v>
      </c>
      <c r="L157" s="365" t="str">
        <f t="shared" si="17"/>
        <v/>
      </c>
      <c r="M157" s="368"/>
      <c r="N157" s="367">
        <v>0</v>
      </c>
      <c r="O157" s="365" t="str">
        <f t="shared" si="19"/>
        <v/>
      </c>
      <c r="P157" s="368"/>
      <c r="Q157" s="416" t="str">
        <f t="shared" si="15"/>
        <v/>
      </c>
      <c r="R157" s="367">
        <v>0</v>
      </c>
      <c r="S157" s="365" t="str">
        <f t="shared" si="20"/>
        <v/>
      </c>
      <c r="T157" s="367">
        <v>0</v>
      </c>
      <c r="U157" s="369">
        <v>0</v>
      </c>
      <c r="V157" s="365"/>
      <c r="W157" s="353"/>
      <c r="X157" s="354"/>
      <c r="Y157" s="355"/>
      <c r="Z157" s="429"/>
    </row>
    <row r="158" spans="2:26" ht="14" customHeight="1">
      <c r="B158" s="363"/>
      <c r="C158" s="364"/>
      <c r="D158" s="476"/>
      <c r="E158" s="364"/>
      <c r="F158" s="365" t="str">
        <f t="shared" si="18"/>
        <v/>
      </c>
      <c r="G158" s="366"/>
      <c r="H158" s="367">
        <v>0</v>
      </c>
      <c r="I158" s="365" t="str">
        <f t="shared" si="16"/>
        <v/>
      </c>
      <c r="J158" s="368"/>
      <c r="K158" s="367">
        <v>0</v>
      </c>
      <c r="L158" s="365" t="str">
        <f t="shared" si="17"/>
        <v/>
      </c>
      <c r="M158" s="368"/>
      <c r="N158" s="367">
        <v>0</v>
      </c>
      <c r="O158" s="365" t="str">
        <f t="shared" si="19"/>
        <v/>
      </c>
      <c r="P158" s="368"/>
      <c r="Q158" s="416" t="str">
        <f t="shared" si="15"/>
        <v/>
      </c>
      <c r="R158" s="367">
        <v>0</v>
      </c>
      <c r="S158" s="365" t="str">
        <f t="shared" si="20"/>
        <v/>
      </c>
      <c r="T158" s="367">
        <v>0</v>
      </c>
      <c r="U158" s="369">
        <v>0</v>
      </c>
      <c r="V158" s="365"/>
      <c r="W158" s="353"/>
      <c r="X158" s="354"/>
      <c r="Y158" s="355"/>
      <c r="Z158" s="429"/>
    </row>
    <row r="159" spans="2:26" ht="14" customHeight="1">
      <c r="B159" s="363"/>
      <c r="C159" s="364"/>
      <c r="D159" s="476"/>
      <c r="E159" s="364"/>
      <c r="F159" s="365" t="str">
        <f t="shared" si="18"/>
        <v/>
      </c>
      <c r="G159" s="366"/>
      <c r="H159" s="367">
        <v>0</v>
      </c>
      <c r="I159" s="365" t="str">
        <f t="shared" si="16"/>
        <v/>
      </c>
      <c r="J159" s="368"/>
      <c r="K159" s="367">
        <v>0</v>
      </c>
      <c r="L159" s="365" t="str">
        <f t="shared" si="17"/>
        <v/>
      </c>
      <c r="M159" s="368"/>
      <c r="N159" s="367">
        <v>0</v>
      </c>
      <c r="O159" s="365" t="str">
        <f t="shared" si="19"/>
        <v/>
      </c>
      <c r="P159" s="368"/>
      <c r="Q159" s="416" t="str">
        <f t="shared" si="15"/>
        <v/>
      </c>
      <c r="R159" s="367">
        <v>0</v>
      </c>
      <c r="S159" s="365" t="str">
        <f t="shared" si="20"/>
        <v/>
      </c>
      <c r="T159" s="367">
        <v>0</v>
      </c>
      <c r="U159" s="369">
        <v>0</v>
      </c>
      <c r="V159" s="365"/>
      <c r="W159" s="353"/>
      <c r="X159" s="354"/>
      <c r="Y159" s="355"/>
      <c r="Z159" s="429"/>
    </row>
    <row r="160" spans="2:26" ht="14" customHeight="1">
      <c r="B160" s="363"/>
      <c r="C160" s="364"/>
      <c r="D160" s="476"/>
      <c r="E160" s="364"/>
      <c r="F160" s="365" t="str">
        <f t="shared" si="18"/>
        <v/>
      </c>
      <c r="G160" s="366"/>
      <c r="H160" s="367">
        <v>0</v>
      </c>
      <c r="I160" s="365" t="str">
        <f t="shared" si="16"/>
        <v/>
      </c>
      <c r="J160" s="368"/>
      <c r="K160" s="367">
        <v>0</v>
      </c>
      <c r="L160" s="365" t="str">
        <f t="shared" si="17"/>
        <v/>
      </c>
      <c r="M160" s="368"/>
      <c r="N160" s="367">
        <v>0</v>
      </c>
      <c r="O160" s="365" t="str">
        <f t="shared" si="19"/>
        <v/>
      </c>
      <c r="P160" s="368"/>
      <c r="Q160" s="416" t="str">
        <f t="shared" si="15"/>
        <v/>
      </c>
      <c r="R160" s="367">
        <v>0</v>
      </c>
      <c r="S160" s="365" t="str">
        <f t="shared" si="20"/>
        <v/>
      </c>
      <c r="T160" s="367">
        <v>0</v>
      </c>
      <c r="U160" s="369">
        <v>0</v>
      </c>
      <c r="V160" s="365"/>
      <c r="W160" s="353"/>
      <c r="X160" s="354"/>
      <c r="Y160" s="355"/>
      <c r="Z160" s="429"/>
    </row>
    <row r="161" spans="2:26" ht="15" customHeight="1">
      <c r="B161" s="363"/>
      <c r="C161" s="364"/>
      <c r="D161" s="476"/>
      <c r="E161" s="364"/>
      <c r="F161" s="365" t="str">
        <f t="shared" si="18"/>
        <v/>
      </c>
      <c r="G161" s="366"/>
      <c r="H161" s="367">
        <v>0</v>
      </c>
      <c r="I161" s="365" t="str">
        <f t="shared" si="16"/>
        <v/>
      </c>
      <c r="J161" s="368"/>
      <c r="K161" s="367">
        <v>0</v>
      </c>
      <c r="L161" s="365" t="str">
        <f t="shared" si="17"/>
        <v/>
      </c>
      <c r="M161" s="368"/>
      <c r="N161" s="367">
        <v>0</v>
      </c>
      <c r="O161" s="365" t="str">
        <f t="shared" si="19"/>
        <v/>
      </c>
      <c r="P161" s="368"/>
      <c r="Q161" s="416" t="str">
        <f t="shared" si="15"/>
        <v/>
      </c>
      <c r="R161" s="367">
        <v>0</v>
      </c>
      <c r="S161" s="365" t="str">
        <f t="shared" si="20"/>
        <v/>
      </c>
      <c r="T161" s="367">
        <v>0</v>
      </c>
      <c r="U161" s="369">
        <v>0</v>
      </c>
      <c r="V161" s="365"/>
      <c r="W161" s="353"/>
      <c r="X161" s="354"/>
      <c r="Y161" s="355"/>
      <c r="Z161" s="429"/>
    </row>
    <row r="162" spans="2:26" ht="14.75" customHeight="1">
      <c r="B162" s="363"/>
      <c r="C162" s="364"/>
      <c r="D162" s="476"/>
      <c r="E162" s="364"/>
      <c r="F162" s="365" t="str">
        <f t="shared" si="18"/>
        <v/>
      </c>
      <c r="G162" s="366"/>
      <c r="H162" s="367">
        <v>0</v>
      </c>
      <c r="I162" s="365" t="str">
        <f t="shared" si="16"/>
        <v/>
      </c>
      <c r="J162" s="368"/>
      <c r="K162" s="367">
        <v>0</v>
      </c>
      <c r="L162" s="365" t="str">
        <f t="shared" si="17"/>
        <v/>
      </c>
      <c r="M162" s="368"/>
      <c r="N162" s="367">
        <v>0</v>
      </c>
      <c r="O162" s="365" t="str">
        <f t="shared" si="19"/>
        <v/>
      </c>
      <c r="P162" s="368"/>
      <c r="Q162" s="416" t="str">
        <f t="shared" si="15"/>
        <v/>
      </c>
      <c r="R162" s="367">
        <v>0</v>
      </c>
      <c r="S162" s="365" t="str">
        <f t="shared" si="20"/>
        <v/>
      </c>
      <c r="T162" s="367">
        <v>0</v>
      </c>
      <c r="U162" s="369">
        <v>0</v>
      </c>
      <c r="V162" s="365"/>
      <c r="W162" s="353"/>
      <c r="X162" s="354"/>
      <c r="Y162" s="355"/>
      <c r="Z162" s="429"/>
    </row>
    <row r="163" spans="2:26" ht="14.75" customHeight="1">
      <c r="B163" s="375"/>
      <c r="C163" s="364"/>
      <c r="D163" s="476"/>
      <c r="E163" s="364"/>
      <c r="F163" s="365" t="str">
        <f t="shared" si="18"/>
        <v/>
      </c>
      <c r="G163" s="366"/>
      <c r="H163" s="367">
        <v>0</v>
      </c>
      <c r="I163" s="365" t="str">
        <f t="shared" si="16"/>
        <v/>
      </c>
      <c r="J163" s="368"/>
      <c r="K163" s="367">
        <v>0</v>
      </c>
      <c r="L163" s="365" t="str">
        <f t="shared" si="17"/>
        <v/>
      </c>
      <c r="M163" s="368"/>
      <c r="N163" s="367">
        <v>0</v>
      </c>
      <c r="O163" s="365" t="str">
        <f t="shared" si="19"/>
        <v/>
      </c>
      <c r="P163" s="368"/>
      <c r="Q163" s="416" t="str">
        <f t="shared" si="15"/>
        <v/>
      </c>
      <c r="R163" s="367">
        <v>0</v>
      </c>
      <c r="S163" s="365" t="str">
        <f t="shared" si="20"/>
        <v/>
      </c>
      <c r="T163" s="367">
        <v>0</v>
      </c>
      <c r="U163" s="369">
        <v>0</v>
      </c>
      <c r="V163" s="365"/>
      <c r="W163" s="353"/>
      <c r="X163" s="354"/>
      <c r="Y163" s="355"/>
      <c r="Z163" s="429"/>
    </row>
    <row r="164" spans="2:26" ht="14.75" customHeight="1">
      <c r="B164" s="363"/>
      <c r="C164" s="364"/>
      <c r="D164" s="476"/>
      <c r="E164" s="364"/>
      <c r="F164" s="365" t="str">
        <f t="shared" si="18"/>
        <v/>
      </c>
      <c r="G164" s="366"/>
      <c r="H164" s="367">
        <v>0</v>
      </c>
      <c r="I164" s="365" t="str">
        <f t="shared" si="16"/>
        <v/>
      </c>
      <c r="J164" s="368"/>
      <c r="K164" s="367">
        <v>0</v>
      </c>
      <c r="L164" s="365" t="str">
        <f t="shared" si="17"/>
        <v/>
      </c>
      <c r="M164" s="368"/>
      <c r="N164" s="367">
        <v>0</v>
      </c>
      <c r="O164" s="365" t="str">
        <f t="shared" si="19"/>
        <v/>
      </c>
      <c r="P164" s="368"/>
      <c r="Q164" s="416" t="str">
        <f t="shared" si="15"/>
        <v/>
      </c>
      <c r="R164" s="367">
        <v>0</v>
      </c>
      <c r="S164" s="365" t="str">
        <f t="shared" si="20"/>
        <v/>
      </c>
      <c r="T164" s="367">
        <v>0</v>
      </c>
      <c r="U164" s="369">
        <v>0</v>
      </c>
      <c r="V164" s="365"/>
      <c r="W164" s="353"/>
      <c r="X164" s="354"/>
      <c r="Y164" s="355"/>
      <c r="Z164" s="429"/>
    </row>
    <row r="165" spans="2:26" ht="14.75" customHeight="1">
      <c r="B165" s="363"/>
      <c r="C165" s="364"/>
      <c r="D165" s="476"/>
      <c r="E165" s="364"/>
      <c r="F165" s="365" t="str">
        <f t="shared" si="18"/>
        <v/>
      </c>
      <c r="G165" s="366"/>
      <c r="H165" s="367">
        <v>0</v>
      </c>
      <c r="I165" s="365" t="str">
        <f t="shared" si="16"/>
        <v/>
      </c>
      <c r="J165" s="368"/>
      <c r="K165" s="367">
        <v>0</v>
      </c>
      <c r="L165" s="365" t="str">
        <f t="shared" si="17"/>
        <v/>
      </c>
      <c r="M165" s="368"/>
      <c r="N165" s="367">
        <v>0</v>
      </c>
      <c r="O165" s="365" t="str">
        <f t="shared" si="19"/>
        <v/>
      </c>
      <c r="P165" s="368"/>
      <c r="Q165" s="416" t="str">
        <f t="shared" ref="Q165:Q184" si="21">IF(AND(J165="", G165=""),"",IF(J165="",G165-F165,J165-O165))</f>
        <v/>
      </c>
      <c r="R165" s="367">
        <v>0</v>
      </c>
      <c r="S165" s="365" t="str">
        <f t="shared" si="20"/>
        <v/>
      </c>
      <c r="T165" s="367">
        <v>0</v>
      </c>
      <c r="U165" s="369">
        <v>0</v>
      </c>
      <c r="V165" s="365"/>
      <c r="W165" s="353"/>
      <c r="X165" s="354"/>
      <c r="Y165" s="355"/>
      <c r="Z165" s="429"/>
    </row>
    <row r="166" spans="2:26" ht="14.75" customHeight="1">
      <c r="B166" s="363"/>
      <c r="C166" s="364"/>
      <c r="D166" s="476"/>
      <c r="E166" s="364"/>
      <c r="F166" s="365" t="str">
        <f t="shared" si="18"/>
        <v/>
      </c>
      <c r="G166" s="366"/>
      <c r="H166" s="367">
        <v>0</v>
      </c>
      <c r="I166" s="365" t="str">
        <f t="shared" si="16"/>
        <v/>
      </c>
      <c r="J166" s="368"/>
      <c r="K166" s="367">
        <v>0</v>
      </c>
      <c r="L166" s="365" t="str">
        <f t="shared" si="17"/>
        <v/>
      </c>
      <c r="M166" s="368"/>
      <c r="N166" s="367">
        <v>0</v>
      </c>
      <c r="O166" s="365" t="str">
        <f t="shared" si="19"/>
        <v/>
      </c>
      <c r="P166" s="368"/>
      <c r="Q166" s="416" t="str">
        <f t="shared" si="21"/>
        <v/>
      </c>
      <c r="R166" s="367">
        <v>0</v>
      </c>
      <c r="S166" s="365" t="str">
        <f t="shared" si="20"/>
        <v/>
      </c>
      <c r="T166" s="367">
        <v>0</v>
      </c>
      <c r="U166" s="369">
        <v>0</v>
      </c>
      <c r="V166" s="365"/>
      <c r="W166" s="353"/>
      <c r="X166" s="354"/>
      <c r="Y166" s="355"/>
      <c r="Z166" s="429"/>
    </row>
    <row r="167" spans="2:26" ht="14.75" customHeight="1">
      <c r="B167" s="363"/>
      <c r="C167" s="364"/>
      <c r="D167" s="476"/>
      <c r="E167" s="364"/>
      <c r="F167" s="365" t="str">
        <f t="shared" si="18"/>
        <v/>
      </c>
      <c r="G167" s="366"/>
      <c r="H167" s="367">
        <v>0</v>
      </c>
      <c r="I167" s="365" t="str">
        <f t="shared" si="16"/>
        <v/>
      </c>
      <c r="J167" s="368"/>
      <c r="K167" s="367">
        <v>0</v>
      </c>
      <c r="L167" s="365" t="str">
        <f t="shared" si="17"/>
        <v/>
      </c>
      <c r="M167" s="368"/>
      <c r="N167" s="367">
        <v>0</v>
      </c>
      <c r="O167" s="365" t="str">
        <f t="shared" si="19"/>
        <v/>
      </c>
      <c r="P167" s="368"/>
      <c r="Q167" s="416" t="str">
        <f t="shared" si="21"/>
        <v/>
      </c>
      <c r="R167" s="367">
        <v>0</v>
      </c>
      <c r="S167" s="365" t="str">
        <f t="shared" si="20"/>
        <v/>
      </c>
      <c r="T167" s="367">
        <v>0</v>
      </c>
      <c r="U167" s="369">
        <v>0</v>
      </c>
      <c r="V167" s="365"/>
      <c r="W167" s="353"/>
      <c r="X167" s="354"/>
      <c r="Y167" s="355"/>
      <c r="Z167" s="431"/>
    </row>
    <row r="168" spans="2:26" ht="14.75" customHeight="1">
      <c r="B168" s="363"/>
      <c r="C168" s="364"/>
      <c r="D168" s="476"/>
      <c r="E168" s="364"/>
      <c r="F168" s="365" t="str">
        <f t="shared" si="18"/>
        <v/>
      </c>
      <c r="G168" s="366"/>
      <c r="H168" s="367">
        <v>0</v>
      </c>
      <c r="I168" s="365" t="str">
        <f t="shared" si="16"/>
        <v/>
      </c>
      <c r="J168" s="368"/>
      <c r="K168" s="367">
        <v>0</v>
      </c>
      <c r="L168" s="365" t="str">
        <f t="shared" si="17"/>
        <v/>
      </c>
      <c r="M168" s="368"/>
      <c r="N168" s="367">
        <v>0</v>
      </c>
      <c r="O168" s="365" t="str">
        <f t="shared" si="19"/>
        <v/>
      </c>
      <c r="P168" s="368"/>
      <c r="Q168" s="416" t="str">
        <f t="shared" si="21"/>
        <v/>
      </c>
      <c r="R168" s="367">
        <v>0</v>
      </c>
      <c r="S168" s="365" t="str">
        <f t="shared" si="20"/>
        <v/>
      </c>
      <c r="T168" s="367">
        <v>0</v>
      </c>
      <c r="U168" s="369">
        <v>0</v>
      </c>
      <c r="V168" s="365"/>
      <c r="W168" s="353"/>
      <c r="X168" s="354"/>
      <c r="Y168" s="355"/>
      <c r="Z168" s="431"/>
    </row>
    <row r="169" spans="2:26" ht="14.75" customHeight="1">
      <c r="B169" s="363"/>
      <c r="C169" s="364"/>
      <c r="D169" s="476"/>
      <c r="E169" s="364"/>
      <c r="F169" s="365" t="str">
        <f t="shared" si="18"/>
        <v/>
      </c>
      <c r="G169" s="366"/>
      <c r="H169" s="367">
        <v>0</v>
      </c>
      <c r="I169" s="365" t="str">
        <f t="shared" si="16"/>
        <v/>
      </c>
      <c r="J169" s="368"/>
      <c r="K169" s="367">
        <v>0</v>
      </c>
      <c r="L169" s="365" t="str">
        <f t="shared" si="17"/>
        <v/>
      </c>
      <c r="M169" s="368"/>
      <c r="N169" s="367">
        <v>0</v>
      </c>
      <c r="O169" s="365" t="str">
        <f t="shared" si="19"/>
        <v/>
      </c>
      <c r="P169" s="368"/>
      <c r="Q169" s="416" t="str">
        <f t="shared" si="21"/>
        <v/>
      </c>
      <c r="R169" s="367">
        <v>0</v>
      </c>
      <c r="S169" s="365" t="str">
        <f t="shared" si="20"/>
        <v/>
      </c>
      <c r="T169" s="367">
        <v>0</v>
      </c>
      <c r="U169" s="369">
        <v>0</v>
      </c>
      <c r="V169" s="365"/>
      <c r="W169" s="353"/>
      <c r="X169" s="354"/>
      <c r="Y169" s="355"/>
      <c r="Z169" s="429"/>
    </row>
    <row r="170" spans="2:26" ht="15">
      <c r="B170" s="363"/>
      <c r="C170" s="364"/>
      <c r="D170" s="476"/>
      <c r="E170" s="364"/>
      <c r="F170" s="365" t="str">
        <f t="shared" si="18"/>
        <v/>
      </c>
      <c r="G170" s="366"/>
      <c r="H170" s="367">
        <v>0</v>
      </c>
      <c r="I170" s="365" t="str">
        <f t="shared" si="16"/>
        <v/>
      </c>
      <c r="J170" s="368"/>
      <c r="K170" s="367">
        <v>0</v>
      </c>
      <c r="L170" s="365" t="str">
        <f t="shared" si="17"/>
        <v/>
      </c>
      <c r="M170" s="368"/>
      <c r="N170" s="367">
        <v>0</v>
      </c>
      <c r="O170" s="365" t="str">
        <f t="shared" si="19"/>
        <v/>
      </c>
      <c r="P170" s="368"/>
      <c r="Q170" s="416" t="str">
        <f t="shared" si="21"/>
        <v/>
      </c>
      <c r="R170" s="367">
        <v>0</v>
      </c>
      <c r="S170" s="365" t="str">
        <f t="shared" si="20"/>
        <v/>
      </c>
      <c r="T170" s="367">
        <v>0</v>
      </c>
      <c r="U170" s="369">
        <v>0</v>
      </c>
      <c r="V170" s="365"/>
      <c r="W170" s="353"/>
      <c r="X170" s="354"/>
      <c r="Y170" s="355"/>
      <c r="Z170" s="429"/>
    </row>
    <row r="171" spans="2:26" ht="14" customHeight="1">
      <c r="B171" s="363"/>
      <c r="C171" s="364"/>
      <c r="D171" s="476"/>
      <c r="E171" s="364"/>
      <c r="F171" s="365" t="str">
        <f t="shared" si="18"/>
        <v/>
      </c>
      <c r="G171" s="366"/>
      <c r="H171" s="367">
        <v>0</v>
      </c>
      <c r="I171" s="365" t="str">
        <f t="shared" si="16"/>
        <v/>
      </c>
      <c r="J171" s="368"/>
      <c r="K171" s="367">
        <v>0</v>
      </c>
      <c r="L171" s="365" t="str">
        <f t="shared" si="17"/>
        <v/>
      </c>
      <c r="M171" s="368"/>
      <c r="N171" s="367">
        <v>0</v>
      </c>
      <c r="O171" s="365" t="str">
        <f t="shared" si="19"/>
        <v/>
      </c>
      <c r="P171" s="368"/>
      <c r="Q171" s="416" t="str">
        <f t="shared" si="21"/>
        <v/>
      </c>
      <c r="R171" s="367">
        <v>0</v>
      </c>
      <c r="S171" s="365" t="str">
        <f t="shared" si="20"/>
        <v/>
      </c>
      <c r="T171" s="367">
        <v>0</v>
      </c>
      <c r="U171" s="369">
        <v>0</v>
      </c>
      <c r="V171" s="365"/>
      <c r="W171" s="353"/>
      <c r="X171" s="354"/>
      <c r="Y171" s="355"/>
      <c r="Z171" s="431"/>
    </row>
    <row r="172" spans="2:26" ht="14" customHeight="1">
      <c r="B172" s="363"/>
      <c r="C172" s="364"/>
      <c r="D172" s="476"/>
      <c r="E172" s="364"/>
      <c r="F172" s="365" t="str">
        <f t="shared" si="18"/>
        <v/>
      </c>
      <c r="G172" s="366"/>
      <c r="H172" s="367">
        <v>0</v>
      </c>
      <c r="I172" s="365" t="str">
        <f t="shared" si="16"/>
        <v/>
      </c>
      <c r="J172" s="368"/>
      <c r="K172" s="367">
        <v>0</v>
      </c>
      <c r="L172" s="365" t="str">
        <f t="shared" si="17"/>
        <v/>
      </c>
      <c r="M172" s="368"/>
      <c r="N172" s="367">
        <v>0</v>
      </c>
      <c r="O172" s="365" t="str">
        <f t="shared" si="19"/>
        <v/>
      </c>
      <c r="P172" s="368"/>
      <c r="Q172" s="416" t="str">
        <f t="shared" si="21"/>
        <v/>
      </c>
      <c r="R172" s="367">
        <v>0</v>
      </c>
      <c r="S172" s="365" t="str">
        <f t="shared" si="20"/>
        <v/>
      </c>
      <c r="T172" s="367">
        <v>0</v>
      </c>
      <c r="U172" s="369">
        <v>0</v>
      </c>
      <c r="V172" s="365"/>
      <c r="W172" s="353"/>
      <c r="X172" s="354"/>
      <c r="Y172" s="355"/>
      <c r="Z172" s="431"/>
    </row>
    <row r="173" spans="2:26" ht="14" customHeight="1">
      <c r="B173" s="363"/>
      <c r="C173" s="364"/>
      <c r="D173" s="476"/>
      <c r="E173" s="364"/>
      <c r="F173" s="365" t="str">
        <f t="shared" si="18"/>
        <v/>
      </c>
      <c r="G173" s="366"/>
      <c r="H173" s="367">
        <v>0</v>
      </c>
      <c r="I173" s="365" t="str">
        <f t="shared" si="16"/>
        <v/>
      </c>
      <c r="J173" s="368"/>
      <c r="K173" s="367">
        <v>0</v>
      </c>
      <c r="L173" s="365" t="str">
        <f t="shared" si="17"/>
        <v/>
      </c>
      <c r="M173" s="368"/>
      <c r="N173" s="367">
        <v>0</v>
      </c>
      <c r="O173" s="365" t="str">
        <f t="shared" si="19"/>
        <v/>
      </c>
      <c r="P173" s="368"/>
      <c r="Q173" s="416" t="str">
        <f t="shared" si="21"/>
        <v/>
      </c>
      <c r="R173" s="367">
        <v>0</v>
      </c>
      <c r="S173" s="365" t="str">
        <f t="shared" si="20"/>
        <v/>
      </c>
      <c r="T173" s="367">
        <v>0</v>
      </c>
      <c r="U173" s="369">
        <v>0</v>
      </c>
      <c r="V173" s="365"/>
      <c r="W173" s="353"/>
      <c r="X173" s="354"/>
      <c r="Y173" s="355"/>
      <c r="Z173" s="431"/>
    </row>
    <row r="174" spans="2:26" ht="14" customHeight="1">
      <c r="B174" s="363"/>
      <c r="C174" s="364"/>
      <c r="D174" s="476"/>
      <c r="E174" s="364"/>
      <c r="F174" s="365" t="str">
        <f t="shared" si="18"/>
        <v/>
      </c>
      <c r="G174" s="366"/>
      <c r="H174" s="367">
        <v>0</v>
      </c>
      <c r="I174" s="365" t="str">
        <f t="shared" si="16"/>
        <v/>
      </c>
      <c r="J174" s="368"/>
      <c r="K174" s="367">
        <v>0</v>
      </c>
      <c r="L174" s="365" t="str">
        <f t="shared" si="17"/>
        <v/>
      </c>
      <c r="M174" s="368"/>
      <c r="N174" s="367">
        <v>0</v>
      </c>
      <c r="O174" s="365" t="str">
        <f t="shared" si="19"/>
        <v/>
      </c>
      <c r="P174" s="368"/>
      <c r="Q174" s="416" t="str">
        <f t="shared" si="21"/>
        <v/>
      </c>
      <c r="R174" s="367">
        <v>0</v>
      </c>
      <c r="S174" s="365" t="str">
        <f t="shared" si="20"/>
        <v/>
      </c>
      <c r="T174" s="367">
        <v>0</v>
      </c>
      <c r="U174" s="369">
        <v>0</v>
      </c>
      <c r="V174" s="365"/>
      <c r="W174" s="353"/>
      <c r="X174" s="354"/>
      <c r="Y174" s="355"/>
      <c r="Z174" s="431"/>
    </row>
    <row r="175" spans="2:26" ht="14" customHeight="1">
      <c r="B175" s="363"/>
      <c r="C175" s="364"/>
      <c r="D175" s="476"/>
      <c r="E175" s="364"/>
      <c r="F175" s="365" t="str">
        <f t="shared" si="18"/>
        <v/>
      </c>
      <c r="G175" s="366"/>
      <c r="H175" s="367">
        <v>0</v>
      </c>
      <c r="I175" s="365" t="str">
        <f t="shared" si="16"/>
        <v/>
      </c>
      <c r="J175" s="368"/>
      <c r="K175" s="367">
        <v>0</v>
      </c>
      <c r="L175" s="365" t="str">
        <f t="shared" si="17"/>
        <v/>
      </c>
      <c r="M175" s="368"/>
      <c r="N175" s="367">
        <v>0</v>
      </c>
      <c r="O175" s="365" t="str">
        <f t="shared" si="19"/>
        <v/>
      </c>
      <c r="P175" s="368"/>
      <c r="Q175" s="416" t="str">
        <f t="shared" si="21"/>
        <v/>
      </c>
      <c r="R175" s="367">
        <v>0</v>
      </c>
      <c r="S175" s="365" t="str">
        <f t="shared" si="20"/>
        <v/>
      </c>
      <c r="T175" s="367">
        <v>0</v>
      </c>
      <c r="U175" s="369">
        <v>0</v>
      </c>
      <c r="V175" s="365"/>
      <c r="W175" s="353"/>
      <c r="X175" s="354"/>
      <c r="Y175" s="355"/>
      <c r="Z175" s="431"/>
    </row>
    <row r="176" spans="2:26" ht="14" customHeight="1">
      <c r="B176" s="363"/>
      <c r="C176" s="364"/>
      <c r="D176" s="476"/>
      <c r="E176" s="364"/>
      <c r="F176" s="365" t="str">
        <f t="shared" si="18"/>
        <v/>
      </c>
      <c r="G176" s="366"/>
      <c r="H176" s="367">
        <v>0</v>
      </c>
      <c r="I176" s="365" t="str">
        <f t="shared" si="16"/>
        <v/>
      </c>
      <c r="J176" s="368"/>
      <c r="K176" s="367">
        <v>0</v>
      </c>
      <c r="L176" s="365" t="str">
        <f t="shared" si="17"/>
        <v/>
      </c>
      <c r="M176" s="368"/>
      <c r="N176" s="367">
        <v>0</v>
      </c>
      <c r="O176" s="365" t="str">
        <f t="shared" si="19"/>
        <v/>
      </c>
      <c r="P176" s="368"/>
      <c r="Q176" s="416" t="str">
        <f t="shared" si="21"/>
        <v/>
      </c>
      <c r="R176" s="367">
        <v>0</v>
      </c>
      <c r="S176" s="365" t="str">
        <f t="shared" si="20"/>
        <v/>
      </c>
      <c r="T176" s="367">
        <v>0</v>
      </c>
      <c r="U176" s="369">
        <v>0</v>
      </c>
      <c r="V176" s="365"/>
      <c r="W176" s="353"/>
      <c r="X176" s="354"/>
      <c r="Y176" s="355"/>
      <c r="Z176" s="431"/>
    </row>
    <row r="177" spans="2:26" ht="14" customHeight="1">
      <c r="B177" s="363"/>
      <c r="C177" s="364"/>
      <c r="D177" s="476"/>
      <c r="E177" s="364"/>
      <c r="F177" s="365" t="str">
        <f t="shared" si="18"/>
        <v/>
      </c>
      <c r="G177" s="366"/>
      <c r="H177" s="367">
        <v>0</v>
      </c>
      <c r="I177" s="365" t="str">
        <f t="shared" si="16"/>
        <v/>
      </c>
      <c r="J177" s="368"/>
      <c r="K177" s="367">
        <v>0</v>
      </c>
      <c r="L177" s="365" t="str">
        <f t="shared" si="17"/>
        <v/>
      </c>
      <c r="M177" s="368"/>
      <c r="N177" s="367">
        <v>0</v>
      </c>
      <c r="O177" s="365" t="str">
        <f t="shared" si="19"/>
        <v/>
      </c>
      <c r="P177" s="368"/>
      <c r="Q177" s="416" t="str">
        <f t="shared" si="21"/>
        <v/>
      </c>
      <c r="R177" s="367">
        <v>0</v>
      </c>
      <c r="S177" s="365" t="str">
        <f t="shared" si="20"/>
        <v/>
      </c>
      <c r="T177" s="367">
        <v>0</v>
      </c>
      <c r="U177" s="369">
        <v>0</v>
      </c>
      <c r="V177" s="365"/>
      <c r="W177" s="353"/>
      <c r="X177" s="354"/>
      <c r="Y177" s="355"/>
      <c r="Z177" s="431"/>
    </row>
    <row r="178" spans="2:26" ht="14" customHeight="1">
      <c r="B178" s="363"/>
      <c r="C178" s="364"/>
      <c r="D178" s="476"/>
      <c r="E178" s="364"/>
      <c r="F178" s="365" t="str">
        <f t="shared" si="18"/>
        <v/>
      </c>
      <c r="G178" s="366"/>
      <c r="H178" s="367">
        <v>0</v>
      </c>
      <c r="I178" s="365" t="str">
        <f t="shared" si="16"/>
        <v/>
      </c>
      <c r="J178" s="368"/>
      <c r="K178" s="367">
        <v>0</v>
      </c>
      <c r="L178" s="365" t="str">
        <f t="shared" si="17"/>
        <v/>
      </c>
      <c r="M178" s="368"/>
      <c r="N178" s="367">
        <v>0</v>
      </c>
      <c r="O178" s="365" t="str">
        <f t="shared" si="19"/>
        <v/>
      </c>
      <c r="P178" s="368"/>
      <c r="Q178" s="416" t="str">
        <f t="shared" si="21"/>
        <v/>
      </c>
      <c r="R178" s="367">
        <v>0</v>
      </c>
      <c r="S178" s="365" t="str">
        <f t="shared" si="20"/>
        <v/>
      </c>
      <c r="T178" s="367">
        <v>0</v>
      </c>
      <c r="U178" s="369">
        <v>0</v>
      </c>
      <c r="V178" s="365"/>
      <c r="W178" s="353"/>
      <c r="X178" s="354"/>
      <c r="Y178" s="355"/>
      <c r="Z178" s="431"/>
    </row>
    <row r="179" spans="2:26" ht="14" customHeight="1">
      <c r="B179" s="363"/>
      <c r="C179" s="364"/>
      <c r="D179" s="476"/>
      <c r="E179" s="364"/>
      <c r="F179" s="365" t="str">
        <f t="shared" si="18"/>
        <v/>
      </c>
      <c r="G179" s="366"/>
      <c r="H179" s="367">
        <v>0</v>
      </c>
      <c r="I179" s="365" t="str">
        <f t="shared" si="16"/>
        <v/>
      </c>
      <c r="J179" s="368"/>
      <c r="K179" s="367">
        <v>0</v>
      </c>
      <c r="L179" s="365" t="str">
        <f t="shared" si="17"/>
        <v/>
      </c>
      <c r="M179" s="368"/>
      <c r="N179" s="367">
        <v>0</v>
      </c>
      <c r="O179" s="365" t="str">
        <f t="shared" si="19"/>
        <v/>
      </c>
      <c r="P179" s="368"/>
      <c r="Q179" s="416" t="str">
        <f t="shared" si="21"/>
        <v/>
      </c>
      <c r="R179" s="367">
        <v>0</v>
      </c>
      <c r="S179" s="365" t="str">
        <f t="shared" si="20"/>
        <v/>
      </c>
      <c r="T179" s="367">
        <v>0</v>
      </c>
      <c r="U179" s="369">
        <v>0</v>
      </c>
      <c r="V179" s="365"/>
      <c r="W179" s="353"/>
      <c r="X179" s="354"/>
      <c r="Y179" s="355"/>
      <c r="Z179" s="431"/>
    </row>
    <row r="180" spans="2:26" ht="15" customHeight="1">
      <c r="B180" s="363"/>
      <c r="C180" s="364"/>
      <c r="D180" s="476"/>
      <c r="E180" s="364"/>
      <c r="F180" s="365" t="str">
        <f t="shared" si="18"/>
        <v/>
      </c>
      <c r="G180" s="366"/>
      <c r="H180" s="367">
        <v>0</v>
      </c>
      <c r="I180" s="365" t="str">
        <f t="shared" si="16"/>
        <v/>
      </c>
      <c r="J180" s="368"/>
      <c r="K180" s="367">
        <v>0</v>
      </c>
      <c r="L180" s="365" t="str">
        <f t="shared" si="17"/>
        <v/>
      </c>
      <c r="M180" s="368"/>
      <c r="N180" s="367">
        <v>0</v>
      </c>
      <c r="O180" s="365" t="str">
        <f t="shared" si="19"/>
        <v/>
      </c>
      <c r="P180" s="368"/>
      <c r="Q180" s="416" t="str">
        <f t="shared" si="21"/>
        <v/>
      </c>
      <c r="R180" s="367">
        <v>0</v>
      </c>
      <c r="S180" s="365" t="str">
        <f t="shared" si="20"/>
        <v/>
      </c>
      <c r="T180" s="367">
        <v>0</v>
      </c>
      <c r="U180" s="369">
        <v>0</v>
      </c>
      <c r="V180" s="365"/>
      <c r="W180" s="353"/>
      <c r="X180" s="354"/>
      <c r="Y180" s="355"/>
      <c r="Z180" s="429"/>
    </row>
    <row r="181" spans="2:26" ht="14" customHeight="1">
      <c r="B181" s="363"/>
      <c r="C181" s="364"/>
      <c r="D181" s="476"/>
      <c r="E181" s="364"/>
      <c r="F181" s="365" t="str">
        <f t="shared" si="18"/>
        <v/>
      </c>
      <c r="G181" s="366"/>
      <c r="H181" s="367">
        <v>0</v>
      </c>
      <c r="I181" s="365" t="str">
        <f t="shared" si="16"/>
        <v/>
      </c>
      <c r="J181" s="368"/>
      <c r="K181" s="367">
        <v>0</v>
      </c>
      <c r="L181" s="365" t="str">
        <f t="shared" si="17"/>
        <v/>
      </c>
      <c r="M181" s="368"/>
      <c r="N181" s="367">
        <v>0</v>
      </c>
      <c r="O181" s="365" t="str">
        <f t="shared" si="19"/>
        <v/>
      </c>
      <c r="P181" s="368"/>
      <c r="Q181" s="416" t="str">
        <f t="shared" si="21"/>
        <v/>
      </c>
      <c r="R181" s="367">
        <v>0</v>
      </c>
      <c r="S181" s="365" t="str">
        <f t="shared" si="20"/>
        <v/>
      </c>
      <c r="T181" s="367">
        <v>0</v>
      </c>
      <c r="U181" s="369">
        <v>0</v>
      </c>
      <c r="V181" s="365"/>
      <c r="W181" s="353"/>
      <c r="X181" s="354"/>
      <c r="Y181" s="355"/>
      <c r="Z181" s="429"/>
    </row>
    <row r="182" spans="2:26" ht="14" customHeight="1">
      <c r="B182" s="363"/>
      <c r="C182" s="364"/>
      <c r="D182" s="476"/>
      <c r="E182" s="352"/>
      <c r="F182" s="365" t="str">
        <f t="shared" si="18"/>
        <v/>
      </c>
      <c r="G182" s="366"/>
      <c r="H182" s="367">
        <v>0</v>
      </c>
      <c r="I182" s="365" t="str">
        <f t="shared" si="16"/>
        <v/>
      </c>
      <c r="J182" s="368"/>
      <c r="K182" s="367">
        <v>0</v>
      </c>
      <c r="L182" s="365" t="str">
        <f t="shared" si="17"/>
        <v/>
      </c>
      <c r="M182" s="368"/>
      <c r="N182" s="367">
        <v>0</v>
      </c>
      <c r="O182" s="365" t="str">
        <f t="shared" si="19"/>
        <v/>
      </c>
      <c r="P182" s="368"/>
      <c r="Q182" s="416" t="str">
        <f t="shared" si="21"/>
        <v/>
      </c>
      <c r="R182" s="367">
        <v>0</v>
      </c>
      <c r="S182" s="365" t="str">
        <f t="shared" si="20"/>
        <v/>
      </c>
      <c r="T182" s="367">
        <v>0</v>
      </c>
      <c r="U182" s="369">
        <v>0</v>
      </c>
      <c r="V182" s="365"/>
      <c r="W182" s="353"/>
      <c r="X182" s="354"/>
      <c r="Y182" s="355"/>
      <c r="Z182" s="429"/>
    </row>
    <row r="183" spans="2:26" ht="14" customHeight="1">
      <c r="B183" s="363"/>
      <c r="C183" s="364"/>
      <c r="D183" s="476"/>
      <c r="E183" s="352"/>
      <c r="F183" s="365" t="str">
        <f t="shared" si="18"/>
        <v/>
      </c>
      <c r="G183" s="366"/>
      <c r="H183" s="367">
        <v>0</v>
      </c>
      <c r="I183" s="365" t="str">
        <f t="shared" si="16"/>
        <v/>
      </c>
      <c r="J183" s="368"/>
      <c r="K183" s="367">
        <v>0</v>
      </c>
      <c r="L183" s="365" t="str">
        <f t="shared" si="17"/>
        <v/>
      </c>
      <c r="M183" s="368"/>
      <c r="N183" s="367">
        <v>0</v>
      </c>
      <c r="O183" s="365" t="str">
        <f t="shared" si="19"/>
        <v/>
      </c>
      <c r="P183" s="368"/>
      <c r="Q183" s="416" t="str">
        <f t="shared" si="21"/>
        <v/>
      </c>
      <c r="R183" s="367">
        <v>0</v>
      </c>
      <c r="S183" s="365" t="str">
        <f t="shared" si="20"/>
        <v/>
      </c>
      <c r="T183" s="367">
        <v>0</v>
      </c>
      <c r="U183" s="369">
        <v>0</v>
      </c>
      <c r="V183" s="365"/>
      <c r="W183" s="353"/>
      <c r="X183" s="354"/>
      <c r="Y183" s="355"/>
      <c r="Z183" s="429"/>
    </row>
    <row r="184" spans="2:26" ht="14" customHeight="1">
      <c r="B184" s="363"/>
      <c r="C184" s="364"/>
      <c r="D184" s="476"/>
      <c r="E184" s="352"/>
      <c r="F184" s="365" t="str">
        <f t="shared" si="18"/>
        <v/>
      </c>
      <c r="G184" s="366"/>
      <c r="H184" s="367">
        <v>0</v>
      </c>
      <c r="I184" s="365" t="str">
        <f t="shared" si="16"/>
        <v/>
      </c>
      <c r="J184" s="368"/>
      <c r="K184" s="367">
        <v>0</v>
      </c>
      <c r="L184" s="365" t="str">
        <f t="shared" si="17"/>
        <v/>
      </c>
      <c r="M184" s="368"/>
      <c r="N184" s="367">
        <v>0</v>
      </c>
      <c r="O184" s="365" t="str">
        <f t="shared" si="19"/>
        <v/>
      </c>
      <c r="P184" s="368"/>
      <c r="Q184" s="416" t="str">
        <f t="shared" si="21"/>
        <v/>
      </c>
      <c r="R184" s="367">
        <v>0</v>
      </c>
      <c r="S184" s="365" t="str">
        <f t="shared" si="20"/>
        <v/>
      </c>
      <c r="T184" s="367">
        <v>0</v>
      </c>
      <c r="U184" s="369">
        <v>0</v>
      </c>
      <c r="V184" s="365"/>
      <c r="W184" s="353"/>
      <c r="X184" s="354"/>
      <c r="Y184" s="355"/>
      <c r="Z184" s="429"/>
    </row>
    <row r="185" spans="2:26" ht="14" thickBot="1">
      <c r="B185" s="90" t="s">
        <v>464</v>
      </c>
      <c r="C185" s="90"/>
      <c r="D185" s="90"/>
      <c r="Y185" s="340" t="s">
        <v>476</v>
      </c>
      <c r="Z185" s="433"/>
    </row>
    <row r="186" spans="2:26" ht="13">
      <c r="Z186" s="433"/>
    </row>
    <row r="187" spans="2:26" ht="13">
      <c r="Z187" s="433"/>
    </row>
    <row r="188" spans="2:26" ht="13">
      <c r="Z188" s="433"/>
    </row>
    <row r="189" spans="2:26" ht="13">
      <c r="Z189" s="433"/>
    </row>
    <row r="190" spans="2:26" ht="13">
      <c r="Z190" s="433"/>
    </row>
    <row r="191" spans="2:26" ht="13">
      <c r="Z191" s="433"/>
    </row>
    <row r="192" spans="2:26" ht="13">
      <c r="Z192" s="433"/>
    </row>
    <row r="193" ht="13"/>
    <row r="194" ht="13"/>
    <row r="195" ht="13"/>
    <row r="196" ht="13"/>
    <row r="197" ht="13"/>
    <row r="198" ht="13"/>
    <row r="199" ht="13"/>
    <row r="200" ht="13"/>
    <row r="201" ht="13"/>
    <row r="202" ht="13"/>
    <row r="203" ht="13"/>
    <row r="204" ht="13"/>
    <row r="205" ht="13"/>
    <row r="206" ht="13"/>
    <row r="207" ht="13"/>
    <row r="208" ht="13"/>
    <row r="209" ht="13"/>
    <row r="210" ht="13"/>
    <row r="211" ht="13"/>
    <row r="212" ht="13"/>
    <row r="213" ht="13"/>
    <row r="214" ht="13"/>
    <row r="215" ht="13"/>
    <row r="216" ht="13"/>
    <row r="217" ht="13"/>
    <row r="218" ht="13"/>
    <row r="219" ht="13"/>
    <row r="220" ht="13"/>
    <row r="221" ht="13"/>
    <row r="222" ht="13"/>
    <row r="223" ht="13"/>
    <row r="224" ht="13"/>
    <row r="225" ht="13"/>
    <row r="226" ht="13"/>
    <row r="227" ht="13"/>
    <row r="228" ht="13"/>
    <row r="229" ht="13"/>
    <row r="230" ht="13"/>
    <row r="231" ht="13"/>
    <row r="232" ht="13"/>
    <row r="233" ht="13"/>
    <row r="234" ht="13"/>
    <row r="235" ht="13"/>
    <row r="236" ht="13"/>
    <row r="237" ht="13"/>
    <row r="238" ht="13"/>
    <row r="239" ht="13"/>
    <row r="240" ht="13"/>
    <row r="241" spans="12:14" ht="13"/>
    <row r="242" spans="12:14" ht="13"/>
    <row r="243" spans="12:14" ht="13"/>
    <row r="244" spans="12:14" ht="13"/>
    <row r="245" spans="12:14" ht="13"/>
    <row r="246" spans="12:14" ht="13"/>
    <row r="247" spans="12:14" ht="13"/>
    <row r="248" spans="12:14" ht="13"/>
    <row r="249" spans="12:14" ht="13"/>
    <row r="250" spans="12:14" ht="13"/>
    <row r="251" spans="12:14" ht="13"/>
    <row r="252" spans="12:14" ht="13"/>
    <row r="253" spans="12:14" ht="13"/>
    <row r="254" spans="12:14" ht="13"/>
    <row r="255" spans="12:14" s="413" customFormat="1" ht="13">
      <c r="L255" s="82"/>
      <c r="N255" s="82"/>
    </row>
    <row r="256" spans="12:14" ht="13"/>
    <row r="257" ht="13"/>
    <row r="258" ht="13"/>
    <row r="259" ht="13"/>
    <row r="260" ht="13"/>
    <row r="261" ht="13"/>
    <row r="262" ht="13"/>
    <row r="263" ht="13"/>
    <row r="264" ht="13"/>
    <row r="265" ht="13"/>
    <row r="266" ht="13"/>
    <row r="267" ht="13"/>
    <row r="268" ht="13"/>
    <row r="269" ht="13"/>
    <row r="270" ht="13"/>
    <row r="271" ht="13"/>
    <row r="272" ht="13"/>
    <row r="273" ht="13"/>
    <row r="274" ht="13"/>
    <row r="275" ht="13"/>
    <row r="276" ht="13"/>
    <row r="277" ht="13"/>
    <row r="278" ht="13"/>
    <row r="279" ht="13"/>
    <row r="280" ht="13"/>
    <row r="281" ht="13"/>
    <row r="282" ht="13"/>
    <row r="283" ht="13"/>
    <row r="284" ht="13"/>
    <row r="285" ht="13"/>
    <row r="286" ht="13"/>
    <row r="287" ht="13"/>
    <row r="288" ht="13"/>
    <row r="289" ht="13"/>
    <row r="290" ht="13"/>
    <row r="291" ht="13"/>
    <row r="292" ht="13"/>
    <row r="293" ht="13"/>
    <row r="294" ht="13"/>
    <row r="295" ht="13"/>
    <row r="296" ht="13"/>
    <row r="297" ht="13"/>
    <row r="298" ht="13"/>
    <row r="299" ht="13"/>
    <row r="300" ht="13"/>
    <row r="301" ht="13"/>
    <row r="302" ht="13"/>
    <row r="303" ht="13"/>
    <row r="304" ht="13"/>
    <row r="305" ht="13"/>
    <row r="306" ht="13"/>
    <row r="307" ht="13"/>
    <row r="308" ht="13"/>
    <row r="309" ht="13"/>
    <row r="310" ht="13"/>
    <row r="311" ht="13"/>
    <row r="312" ht="13"/>
    <row r="313" ht="13"/>
    <row r="314" ht="13"/>
    <row r="315" ht="13"/>
    <row r="316" ht="13"/>
    <row r="317" ht="13"/>
    <row r="318" ht="13"/>
    <row r="319" ht="13"/>
    <row r="320" ht="13"/>
    <row r="321" ht="13"/>
    <row r="322" ht="13"/>
    <row r="323" ht="13"/>
    <row r="324" ht="13"/>
    <row r="325" ht="13"/>
    <row r="326" ht="13"/>
    <row r="327" ht="13"/>
    <row r="328" ht="13"/>
    <row r="329" ht="13"/>
    <row r="330" ht="13"/>
    <row r="331" ht="13"/>
    <row r="332" ht="13"/>
    <row r="333" ht="13"/>
    <row r="334" ht="13"/>
    <row r="335" ht="13"/>
    <row r="336" ht="13"/>
    <row r="337" ht="13"/>
    <row r="338" ht="13"/>
    <row r="339" ht="13"/>
    <row r="340" ht="13"/>
    <row r="341" ht="13"/>
    <row r="342" ht="13"/>
    <row r="343" ht="13"/>
    <row r="344" ht="13"/>
    <row r="345" ht="13"/>
    <row r="346" ht="13"/>
    <row r="347" ht="13"/>
    <row r="348" ht="13"/>
    <row r="349" ht="13"/>
    <row r="350" ht="13"/>
    <row r="351" ht="13"/>
    <row r="352" ht="13"/>
    <row r="353" ht="13"/>
    <row r="354" ht="13"/>
    <row r="355" ht="13"/>
    <row r="356" ht="13"/>
    <row r="357" ht="13"/>
    <row r="358" ht="13"/>
    <row r="359" ht="13"/>
    <row r="360" ht="13"/>
    <row r="361" ht="13"/>
    <row r="362" ht="13"/>
    <row r="363" ht="13"/>
    <row r="364" ht="13"/>
    <row r="365" ht="13"/>
    <row r="366" ht="13"/>
    <row r="367" ht="13"/>
    <row r="368" ht="13"/>
    <row r="369" ht="13"/>
    <row r="370" ht="13"/>
    <row r="371" ht="13"/>
    <row r="372" ht="13"/>
    <row r="373" ht="13"/>
    <row r="374" ht="13"/>
    <row r="375" ht="13"/>
    <row r="376" ht="13"/>
    <row r="377" ht="13"/>
    <row r="378" ht="13"/>
    <row r="379" ht="13"/>
    <row r="380" ht="13"/>
    <row r="381" ht="13"/>
    <row r="382" ht="13"/>
    <row r="383" ht="13"/>
    <row r="384" ht="13"/>
    <row r="385" ht="13"/>
    <row r="386" ht="13"/>
    <row r="387" ht="13"/>
    <row r="388" ht="13"/>
    <row r="389" ht="13"/>
    <row r="390" ht="13"/>
    <row r="391" ht="13"/>
    <row r="392" ht="13"/>
    <row r="393" ht="13"/>
    <row r="394" ht="13"/>
    <row r="395" ht="13"/>
    <row r="396" ht="13"/>
    <row r="397" ht="13"/>
    <row r="398" ht="13"/>
    <row r="399" ht="13"/>
    <row r="400" ht="13"/>
    <row r="401" ht="13"/>
    <row r="402" ht="13"/>
    <row r="403" ht="13"/>
    <row r="404" ht="13"/>
    <row r="405" ht="13"/>
    <row r="406" ht="13"/>
    <row r="407" ht="13"/>
    <row r="408" ht="13"/>
    <row r="409" ht="13"/>
    <row r="410" ht="13"/>
    <row r="411" ht="13"/>
    <row r="412" ht="13"/>
    <row r="413" ht="13"/>
    <row r="414" ht="13"/>
    <row r="415" ht="13"/>
    <row r="416" ht="13"/>
    <row r="417" ht="13"/>
    <row r="418" ht="13"/>
    <row r="419" ht="13"/>
    <row r="420" ht="13"/>
    <row r="421" ht="13"/>
    <row r="422" ht="13"/>
    <row r="423" ht="13"/>
    <row r="424" ht="13"/>
    <row r="425" ht="13"/>
    <row r="426" ht="13"/>
    <row r="427" ht="13"/>
    <row r="428" ht="13"/>
    <row r="429" ht="13"/>
    <row r="430" ht="13"/>
    <row r="431" ht="13"/>
    <row r="432" ht="13"/>
    <row r="433" ht="13"/>
    <row r="434" ht="13"/>
    <row r="435" ht="13"/>
    <row r="436" ht="13"/>
    <row r="437" ht="13"/>
    <row r="438" ht="13"/>
    <row r="439" ht="13"/>
    <row r="440" ht="13"/>
    <row r="441" ht="13"/>
    <row r="442" ht="13"/>
    <row r="443" ht="13"/>
    <row r="444" ht="13"/>
    <row r="445" ht="13"/>
    <row r="446" ht="13"/>
    <row r="447" ht="13"/>
    <row r="448" ht="13"/>
    <row r="449" ht="13"/>
    <row r="450" ht="13"/>
    <row r="451" ht="13"/>
    <row r="452" ht="13"/>
    <row r="453" ht="13"/>
    <row r="454" ht="13"/>
    <row r="455" ht="13"/>
    <row r="456" ht="13"/>
    <row r="457" ht="13"/>
    <row r="458" ht="13"/>
    <row r="459" ht="13"/>
    <row r="460" ht="13"/>
    <row r="461" ht="13"/>
    <row r="462" ht="13"/>
    <row r="463" ht="13"/>
    <row r="464" ht="13"/>
    <row r="465" ht="13"/>
    <row r="466" ht="13"/>
    <row r="467" ht="13"/>
    <row r="468" ht="13"/>
    <row r="469" ht="13"/>
    <row r="470" ht="13"/>
    <row r="471" ht="13"/>
    <row r="472" ht="13"/>
    <row r="473" ht="13"/>
    <row r="474" ht="13"/>
    <row r="475" ht="13"/>
    <row r="476" ht="13"/>
    <row r="477" ht="13"/>
    <row r="478" ht="13"/>
    <row r="479" ht="13"/>
    <row r="480" ht="13"/>
    <row r="481" ht="13"/>
    <row r="482" ht="13"/>
    <row r="483" ht="13"/>
    <row r="484" ht="13"/>
    <row r="485" ht="13"/>
    <row r="486" ht="13"/>
    <row r="487" ht="13"/>
    <row r="488" ht="13"/>
    <row r="489" ht="13"/>
    <row r="490" ht="13"/>
    <row r="491" ht="13"/>
    <row r="492" ht="13"/>
    <row r="493" ht="13"/>
    <row r="494" ht="13"/>
    <row r="495" ht="13"/>
    <row r="496" ht="13"/>
  </sheetData>
  <mergeCells count="3">
    <mergeCell ref="B2:D2"/>
    <mergeCell ref="E2:S3"/>
    <mergeCell ref="Z2:Z3"/>
  </mergeCells>
  <conditionalFormatting sqref="X5:X184">
    <cfRule type="cellIs" dxfId="31" priority="28" operator="lessThan">
      <formula>0</formula>
    </cfRule>
  </conditionalFormatting>
  <conditionalFormatting sqref="O5:O184 F5:F184">
    <cfRule type="cellIs" dxfId="30" priority="7" stopIfTrue="1" operator="between">
      <formula>TODAY()+1</formula>
      <formula>TODAY()+14</formula>
    </cfRule>
    <cfRule type="cellIs" dxfId="29" priority="8" stopIfTrue="1" operator="lessThanOrEqual">
      <formula>TODAY()</formula>
    </cfRule>
    <cfRule type="cellIs" dxfId="28" priority="9" stopIfTrue="1" operator="greaterThan">
      <formula>TODAY()+14</formula>
    </cfRule>
  </conditionalFormatting>
  <conditionalFormatting sqref="V5:V184">
    <cfRule type="containsBlanks" priority="27">
      <formula>LEN(TRIM(V5))=0</formula>
    </cfRule>
  </conditionalFormatting>
  <conditionalFormatting sqref="F5:F184">
    <cfRule type="expression" dxfId="27" priority="1" stopIfTrue="1">
      <formula>IF(G5&lt;&gt;"",TRUE,FALSE)</formula>
    </cfRule>
    <cfRule type="containsBlanks" priority="6" stopIfTrue="1">
      <formula>LEN(TRIM(F5))=0</formula>
    </cfRule>
  </conditionalFormatting>
  <conditionalFormatting sqref="S5:S184">
    <cfRule type="expression" dxfId="26" priority="15" stopIfTrue="1">
      <formula>IF(V5&lt;&gt;"",TRUE,FALSE)</formula>
    </cfRule>
    <cfRule type="containsBlanks" priority="16" stopIfTrue="1">
      <formula>LEN(TRIM(S5))=0</formula>
    </cfRule>
    <cfRule type="cellIs" dxfId="25" priority="17" stopIfTrue="1" operator="between">
      <formula>TODAY()+1</formula>
      <formula>TODAY()+14</formula>
    </cfRule>
    <cfRule type="cellIs" dxfId="24" priority="18" stopIfTrue="1" operator="lessThanOrEqual">
      <formula>TODAY()</formula>
    </cfRule>
    <cfRule type="cellIs" dxfId="23" priority="19" stopIfTrue="1" operator="greaterThan">
      <formula>TODAY()+14</formula>
    </cfRule>
  </conditionalFormatting>
  <conditionalFormatting sqref="I5:I184">
    <cfRule type="expression" dxfId="22" priority="20" stopIfTrue="1">
      <formula>IF(J5&lt;&gt;"",TRUE,FALSE)</formula>
    </cfRule>
  </conditionalFormatting>
  <conditionalFormatting sqref="I5:I184">
    <cfRule type="containsBlanks" priority="21" stopIfTrue="1">
      <formula>LEN(TRIM(I5))=0</formula>
    </cfRule>
    <cfRule type="cellIs" dxfId="21" priority="22" stopIfTrue="1" operator="between">
      <formula>TODAY()+1</formula>
      <formula>TODAY()+14</formula>
    </cfRule>
    <cfRule type="cellIs" dxfId="20" priority="25" stopIfTrue="1" operator="lessThanOrEqual">
      <formula>TODAY()</formula>
    </cfRule>
    <cfRule type="cellIs" dxfId="19" priority="26" stopIfTrue="1" operator="greaterThan">
      <formula>TODAY()+14</formula>
    </cfRule>
  </conditionalFormatting>
  <conditionalFormatting sqref="L5:L184">
    <cfRule type="expression" dxfId="18" priority="10" stopIfTrue="1">
      <formula>IF(M5&lt;&gt;"",TRUE,FALSE)</formula>
    </cfRule>
  </conditionalFormatting>
  <conditionalFormatting sqref="L5:L184">
    <cfRule type="containsBlanks" priority="11" stopIfTrue="1">
      <formula>LEN(TRIM(L5))=0</formula>
    </cfRule>
    <cfRule type="cellIs" dxfId="17" priority="12" stopIfTrue="1" operator="between">
      <formula>TODAY()+1</formula>
      <formula>TODAY()+14</formula>
    </cfRule>
    <cfRule type="cellIs" dxfId="16" priority="13" stopIfTrue="1" operator="lessThanOrEqual">
      <formula>TODAY()</formula>
    </cfRule>
    <cfRule type="cellIs" dxfId="15" priority="14" stopIfTrue="1" operator="greaterThan">
      <formula>TODAY()+14</formula>
    </cfRule>
  </conditionalFormatting>
  <conditionalFormatting sqref="O5:O184">
    <cfRule type="expression" dxfId="14" priority="2" stopIfTrue="1">
      <formula>IF(P5&lt;&gt;"",TRUE,FALSE)</formula>
    </cfRule>
    <cfRule type="containsBlanks" priority="3" stopIfTrue="1">
      <formula>LEN(TRIM(O5))=0</formula>
    </cfRule>
  </conditionalFormatting>
  <dataValidations count="1">
    <dataValidation type="list" allowBlank="1" sqref="H5:H184" xr:uid="{9056862D-2F40-48AA-9E8B-E26DAD816590}">
      <formula1>"Installed,On Time Delievery,Supplier Warehouse,On Site,Warehouse Solution"</formula1>
    </dataValidation>
  </dataValidations>
  <pageMargins left="0.7" right="0.7" top="0.75" bottom="0.75" header="0.3" footer="0.3"/>
  <pageSetup paperSize="3" scale="62"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7E7A3D-084A-C541-9E90-533E866440F6}">
  <sheetPr>
    <tabColor rgb="FF00B0F0"/>
  </sheetPr>
  <dimension ref="B1:R1000"/>
  <sheetViews>
    <sheetView zoomScale="90" zoomScaleNormal="90" workbookViewId="0">
      <selection activeCell="P49" sqref="P49"/>
    </sheetView>
  </sheetViews>
  <sheetFormatPr baseColWidth="10" defaultColWidth="10.5" defaultRowHeight="14"/>
  <cols>
    <col min="1" max="1" width="3" style="1275" customWidth="1"/>
    <col min="2" max="2" width="7" style="1275" bestFit="1" customWidth="1"/>
    <col min="3" max="3" width="29.5" style="1275" customWidth="1"/>
    <col min="4" max="4" width="8.33203125" style="1275" bestFit="1" customWidth="1"/>
    <col min="5" max="5" width="18" style="1315" bestFit="1" customWidth="1"/>
    <col min="6" max="6" width="29.5" style="1275" customWidth="1"/>
    <col min="7" max="7" width="13.83203125" style="1275" customWidth="1"/>
    <col min="8" max="8" width="17.5" style="1275" customWidth="1"/>
    <col min="9" max="9" width="16.33203125" style="1315" customWidth="1"/>
    <col min="10" max="10" width="17" style="1275" customWidth="1"/>
    <col min="11" max="11" width="15.33203125" style="1275" customWidth="1"/>
    <col min="12" max="12" width="17.83203125" style="1275" bestFit="1" customWidth="1"/>
    <col min="13" max="13" width="10.5" style="1275" customWidth="1"/>
    <col min="14" max="14" width="25.5" style="1275" customWidth="1"/>
    <col min="15" max="15" width="3.5" style="1275" customWidth="1"/>
    <col min="16" max="16" width="28.5" style="1275" bestFit="1" customWidth="1"/>
    <col min="17" max="17" width="2.5" style="1275" customWidth="1"/>
    <col min="18" max="18" width="28.5" style="1275" bestFit="1" customWidth="1"/>
    <col min="19" max="16384" width="10.5" style="1275"/>
  </cols>
  <sheetData>
    <row r="1" spans="2:18" ht="15" thickBot="1"/>
    <row r="2" spans="2:18" ht="40" customHeight="1" thickBot="1">
      <c r="B2" s="1515" t="s">
        <v>407</v>
      </c>
      <c r="C2" s="1516"/>
      <c r="D2" s="1516"/>
      <c r="E2" s="1516"/>
      <c r="F2" s="1516"/>
      <c r="G2" s="1516"/>
      <c r="H2" s="1516"/>
      <c r="I2" s="1516"/>
      <c r="J2" s="1516"/>
      <c r="K2" s="1516"/>
      <c r="L2" s="1516"/>
      <c r="M2" s="1516"/>
      <c r="N2" s="1517"/>
    </row>
    <row r="3" spans="2:18" s="1276" customFormat="1" ht="30">
      <c r="B3" s="1316" t="s">
        <v>598</v>
      </c>
      <c r="C3" s="1317" t="s">
        <v>409</v>
      </c>
      <c r="D3" s="1317" t="s">
        <v>404</v>
      </c>
      <c r="E3" s="1318" t="s">
        <v>410</v>
      </c>
      <c r="F3" s="1318" t="s">
        <v>599</v>
      </c>
      <c r="G3" s="1318" t="s">
        <v>411</v>
      </c>
      <c r="H3" s="1318" t="s">
        <v>412</v>
      </c>
      <c r="I3" s="1318" t="s">
        <v>413</v>
      </c>
      <c r="J3" s="1319" t="s">
        <v>414</v>
      </c>
      <c r="K3" s="1318" t="s">
        <v>415</v>
      </c>
      <c r="L3" s="1319" t="s">
        <v>416</v>
      </c>
      <c r="M3" s="1319" t="s">
        <v>600</v>
      </c>
      <c r="N3" s="1320" t="s">
        <v>605</v>
      </c>
      <c r="P3" s="1518" t="s">
        <v>408</v>
      </c>
      <c r="Q3" s="1519"/>
      <c r="R3" s="1520"/>
    </row>
    <row r="4" spans="2:18">
      <c r="B4" s="1277">
        <v>1</v>
      </c>
      <c r="C4" s="1278" t="s">
        <v>603</v>
      </c>
      <c r="D4" s="1279" t="s">
        <v>300</v>
      </c>
      <c r="E4" s="1280">
        <v>45301</v>
      </c>
      <c r="F4" s="1281" t="s">
        <v>604</v>
      </c>
      <c r="G4" s="1282" t="s">
        <v>380</v>
      </c>
      <c r="H4" s="1283" t="s">
        <v>424</v>
      </c>
      <c r="I4" s="1284">
        <v>45313</v>
      </c>
      <c r="J4" s="1283" cm="1">
        <f t="array" aca="1" ref="J4" ca="1">_xlfn.IFS(E4="","",K4="",I4-TODAY(),K4&gt;0,K4-E4)</f>
        <v>-29</v>
      </c>
      <c r="K4" s="1284"/>
      <c r="L4" s="1283" t="str" cm="1">
        <f t="array" ref="L4">_xlfn.IFS(E4="","",K4="","In Progress",K4&gt;0,K4-E4)</f>
        <v>In Progress</v>
      </c>
      <c r="M4" s="1283" t="str">
        <f>IF(C4="","",IF(L4="In Progress", "", K4-I4))</f>
        <v/>
      </c>
      <c r="N4" s="1285"/>
      <c r="P4" s="1286" t="s">
        <v>417</v>
      </c>
      <c r="Q4" s="1287"/>
      <c r="R4" s="1288">
        <f ca="1">COUNTIF(I7:I1000,"&lt;="&amp;TODAY()+7)</f>
        <v>0</v>
      </c>
    </row>
    <row r="5" spans="2:18">
      <c r="B5" s="1277"/>
      <c r="C5" s="1289"/>
      <c r="D5" s="1289"/>
      <c r="E5" s="1290"/>
      <c r="F5" s="1291"/>
      <c r="G5" s="1282"/>
      <c r="H5" s="1283"/>
      <c r="I5" s="1284"/>
      <c r="J5" s="1283" t="str" cm="1">
        <f t="array" aca="1" ref="J5" ca="1">_xlfn.IFS(E5="","",K5="",I5-TODAY(),K5&gt;0,K5-E5)</f>
        <v/>
      </c>
      <c r="K5" s="1283"/>
      <c r="L5" s="1283" t="str" cm="1">
        <f t="array" ref="L5">_xlfn.IFS(E5="","",K5="","In Progress",K5&gt;0,K5-E5)</f>
        <v/>
      </c>
      <c r="M5" s="1283" t="str">
        <f>IF(C5="","",IF(L5="In Progress", "", K5-I5))</f>
        <v/>
      </c>
      <c r="N5" s="1285"/>
      <c r="P5" s="1286" t="s">
        <v>419</v>
      </c>
      <c r="Q5" s="1287"/>
      <c r="R5" s="1288">
        <f>COUNTIFS(B7:B1000,"&gt;=1",K7:K1000,"")</f>
        <v>0</v>
      </c>
    </row>
    <row r="6" spans="2:18">
      <c r="B6" s="1277"/>
      <c r="C6" s="1289"/>
      <c r="D6" s="1289"/>
      <c r="E6" s="1290"/>
      <c r="F6" s="1291"/>
      <c r="G6" s="1282"/>
      <c r="H6" s="1283"/>
      <c r="I6" s="1284"/>
      <c r="J6" s="1283" t="str" cm="1">
        <f t="array" aca="1" ref="J6" ca="1">_xlfn.IFS(E6="","",K6="",I6-TODAY(),K6&gt;0,K6-E6)</f>
        <v/>
      </c>
      <c r="K6" s="1283"/>
      <c r="L6" s="1283" t="str" cm="1">
        <f t="array" ref="L6">_xlfn.IFS(E6="","",K6="","In Progress",K6&gt;0,K6-E6)</f>
        <v/>
      </c>
      <c r="M6" s="1283" t="str">
        <f>IF(C6="","",IF(L6="In Progress", "", K6-I6))</f>
        <v/>
      </c>
      <c r="N6" s="1285"/>
      <c r="P6" s="1286" t="s">
        <v>421</v>
      </c>
      <c r="Q6" s="1287"/>
      <c r="R6" s="1288">
        <f>COUNTIF(K7:K1000,"&gt;=1")</f>
        <v>0</v>
      </c>
    </row>
    <row r="7" spans="2:18">
      <c r="B7" s="1277"/>
      <c r="C7" s="1279"/>
      <c r="D7" s="1289"/>
      <c r="E7" s="1290"/>
      <c r="F7" s="1291"/>
      <c r="G7" s="1282"/>
      <c r="H7" s="1283"/>
      <c r="I7" s="1290"/>
      <c r="J7" s="1283"/>
      <c r="K7" s="1290"/>
      <c r="L7" s="1283"/>
      <c r="M7" s="1283"/>
      <c r="N7" s="1285"/>
      <c r="P7" s="1286" t="s">
        <v>423</v>
      </c>
      <c r="Q7" s="1287"/>
      <c r="R7" s="1288" t="e">
        <f>AVERAGE(L3:L999)</f>
        <v>#DIV/0!</v>
      </c>
    </row>
    <row r="8" spans="2:18">
      <c r="B8" s="1277"/>
      <c r="C8" s="1279"/>
      <c r="D8" s="1279"/>
      <c r="E8" s="1290"/>
      <c r="F8" s="1292"/>
      <c r="G8" s="1282"/>
      <c r="H8" s="1293"/>
      <c r="I8" s="1290"/>
      <c r="J8" s="1283"/>
      <c r="K8" s="1290"/>
      <c r="L8" s="1293"/>
      <c r="M8" s="1283"/>
      <c r="N8" s="1285"/>
      <c r="P8" s="1294" t="s">
        <v>600</v>
      </c>
      <c r="Q8" s="1295"/>
      <c r="R8" s="1296" t="e">
        <f>M26</f>
        <v>#DIV/0!</v>
      </c>
    </row>
    <row r="9" spans="2:18">
      <c r="B9" s="1277"/>
      <c r="C9" s="1279"/>
      <c r="D9" s="1279"/>
      <c r="E9" s="1297"/>
      <c r="F9" s="1292"/>
      <c r="G9" s="1282"/>
      <c r="H9" s="1293"/>
      <c r="I9" s="1284"/>
      <c r="J9" s="1283"/>
      <c r="K9" s="1284"/>
      <c r="L9" s="1283"/>
      <c r="M9" s="1283"/>
      <c r="N9" s="1285"/>
    </row>
    <row r="10" spans="2:18">
      <c r="B10" s="1277"/>
      <c r="C10" s="1279"/>
      <c r="D10" s="1279"/>
      <c r="E10" s="1297"/>
      <c r="F10" s="1292"/>
      <c r="G10" s="1282"/>
      <c r="H10" s="1293"/>
      <c r="I10" s="1284"/>
      <c r="J10" s="1283"/>
      <c r="K10" s="1284"/>
      <c r="L10" s="1283"/>
      <c r="M10" s="1283"/>
      <c r="N10" s="1285"/>
      <c r="P10" s="1321" t="s">
        <v>601</v>
      </c>
      <c r="R10" s="1321" t="s">
        <v>602</v>
      </c>
    </row>
    <row r="11" spans="2:18">
      <c r="B11" s="1277"/>
      <c r="C11" s="1298"/>
      <c r="D11" s="1298"/>
      <c r="E11" s="1299"/>
      <c r="F11" s="1292"/>
      <c r="G11" s="1282"/>
      <c r="H11" s="1293"/>
      <c r="I11" s="1284"/>
      <c r="J11" s="1283"/>
      <c r="K11" s="1284"/>
      <c r="L11" s="1283"/>
      <c r="M11" s="1283"/>
      <c r="N11" s="1285"/>
      <c r="P11" s="1300" t="s">
        <v>380</v>
      </c>
      <c r="R11" s="1301" t="s">
        <v>418</v>
      </c>
    </row>
    <row r="12" spans="2:18">
      <c r="B12" s="1277"/>
      <c r="C12" s="1279"/>
      <c r="D12" s="1298"/>
      <c r="E12" s="1299"/>
      <c r="F12" s="1292"/>
      <c r="G12" s="1282"/>
      <c r="H12" s="1293"/>
      <c r="I12" s="1284"/>
      <c r="J12" s="1283"/>
      <c r="K12" s="1284"/>
      <c r="L12" s="1283"/>
      <c r="M12" s="1283"/>
      <c r="N12" s="1285"/>
      <c r="P12" s="1302" t="s">
        <v>381</v>
      </c>
      <c r="R12" s="1302" t="s">
        <v>422</v>
      </c>
    </row>
    <row r="13" spans="2:18">
      <c r="B13" s="1277"/>
      <c r="C13" s="1289"/>
      <c r="D13" s="1289"/>
      <c r="E13" s="1290"/>
      <c r="F13" s="1291"/>
      <c r="G13" s="1282"/>
      <c r="H13" s="1283"/>
      <c r="I13" s="1284"/>
      <c r="J13" s="1283"/>
      <c r="K13" s="1284"/>
      <c r="L13" s="1283"/>
      <c r="M13" s="1283"/>
      <c r="N13" s="1285"/>
      <c r="P13" s="1302" t="s">
        <v>382</v>
      </c>
      <c r="R13" s="1302" t="s">
        <v>420</v>
      </c>
    </row>
    <row r="14" spans="2:18">
      <c r="B14" s="1277"/>
      <c r="C14" s="1279"/>
      <c r="D14" s="1279"/>
      <c r="E14" s="1297"/>
      <c r="F14" s="1292"/>
      <c r="G14" s="1282"/>
      <c r="H14" s="1283"/>
      <c r="I14" s="1284"/>
      <c r="J14" s="1283"/>
      <c r="K14" s="1284"/>
      <c r="L14" s="1283"/>
      <c r="M14" s="1283"/>
      <c r="N14" s="1285"/>
      <c r="P14" s="1302" t="s">
        <v>383</v>
      </c>
      <c r="R14" s="1302" t="s">
        <v>424</v>
      </c>
    </row>
    <row r="15" spans="2:18">
      <c r="B15" s="1277"/>
      <c r="C15" s="1289"/>
      <c r="D15" s="1289"/>
      <c r="E15" s="1290"/>
      <c r="F15" s="1291"/>
      <c r="G15" s="1282"/>
      <c r="H15" s="1283"/>
      <c r="I15" s="1284"/>
      <c r="J15" s="1283"/>
      <c r="K15" s="1284"/>
      <c r="L15" s="1283"/>
      <c r="M15" s="1283"/>
      <c r="N15" s="1285"/>
      <c r="P15" s="1302" t="s">
        <v>384</v>
      </c>
      <c r="R15" s="1302" t="s">
        <v>425</v>
      </c>
    </row>
    <row r="16" spans="2:18">
      <c r="B16" s="1277"/>
      <c r="C16" s="1303"/>
      <c r="D16" s="1279"/>
      <c r="E16" s="1297"/>
      <c r="F16" s="1292"/>
      <c r="G16" s="1282"/>
      <c r="H16" s="1283"/>
      <c r="I16" s="1284"/>
      <c r="J16" s="1283"/>
      <c r="K16" s="1304"/>
      <c r="L16" s="1283"/>
      <c r="M16" s="1283"/>
      <c r="N16" s="1285"/>
      <c r="P16" s="1302"/>
      <c r="R16" s="1302" t="s">
        <v>426</v>
      </c>
    </row>
    <row r="17" spans="2:18">
      <c r="B17" s="1277"/>
      <c r="C17" s="1303"/>
      <c r="D17" s="1279"/>
      <c r="E17" s="1297"/>
      <c r="F17" s="1292"/>
      <c r="G17" s="1282"/>
      <c r="H17" s="1283"/>
      <c r="I17" s="1284"/>
      <c r="J17" s="1283"/>
      <c r="K17" s="1304"/>
      <c r="L17" s="1283"/>
      <c r="M17" s="1283"/>
      <c r="N17" s="1285"/>
      <c r="P17" s="1300"/>
      <c r="R17" s="1302"/>
    </row>
    <row r="18" spans="2:18">
      <c r="B18" s="1277"/>
      <c r="C18" s="1289"/>
      <c r="D18" s="1289"/>
      <c r="E18" s="1290"/>
      <c r="F18" s="1291"/>
      <c r="G18" s="1282"/>
      <c r="H18" s="1283"/>
      <c r="I18" s="1284"/>
      <c r="J18" s="1283"/>
      <c r="K18" s="1304"/>
      <c r="L18" s="1283"/>
      <c r="M18" s="1283"/>
      <c r="N18" s="1285"/>
      <c r="P18" s="1302"/>
      <c r="R18" s="1302"/>
    </row>
    <row r="19" spans="2:18">
      <c r="B19" s="1277"/>
      <c r="C19" s="1279"/>
      <c r="D19" s="1279"/>
      <c r="E19" s="1297"/>
      <c r="F19" s="1292"/>
      <c r="G19" s="1282"/>
      <c r="H19" s="1283"/>
      <c r="I19" s="1284"/>
      <c r="J19" s="1283" t="str" cm="1">
        <f t="array" aca="1" ref="J19" ca="1">_xlfn.IFS(E19="","",K19="",I19-TODAY(),K19&gt;0,K19-E19)</f>
        <v/>
      </c>
      <c r="K19" s="1283"/>
      <c r="L19" s="1283" t="str" cm="1">
        <f t="array" ref="L19">_xlfn.IFS(E19="","",K19="","In Progress",K19&gt;0,K19-E19)</f>
        <v/>
      </c>
      <c r="M19" s="1283" t="str">
        <f t="shared" ref="M19:M25" si="0">IF(C19="","",IF(L19="In Progress", "", K19-I19))</f>
        <v/>
      </c>
      <c r="N19" s="1285"/>
      <c r="P19" s="1302"/>
      <c r="R19" s="1302"/>
    </row>
    <row r="20" spans="2:18">
      <c r="B20" s="1277"/>
      <c r="C20" s="1305"/>
      <c r="D20" s="1305"/>
      <c r="E20" s="1284"/>
      <c r="F20" s="1284"/>
      <c r="G20" s="1282"/>
      <c r="H20" s="1283"/>
      <c r="I20" s="1284"/>
      <c r="J20" s="1283" t="str" cm="1">
        <f t="array" aca="1" ref="J20" ca="1">_xlfn.IFS(E20="","",K20="",I20-TODAY(),K20&gt;0,K20-E20)</f>
        <v/>
      </c>
      <c r="K20" s="1283"/>
      <c r="L20" s="1283" t="str" cm="1">
        <f t="array" ref="L20">_xlfn.IFS(E20="","",K20="","In Progress",K20&gt;0,K20-E20)</f>
        <v/>
      </c>
      <c r="M20" s="1283" t="str">
        <f t="shared" si="0"/>
        <v/>
      </c>
      <c r="N20" s="1285"/>
      <c r="P20" s="1302"/>
      <c r="R20" s="1302"/>
    </row>
    <row r="21" spans="2:18">
      <c r="B21" s="1277"/>
      <c r="C21" s="1305"/>
      <c r="D21" s="1305"/>
      <c r="E21" s="1284"/>
      <c r="F21" s="1284"/>
      <c r="G21" s="1282"/>
      <c r="H21" s="1283"/>
      <c r="I21" s="1284"/>
      <c r="J21" s="1283" t="str" cm="1">
        <f t="array" aca="1" ref="J21" ca="1">_xlfn.IFS(E21="","",K21="",I21-TODAY(),K21&gt;0,K21-E21)</f>
        <v/>
      </c>
      <c r="K21" s="1283"/>
      <c r="L21" s="1283" t="str" cm="1">
        <f t="array" ref="L21">_xlfn.IFS(E21="","",K21="","In Progress",K21&gt;0,K21-E21)</f>
        <v/>
      </c>
      <c r="M21" s="1283" t="str">
        <f t="shared" si="0"/>
        <v/>
      </c>
      <c r="N21" s="1285"/>
      <c r="P21" s="1302"/>
      <c r="R21" s="1302"/>
    </row>
    <row r="22" spans="2:18">
      <c r="B22" s="1277"/>
      <c r="C22" s="1305"/>
      <c r="D22" s="1305"/>
      <c r="E22" s="1284"/>
      <c r="F22" s="1284"/>
      <c r="G22" s="1282"/>
      <c r="H22" s="1283"/>
      <c r="I22" s="1284"/>
      <c r="J22" s="1283" t="str" cm="1">
        <f t="array" aca="1" ref="J22" ca="1">_xlfn.IFS(E22="","",K22="",I22-TODAY(),K22&gt;0,K22-E22)</f>
        <v/>
      </c>
      <c r="K22" s="1283"/>
      <c r="L22" s="1283" t="str" cm="1">
        <f t="array" ref="L22">_xlfn.IFS(E22="","",K22="","In Progress",K22&gt;0,K22-E22)</f>
        <v/>
      </c>
      <c r="M22" s="1283" t="str">
        <f t="shared" si="0"/>
        <v/>
      </c>
      <c r="N22" s="1285"/>
      <c r="P22" s="1302"/>
      <c r="R22" s="1302"/>
    </row>
    <row r="23" spans="2:18">
      <c r="B23" s="1277"/>
      <c r="C23" s="1305"/>
      <c r="D23" s="1305"/>
      <c r="E23" s="1284"/>
      <c r="F23" s="1284"/>
      <c r="G23" s="1282"/>
      <c r="H23" s="1283"/>
      <c r="I23" s="1284"/>
      <c r="J23" s="1283" t="str" cm="1">
        <f t="array" aca="1" ref="J23" ca="1">_xlfn.IFS(E23="","",K23="",I23-TODAY(),K23&gt;0,K23-E23)</f>
        <v/>
      </c>
      <c r="K23" s="1283"/>
      <c r="L23" s="1283" t="str" cm="1">
        <f t="array" ref="L23">_xlfn.IFS(E23="","",K23="","In Progress",K23&gt;0,K23-E23)</f>
        <v/>
      </c>
      <c r="M23" s="1283" t="str">
        <f t="shared" si="0"/>
        <v/>
      </c>
      <c r="N23" s="1285"/>
      <c r="P23" s="1302"/>
      <c r="R23" s="1302"/>
    </row>
    <row r="24" spans="2:18">
      <c r="B24" s="1277"/>
      <c r="C24" s="1305"/>
      <c r="D24" s="1305"/>
      <c r="E24" s="1284"/>
      <c r="F24" s="1284"/>
      <c r="G24" s="1282"/>
      <c r="H24" s="1283"/>
      <c r="I24" s="1284"/>
      <c r="J24" s="1283" t="str" cm="1">
        <f t="array" aca="1" ref="J24" ca="1">_xlfn.IFS(E24="","",K24="",I24-TODAY(),K24&gt;0,K24-E24)</f>
        <v/>
      </c>
      <c r="K24" s="1283"/>
      <c r="L24" s="1283" t="str" cm="1">
        <f t="array" ref="L24">_xlfn.IFS(E24="","",K24="","In Progress",K24&gt;0,K24-E24)</f>
        <v/>
      </c>
      <c r="M24" s="1283" t="str">
        <f t="shared" si="0"/>
        <v/>
      </c>
      <c r="N24" s="1285"/>
      <c r="P24" s="1302"/>
      <c r="R24" s="1302"/>
    </row>
    <row r="25" spans="2:18">
      <c r="B25" s="1277"/>
      <c r="C25" s="1305"/>
      <c r="D25" s="1305"/>
      <c r="E25" s="1284"/>
      <c r="F25" s="1284"/>
      <c r="G25" s="1282"/>
      <c r="H25" s="1283"/>
      <c r="I25" s="1284"/>
      <c r="J25" s="1283" t="str" cm="1">
        <f t="array" aca="1" ref="J25" ca="1">_xlfn.IFS(E25="","",K25="",I25-TODAY(),K25&gt;0,K25-E25)</f>
        <v/>
      </c>
      <c r="K25" s="1283"/>
      <c r="L25" s="1283" t="str" cm="1">
        <f t="array" ref="L25">_xlfn.IFS(E25="","",K25="","In Progress",K25&gt;0,K25-E25)</f>
        <v/>
      </c>
      <c r="M25" s="1306" t="str">
        <f t="shared" si="0"/>
        <v/>
      </c>
      <c r="N25" s="1285"/>
      <c r="P25" s="1307"/>
      <c r="R25" s="1302"/>
    </row>
    <row r="26" spans="2:18">
      <c r="B26" s="1308"/>
      <c r="C26" s="1308"/>
      <c r="D26" s="1308"/>
      <c r="E26" s="1309"/>
      <c r="F26" s="1308"/>
      <c r="G26" s="1308"/>
      <c r="H26" s="1308"/>
      <c r="I26" s="1309"/>
      <c r="J26" s="1308"/>
      <c r="K26" s="1308"/>
      <c r="L26" s="1308"/>
      <c r="M26" s="1310" t="e">
        <f>AVERAGE(M4:M25)</f>
        <v>#DIV/0!</v>
      </c>
      <c r="N26" s="1308"/>
      <c r="P26" s="1311"/>
      <c r="R26" s="1312"/>
    </row>
    <row r="27" spans="2:18">
      <c r="B27" s="1308"/>
      <c r="C27" s="1308"/>
      <c r="D27" s="1308"/>
      <c r="E27" s="1309"/>
      <c r="F27" s="1308"/>
      <c r="G27" s="1308"/>
      <c r="H27" s="1308"/>
      <c r="I27" s="1309"/>
      <c r="J27" s="1308"/>
      <c r="K27" s="1308"/>
      <c r="L27" s="1308"/>
      <c r="M27" s="1308"/>
      <c r="N27" s="1308"/>
    </row>
    <row r="28" spans="2:18">
      <c r="B28" s="1308"/>
      <c r="C28" s="1308"/>
      <c r="D28" s="1308"/>
      <c r="E28" s="1309"/>
      <c r="F28" s="1308"/>
      <c r="G28" s="1308"/>
      <c r="H28" s="1308"/>
      <c r="I28" s="1309"/>
      <c r="J28" s="1308"/>
      <c r="K28" s="1308"/>
      <c r="L28" s="1308"/>
      <c r="M28" s="1308"/>
      <c r="N28" s="1308"/>
    </row>
    <row r="29" spans="2:18">
      <c r="B29" s="1308"/>
      <c r="C29" s="1308"/>
      <c r="D29" s="1308"/>
      <c r="E29" s="1309"/>
      <c r="F29" s="1308"/>
      <c r="G29" s="1308"/>
      <c r="H29" s="1308"/>
      <c r="I29" s="1309"/>
      <c r="J29" s="1308"/>
      <c r="K29" s="1308"/>
      <c r="L29" s="1308"/>
      <c r="M29" s="1308"/>
      <c r="N29" s="1308"/>
    </row>
    <row r="30" spans="2:18">
      <c r="B30" s="1308"/>
      <c r="C30" s="1308"/>
      <c r="D30" s="1308"/>
      <c r="E30" s="1309"/>
      <c r="F30" s="1308"/>
      <c r="G30" s="1308"/>
      <c r="H30" s="1308"/>
      <c r="I30" s="1309"/>
      <c r="J30" s="1308"/>
      <c r="K30" s="1308"/>
      <c r="L30" s="1308"/>
      <c r="M30" s="1308"/>
      <c r="N30" s="1308"/>
    </row>
    <row r="31" spans="2:18">
      <c r="B31" s="1308"/>
      <c r="C31" s="1308"/>
      <c r="D31" s="1308"/>
      <c r="E31" s="1309"/>
      <c r="F31" s="1308"/>
      <c r="G31" s="1308"/>
      <c r="H31" s="1308"/>
      <c r="I31" s="1309"/>
      <c r="J31" s="1308"/>
      <c r="K31" s="1308"/>
      <c r="L31" s="1308"/>
      <c r="M31" s="1308"/>
      <c r="N31" s="1308"/>
    </row>
    <row r="32" spans="2:18">
      <c r="B32" s="1308"/>
      <c r="C32" s="1308"/>
      <c r="D32" s="1308"/>
      <c r="E32" s="1309"/>
      <c r="F32" s="1308"/>
      <c r="G32" s="1308"/>
      <c r="H32" s="1308"/>
      <c r="I32" s="1309"/>
      <c r="J32" s="1308"/>
      <c r="K32" s="1308"/>
      <c r="L32" s="1308"/>
      <c r="M32" s="1308"/>
      <c r="N32" s="1308"/>
    </row>
    <row r="33" spans="2:14">
      <c r="B33" s="1308"/>
      <c r="C33" s="1308"/>
      <c r="D33" s="1308"/>
      <c r="E33" s="1309"/>
      <c r="F33" s="1308"/>
      <c r="G33" s="1308"/>
      <c r="H33" s="1308"/>
      <c r="I33" s="1309"/>
      <c r="J33" s="1308"/>
      <c r="K33" s="1308"/>
      <c r="L33" s="1308"/>
      <c r="M33" s="1308"/>
      <c r="N33" s="1308"/>
    </row>
    <row r="34" spans="2:14">
      <c r="B34" s="1308"/>
      <c r="C34" s="1308"/>
      <c r="D34" s="1308"/>
      <c r="E34" s="1309"/>
      <c r="F34" s="1308"/>
      <c r="G34" s="1308"/>
      <c r="H34" s="1308"/>
      <c r="I34" s="1309"/>
      <c r="J34" s="1308"/>
      <c r="K34" s="1308"/>
      <c r="L34" s="1308"/>
      <c r="M34" s="1308"/>
      <c r="N34" s="1308"/>
    </row>
    <row r="35" spans="2:14">
      <c r="B35" s="1313"/>
      <c r="C35" s="1314"/>
      <c r="D35" s="1314"/>
      <c r="E35" s="1313"/>
      <c r="F35" s="1313"/>
      <c r="G35" s="1313"/>
      <c r="H35" s="1313"/>
      <c r="I35" s="1313"/>
      <c r="J35" s="1313"/>
      <c r="K35" s="1313"/>
      <c r="L35" s="1313"/>
      <c r="M35" s="1313"/>
      <c r="N35" s="1313"/>
    </row>
    <row r="36" spans="2:14">
      <c r="B36" s="1313"/>
      <c r="C36" s="1314"/>
      <c r="D36" s="1314"/>
      <c r="E36" s="1313"/>
      <c r="F36" s="1313"/>
      <c r="G36" s="1313"/>
      <c r="H36" s="1313"/>
      <c r="I36" s="1313"/>
      <c r="J36" s="1313"/>
      <c r="K36" s="1313"/>
      <c r="L36" s="1313"/>
      <c r="M36" s="1313"/>
      <c r="N36" s="1313"/>
    </row>
    <row r="37" spans="2:14">
      <c r="B37" s="1313"/>
      <c r="C37" s="1314"/>
      <c r="D37" s="1314"/>
      <c r="E37" s="1313"/>
      <c r="F37" s="1313"/>
      <c r="G37" s="1313"/>
      <c r="H37" s="1313"/>
      <c r="I37" s="1313"/>
      <c r="J37" s="1313"/>
      <c r="K37" s="1313"/>
      <c r="L37" s="1313"/>
      <c r="M37" s="1313"/>
      <c r="N37" s="1313"/>
    </row>
    <row r="38" spans="2:14">
      <c r="B38" s="1313"/>
      <c r="C38" s="1314"/>
      <c r="D38" s="1314"/>
      <c r="E38" s="1313"/>
      <c r="F38" s="1313"/>
      <c r="G38" s="1313"/>
      <c r="H38" s="1313"/>
      <c r="I38" s="1313"/>
      <c r="J38" s="1313"/>
      <c r="K38" s="1313"/>
      <c r="L38" s="1313"/>
      <c r="M38" s="1313"/>
      <c r="N38" s="1313"/>
    </row>
    <row r="39" spans="2:14">
      <c r="B39" s="1313"/>
      <c r="C39" s="1314"/>
      <c r="D39" s="1314"/>
      <c r="E39" s="1313"/>
      <c r="F39" s="1313"/>
      <c r="G39" s="1313"/>
      <c r="H39" s="1313"/>
      <c r="I39" s="1313"/>
      <c r="J39" s="1313"/>
      <c r="K39" s="1313"/>
      <c r="L39" s="1313"/>
      <c r="M39" s="1313"/>
      <c r="N39" s="1313"/>
    </row>
    <row r="40" spans="2:14">
      <c r="B40" s="1313"/>
      <c r="C40" s="1314"/>
      <c r="D40" s="1314"/>
      <c r="E40" s="1313"/>
      <c r="F40" s="1313"/>
      <c r="G40" s="1313"/>
      <c r="H40" s="1313"/>
      <c r="I40" s="1313"/>
      <c r="J40" s="1313"/>
      <c r="K40" s="1313"/>
      <c r="L40" s="1313"/>
      <c r="M40" s="1313"/>
      <c r="N40" s="1313"/>
    </row>
    <row r="41" spans="2:14">
      <c r="B41" s="1313"/>
      <c r="C41" s="1314"/>
      <c r="D41" s="1314"/>
      <c r="E41" s="1313"/>
      <c r="F41" s="1313"/>
      <c r="G41" s="1313"/>
      <c r="H41" s="1313"/>
      <c r="I41" s="1313"/>
      <c r="J41" s="1313"/>
      <c r="K41" s="1313"/>
      <c r="L41" s="1313"/>
      <c r="M41" s="1313"/>
      <c r="N41" s="1313"/>
    </row>
    <row r="42" spans="2:14">
      <c r="B42" s="1313"/>
      <c r="C42" s="1314"/>
      <c r="D42" s="1314"/>
      <c r="E42" s="1313"/>
      <c r="F42" s="1313"/>
      <c r="G42" s="1313"/>
      <c r="H42" s="1313"/>
      <c r="I42" s="1313"/>
      <c r="J42" s="1313"/>
      <c r="K42" s="1313"/>
      <c r="L42" s="1313"/>
      <c r="M42" s="1313"/>
      <c r="N42" s="1313"/>
    </row>
    <row r="43" spans="2:14">
      <c r="B43" s="1313"/>
      <c r="C43" s="1314"/>
      <c r="D43" s="1314"/>
      <c r="E43" s="1313"/>
      <c r="F43" s="1313"/>
      <c r="G43" s="1313"/>
      <c r="H43" s="1313"/>
      <c r="I43" s="1313"/>
      <c r="J43" s="1313"/>
      <c r="K43" s="1313"/>
      <c r="L43" s="1313"/>
      <c r="M43" s="1313"/>
      <c r="N43" s="1313"/>
    </row>
    <row r="44" spans="2:14">
      <c r="B44" s="1313"/>
      <c r="C44" s="1314"/>
      <c r="D44" s="1314"/>
      <c r="E44" s="1313"/>
      <c r="F44" s="1313"/>
      <c r="G44" s="1313"/>
      <c r="H44" s="1313"/>
      <c r="I44" s="1313"/>
      <c r="J44" s="1313"/>
      <c r="K44" s="1313"/>
      <c r="L44" s="1313"/>
      <c r="M44" s="1313"/>
      <c r="N44" s="1313"/>
    </row>
    <row r="45" spans="2:14">
      <c r="B45" s="1313"/>
      <c r="C45" s="1314"/>
      <c r="D45" s="1314"/>
      <c r="E45" s="1313"/>
      <c r="F45" s="1313"/>
      <c r="G45" s="1313"/>
      <c r="H45" s="1313"/>
      <c r="I45" s="1313"/>
      <c r="J45" s="1313"/>
      <c r="K45" s="1313"/>
      <c r="L45" s="1313"/>
      <c r="M45" s="1313"/>
      <c r="N45" s="1313"/>
    </row>
    <row r="46" spans="2:14">
      <c r="B46" s="1313"/>
      <c r="C46" s="1314"/>
      <c r="D46" s="1314"/>
      <c r="E46" s="1313"/>
      <c r="F46" s="1313"/>
      <c r="G46" s="1313"/>
      <c r="H46" s="1313"/>
      <c r="I46" s="1313"/>
      <c r="J46" s="1313"/>
      <c r="K46" s="1313"/>
      <c r="L46" s="1313"/>
      <c r="M46" s="1313"/>
      <c r="N46" s="1313"/>
    </row>
    <row r="47" spans="2:14">
      <c r="B47" s="1313"/>
      <c r="C47" s="1314"/>
      <c r="D47" s="1314"/>
      <c r="E47" s="1313"/>
      <c r="F47" s="1313"/>
      <c r="G47" s="1313"/>
      <c r="H47" s="1313"/>
      <c r="I47" s="1313"/>
      <c r="J47" s="1313"/>
      <c r="K47" s="1313"/>
      <c r="L47" s="1313"/>
      <c r="M47" s="1313"/>
      <c r="N47" s="1313"/>
    </row>
    <row r="48" spans="2:14">
      <c r="B48" s="1313"/>
      <c r="C48" s="1314"/>
      <c r="D48" s="1314"/>
      <c r="E48" s="1313"/>
      <c r="F48" s="1313"/>
      <c r="G48" s="1313"/>
      <c r="H48" s="1313"/>
      <c r="I48" s="1313"/>
      <c r="J48" s="1313"/>
      <c r="K48" s="1313"/>
      <c r="L48" s="1313"/>
      <c r="M48" s="1313"/>
      <c r="N48" s="1313"/>
    </row>
    <row r="49" spans="2:14">
      <c r="B49" s="1313"/>
      <c r="C49" s="1314"/>
      <c r="D49" s="1314"/>
      <c r="E49" s="1313"/>
      <c r="F49" s="1313"/>
      <c r="G49" s="1313"/>
      <c r="H49" s="1313"/>
      <c r="I49" s="1313"/>
      <c r="J49" s="1313"/>
      <c r="K49" s="1313"/>
      <c r="L49" s="1313"/>
      <c r="M49" s="1313"/>
      <c r="N49" s="1313"/>
    </row>
    <row r="50" spans="2:14">
      <c r="B50" s="1313"/>
      <c r="C50" s="1314"/>
      <c r="D50" s="1314"/>
      <c r="E50" s="1313"/>
      <c r="F50" s="1313"/>
      <c r="G50" s="1313"/>
      <c r="H50" s="1313"/>
      <c r="I50" s="1313"/>
      <c r="J50" s="1313"/>
      <c r="K50" s="1313"/>
      <c r="L50" s="1313"/>
      <c r="M50" s="1313"/>
      <c r="N50" s="1313"/>
    </row>
    <row r="51" spans="2:14">
      <c r="B51" s="1313"/>
      <c r="C51" s="1314"/>
      <c r="D51" s="1314"/>
      <c r="E51" s="1313"/>
      <c r="F51" s="1313"/>
      <c r="G51" s="1313"/>
      <c r="H51" s="1313"/>
      <c r="I51" s="1313"/>
      <c r="J51" s="1313"/>
      <c r="K51" s="1313"/>
      <c r="L51" s="1313"/>
      <c r="M51" s="1313"/>
      <c r="N51" s="1313"/>
    </row>
    <row r="52" spans="2:14">
      <c r="B52" s="1313"/>
      <c r="C52" s="1314"/>
      <c r="D52" s="1314"/>
      <c r="E52" s="1313"/>
      <c r="F52" s="1313"/>
      <c r="G52" s="1313"/>
      <c r="H52" s="1313"/>
      <c r="I52" s="1313"/>
      <c r="J52" s="1313"/>
      <c r="K52" s="1313"/>
      <c r="L52" s="1313"/>
      <c r="M52" s="1313"/>
      <c r="N52" s="1313"/>
    </row>
    <row r="53" spans="2:14">
      <c r="B53" s="1313"/>
      <c r="C53" s="1314"/>
      <c r="D53" s="1314"/>
      <c r="E53" s="1313"/>
      <c r="F53" s="1313"/>
      <c r="G53" s="1313"/>
      <c r="H53" s="1313"/>
      <c r="I53" s="1313"/>
      <c r="J53" s="1313"/>
      <c r="K53" s="1313"/>
      <c r="L53" s="1313"/>
      <c r="M53" s="1313"/>
      <c r="N53" s="1313"/>
    </row>
    <row r="54" spans="2:14">
      <c r="B54" s="1313"/>
      <c r="C54" s="1314"/>
      <c r="D54" s="1314"/>
      <c r="E54" s="1313"/>
      <c r="F54" s="1313"/>
      <c r="G54" s="1313"/>
      <c r="H54" s="1313"/>
      <c r="I54" s="1313"/>
      <c r="J54" s="1313"/>
      <c r="K54" s="1313"/>
      <c r="L54" s="1313"/>
      <c r="M54" s="1313"/>
      <c r="N54" s="1313"/>
    </row>
    <row r="55" spans="2:14">
      <c r="B55" s="1313"/>
      <c r="C55" s="1314"/>
      <c r="D55" s="1314"/>
      <c r="E55" s="1313"/>
      <c r="F55" s="1313"/>
      <c r="G55" s="1313"/>
      <c r="H55" s="1313"/>
      <c r="I55" s="1313"/>
      <c r="J55" s="1313"/>
      <c r="K55" s="1313"/>
      <c r="L55" s="1313"/>
      <c r="M55" s="1313"/>
      <c r="N55" s="1313"/>
    </row>
    <row r="56" spans="2:14">
      <c r="B56" s="1313"/>
      <c r="C56" s="1314"/>
      <c r="D56" s="1314"/>
      <c r="E56" s="1313"/>
      <c r="F56" s="1313"/>
      <c r="G56" s="1313"/>
      <c r="H56" s="1313"/>
      <c r="I56" s="1313"/>
      <c r="J56" s="1313"/>
      <c r="K56" s="1313"/>
      <c r="L56" s="1313"/>
      <c r="M56" s="1313"/>
      <c r="N56" s="1313"/>
    </row>
    <row r="57" spans="2:14">
      <c r="B57" s="1313"/>
      <c r="C57" s="1314"/>
      <c r="D57" s="1314"/>
      <c r="E57" s="1313"/>
      <c r="F57" s="1313"/>
      <c r="G57" s="1313"/>
      <c r="H57" s="1313"/>
      <c r="I57" s="1313"/>
      <c r="J57" s="1313"/>
      <c r="K57" s="1313"/>
      <c r="L57" s="1313"/>
      <c r="M57" s="1313"/>
      <c r="N57" s="1313"/>
    </row>
    <row r="58" spans="2:14">
      <c r="B58" s="1313"/>
      <c r="C58" s="1314"/>
      <c r="D58" s="1314"/>
      <c r="E58" s="1313"/>
      <c r="F58" s="1313"/>
      <c r="G58" s="1313"/>
      <c r="H58" s="1313"/>
      <c r="I58" s="1313"/>
      <c r="J58" s="1313"/>
      <c r="K58" s="1313"/>
      <c r="L58" s="1313"/>
      <c r="M58" s="1313"/>
      <c r="N58" s="1313"/>
    </row>
    <row r="59" spans="2:14">
      <c r="B59" s="1313"/>
      <c r="C59" s="1314"/>
      <c r="D59" s="1314"/>
      <c r="E59" s="1313"/>
      <c r="F59" s="1313"/>
      <c r="G59" s="1313"/>
      <c r="H59" s="1313"/>
      <c r="I59" s="1313"/>
      <c r="J59" s="1313"/>
      <c r="K59" s="1313"/>
      <c r="L59" s="1313"/>
      <c r="M59" s="1313"/>
      <c r="N59" s="1313"/>
    </row>
    <row r="60" spans="2:14">
      <c r="B60" s="1313"/>
      <c r="C60" s="1314"/>
      <c r="D60" s="1314"/>
      <c r="E60" s="1313"/>
      <c r="F60" s="1313"/>
      <c r="G60" s="1313"/>
      <c r="H60" s="1313"/>
      <c r="I60" s="1313"/>
      <c r="J60" s="1313"/>
      <c r="K60" s="1313"/>
      <c r="L60" s="1313"/>
      <c r="M60" s="1313"/>
      <c r="N60" s="1313"/>
    </row>
    <row r="61" spans="2:14">
      <c r="B61" s="1313"/>
      <c r="C61" s="1314"/>
      <c r="D61" s="1314"/>
      <c r="E61" s="1313"/>
      <c r="F61" s="1313"/>
      <c r="G61" s="1313"/>
      <c r="H61" s="1313"/>
      <c r="I61" s="1313"/>
      <c r="J61" s="1313"/>
      <c r="K61" s="1313"/>
      <c r="L61" s="1313"/>
      <c r="M61" s="1313"/>
      <c r="N61" s="1313"/>
    </row>
    <row r="62" spans="2:14">
      <c r="B62" s="1313"/>
      <c r="C62" s="1314"/>
      <c r="D62" s="1314"/>
      <c r="E62" s="1313"/>
      <c r="F62" s="1313"/>
      <c r="G62" s="1313"/>
      <c r="H62" s="1313"/>
      <c r="I62" s="1313"/>
      <c r="J62" s="1313"/>
      <c r="K62" s="1313"/>
      <c r="L62" s="1313"/>
      <c r="M62" s="1313"/>
      <c r="N62" s="1313"/>
    </row>
    <row r="63" spans="2:14">
      <c r="B63" s="1313"/>
      <c r="C63" s="1314"/>
      <c r="D63" s="1314"/>
      <c r="E63" s="1313"/>
      <c r="F63" s="1313"/>
      <c r="G63" s="1313"/>
      <c r="H63" s="1313"/>
      <c r="I63" s="1313"/>
      <c r="J63" s="1313"/>
      <c r="K63" s="1313"/>
      <c r="L63" s="1313"/>
      <c r="M63" s="1313"/>
      <c r="N63" s="1313"/>
    </row>
    <row r="64" spans="2:14">
      <c r="B64" s="1313"/>
      <c r="C64" s="1314"/>
      <c r="D64" s="1314"/>
      <c r="E64" s="1313"/>
      <c r="F64" s="1313"/>
      <c r="G64" s="1313"/>
      <c r="H64" s="1313"/>
      <c r="I64" s="1313"/>
      <c r="J64" s="1313"/>
      <c r="K64" s="1313"/>
      <c r="L64" s="1313"/>
      <c r="M64" s="1313"/>
      <c r="N64" s="1313"/>
    </row>
    <row r="65" spans="2:14">
      <c r="B65" s="1313"/>
      <c r="C65" s="1314"/>
      <c r="D65" s="1314"/>
      <c r="E65" s="1313"/>
      <c r="F65" s="1313"/>
      <c r="G65" s="1313"/>
      <c r="H65" s="1313"/>
      <c r="I65" s="1313"/>
      <c r="J65" s="1313"/>
      <c r="K65" s="1313"/>
      <c r="L65" s="1313"/>
      <c r="M65" s="1313"/>
      <c r="N65" s="1313"/>
    </row>
    <row r="66" spans="2:14">
      <c r="B66" s="1313"/>
      <c r="C66" s="1314"/>
      <c r="D66" s="1314"/>
      <c r="E66" s="1313"/>
      <c r="F66" s="1313"/>
      <c r="G66" s="1313"/>
      <c r="H66" s="1313"/>
      <c r="I66" s="1313"/>
      <c r="J66" s="1313"/>
      <c r="K66" s="1313"/>
      <c r="L66" s="1313"/>
      <c r="M66" s="1313"/>
      <c r="N66" s="1313"/>
    </row>
    <row r="67" spans="2:14">
      <c r="B67" s="1313"/>
      <c r="C67" s="1314"/>
      <c r="D67" s="1314"/>
      <c r="E67" s="1313"/>
      <c r="F67" s="1313"/>
      <c r="G67" s="1313"/>
      <c r="H67" s="1313"/>
      <c r="I67" s="1313"/>
      <c r="J67" s="1313"/>
      <c r="K67" s="1313"/>
      <c r="L67" s="1313"/>
      <c r="M67" s="1313"/>
      <c r="N67" s="1313"/>
    </row>
    <row r="68" spans="2:14">
      <c r="B68" s="1313"/>
      <c r="C68" s="1314"/>
      <c r="D68" s="1314"/>
      <c r="E68" s="1313"/>
      <c r="F68" s="1313"/>
      <c r="G68" s="1313"/>
      <c r="H68" s="1313"/>
      <c r="I68" s="1313"/>
      <c r="J68" s="1313"/>
      <c r="K68" s="1313"/>
      <c r="L68" s="1313"/>
      <c r="M68" s="1313"/>
      <c r="N68" s="1313"/>
    </row>
    <row r="69" spans="2:14">
      <c r="B69" s="1313"/>
      <c r="C69" s="1314"/>
      <c r="D69" s="1314"/>
      <c r="E69" s="1313"/>
      <c r="F69" s="1313"/>
      <c r="G69" s="1313"/>
      <c r="H69" s="1313"/>
      <c r="I69" s="1313"/>
      <c r="J69" s="1313"/>
      <c r="K69" s="1313"/>
      <c r="L69" s="1313"/>
      <c r="M69" s="1313"/>
      <c r="N69" s="1313"/>
    </row>
    <row r="70" spans="2:14">
      <c r="B70" s="1313"/>
      <c r="C70" s="1314"/>
      <c r="D70" s="1314"/>
      <c r="E70" s="1313"/>
      <c r="F70" s="1313"/>
      <c r="G70" s="1313"/>
      <c r="H70" s="1313"/>
      <c r="I70" s="1313"/>
      <c r="J70" s="1313"/>
      <c r="K70" s="1313"/>
      <c r="L70" s="1313"/>
      <c r="M70" s="1313"/>
      <c r="N70" s="1313"/>
    </row>
    <row r="71" spans="2:14">
      <c r="B71" s="1313"/>
      <c r="C71" s="1314"/>
      <c r="D71" s="1314"/>
      <c r="E71" s="1313"/>
      <c r="F71" s="1313"/>
      <c r="G71" s="1313"/>
      <c r="H71" s="1313"/>
      <c r="I71" s="1313"/>
      <c r="J71" s="1313"/>
      <c r="K71" s="1313"/>
      <c r="L71" s="1313"/>
      <c r="M71" s="1313"/>
      <c r="N71" s="1313"/>
    </row>
    <row r="72" spans="2:14">
      <c r="B72" s="1313"/>
      <c r="C72" s="1314"/>
      <c r="D72" s="1314"/>
      <c r="E72" s="1313"/>
      <c r="F72" s="1313"/>
      <c r="G72" s="1313"/>
      <c r="H72" s="1313"/>
      <c r="I72" s="1313"/>
      <c r="J72" s="1313"/>
      <c r="K72" s="1313"/>
      <c r="L72" s="1313"/>
      <c r="M72" s="1313"/>
      <c r="N72" s="1313"/>
    </row>
    <row r="73" spans="2:14">
      <c r="B73" s="1313"/>
      <c r="C73" s="1314"/>
      <c r="D73" s="1314"/>
      <c r="E73" s="1313"/>
      <c r="F73" s="1313"/>
      <c r="G73" s="1313"/>
      <c r="H73" s="1313"/>
      <c r="I73" s="1313"/>
      <c r="J73" s="1313"/>
      <c r="K73" s="1313"/>
      <c r="L73" s="1313"/>
      <c r="M73" s="1313"/>
      <c r="N73" s="1313"/>
    </row>
    <row r="74" spans="2:14">
      <c r="B74" s="1313"/>
      <c r="C74" s="1314"/>
      <c r="D74" s="1314"/>
      <c r="E74" s="1313"/>
      <c r="F74" s="1313"/>
      <c r="G74" s="1313"/>
      <c r="H74" s="1313"/>
      <c r="I74" s="1313"/>
      <c r="J74" s="1313"/>
      <c r="K74" s="1313"/>
      <c r="L74" s="1313"/>
      <c r="M74" s="1313"/>
      <c r="N74" s="1313"/>
    </row>
    <row r="75" spans="2:14">
      <c r="B75" s="1313"/>
      <c r="C75" s="1314"/>
      <c r="D75" s="1314"/>
      <c r="E75" s="1313"/>
      <c r="F75" s="1313"/>
      <c r="G75" s="1313"/>
      <c r="H75" s="1313"/>
      <c r="I75" s="1313"/>
      <c r="J75" s="1313"/>
      <c r="K75" s="1313"/>
      <c r="L75" s="1313"/>
      <c r="M75" s="1313"/>
      <c r="N75" s="1313"/>
    </row>
    <row r="76" spans="2:14">
      <c r="B76" s="1313"/>
      <c r="C76" s="1314"/>
      <c r="D76" s="1314"/>
      <c r="E76" s="1313"/>
      <c r="F76" s="1313"/>
      <c r="G76" s="1313"/>
      <c r="H76" s="1313"/>
      <c r="I76" s="1313"/>
      <c r="J76" s="1313"/>
      <c r="K76" s="1313"/>
      <c r="L76" s="1313"/>
      <c r="M76" s="1313"/>
      <c r="N76" s="1313"/>
    </row>
    <row r="77" spans="2:14">
      <c r="B77" s="1313"/>
      <c r="C77" s="1314"/>
      <c r="D77" s="1314"/>
      <c r="E77" s="1313"/>
      <c r="F77" s="1313"/>
      <c r="G77" s="1313"/>
      <c r="H77" s="1313"/>
      <c r="I77" s="1313"/>
      <c r="J77" s="1313"/>
      <c r="K77" s="1313"/>
      <c r="L77" s="1313"/>
      <c r="M77" s="1313"/>
      <c r="N77" s="1313"/>
    </row>
    <row r="78" spans="2:14">
      <c r="B78" s="1313"/>
      <c r="C78" s="1314"/>
      <c r="D78" s="1314"/>
      <c r="E78" s="1313"/>
      <c r="F78" s="1313"/>
      <c r="G78" s="1313"/>
      <c r="H78" s="1313"/>
      <c r="I78" s="1313"/>
      <c r="J78" s="1313"/>
      <c r="K78" s="1313"/>
      <c r="L78" s="1313"/>
      <c r="M78" s="1313"/>
      <c r="N78" s="1313"/>
    </row>
    <row r="79" spans="2:14">
      <c r="B79" s="1313"/>
      <c r="C79" s="1314"/>
      <c r="D79" s="1314"/>
      <c r="E79" s="1313"/>
      <c r="F79" s="1313"/>
      <c r="G79" s="1313"/>
      <c r="H79" s="1313"/>
      <c r="I79" s="1313"/>
      <c r="J79" s="1313"/>
      <c r="K79" s="1313"/>
      <c r="L79" s="1313"/>
      <c r="M79" s="1313"/>
      <c r="N79" s="1313"/>
    </row>
    <row r="80" spans="2:14">
      <c r="B80" s="1313"/>
      <c r="C80" s="1314"/>
      <c r="D80" s="1314"/>
      <c r="E80" s="1313"/>
      <c r="F80" s="1313"/>
      <c r="G80" s="1313"/>
      <c r="H80" s="1313"/>
      <c r="I80" s="1313"/>
      <c r="J80" s="1313"/>
      <c r="K80" s="1313"/>
      <c r="L80" s="1313"/>
      <c r="M80" s="1313"/>
      <c r="N80" s="1313"/>
    </row>
    <row r="81" spans="2:14">
      <c r="B81" s="1313"/>
      <c r="C81" s="1314"/>
      <c r="D81" s="1314"/>
      <c r="E81" s="1313"/>
      <c r="F81" s="1313"/>
      <c r="G81" s="1313"/>
      <c r="H81" s="1313"/>
      <c r="I81" s="1313"/>
      <c r="J81" s="1313"/>
      <c r="K81" s="1313"/>
      <c r="L81" s="1313"/>
      <c r="M81" s="1313"/>
      <c r="N81" s="1313"/>
    </row>
    <row r="82" spans="2:14">
      <c r="B82" s="1313"/>
      <c r="C82" s="1314"/>
      <c r="D82" s="1314"/>
      <c r="E82" s="1313"/>
      <c r="F82" s="1313"/>
      <c r="G82" s="1313"/>
      <c r="H82" s="1313"/>
      <c r="I82" s="1313"/>
      <c r="J82" s="1313"/>
      <c r="K82" s="1313"/>
      <c r="L82" s="1313"/>
      <c r="M82" s="1313"/>
      <c r="N82" s="1313"/>
    </row>
    <row r="83" spans="2:14">
      <c r="B83" s="1313"/>
      <c r="C83" s="1314"/>
      <c r="D83" s="1314"/>
      <c r="E83" s="1313"/>
      <c r="F83" s="1313"/>
      <c r="G83" s="1313"/>
      <c r="H83" s="1313"/>
      <c r="I83" s="1313"/>
      <c r="J83" s="1313"/>
      <c r="K83" s="1313"/>
      <c r="L83" s="1313"/>
      <c r="M83" s="1313"/>
      <c r="N83" s="1313"/>
    </row>
    <row r="84" spans="2:14">
      <c r="B84" s="1313"/>
      <c r="C84" s="1314"/>
      <c r="D84" s="1314"/>
      <c r="E84" s="1313"/>
      <c r="F84" s="1313"/>
      <c r="G84" s="1313"/>
      <c r="H84" s="1313"/>
      <c r="I84" s="1313"/>
      <c r="J84" s="1313"/>
      <c r="K84" s="1313"/>
      <c r="L84" s="1313"/>
      <c r="M84" s="1313"/>
      <c r="N84" s="1313"/>
    </row>
    <row r="85" spans="2:14">
      <c r="B85" s="1313"/>
      <c r="C85" s="1314"/>
      <c r="D85" s="1314"/>
      <c r="E85" s="1313"/>
      <c r="F85" s="1313"/>
      <c r="G85" s="1313"/>
      <c r="H85" s="1313"/>
      <c r="I85" s="1313"/>
      <c r="J85" s="1313"/>
      <c r="K85" s="1313"/>
      <c r="L85" s="1313"/>
      <c r="M85" s="1313"/>
      <c r="N85" s="1313"/>
    </row>
    <row r="86" spans="2:14">
      <c r="B86" s="1313"/>
      <c r="C86" s="1314"/>
      <c r="D86" s="1314"/>
      <c r="E86" s="1313"/>
      <c r="F86" s="1313"/>
      <c r="G86" s="1313"/>
      <c r="H86" s="1313"/>
      <c r="I86" s="1313"/>
      <c r="J86" s="1313"/>
      <c r="K86" s="1313"/>
      <c r="L86" s="1313"/>
      <c r="M86" s="1313"/>
      <c r="N86" s="1313"/>
    </row>
    <row r="87" spans="2:14">
      <c r="B87" s="1313"/>
      <c r="C87" s="1314"/>
      <c r="D87" s="1314"/>
      <c r="E87" s="1313"/>
      <c r="F87" s="1313"/>
      <c r="G87" s="1313"/>
      <c r="H87" s="1313"/>
      <c r="I87" s="1313"/>
      <c r="J87" s="1313"/>
      <c r="K87" s="1313"/>
      <c r="L87" s="1313"/>
      <c r="M87" s="1313"/>
      <c r="N87" s="1313"/>
    </row>
    <row r="88" spans="2:14">
      <c r="B88" s="1313"/>
      <c r="C88" s="1314"/>
      <c r="D88" s="1314"/>
      <c r="E88" s="1313"/>
      <c r="F88" s="1313"/>
      <c r="G88" s="1313"/>
      <c r="H88" s="1313"/>
      <c r="I88" s="1313"/>
      <c r="J88" s="1313"/>
      <c r="K88" s="1313"/>
      <c r="L88" s="1313"/>
      <c r="M88" s="1313"/>
      <c r="N88" s="1313"/>
    </row>
    <row r="89" spans="2:14">
      <c r="B89" s="1313"/>
      <c r="C89" s="1314"/>
      <c r="D89" s="1314"/>
      <c r="E89" s="1313"/>
      <c r="F89" s="1313"/>
      <c r="G89" s="1313"/>
      <c r="H89" s="1313"/>
      <c r="I89" s="1313"/>
      <c r="J89" s="1313"/>
      <c r="K89" s="1313"/>
      <c r="L89" s="1313"/>
      <c r="M89" s="1313"/>
      <c r="N89" s="1313"/>
    </row>
    <row r="90" spans="2:14">
      <c r="B90" s="1313"/>
      <c r="C90" s="1314"/>
      <c r="D90" s="1314"/>
      <c r="E90" s="1313"/>
      <c r="F90" s="1313"/>
      <c r="G90" s="1313"/>
      <c r="H90" s="1313"/>
      <c r="I90" s="1313"/>
      <c r="J90" s="1313"/>
      <c r="K90" s="1313"/>
      <c r="L90" s="1313"/>
      <c r="M90" s="1313"/>
      <c r="N90" s="1313"/>
    </row>
    <row r="91" spans="2:14">
      <c r="B91" s="1313"/>
      <c r="C91" s="1314"/>
      <c r="D91" s="1314"/>
      <c r="E91" s="1313"/>
      <c r="F91" s="1313"/>
      <c r="G91" s="1313"/>
      <c r="H91" s="1313"/>
      <c r="I91" s="1313"/>
      <c r="J91" s="1313"/>
      <c r="K91" s="1313"/>
      <c r="L91" s="1313"/>
      <c r="M91" s="1313"/>
      <c r="N91" s="1313"/>
    </row>
    <row r="92" spans="2:14">
      <c r="B92" s="1313"/>
      <c r="C92" s="1314"/>
      <c r="D92" s="1314"/>
      <c r="E92" s="1313"/>
      <c r="F92" s="1313"/>
      <c r="G92" s="1313"/>
      <c r="H92" s="1313"/>
      <c r="I92" s="1313"/>
      <c r="J92" s="1313"/>
      <c r="K92" s="1313"/>
      <c r="L92" s="1313"/>
      <c r="M92" s="1313"/>
      <c r="N92" s="1313"/>
    </row>
    <row r="93" spans="2:14">
      <c r="B93" s="1313"/>
      <c r="C93" s="1314"/>
      <c r="D93" s="1314"/>
      <c r="E93" s="1313"/>
      <c r="F93" s="1313"/>
      <c r="G93" s="1313"/>
      <c r="H93" s="1313"/>
      <c r="I93" s="1313"/>
      <c r="J93" s="1313"/>
      <c r="K93" s="1313"/>
      <c r="L93" s="1313"/>
      <c r="M93" s="1313"/>
      <c r="N93" s="1313"/>
    </row>
    <row r="94" spans="2:14">
      <c r="B94" s="1313"/>
      <c r="C94" s="1314"/>
      <c r="D94" s="1314"/>
      <c r="E94" s="1313"/>
      <c r="F94" s="1313"/>
      <c r="G94" s="1313"/>
      <c r="H94" s="1313"/>
      <c r="I94" s="1313"/>
      <c r="J94" s="1313"/>
      <c r="K94" s="1313"/>
      <c r="L94" s="1313"/>
      <c r="M94" s="1313"/>
      <c r="N94" s="1313"/>
    </row>
    <row r="95" spans="2:14">
      <c r="B95" s="1313"/>
      <c r="C95" s="1314"/>
      <c r="D95" s="1314"/>
      <c r="E95" s="1313"/>
      <c r="F95" s="1313"/>
      <c r="G95" s="1313"/>
      <c r="H95" s="1313"/>
      <c r="I95" s="1313"/>
      <c r="J95" s="1313"/>
      <c r="K95" s="1313"/>
      <c r="L95" s="1313"/>
      <c r="M95" s="1313"/>
      <c r="N95" s="1313"/>
    </row>
    <row r="96" spans="2:14">
      <c r="B96" s="1313"/>
      <c r="C96" s="1314"/>
      <c r="D96" s="1314"/>
      <c r="E96" s="1313"/>
      <c r="F96" s="1313"/>
      <c r="G96" s="1313"/>
      <c r="H96" s="1313"/>
      <c r="I96" s="1313"/>
      <c r="J96" s="1313"/>
      <c r="K96" s="1313"/>
      <c r="L96" s="1313"/>
      <c r="M96" s="1313"/>
      <c r="N96" s="1313"/>
    </row>
    <row r="97" spans="2:14">
      <c r="B97" s="1313"/>
      <c r="C97" s="1314"/>
      <c r="D97" s="1314"/>
      <c r="E97" s="1313"/>
      <c r="F97" s="1313"/>
      <c r="G97" s="1313"/>
      <c r="H97" s="1313"/>
      <c r="I97" s="1313"/>
      <c r="J97" s="1313"/>
      <c r="K97" s="1313"/>
      <c r="L97" s="1313"/>
      <c r="M97" s="1313"/>
      <c r="N97" s="1313"/>
    </row>
    <row r="98" spans="2:14">
      <c r="B98" s="1313"/>
      <c r="C98" s="1314"/>
      <c r="D98" s="1314"/>
      <c r="E98" s="1313"/>
      <c r="F98" s="1313"/>
      <c r="G98" s="1313"/>
      <c r="H98" s="1313"/>
      <c r="I98" s="1313"/>
      <c r="J98" s="1313"/>
      <c r="K98" s="1313"/>
      <c r="L98" s="1313"/>
      <c r="M98" s="1313"/>
      <c r="N98" s="1313"/>
    </row>
    <row r="99" spans="2:14">
      <c r="B99" s="1313"/>
      <c r="C99" s="1314"/>
      <c r="D99" s="1314"/>
      <c r="E99" s="1313"/>
      <c r="F99" s="1313"/>
      <c r="G99" s="1313"/>
      <c r="H99" s="1313"/>
      <c r="I99" s="1313"/>
      <c r="J99" s="1313"/>
      <c r="K99" s="1313"/>
      <c r="L99" s="1313"/>
      <c r="M99" s="1313"/>
      <c r="N99" s="1313"/>
    </row>
    <row r="100" spans="2:14">
      <c r="B100" s="1313"/>
      <c r="C100" s="1314"/>
      <c r="D100" s="1314"/>
      <c r="E100" s="1313"/>
      <c r="F100" s="1313"/>
      <c r="G100" s="1313"/>
      <c r="H100" s="1313"/>
      <c r="I100" s="1313"/>
      <c r="J100" s="1313"/>
      <c r="K100" s="1313"/>
      <c r="L100" s="1313"/>
      <c r="M100" s="1313"/>
      <c r="N100" s="1313"/>
    </row>
    <row r="101" spans="2:14">
      <c r="B101" s="1313"/>
      <c r="C101" s="1314"/>
      <c r="D101" s="1314"/>
      <c r="E101" s="1313"/>
      <c r="F101" s="1313"/>
      <c r="G101" s="1313"/>
      <c r="H101" s="1313"/>
      <c r="I101" s="1313"/>
      <c r="J101" s="1313"/>
      <c r="K101" s="1313"/>
      <c r="L101" s="1313"/>
      <c r="M101" s="1313"/>
      <c r="N101" s="1313"/>
    </row>
    <row r="102" spans="2:14">
      <c r="B102" s="1313"/>
      <c r="C102" s="1314"/>
      <c r="D102" s="1314"/>
      <c r="E102" s="1313"/>
      <c r="F102" s="1313"/>
      <c r="G102" s="1313"/>
      <c r="H102" s="1313"/>
      <c r="I102" s="1313"/>
      <c r="J102" s="1313"/>
      <c r="K102" s="1313"/>
      <c r="L102" s="1313"/>
      <c r="M102" s="1313"/>
      <c r="N102" s="1313"/>
    </row>
    <row r="103" spans="2:14">
      <c r="B103" s="1313"/>
      <c r="C103" s="1314"/>
      <c r="D103" s="1314"/>
      <c r="E103" s="1313"/>
      <c r="F103" s="1313"/>
      <c r="G103" s="1313"/>
      <c r="H103" s="1313"/>
      <c r="I103" s="1313"/>
      <c r="J103" s="1313"/>
      <c r="K103" s="1313"/>
      <c r="L103" s="1313"/>
      <c r="M103" s="1313"/>
      <c r="N103" s="1313"/>
    </row>
    <row r="104" spans="2:14">
      <c r="B104" s="1313"/>
      <c r="C104" s="1314"/>
      <c r="D104" s="1314"/>
      <c r="E104" s="1313"/>
      <c r="F104" s="1313"/>
      <c r="G104" s="1313"/>
      <c r="H104" s="1313"/>
      <c r="I104" s="1313"/>
      <c r="J104" s="1313"/>
      <c r="K104" s="1313"/>
      <c r="L104" s="1313"/>
      <c r="M104" s="1313"/>
      <c r="N104" s="1313"/>
    </row>
    <row r="105" spans="2:14">
      <c r="B105" s="1313"/>
      <c r="C105" s="1314"/>
      <c r="D105" s="1314"/>
      <c r="E105" s="1313"/>
      <c r="F105" s="1313"/>
      <c r="G105" s="1313"/>
      <c r="H105" s="1313"/>
      <c r="I105" s="1313"/>
      <c r="J105" s="1313"/>
      <c r="K105" s="1313"/>
      <c r="L105" s="1313"/>
      <c r="M105" s="1313"/>
      <c r="N105" s="1313"/>
    </row>
    <row r="106" spans="2:14">
      <c r="B106" s="1313"/>
      <c r="C106" s="1314"/>
      <c r="D106" s="1314"/>
      <c r="E106" s="1313"/>
      <c r="F106" s="1313"/>
      <c r="G106" s="1313"/>
      <c r="H106" s="1313"/>
      <c r="I106" s="1313"/>
      <c r="J106" s="1313"/>
      <c r="K106" s="1313"/>
      <c r="L106" s="1313"/>
      <c r="M106" s="1313"/>
      <c r="N106" s="1313"/>
    </row>
    <row r="107" spans="2:14">
      <c r="B107" s="1313"/>
      <c r="C107" s="1314"/>
      <c r="D107" s="1314"/>
      <c r="E107" s="1313"/>
      <c r="F107" s="1313"/>
      <c r="G107" s="1313"/>
      <c r="H107" s="1313"/>
      <c r="I107" s="1313"/>
      <c r="J107" s="1313"/>
      <c r="K107" s="1313"/>
      <c r="L107" s="1313"/>
      <c r="M107" s="1313"/>
      <c r="N107" s="1313"/>
    </row>
    <row r="108" spans="2:14">
      <c r="B108" s="1313"/>
      <c r="C108" s="1314"/>
      <c r="D108" s="1314"/>
      <c r="E108" s="1313"/>
      <c r="F108" s="1313"/>
      <c r="G108" s="1313"/>
      <c r="H108" s="1313"/>
      <c r="I108" s="1313"/>
      <c r="J108" s="1313"/>
      <c r="K108" s="1313"/>
      <c r="L108" s="1313"/>
      <c r="M108" s="1313"/>
      <c r="N108" s="1313"/>
    </row>
    <row r="109" spans="2:14">
      <c r="B109" s="1313"/>
      <c r="C109" s="1314"/>
      <c r="D109" s="1314"/>
      <c r="E109" s="1313"/>
      <c r="F109" s="1313"/>
      <c r="G109" s="1313"/>
      <c r="H109" s="1313"/>
      <c r="I109" s="1313"/>
      <c r="J109" s="1313"/>
      <c r="K109" s="1313"/>
      <c r="L109" s="1313"/>
      <c r="M109" s="1313"/>
      <c r="N109" s="1313"/>
    </row>
    <row r="110" spans="2:14">
      <c r="B110" s="1313"/>
      <c r="C110" s="1314"/>
      <c r="D110" s="1314"/>
      <c r="E110" s="1313"/>
      <c r="F110" s="1313"/>
      <c r="G110" s="1313"/>
      <c r="H110" s="1313"/>
      <c r="I110" s="1313"/>
      <c r="J110" s="1313"/>
      <c r="K110" s="1313"/>
      <c r="L110" s="1313"/>
      <c r="M110" s="1313"/>
      <c r="N110" s="1313"/>
    </row>
    <row r="111" spans="2:14">
      <c r="B111" s="1313"/>
      <c r="C111" s="1314"/>
      <c r="D111" s="1314"/>
      <c r="E111" s="1313"/>
      <c r="F111" s="1313"/>
      <c r="G111" s="1313"/>
      <c r="H111" s="1313"/>
      <c r="I111" s="1313"/>
      <c r="J111" s="1313"/>
      <c r="K111" s="1313"/>
      <c r="L111" s="1313"/>
      <c r="M111" s="1313"/>
      <c r="N111" s="1313"/>
    </row>
    <row r="112" spans="2:14">
      <c r="B112" s="1313"/>
      <c r="C112" s="1314"/>
      <c r="D112" s="1314"/>
      <c r="E112" s="1313"/>
      <c r="F112" s="1313"/>
      <c r="G112" s="1313"/>
      <c r="H112" s="1313"/>
      <c r="I112" s="1313"/>
      <c r="J112" s="1313"/>
      <c r="K112" s="1313"/>
      <c r="L112" s="1313"/>
      <c r="M112" s="1313"/>
      <c r="N112" s="1313"/>
    </row>
    <row r="113" spans="2:14">
      <c r="B113" s="1313"/>
      <c r="C113" s="1314"/>
      <c r="D113" s="1314"/>
      <c r="E113" s="1313"/>
      <c r="F113" s="1313"/>
      <c r="G113" s="1313"/>
      <c r="H113" s="1313"/>
      <c r="I113" s="1313"/>
      <c r="J113" s="1313"/>
      <c r="K113" s="1313"/>
      <c r="L113" s="1313"/>
      <c r="M113" s="1313"/>
      <c r="N113" s="1313"/>
    </row>
    <row r="114" spans="2:14">
      <c r="B114" s="1313"/>
      <c r="C114" s="1314"/>
      <c r="D114" s="1314"/>
      <c r="E114" s="1313"/>
      <c r="F114" s="1313"/>
      <c r="G114" s="1313"/>
      <c r="H114" s="1313"/>
      <c r="I114" s="1313"/>
      <c r="J114" s="1313"/>
      <c r="K114" s="1313"/>
      <c r="L114" s="1313"/>
      <c r="M114" s="1313"/>
      <c r="N114" s="1313"/>
    </row>
    <row r="115" spans="2:14">
      <c r="B115" s="1313"/>
      <c r="C115" s="1314"/>
      <c r="D115" s="1314"/>
      <c r="E115" s="1313"/>
      <c r="F115" s="1313"/>
      <c r="G115" s="1313"/>
      <c r="H115" s="1313"/>
      <c r="I115" s="1313"/>
      <c r="J115" s="1313"/>
      <c r="K115" s="1313"/>
      <c r="L115" s="1313"/>
      <c r="M115" s="1313"/>
      <c r="N115" s="1313"/>
    </row>
    <row r="116" spans="2:14">
      <c r="B116" s="1313"/>
      <c r="C116" s="1314"/>
      <c r="D116" s="1314"/>
      <c r="E116" s="1313"/>
      <c r="F116" s="1313"/>
      <c r="G116" s="1313"/>
      <c r="H116" s="1313"/>
      <c r="I116" s="1313"/>
      <c r="J116" s="1313"/>
      <c r="K116" s="1313"/>
      <c r="L116" s="1313"/>
      <c r="M116" s="1313"/>
      <c r="N116" s="1313"/>
    </row>
    <row r="117" spans="2:14">
      <c r="B117" s="1313"/>
      <c r="C117" s="1314"/>
      <c r="D117" s="1314"/>
      <c r="E117" s="1313"/>
      <c r="F117" s="1313"/>
      <c r="G117" s="1313"/>
      <c r="H117" s="1313"/>
      <c r="I117" s="1313"/>
      <c r="J117" s="1313"/>
      <c r="K117" s="1313"/>
      <c r="L117" s="1313"/>
      <c r="M117" s="1313"/>
      <c r="N117" s="1313"/>
    </row>
    <row r="118" spans="2:14">
      <c r="B118" s="1313"/>
      <c r="C118" s="1314"/>
      <c r="D118" s="1314"/>
      <c r="E118" s="1313"/>
      <c r="F118" s="1313"/>
      <c r="G118" s="1313"/>
      <c r="H118" s="1313"/>
      <c r="I118" s="1313"/>
      <c r="J118" s="1313"/>
      <c r="K118" s="1313"/>
      <c r="L118" s="1313"/>
      <c r="M118" s="1313"/>
      <c r="N118" s="1313"/>
    </row>
    <row r="119" spans="2:14">
      <c r="B119" s="1313"/>
      <c r="C119" s="1314"/>
      <c r="D119" s="1314"/>
      <c r="E119" s="1313"/>
      <c r="F119" s="1313"/>
      <c r="G119" s="1313"/>
      <c r="H119" s="1313"/>
      <c r="I119" s="1313"/>
      <c r="J119" s="1313"/>
      <c r="K119" s="1313"/>
      <c r="L119" s="1313"/>
      <c r="M119" s="1313"/>
      <c r="N119" s="1313"/>
    </row>
    <row r="120" spans="2:14">
      <c r="B120" s="1313"/>
      <c r="C120" s="1314"/>
      <c r="D120" s="1314"/>
      <c r="E120" s="1313"/>
      <c r="F120" s="1313"/>
      <c r="G120" s="1313"/>
      <c r="H120" s="1313"/>
      <c r="I120" s="1313"/>
      <c r="J120" s="1313"/>
      <c r="K120" s="1313"/>
      <c r="L120" s="1313"/>
      <c r="M120" s="1313"/>
      <c r="N120" s="1313"/>
    </row>
    <row r="121" spans="2:14">
      <c r="B121" s="1313"/>
      <c r="C121" s="1314"/>
      <c r="D121" s="1314"/>
      <c r="E121" s="1313"/>
      <c r="F121" s="1313"/>
      <c r="G121" s="1313"/>
      <c r="H121" s="1313"/>
      <c r="I121" s="1313"/>
      <c r="J121" s="1313"/>
      <c r="K121" s="1313"/>
      <c r="L121" s="1313"/>
      <c r="M121" s="1313"/>
      <c r="N121" s="1313"/>
    </row>
    <row r="122" spans="2:14">
      <c r="B122" s="1313"/>
      <c r="C122" s="1314"/>
      <c r="D122" s="1314"/>
      <c r="E122" s="1313"/>
      <c r="F122" s="1313"/>
      <c r="G122" s="1313"/>
      <c r="H122" s="1313"/>
      <c r="I122" s="1313"/>
      <c r="J122" s="1313"/>
      <c r="K122" s="1313"/>
      <c r="L122" s="1313"/>
      <c r="M122" s="1313"/>
      <c r="N122" s="1313"/>
    </row>
    <row r="123" spans="2:14">
      <c r="B123" s="1313"/>
      <c r="C123" s="1314"/>
      <c r="D123" s="1314"/>
      <c r="E123" s="1313"/>
      <c r="F123" s="1313"/>
      <c r="G123" s="1313"/>
      <c r="H123" s="1313"/>
      <c r="I123" s="1313"/>
      <c r="J123" s="1313"/>
      <c r="K123" s="1313"/>
      <c r="L123" s="1313"/>
      <c r="M123" s="1313"/>
      <c r="N123" s="1313"/>
    </row>
    <row r="124" spans="2:14">
      <c r="B124" s="1313"/>
      <c r="C124" s="1314"/>
      <c r="D124" s="1314"/>
      <c r="E124" s="1313"/>
      <c r="F124" s="1313"/>
      <c r="G124" s="1313"/>
      <c r="H124" s="1313"/>
      <c r="I124" s="1313"/>
      <c r="J124" s="1313"/>
      <c r="K124" s="1313"/>
      <c r="L124" s="1313"/>
      <c r="M124" s="1313"/>
      <c r="N124" s="1313"/>
    </row>
    <row r="125" spans="2:14">
      <c r="B125" s="1313"/>
      <c r="C125" s="1314"/>
      <c r="D125" s="1314"/>
      <c r="E125" s="1313"/>
      <c r="F125" s="1313"/>
      <c r="G125" s="1313"/>
      <c r="H125" s="1313"/>
      <c r="I125" s="1313"/>
      <c r="J125" s="1313"/>
      <c r="K125" s="1313"/>
      <c r="L125" s="1313"/>
      <c r="M125" s="1313"/>
      <c r="N125" s="1313"/>
    </row>
    <row r="126" spans="2:14">
      <c r="B126" s="1313"/>
      <c r="C126" s="1314"/>
      <c r="D126" s="1314"/>
      <c r="E126" s="1313"/>
      <c r="F126" s="1313"/>
      <c r="G126" s="1313"/>
      <c r="H126" s="1313"/>
      <c r="I126" s="1313"/>
      <c r="J126" s="1313"/>
      <c r="K126" s="1313"/>
      <c r="L126" s="1313"/>
      <c r="M126" s="1313"/>
      <c r="N126" s="1313"/>
    </row>
    <row r="127" spans="2:14">
      <c r="B127" s="1313"/>
      <c r="C127" s="1314"/>
      <c r="D127" s="1314"/>
      <c r="E127" s="1313"/>
      <c r="F127" s="1313"/>
      <c r="G127" s="1313"/>
      <c r="H127" s="1313"/>
      <c r="I127" s="1313"/>
      <c r="J127" s="1313"/>
      <c r="K127" s="1313"/>
      <c r="L127" s="1313"/>
      <c r="M127" s="1313"/>
      <c r="N127" s="1313"/>
    </row>
    <row r="128" spans="2:14">
      <c r="B128" s="1313"/>
      <c r="C128" s="1314"/>
      <c r="D128" s="1314"/>
      <c r="E128" s="1313"/>
      <c r="F128" s="1313"/>
      <c r="G128" s="1313"/>
      <c r="H128" s="1313"/>
      <c r="I128" s="1313"/>
      <c r="J128" s="1313"/>
      <c r="K128" s="1313"/>
      <c r="L128" s="1313"/>
      <c r="M128" s="1313"/>
      <c r="N128" s="1313"/>
    </row>
    <row r="129" spans="2:14">
      <c r="B129" s="1313"/>
      <c r="C129" s="1314"/>
      <c r="D129" s="1314"/>
      <c r="E129" s="1313"/>
      <c r="F129" s="1313"/>
      <c r="G129" s="1313"/>
      <c r="H129" s="1313"/>
      <c r="I129" s="1313"/>
      <c r="J129" s="1313"/>
      <c r="K129" s="1313"/>
      <c r="L129" s="1313"/>
      <c r="M129" s="1313"/>
      <c r="N129" s="1313"/>
    </row>
    <row r="130" spans="2:14">
      <c r="B130" s="1313"/>
      <c r="C130" s="1314"/>
      <c r="D130" s="1314"/>
      <c r="E130" s="1313"/>
      <c r="F130" s="1313"/>
      <c r="G130" s="1313"/>
      <c r="H130" s="1313"/>
      <c r="I130" s="1313"/>
      <c r="J130" s="1313"/>
      <c r="K130" s="1313"/>
      <c r="L130" s="1313"/>
      <c r="M130" s="1313"/>
      <c r="N130" s="1313"/>
    </row>
    <row r="131" spans="2:14">
      <c r="B131" s="1313"/>
      <c r="C131" s="1314"/>
      <c r="D131" s="1314"/>
      <c r="E131" s="1313"/>
      <c r="F131" s="1313"/>
      <c r="G131" s="1313"/>
      <c r="H131" s="1313"/>
      <c r="I131" s="1313"/>
      <c r="J131" s="1313"/>
      <c r="K131" s="1313"/>
      <c r="L131" s="1313"/>
      <c r="M131" s="1313"/>
      <c r="N131" s="1313"/>
    </row>
    <row r="132" spans="2:14">
      <c r="B132" s="1313"/>
      <c r="C132" s="1314"/>
      <c r="D132" s="1314"/>
      <c r="E132" s="1313"/>
      <c r="F132" s="1313"/>
      <c r="G132" s="1313"/>
      <c r="H132" s="1313"/>
      <c r="I132" s="1313"/>
      <c r="J132" s="1313"/>
      <c r="K132" s="1313"/>
      <c r="L132" s="1313"/>
      <c r="M132" s="1313"/>
      <c r="N132" s="1313"/>
    </row>
    <row r="133" spans="2:14">
      <c r="B133" s="1313"/>
      <c r="C133" s="1314"/>
      <c r="D133" s="1314"/>
      <c r="E133" s="1313"/>
      <c r="F133" s="1313"/>
      <c r="G133" s="1313"/>
      <c r="H133" s="1313"/>
      <c r="I133" s="1313"/>
      <c r="J133" s="1313"/>
      <c r="K133" s="1313"/>
      <c r="L133" s="1313"/>
      <c r="M133" s="1313"/>
      <c r="N133" s="1313"/>
    </row>
    <row r="134" spans="2:14">
      <c r="B134" s="1313"/>
      <c r="C134" s="1314"/>
      <c r="D134" s="1314"/>
      <c r="E134" s="1313"/>
      <c r="F134" s="1313"/>
      <c r="G134" s="1313"/>
      <c r="H134" s="1313"/>
      <c r="I134" s="1313"/>
      <c r="J134" s="1313"/>
      <c r="K134" s="1313"/>
      <c r="L134" s="1313"/>
      <c r="M134" s="1313"/>
      <c r="N134" s="1313"/>
    </row>
    <row r="135" spans="2:14">
      <c r="B135" s="1313"/>
      <c r="C135" s="1314"/>
      <c r="D135" s="1314"/>
      <c r="E135" s="1313"/>
      <c r="F135" s="1313"/>
      <c r="G135" s="1313"/>
      <c r="H135" s="1313"/>
      <c r="I135" s="1313"/>
      <c r="J135" s="1313"/>
      <c r="K135" s="1313"/>
      <c r="L135" s="1313"/>
      <c r="M135" s="1313"/>
      <c r="N135" s="1313"/>
    </row>
    <row r="136" spans="2:14">
      <c r="B136" s="1313"/>
      <c r="C136" s="1314"/>
      <c r="D136" s="1314"/>
      <c r="E136" s="1313"/>
      <c r="F136" s="1313"/>
      <c r="G136" s="1313"/>
      <c r="H136" s="1313"/>
      <c r="I136" s="1313"/>
      <c r="J136" s="1313"/>
      <c r="K136" s="1313"/>
      <c r="L136" s="1313"/>
      <c r="M136" s="1313"/>
      <c r="N136" s="1313"/>
    </row>
    <row r="137" spans="2:14">
      <c r="B137" s="1313"/>
      <c r="C137" s="1314"/>
      <c r="D137" s="1314"/>
      <c r="E137" s="1313"/>
      <c r="F137" s="1313"/>
      <c r="G137" s="1313"/>
      <c r="H137" s="1313"/>
      <c r="I137" s="1313"/>
      <c r="J137" s="1313"/>
      <c r="K137" s="1313"/>
      <c r="L137" s="1313"/>
      <c r="M137" s="1313"/>
      <c r="N137" s="1313"/>
    </row>
    <row r="138" spans="2:14">
      <c r="B138" s="1313"/>
      <c r="C138" s="1314"/>
      <c r="D138" s="1314"/>
      <c r="E138" s="1313"/>
      <c r="F138" s="1313"/>
      <c r="G138" s="1313"/>
      <c r="H138" s="1313"/>
      <c r="I138" s="1313"/>
      <c r="J138" s="1313"/>
      <c r="K138" s="1313"/>
      <c r="L138" s="1313"/>
      <c r="M138" s="1313"/>
      <c r="N138" s="1313"/>
    </row>
    <row r="139" spans="2:14">
      <c r="B139" s="1313"/>
      <c r="C139" s="1314"/>
      <c r="D139" s="1314"/>
      <c r="E139" s="1313"/>
      <c r="F139" s="1313"/>
      <c r="G139" s="1313"/>
      <c r="H139" s="1313"/>
      <c r="I139" s="1313"/>
      <c r="J139" s="1313"/>
      <c r="K139" s="1313"/>
      <c r="L139" s="1313"/>
      <c r="M139" s="1313"/>
      <c r="N139" s="1313"/>
    </row>
    <row r="140" spans="2:14">
      <c r="B140" s="1313"/>
      <c r="C140" s="1314"/>
      <c r="D140" s="1314"/>
      <c r="E140" s="1313"/>
      <c r="F140" s="1313"/>
      <c r="G140" s="1313"/>
      <c r="H140" s="1313"/>
      <c r="I140" s="1313"/>
      <c r="J140" s="1313"/>
      <c r="K140" s="1313"/>
      <c r="L140" s="1313"/>
      <c r="M140" s="1313"/>
      <c r="N140" s="1313"/>
    </row>
    <row r="141" spans="2:14">
      <c r="B141" s="1313"/>
      <c r="C141" s="1314"/>
      <c r="D141" s="1314"/>
      <c r="E141" s="1313"/>
      <c r="F141" s="1313"/>
      <c r="G141" s="1313"/>
      <c r="H141" s="1313"/>
      <c r="I141" s="1313"/>
      <c r="J141" s="1313"/>
      <c r="K141" s="1313"/>
      <c r="L141" s="1313"/>
      <c r="M141" s="1313"/>
      <c r="N141" s="1313"/>
    </row>
    <row r="142" spans="2:14">
      <c r="B142" s="1313"/>
      <c r="C142" s="1314"/>
      <c r="D142" s="1314"/>
      <c r="E142" s="1313"/>
      <c r="F142" s="1313"/>
      <c r="G142" s="1313"/>
      <c r="H142" s="1313"/>
      <c r="I142" s="1313"/>
      <c r="J142" s="1313"/>
      <c r="K142" s="1313"/>
      <c r="L142" s="1313"/>
      <c r="M142" s="1313"/>
      <c r="N142" s="1313"/>
    </row>
    <row r="143" spans="2:14">
      <c r="B143" s="1313"/>
      <c r="C143" s="1314"/>
      <c r="D143" s="1314"/>
      <c r="E143" s="1313"/>
      <c r="F143" s="1313"/>
      <c r="G143" s="1313"/>
      <c r="H143" s="1313"/>
      <c r="I143" s="1313"/>
      <c r="J143" s="1313"/>
      <c r="K143" s="1313"/>
      <c r="L143" s="1313"/>
      <c r="M143" s="1313"/>
      <c r="N143" s="1313"/>
    </row>
    <row r="144" spans="2:14">
      <c r="B144" s="1313"/>
      <c r="C144" s="1314"/>
      <c r="D144" s="1314"/>
      <c r="E144" s="1313"/>
      <c r="F144" s="1313"/>
      <c r="G144" s="1313"/>
      <c r="H144" s="1313"/>
      <c r="I144" s="1313"/>
      <c r="J144" s="1313"/>
      <c r="K144" s="1313"/>
      <c r="L144" s="1313"/>
      <c r="M144" s="1313"/>
      <c r="N144" s="1313"/>
    </row>
    <row r="145" spans="2:14">
      <c r="B145" s="1313"/>
      <c r="C145" s="1314"/>
      <c r="D145" s="1314"/>
      <c r="E145" s="1313"/>
      <c r="F145" s="1313"/>
      <c r="G145" s="1313"/>
      <c r="H145" s="1313"/>
      <c r="I145" s="1313"/>
      <c r="J145" s="1313"/>
      <c r="K145" s="1313"/>
      <c r="L145" s="1313"/>
      <c r="M145" s="1313"/>
      <c r="N145" s="1313"/>
    </row>
    <row r="146" spans="2:14">
      <c r="B146" s="1313"/>
      <c r="C146" s="1314"/>
      <c r="D146" s="1314"/>
      <c r="E146" s="1313"/>
      <c r="F146" s="1313"/>
      <c r="G146" s="1313"/>
      <c r="H146" s="1313"/>
      <c r="I146" s="1313"/>
      <c r="J146" s="1313"/>
      <c r="K146" s="1313"/>
      <c r="L146" s="1313"/>
      <c r="M146" s="1313"/>
      <c r="N146" s="1313"/>
    </row>
    <row r="147" spans="2:14">
      <c r="B147" s="1313"/>
      <c r="C147" s="1314"/>
      <c r="D147" s="1314"/>
      <c r="E147" s="1313"/>
      <c r="F147" s="1313"/>
      <c r="G147" s="1313"/>
      <c r="H147" s="1313"/>
      <c r="I147" s="1313"/>
      <c r="J147" s="1313"/>
      <c r="K147" s="1313"/>
      <c r="L147" s="1313"/>
      <c r="M147" s="1313"/>
      <c r="N147" s="1313"/>
    </row>
    <row r="148" spans="2:14">
      <c r="B148" s="1313"/>
      <c r="C148" s="1314"/>
      <c r="D148" s="1314"/>
      <c r="E148" s="1313"/>
      <c r="F148" s="1313"/>
      <c r="G148" s="1313"/>
      <c r="H148" s="1313"/>
      <c r="I148" s="1313"/>
      <c r="J148" s="1313"/>
      <c r="K148" s="1313"/>
      <c r="L148" s="1313"/>
      <c r="M148" s="1313"/>
      <c r="N148" s="1313"/>
    </row>
    <row r="149" spans="2:14">
      <c r="B149" s="1313"/>
      <c r="C149" s="1314"/>
      <c r="D149" s="1314"/>
      <c r="E149" s="1313"/>
      <c r="F149" s="1313"/>
      <c r="G149" s="1313"/>
      <c r="H149" s="1313"/>
      <c r="I149" s="1313"/>
      <c r="J149" s="1313"/>
      <c r="K149" s="1313"/>
      <c r="L149" s="1313"/>
      <c r="M149" s="1313"/>
      <c r="N149" s="1313"/>
    </row>
    <row r="150" spans="2:14">
      <c r="B150" s="1313"/>
      <c r="C150" s="1314"/>
      <c r="D150" s="1314"/>
      <c r="E150" s="1313"/>
      <c r="F150" s="1313"/>
      <c r="G150" s="1313"/>
      <c r="H150" s="1313"/>
      <c r="I150" s="1313"/>
      <c r="J150" s="1313"/>
      <c r="K150" s="1313"/>
      <c r="L150" s="1313"/>
      <c r="M150" s="1313"/>
      <c r="N150" s="1313"/>
    </row>
    <row r="151" spans="2:14">
      <c r="B151" s="1313"/>
      <c r="C151" s="1314"/>
      <c r="D151" s="1314"/>
      <c r="E151" s="1313"/>
      <c r="F151" s="1313"/>
      <c r="G151" s="1313"/>
      <c r="H151" s="1313"/>
      <c r="I151" s="1313"/>
      <c r="J151" s="1313"/>
      <c r="K151" s="1313"/>
      <c r="L151" s="1313"/>
      <c r="M151" s="1313"/>
      <c r="N151" s="1313"/>
    </row>
    <row r="152" spans="2:14">
      <c r="B152" s="1313"/>
      <c r="C152" s="1314"/>
      <c r="D152" s="1314"/>
      <c r="E152" s="1313"/>
      <c r="F152" s="1313"/>
      <c r="G152" s="1313"/>
      <c r="H152" s="1313"/>
      <c r="I152" s="1313"/>
      <c r="J152" s="1313"/>
      <c r="K152" s="1313"/>
      <c r="L152" s="1313"/>
      <c r="M152" s="1313"/>
      <c r="N152" s="1313"/>
    </row>
    <row r="153" spans="2:14">
      <c r="B153" s="1313"/>
      <c r="C153" s="1314"/>
      <c r="D153" s="1314"/>
      <c r="E153" s="1313"/>
      <c r="F153" s="1313"/>
      <c r="G153" s="1313"/>
      <c r="H153" s="1313"/>
      <c r="I153" s="1313"/>
      <c r="J153" s="1313"/>
      <c r="K153" s="1313"/>
      <c r="L153" s="1313"/>
      <c r="M153" s="1313"/>
      <c r="N153" s="1313"/>
    </row>
    <row r="154" spans="2:14">
      <c r="B154" s="1313"/>
      <c r="C154" s="1314"/>
      <c r="D154" s="1314"/>
      <c r="E154" s="1313"/>
      <c r="F154" s="1313"/>
      <c r="G154" s="1313"/>
      <c r="H154" s="1313"/>
      <c r="I154" s="1313"/>
      <c r="J154" s="1313"/>
      <c r="K154" s="1313"/>
      <c r="L154" s="1313"/>
      <c r="M154" s="1313"/>
      <c r="N154" s="1313"/>
    </row>
    <row r="155" spans="2:14">
      <c r="B155" s="1313"/>
      <c r="C155" s="1314"/>
      <c r="D155" s="1314"/>
      <c r="E155" s="1313"/>
      <c r="F155" s="1313"/>
      <c r="G155" s="1313"/>
      <c r="H155" s="1313"/>
      <c r="I155" s="1313"/>
      <c r="J155" s="1313"/>
      <c r="K155" s="1313"/>
      <c r="L155" s="1313"/>
      <c r="M155" s="1313"/>
      <c r="N155" s="1313"/>
    </row>
    <row r="156" spans="2:14">
      <c r="B156" s="1313"/>
      <c r="C156" s="1314"/>
      <c r="D156" s="1314"/>
      <c r="E156" s="1313"/>
      <c r="F156" s="1313"/>
      <c r="G156" s="1313"/>
      <c r="H156" s="1313"/>
      <c r="I156" s="1313"/>
      <c r="J156" s="1313"/>
      <c r="K156" s="1313"/>
      <c r="L156" s="1313"/>
      <c r="M156" s="1313"/>
      <c r="N156" s="1313"/>
    </row>
    <row r="157" spans="2:14">
      <c r="B157" s="1313"/>
      <c r="C157" s="1314"/>
      <c r="D157" s="1314"/>
      <c r="E157" s="1313"/>
      <c r="F157" s="1313"/>
      <c r="G157" s="1313"/>
      <c r="H157" s="1313"/>
      <c r="I157" s="1313"/>
      <c r="J157" s="1313"/>
      <c r="K157" s="1313"/>
      <c r="L157" s="1313"/>
      <c r="M157" s="1313"/>
      <c r="N157" s="1313"/>
    </row>
    <row r="158" spans="2:14">
      <c r="B158" s="1313"/>
      <c r="C158" s="1314"/>
      <c r="D158" s="1314"/>
      <c r="E158" s="1313"/>
      <c r="F158" s="1313"/>
      <c r="G158" s="1313"/>
      <c r="H158" s="1313"/>
      <c r="I158" s="1313"/>
      <c r="J158" s="1313"/>
      <c r="K158" s="1313"/>
      <c r="L158" s="1313"/>
      <c r="M158" s="1313"/>
      <c r="N158" s="1313"/>
    </row>
    <row r="159" spans="2:14">
      <c r="B159" s="1313"/>
      <c r="C159" s="1314"/>
      <c r="D159" s="1314"/>
      <c r="E159" s="1313"/>
      <c r="F159" s="1313"/>
      <c r="G159" s="1313"/>
      <c r="H159" s="1313"/>
      <c r="I159" s="1313"/>
      <c r="J159" s="1313"/>
      <c r="K159" s="1313"/>
      <c r="L159" s="1313"/>
      <c r="M159" s="1313"/>
      <c r="N159" s="1313"/>
    </row>
    <row r="160" spans="2:14">
      <c r="B160" s="1313"/>
      <c r="C160" s="1314"/>
      <c r="D160" s="1314"/>
      <c r="E160" s="1313"/>
      <c r="F160" s="1313"/>
      <c r="G160" s="1313"/>
      <c r="H160" s="1313"/>
      <c r="I160" s="1313"/>
      <c r="J160" s="1313"/>
      <c r="K160" s="1313"/>
      <c r="L160" s="1313"/>
      <c r="M160" s="1313"/>
      <c r="N160" s="1313"/>
    </row>
    <row r="161" spans="2:14">
      <c r="B161" s="1313"/>
      <c r="C161" s="1314"/>
      <c r="D161" s="1314"/>
      <c r="E161" s="1313"/>
      <c r="F161" s="1313"/>
      <c r="G161" s="1313"/>
      <c r="H161" s="1313"/>
      <c r="I161" s="1313"/>
      <c r="J161" s="1313"/>
      <c r="K161" s="1313"/>
      <c r="L161" s="1313"/>
      <c r="M161" s="1313"/>
      <c r="N161" s="1313"/>
    </row>
    <row r="162" spans="2:14">
      <c r="B162" s="1313"/>
      <c r="C162" s="1314"/>
      <c r="D162" s="1314"/>
      <c r="E162" s="1313"/>
      <c r="F162" s="1313"/>
      <c r="G162" s="1313"/>
      <c r="H162" s="1313"/>
      <c r="I162" s="1313"/>
      <c r="J162" s="1313"/>
      <c r="K162" s="1313"/>
      <c r="L162" s="1313"/>
      <c r="M162" s="1313"/>
      <c r="N162" s="1313"/>
    </row>
    <row r="163" spans="2:14">
      <c r="B163" s="1313"/>
      <c r="C163" s="1314"/>
      <c r="D163" s="1314"/>
      <c r="E163" s="1313"/>
      <c r="F163" s="1313"/>
      <c r="G163" s="1313"/>
      <c r="H163" s="1313"/>
      <c r="I163" s="1313"/>
      <c r="J163" s="1313"/>
      <c r="K163" s="1313"/>
      <c r="L163" s="1313"/>
      <c r="M163" s="1313"/>
      <c r="N163" s="1313"/>
    </row>
    <row r="164" spans="2:14">
      <c r="B164" s="1313"/>
      <c r="C164" s="1314"/>
      <c r="D164" s="1314"/>
      <c r="E164" s="1313"/>
      <c r="F164" s="1313"/>
      <c r="G164" s="1313"/>
      <c r="H164" s="1313"/>
      <c r="I164" s="1313"/>
      <c r="J164" s="1313"/>
      <c r="K164" s="1313"/>
      <c r="L164" s="1313"/>
      <c r="M164" s="1313"/>
      <c r="N164" s="1313"/>
    </row>
    <row r="165" spans="2:14">
      <c r="B165" s="1313"/>
      <c r="C165" s="1314"/>
      <c r="D165" s="1314"/>
      <c r="E165" s="1313"/>
      <c r="F165" s="1313"/>
      <c r="G165" s="1313"/>
      <c r="H165" s="1313"/>
      <c r="I165" s="1313"/>
      <c r="J165" s="1313"/>
      <c r="K165" s="1313"/>
      <c r="L165" s="1313"/>
      <c r="M165" s="1313"/>
      <c r="N165" s="1313"/>
    </row>
    <row r="166" spans="2:14">
      <c r="B166" s="1313"/>
      <c r="C166" s="1314"/>
      <c r="D166" s="1314"/>
      <c r="E166" s="1313"/>
      <c r="F166" s="1313"/>
      <c r="G166" s="1313"/>
      <c r="H166" s="1313"/>
      <c r="I166" s="1313"/>
      <c r="J166" s="1313"/>
      <c r="K166" s="1313"/>
      <c r="L166" s="1313"/>
      <c r="M166" s="1313"/>
      <c r="N166" s="1313"/>
    </row>
    <row r="167" spans="2:14">
      <c r="B167" s="1313"/>
      <c r="C167" s="1314"/>
      <c r="D167" s="1314"/>
      <c r="E167" s="1313"/>
      <c r="F167" s="1313"/>
      <c r="G167" s="1313"/>
      <c r="H167" s="1313"/>
      <c r="I167" s="1313"/>
      <c r="J167" s="1313"/>
      <c r="K167" s="1313"/>
      <c r="L167" s="1313"/>
      <c r="M167" s="1313"/>
      <c r="N167" s="1313"/>
    </row>
    <row r="168" spans="2:14">
      <c r="B168" s="1313"/>
      <c r="C168" s="1314"/>
      <c r="D168" s="1314"/>
      <c r="E168" s="1313"/>
      <c r="F168" s="1313"/>
      <c r="G168" s="1313"/>
      <c r="H168" s="1313"/>
      <c r="I168" s="1313"/>
      <c r="J168" s="1313"/>
      <c r="K168" s="1313"/>
      <c r="L168" s="1313"/>
      <c r="M168" s="1313"/>
      <c r="N168" s="1313"/>
    </row>
    <row r="169" spans="2:14">
      <c r="B169" s="1313"/>
      <c r="C169" s="1314"/>
      <c r="D169" s="1314"/>
      <c r="E169" s="1313"/>
      <c r="F169" s="1313"/>
      <c r="G169" s="1313"/>
      <c r="H169" s="1313"/>
      <c r="I169" s="1313"/>
      <c r="J169" s="1313"/>
      <c r="K169" s="1313"/>
      <c r="L169" s="1313"/>
      <c r="M169" s="1313"/>
      <c r="N169" s="1313"/>
    </row>
    <row r="170" spans="2:14">
      <c r="B170" s="1313"/>
      <c r="C170" s="1314"/>
      <c r="D170" s="1314"/>
      <c r="E170" s="1313"/>
      <c r="F170" s="1313"/>
      <c r="G170" s="1313"/>
      <c r="H170" s="1313"/>
      <c r="I170" s="1313"/>
      <c r="J170" s="1313"/>
      <c r="K170" s="1313"/>
      <c r="L170" s="1313"/>
      <c r="M170" s="1313"/>
      <c r="N170" s="1313"/>
    </row>
    <row r="171" spans="2:14">
      <c r="B171" s="1313"/>
      <c r="C171" s="1314"/>
      <c r="D171" s="1314"/>
      <c r="E171" s="1313"/>
      <c r="F171" s="1313"/>
      <c r="G171" s="1313"/>
      <c r="H171" s="1313"/>
      <c r="I171" s="1313"/>
      <c r="J171" s="1313"/>
      <c r="K171" s="1313"/>
      <c r="L171" s="1313"/>
      <c r="M171" s="1313"/>
      <c r="N171" s="1313"/>
    </row>
    <row r="172" spans="2:14">
      <c r="B172" s="1313"/>
      <c r="C172" s="1314"/>
      <c r="D172" s="1314"/>
      <c r="E172" s="1313"/>
      <c r="F172" s="1313"/>
      <c r="G172" s="1313"/>
      <c r="H172" s="1313"/>
      <c r="I172" s="1313"/>
      <c r="J172" s="1313"/>
      <c r="K172" s="1313"/>
      <c r="L172" s="1313"/>
      <c r="M172" s="1313"/>
      <c r="N172" s="1313"/>
    </row>
    <row r="173" spans="2:14">
      <c r="B173" s="1313"/>
      <c r="C173" s="1314"/>
      <c r="D173" s="1314"/>
      <c r="E173" s="1313"/>
      <c r="F173" s="1313"/>
      <c r="G173" s="1313"/>
      <c r="H173" s="1313"/>
      <c r="I173" s="1313"/>
      <c r="J173" s="1313"/>
      <c r="K173" s="1313"/>
      <c r="L173" s="1313"/>
      <c r="M173" s="1313"/>
      <c r="N173" s="1313"/>
    </row>
    <row r="174" spans="2:14">
      <c r="B174" s="1313"/>
      <c r="C174" s="1314"/>
      <c r="D174" s="1314"/>
      <c r="E174" s="1313"/>
      <c r="F174" s="1313"/>
      <c r="G174" s="1313"/>
      <c r="H174" s="1313"/>
      <c r="I174" s="1313"/>
      <c r="J174" s="1313"/>
      <c r="K174" s="1313"/>
      <c r="L174" s="1313"/>
      <c r="M174" s="1313"/>
      <c r="N174" s="1313"/>
    </row>
    <row r="175" spans="2:14">
      <c r="B175" s="1313"/>
      <c r="C175" s="1314"/>
      <c r="D175" s="1314"/>
      <c r="E175" s="1313"/>
      <c r="F175" s="1313"/>
      <c r="G175" s="1313"/>
      <c r="H175" s="1313"/>
      <c r="I175" s="1313"/>
      <c r="J175" s="1313"/>
      <c r="K175" s="1313"/>
      <c r="L175" s="1313"/>
      <c r="M175" s="1313"/>
      <c r="N175" s="1313"/>
    </row>
    <row r="176" spans="2:14">
      <c r="B176" s="1313"/>
      <c r="C176" s="1314"/>
      <c r="D176" s="1314"/>
      <c r="E176" s="1313"/>
      <c r="F176" s="1313"/>
      <c r="G176" s="1313"/>
      <c r="H176" s="1313"/>
      <c r="I176" s="1313"/>
      <c r="J176" s="1313"/>
      <c r="K176" s="1313"/>
      <c r="L176" s="1313"/>
      <c r="M176" s="1313"/>
      <c r="N176" s="1313"/>
    </row>
    <row r="177" spans="2:14">
      <c r="B177" s="1313"/>
      <c r="C177" s="1314"/>
      <c r="D177" s="1314"/>
      <c r="E177" s="1313"/>
      <c r="F177" s="1313"/>
      <c r="G177" s="1313"/>
      <c r="H177" s="1313"/>
      <c r="I177" s="1313"/>
      <c r="J177" s="1313"/>
      <c r="K177" s="1313"/>
      <c r="L177" s="1313"/>
      <c r="M177" s="1313"/>
      <c r="N177" s="1313"/>
    </row>
    <row r="178" spans="2:14">
      <c r="B178" s="1313"/>
      <c r="C178" s="1314"/>
      <c r="D178" s="1314"/>
      <c r="E178" s="1313"/>
      <c r="F178" s="1313"/>
      <c r="G178" s="1313"/>
      <c r="H178" s="1313"/>
      <c r="I178" s="1313"/>
      <c r="J178" s="1313"/>
      <c r="K178" s="1313"/>
      <c r="L178" s="1313"/>
      <c r="M178" s="1313"/>
      <c r="N178" s="1313"/>
    </row>
    <row r="179" spans="2:14">
      <c r="B179" s="1313"/>
      <c r="C179" s="1314"/>
      <c r="D179" s="1314"/>
      <c r="E179" s="1313"/>
      <c r="F179" s="1313"/>
      <c r="G179" s="1313"/>
      <c r="H179" s="1313"/>
      <c r="I179" s="1313"/>
      <c r="J179" s="1313"/>
      <c r="K179" s="1313"/>
      <c r="L179" s="1313"/>
      <c r="M179" s="1313"/>
      <c r="N179" s="1313"/>
    </row>
    <row r="180" spans="2:14">
      <c r="B180" s="1313"/>
      <c r="C180" s="1314"/>
      <c r="D180" s="1314"/>
      <c r="E180" s="1313"/>
      <c r="F180" s="1313"/>
      <c r="G180" s="1313"/>
      <c r="H180" s="1313"/>
      <c r="I180" s="1313"/>
      <c r="J180" s="1313"/>
      <c r="K180" s="1313"/>
      <c r="L180" s="1313"/>
      <c r="M180" s="1313"/>
      <c r="N180" s="1313"/>
    </row>
    <row r="181" spans="2:14">
      <c r="B181" s="1313"/>
      <c r="C181" s="1314"/>
      <c r="D181" s="1314"/>
      <c r="E181" s="1313"/>
      <c r="F181" s="1313"/>
      <c r="G181" s="1313"/>
      <c r="H181" s="1313"/>
      <c r="I181" s="1313"/>
      <c r="J181" s="1313"/>
      <c r="K181" s="1313"/>
      <c r="L181" s="1313"/>
      <c r="M181" s="1313"/>
      <c r="N181" s="1313"/>
    </row>
    <row r="182" spans="2:14">
      <c r="B182" s="1313"/>
      <c r="C182" s="1314"/>
      <c r="D182" s="1314"/>
      <c r="E182" s="1313"/>
      <c r="F182" s="1313"/>
      <c r="G182" s="1313"/>
      <c r="H182" s="1313"/>
      <c r="I182" s="1313"/>
      <c r="J182" s="1313"/>
      <c r="K182" s="1313"/>
      <c r="L182" s="1313"/>
      <c r="M182" s="1313"/>
      <c r="N182" s="1313"/>
    </row>
    <row r="183" spans="2:14">
      <c r="B183" s="1313"/>
      <c r="C183" s="1314"/>
      <c r="D183" s="1314"/>
      <c r="E183" s="1313"/>
      <c r="F183" s="1313"/>
      <c r="G183" s="1313"/>
      <c r="H183" s="1313"/>
      <c r="I183" s="1313"/>
      <c r="J183" s="1313"/>
      <c r="K183" s="1313"/>
      <c r="L183" s="1313"/>
      <c r="M183" s="1313"/>
      <c r="N183" s="1313"/>
    </row>
    <row r="184" spans="2:14">
      <c r="B184" s="1313"/>
      <c r="C184" s="1314"/>
      <c r="D184" s="1314"/>
      <c r="E184" s="1313"/>
      <c r="F184" s="1313"/>
      <c r="G184" s="1313"/>
      <c r="H184" s="1313"/>
      <c r="I184" s="1313"/>
      <c r="J184" s="1313"/>
      <c r="K184" s="1313"/>
      <c r="L184" s="1313"/>
      <c r="M184" s="1313"/>
      <c r="N184" s="1313"/>
    </row>
    <row r="185" spans="2:14">
      <c r="B185" s="1313"/>
      <c r="C185" s="1314"/>
      <c r="D185" s="1314"/>
      <c r="E185" s="1313"/>
      <c r="F185" s="1313"/>
      <c r="G185" s="1313"/>
      <c r="H185" s="1313"/>
      <c r="I185" s="1313"/>
      <c r="J185" s="1313"/>
      <c r="K185" s="1313"/>
      <c r="L185" s="1313"/>
      <c r="M185" s="1313"/>
      <c r="N185" s="1313"/>
    </row>
    <row r="186" spans="2:14">
      <c r="B186" s="1313"/>
      <c r="C186" s="1314"/>
      <c r="D186" s="1314"/>
      <c r="E186" s="1313"/>
      <c r="F186" s="1313"/>
      <c r="G186" s="1313"/>
      <c r="H186" s="1313"/>
      <c r="I186" s="1313"/>
      <c r="J186" s="1313"/>
      <c r="K186" s="1313"/>
      <c r="L186" s="1313"/>
      <c r="M186" s="1313"/>
      <c r="N186" s="1313"/>
    </row>
    <row r="187" spans="2:14">
      <c r="B187" s="1313"/>
      <c r="C187" s="1314"/>
      <c r="D187" s="1314"/>
      <c r="E187" s="1313"/>
      <c r="F187" s="1313"/>
      <c r="G187" s="1313"/>
      <c r="H187" s="1313"/>
      <c r="I187" s="1313"/>
      <c r="J187" s="1313"/>
      <c r="K187" s="1313"/>
      <c r="L187" s="1313"/>
      <c r="M187" s="1313"/>
      <c r="N187" s="1313"/>
    </row>
    <row r="188" spans="2:14">
      <c r="B188" s="1313"/>
      <c r="C188" s="1314"/>
      <c r="D188" s="1314"/>
      <c r="E188" s="1313"/>
      <c r="F188" s="1313"/>
      <c r="G188" s="1313"/>
      <c r="H188" s="1313"/>
      <c r="I188" s="1313"/>
      <c r="J188" s="1313"/>
      <c r="K188" s="1313"/>
      <c r="L188" s="1313"/>
      <c r="M188" s="1313"/>
      <c r="N188" s="1313"/>
    </row>
    <row r="189" spans="2:14">
      <c r="B189" s="1313"/>
      <c r="C189" s="1314"/>
      <c r="D189" s="1314"/>
      <c r="E189" s="1313"/>
      <c r="F189" s="1313"/>
      <c r="G189" s="1313"/>
      <c r="H189" s="1313"/>
      <c r="I189" s="1313"/>
      <c r="J189" s="1313"/>
      <c r="K189" s="1313"/>
      <c r="L189" s="1313"/>
      <c r="M189" s="1313"/>
      <c r="N189" s="1313"/>
    </row>
    <row r="190" spans="2:14">
      <c r="B190" s="1313"/>
      <c r="C190" s="1314"/>
      <c r="D190" s="1314"/>
      <c r="E190" s="1313"/>
      <c r="F190" s="1313"/>
      <c r="G190" s="1313"/>
      <c r="H190" s="1313"/>
      <c r="I190" s="1313"/>
      <c r="J190" s="1313"/>
      <c r="K190" s="1313"/>
      <c r="L190" s="1313"/>
      <c r="M190" s="1313"/>
      <c r="N190" s="1313"/>
    </row>
    <row r="191" spans="2:14">
      <c r="B191" s="1313"/>
      <c r="C191" s="1314"/>
      <c r="D191" s="1314"/>
      <c r="E191" s="1313"/>
      <c r="F191" s="1313"/>
      <c r="G191" s="1313"/>
      <c r="H191" s="1313"/>
      <c r="I191" s="1313"/>
      <c r="J191" s="1313"/>
      <c r="K191" s="1313"/>
      <c r="L191" s="1313"/>
      <c r="M191" s="1313"/>
      <c r="N191" s="1313"/>
    </row>
    <row r="192" spans="2:14">
      <c r="B192" s="1313"/>
      <c r="C192" s="1314"/>
      <c r="D192" s="1314"/>
      <c r="E192" s="1313"/>
      <c r="F192" s="1313"/>
      <c r="G192" s="1313"/>
      <c r="H192" s="1313"/>
      <c r="I192" s="1313"/>
      <c r="J192" s="1313"/>
      <c r="K192" s="1313"/>
      <c r="L192" s="1313"/>
      <c r="M192" s="1313"/>
      <c r="N192" s="1313"/>
    </row>
    <row r="193" spans="2:14">
      <c r="B193" s="1313"/>
      <c r="C193" s="1314"/>
      <c r="D193" s="1314"/>
      <c r="E193" s="1313"/>
      <c r="F193" s="1313"/>
      <c r="G193" s="1313"/>
      <c r="H193" s="1313"/>
      <c r="I193" s="1313"/>
      <c r="J193" s="1313"/>
      <c r="K193" s="1313"/>
      <c r="L193" s="1313"/>
      <c r="M193" s="1313"/>
      <c r="N193" s="1313"/>
    </row>
    <row r="194" spans="2:14">
      <c r="B194" s="1313"/>
      <c r="C194" s="1314"/>
      <c r="D194" s="1314"/>
      <c r="E194" s="1313"/>
      <c r="F194" s="1313"/>
      <c r="G194" s="1313"/>
      <c r="H194" s="1313"/>
      <c r="I194" s="1313"/>
      <c r="J194" s="1313"/>
      <c r="K194" s="1313"/>
      <c r="L194" s="1313"/>
      <c r="M194" s="1313"/>
      <c r="N194" s="1313"/>
    </row>
    <row r="195" spans="2:14">
      <c r="B195" s="1313"/>
      <c r="C195" s="1314"/>
      <c r="D195" s="1314"/>
      <c r="E195" s="1313"/>
      <c r="F195" s="1313"/>
      <c r="G195" s="1313"/>
      <c r="H195" s="1313"/>
      <c r="I195" s="1313"/>
      <c r="J195" s="1313"/>
      <c r="K195" s="1313"/>
      <c r="L195" s="1313"/>
      <c r="M195" s="1313"/>
      <c r="N195" s="1313"/>
    </row>
    <row r="196" spans="2:14">
      <c r="B196" s="1313"/>
      <c r="C196" s="1314"/>
      <c r="D196" s="1314"/>
      <c r="E196" s="1313"/>
      <c r="F196" s="1313"/>
      <c r="G196" s="1313"/>
      <c r="H196" s="1313"/>
      <c r="I196" s="1313"/>
      <c r="J196" s="1313"/>
      <c r="K196" s="1313"/>
      <c r="L196" s="1313"/>
      <c r="M196" s="1313"/>
      <c r="N196" s="1313"/>
    </row>
    <row r="197" spans="2:14">
      <c r="B197" s="1313"/>
      <c r="C197" s="1314"/>
      <c r="D197" s="1314"/>
      <c r="E197" s="1313"/>
      <c r="F197" s="1313"/>
      <c r="G197" s="1313"/>
      <c r="H197" s="1313"/>
      <c r="I197" s="1313"/>
      <c r="J197" s="1313"/>
      <c r="K197" s="1313"/>
      <c r="L197" s="1313"/>
      <c r="M197" s="1313"/>
      <c r="N197" s="1313"/>
    </row>
    <row r="198" spans="2:14">
      <c r="B198" s="1313"/>
      <c r="C198" s="1314"/>
      <c r="D198" s="1314"/>
      <c r="E198" s="1313"/>
      <c r="F198" s="1313"/>
      <c r="G198" s="1313"/>
      <c r="H198" s="1313"/>
      <c r="I198" s="1313"/>
      <c r="J198" s="1313"/>
      <c r="K198" s="1313"/>
      <c r="L198" s="1313"/>
      <c r="M198" s="1313"/>
      <c r="N198" s="1313"/>
    </row>
    <row r="199" spans="2:14">
      <c r="B199" s="1313"/>
      <c r="C199" s="1314"/>
      <c r="D199" s="1314"/>
      <c r="E199" s="1313"/>
      <c r="F199" s="1313"/>
      <c r="G199" s="1313"/>
      <c r="H199" s="1313"/>
      <c r="I199" s="1313"/>
      <c r="J199" s="1313"/>
      <c r="K199" s="1313"/>
      <c r="L199" s="1313"/>
      <c r="M199" s="1313"/>
      <c r="N199" s="1313"/>
    </row>
    <row r="200" spans="2:14">
      <c r="B200" s="1313"/>
      <c r="C200" s="1314"/>
      <c r="D200" s="1314"/>
      <c r="E200" s="1313"/>
      <c r="F200" s="1313"/>
      <c r="G200" s="1313"/>
      <c r="H200" s="1313"/>
      <c r="I200" s="1313"/>
      <c r="J200" s="1313"/>
      <c r="K200" s="1313"/>
      <c r="L200" s="1313"/>
      <c r="M200" s="1313"/>
      <c r="N200" s="1313"/>
    </row>
    <row r="201" spans="2:14">
      <c r="B201" s="1313"/>
      <c r="C201" s="1314"/>
      <c r="D201" s="1314"/>
      <c r="E201" s="1313"/>
      <c r="F201" s="1313"/>
      <c r="G201" s="1313"/>
      <c r="H201" s="1313"/>
      <c r="I201" s="1313"/>
      <c r="J201" s="1313"/>
      <c r="K201" s="1313"/>
      <c r="L201" s="1313"/>
      <c r="M201" s="1313"/>
      <c r="N201" s="1313"/>
    </row>
    <row r="202" spans="2:14">
      <c r="B202" s="1313"/>
      <c r="C202" s="1314"/>
      <c r="D202" s="1314"/>
      <c r="E202" s="1313"/>
      <c r="F202" s="1313"/>
      <c r="G202" s="1313"/>
      <c r="H202" s="1313"/>
      <c r="I202" s="1313"/>
      <c r="J202" s="1313"/>
      <c r="K202" s="1313"/>
      <c r="L202" s="1313"/>
      <c r="M202" s="1313"/>
      <c r="N202" s="1313"/>
    </row>
    <row r="203" spans="2:14">
      <c r="B203" s="1313"/>
      <c r="C203" s="1314"/>
      <c r="D203" s="1314"/>
      <c r="E203" s="1313"/>
      <c r="F203" s="1313"/>
      <c r="G203" s="1313"/>
      <c r="H203" s="1313"/>
      <c r="I203" s="1313"/>
      <c r="J203" s="1313"/>
      <c r="K203" s="1313"/>
      <c r="L203" s="1313"/>
      <c r="M203" s="1313"/>
      <c r="N203" s="1313"/>
    </row>
    <row r="204" spans="2:14">
      <c r="B204" s="1313"/>
      <c r="C204" s="1314"/>
      <c r="D204" s="1314"/>
      <c r="E204" s="1313"/>
      <c r="F204" s="1313"/>
      <c r="G204" s="1313"/>
      <c r="H204" s="1313"/>
      <c r="I204" s="1313"/>
      <c r="J204" s="1313"/>
      <c r="K204" s="1313"/>
      <c r="L204" s="1313"/>
      <c r="M204" s="1313"/>
      <c r="N204" s="1313"/>
    </row>
    <row r="205" spans="2:14">
      <c r="B205" s="1313"/>
      <c r="C205" s="1314"/>
      <c r="D205" s="1314"/>
      <c r="E205" s="1313"/>
      <c r="F205" s="1313"/>
      <c r="G205" s="1313"/>
      <c r="H205" s="1313"/>
      <c r="I205" s="1313"/>
      <c r="J205" s="1313"/>
      <c r="K205" s="1313"/>
      <c r="L205" s="1313"/>
      <c r="M205" s="1313"/>
      <c r="N205" s="1313"/>
    </row>
    <row r="206" spans="2:14">
      <c r="B206" s="1313"/>
      <c r="C206" s="1314"/>
      <c r="D206" s="1314"/>
      <c r="E206" s="1313"/>
      <c r="F206" s="1313"/>
      <c r="G206" s="1313"/>
      <c r="H206" s="1313"/>
      <c r="I206" s="1313"/>
      <c r="J206" s="1313"/>
      <c r="K206" s="1313"/>
      <c r="L206" s="1313"/>
      <c r="M206" s="1313"/>
      <c r="N206" s="1313"/>
    </row>
    <row r="207" spans="2:14">
      <c r="B207" s="1313"/>
      <c r="C207" s="1314"/>
      <c r="D207" s="1314"/>
      <c r="E207" s="1313"/>
      <c r="F207" s="1313"/>
      <c r="G207" s="1313"/>
      <c r="H207" s="1313"/>
      <c r="I207" s="1313"/>
      <c r="J207" s="1313"/>
      <c r="K207" s="1313"/>
      <c r="L207" s="1313"/>
      <c r="M207" s="1313"/>
      <c r="N207" s="1313"/>
    </row>
    <row r="208" spans="2:14">
      <c r="B208" s="1313"/>
      <c r="C208" s="1314"/>
      <c r="D208" s="1314"/>
      <c r="E208" s="1313"/>
      <c r="F208" s="1313"/>
      <c r="G208" s="1313"/>
      <c r="H208" s="1313"/>
      <c r="I208" s="1313"/>
      <c r="J208" s="1313"/>
      <c r="K208" s="1313"/>
      <c r="L208" s="1313"/>
      <c r="M208" s="1313"/>
      <c r="N208" s="1313"/>
    </row>
    <row r="209" spans="2:14">
      <c r="B209" s="1313"/>
      <c r="C209" s="1314"/>
      <c r="D209" s="1314"/>
      <c r="E209" s="1313"/>
      <c r="F209" s="1313"/>
      <c r="G209" s="1313"/>
      <c r="H209" s="1313"/>
      <c r="I209" s="1313"/>
      <c r="J209" s="1313"/>
      <c r="K209" s="1313"/>
      <c r="L209" s="1313"/>
      <c r="M209" s="1313"/>
      <c r="N209" s="1313"/>
    </row>
    <row r="210" spans="2:14">
      <c r="B210" s="1313"/>
      <c r="C210" s="1314"/>
      <c r="D210" s="1314"/>
      <c r="E210" s="1313"/>
      <c r="F210" s="1313"/>
      <c r="G210" s="1313"/>
      <c r="H210" s="1313"/>
      <c r="I210" s="1313"/>
      <c r="J210" s="1313"/>
      <c r="K210" s="1313"/>
      <c r="L210" s="1313"/>
      <c r="M210" s="1313"/>
      <c r="N210" s="1313"/>
    </row>
    <row r="211" spans="2:14">
      <c r="B211" s="1313"/>
      <c r="C211" s="1314"/>
      <c r="D211" s="1314"/>
      <c r="E211" s="1313"/>
      <c r="F211" s="1313"/>
      <c r="G211" s="1313"/>
      <c r="H211" s="1313"/>
      <c r="I211" s="1313"/>
      <c r="J211" s="1313"/>
      <c r="K211" s="1313"/>
      <c r="L211" s="1313"/>
      <c r="M211" s="1313"/>
      <c r="N211" s="1313"/>
    </row>
    <row r="212" spans="2:14">
      <c r="B212" s="1313"/>
      <c r="C212" s="1314"/>
      <c r="D212" s="1314"/>
      <c r="E212" s="1313"/>
      <c r="F212" s="1313"/>
      <c r="G212" s="1313"/>
      <c r="H212" s="1313"/>
      <c r="I212" s="1313"/>
      <c r="J212" s="1313"/>
      <c r="K212" s="1313"/>
      <c r="L212" s="1313"/>
      <c r="M212" s="1313"/>
      <c r="N212" s="1313"/>
    </row>
    <row r="213" spans="2:14">
      <c r="B213" s="1313"/>
      <c r="C213" s="1314"/>
      <c r="D213" s="1314"/>
      <c r="E213" s="1313"/>
      <c r="F213" s="1313"/>
      <c r="G213" s="1313"/>
      <c r="H213" s="1313"/>
      <c r="I213" s="1313"/>
      <c r="J213" s="1313"/>
      <c r="K213" s="1313"/>
      <c r="L213" s="1313"/>
      <c r="M213" s="1313"/>
      <c r="N213" s="1313"/>
    </row>
    <row r="214" spans="2:14">
      <c r="B214" s="1313"/>
      <c r="C214" s="1314"/>
      <c r="D214" s="1314"/>
      <c r="E214" s="1313"/>
      <c r="F214" s="1313"/>
      <c r="G214" s="1313"/>
      <c r="H214" s="1313"/>
      <c r="I214" s="1313"/>
      <c r="J214" s="1313"/>
      <c r="K214" s="1313"/>
      <c r="L214" s="1313"/>
      <c r="M214" s="1313"/>
      <c r="N214" s="1313"/>
    </row>
    <row r="215" spans="2:14">
      <c r="B215" s="1313"/>
      <c r="C215" s="1314"/>
      <c r="D215" s="1314"/>
      <c r="E215" s="1313"/>
      <c r="F215" s="1313"/>
      <c r="G215" s="1313"/>
      <c r="H215" s="1313"/>
      <c r="I215" s="1313"/>
      <c r="J215" s="1313"/>
      <c r="K215" s="1313"/>
      <c r="L215" s="1313"/>
      <c r="M215" s="1313"/>
      <c r="N215" s="1313"/>
    </row>
    <row r="216" spans="2:14">
      <c r="B216" s="1313"/>
      <c r="C216" s="1314"/>
      <c r="D216" s="1314"/>
      <c r="E216" s="1313"/>
      <c r="F216" s="1313"/>
      <c r="G216" s="1313"/>
      <c r="H216" s="1313"/>
      <c r="I216" s="1313"/>
      <c r="J216" s="1313"/>
      <c r="K216" s="1313"/>
      <c r="L216" s="1313"/>
      <c r="M216" s="1313"/>
      <c r="N216" s="1313"/>
    </row>
    <row r="217" spans="2:14">
      <c r="B217" s="1313"/>
      <c r="C217" s="1314"/>
      <c r="D217" s="1314"/>
      <c r="E217" s="1313"/>
      <c r="F217" s="1313"/>
      <c r="G217" s="1313"/>
      <c r="H217" s="1313"/>
      <c r="I217" s="1313"/>
      <c r="J217" s="1313"/>
      <c r="K217" s="1313"/>
      <c r="L217" s="1313"/>
      <c r="M217" s="1313"/>
      <c r="N217" s="1313"/>
    </row>
    <row r="218" spans="2:14">
      <c r="B218" s="1313"/>
      <c r="C218" s="1314"/>
      <c r="D218" s="1314"/>
      <c r="E218" s="1313"/>
      <c r="F218" s="1313"/>
      <c r="G218" s="1313"/>
      <c r="H218" s="1313"/>
      <c r="I218" s="1313"/>
      <c r="J218" s="1313"/>
      <c r="K218" s="1313"/>
      <c r="L218" s="1313"/>
      <c r="M218" s="1313"/>
      <c r="N218" s="1313"/>
    </row>
    <row r="219" spans="2:14">
      <c r="B219" s="1313"/>
      <c r="C219" s="1314"/>
      <c r="D219" s="1314"/>
      <c r="E219" s="1313"/>
      <c r="F219" s="1313"/>
      <c r="G219" s="1313"/>
      <c r="H219" s="1313"/>
      <c r="I219" s="1313"/>
      <c r="J219" s="1313"/>
      <c r="K219" s="1313"/>
      <c r="L219" s="1313"/>
      <c r="M219" s="1313"/>
      <c r="N219" s="1313"/>
    </row>
    <row r="220" spans="2:14">
      <c r="B220" s="1313"/>
      <c r="C220" s="1314"/>
      <c r="D220" s="1314"/>
      <c r="E220" s="1313"/>
      <c r="F220" s="1313"/>
      <c r="G220" s="1313"/>
      <c r="H220" s="1313"/>
      <c r="I220" s="1313"/>
      <c r="J220" s="1313"/>
      <c r="K220" s="1313"/>
      <c r="L220" s="1313"/>
      <c r="M220" s="1313"/>
      <c r="N220" s="1313"/>
    </row>
    <row r="221" spans="2:14">
      <c r="B221" s="1313"/>
      <c r="C221" s="1314"/>
      <c r="D221" s="1314"/>
      <c r="E221" s="1313"/>
      <c r="F221" s="1313"/>
      <c r="G221" s="1313"/>
      <c r="H221" s="1313"/>
      <c r="I221" s="1313"/>
      <c r="J221" s="1313"/>
      <c r="K221" s="1313"/>
      <c r="L221" s="1313"/>
      <c r="M221" s="1313"/>
      <c r="N221" s="1313"/>
    </row>
    <row r="222" spans="2:14">
      <c r="B222" s="1313"/>
      <c r="C222" s="1314"/>
      <c r="D222" s="1314"/>
      <c r="E222" s="1313"/>
      <c r="F222" s="1313"/>
      <c r="G222" s="1313"/>
      <c r="H222" s="1313"/>
      <c r="I222" s="1313"/>
      <c r="J222" s="1313"/>
      <c r="K222" s="1313"/>
      <c r="L222" s="1313"/>
      <c r="M222" s="1313"/>
      <c r="N222" s="1313"/>
    </row>
    <row r="223" spans="2:14">
      <c r="B223" s="1313"/>
      <c r="C223" s="1314"/>
      <c r="D223" s="1314"/>
      <c r="E223" s="1313"/>
      <c r="F223" s="1313"/>
      <c r="G223" s="1313"/>
      <c r="H223" s="1313"/>
      <c r="I223" s="1313"/>
      <c r="J223" s="1313"/>
      <c r="K223" s="1313"/>
      <c r="L223" s="1313"/>
      <c r="M223" s="1313"/>
      <c r="N223" s="1313"/>
    </row>
    <row r="224" spans="2:14">
      <c r="B224" s="1313"/>
      <c r="C224" s="1314"/>
      <c r="D224" s="1314"/>
      <c r="E224" s="1313"/>
      <c r="F224" s="1313"/>
      <c r="G224" s="1313"/>
      <c r="H224" s="1313"/>
      <c r="I224" s="1313"/>
      <c r="J224" s="1313"/>
      <c r="K224" s="1313"/>
      <c r="L224" s="1313"/>
      <c r="M224" s="1313"/>
      <c r="N224" s="1313"/>
    </row>
    <row r="225" spans="2:14">
      <c r="B225" s="1313"/>
      <c r="C225" s="1314"/>
      <c r="D225" s="1314"/>
      <c r="E225" s="1313"/>
      <c r="F225" s="1313"/>
      <c r="G225" s="1313"/>
      <c r="H225" s="1313"/>
      <c r="I225" s="1313"/>
      <c r="J225" s="1313"/>
      <c r="K225" s="1313"/>
      <c r="L225" s="1313"/>
      <c r="M225" s="1313"/>
      <c r="N225" s="1313"/>
    </row>
    <row r="226" spans="2:14">
      <c r="B226" s="1313"/>
      <c r="C226" s="1314"/>
      <c r="D226" s="1314"/>
      <c r="E226" s="1313"/>
      <c r="F226" s="1313"/>
      <c r="G226" s="1313"/>
      <c r="H226" s="1313"/>
      <c r="I226" s="1313"/>
      <c r="J226" s="1313"/>
      <c r="K226" s="1313"/>
      <c r="L226" s="1313"/>
      <c r="M226" s="1313"/>
      <c r="N226" s="1313"/>
    </row>
    <row r="227" spans="2:14">
      <c r="B227" s="1313"/>
      <c r="C227" s="1314"/>
      <c r="D227" s="1314"/>
      <c r="E227" s="1313"/>
      <c r="F227" s="1313"/>
      <c r="G227" s="1313"/>
      <c r="H227" s="1313"/>
      <c r="I227" s="1313"/>
      <c r="J227" s="1313"/>
      <c r="K227" s="1313"/>
      <c r="L227" s="1313"/>
      <c r="M227" s="1313"/>
      <c r="N227" s="1313"/>
    </row>
    <row r="228" spans="2:14">
      <c r="B228" s="1313"/>
      <c r="C228" s="1314"/>
      <c r="D228" s="1314"/>
      <c r="E228" s="1313"/>
      <c r="F228" s="1313"/>
      <c r="G228" s="1313"/>
      <c r="H228" s="1313"/>
      <c r="I228" s="1313"/>
      <c r="J228" s="1313"/>
      <c r="K228" s="1313"/>
      <c r="L228" s="1313"/>
      <c r="M228" s="1313"/>
      <c r="N228" s="1313"/>
    </row>
    <row r="229" spans="2:14">
      <c r="B229" s="1313"/>
      <c r="C229" s="1314"/>
      <c r="D229" s="1314"/>
      <c r="E229" s="1313"/>
      <c r="F229" s="1313"/>
      <c r="G229" s="1313"/>
      <c r="H229" s="1313"/>
      <c r="I229" s="1313"/>
      <c r="J229" s="1313"/>
      <c r="K229" s="1313"/>
      <c r="L229" s="1313"/>
      <c r="M229" s="1313"/>
      <c r="N229" s="1313"/>
    </row>
    <row r="230" spans="2:14">
      <c r="B230" s="1313"/>
      <c r="C230" s="1314"/>
      <c r="D230" s="1314"/>
      <c r="E230" s="1313"/>
      <c r="F230" s="1313"/>
      <c r="G230" s="1313"/>
      <c r="H230" s="1313"/>
      <c r="I230" s="1313"/>
      <c r="J230" s="1313"/>
      <c r="K230" s="1313"/>
      <c r="L230" s="1313"/>
      <c r="M230" s="1313"/>
      <c r="N230" s="1313"/>
    </row>
    <row r="231" spans="2:14">
      <c r="B231" s="1313"/>
      <c r="C231" s="1314"/>
      <c r="D231" s="1314"/>
      <c r="E231" s="1313"/>
      <c r="F231" s="1313"/>
      <c r="G231" s="1313"/>
      <c r="H231" s="1313"/>
      <c r="I231" s="1313"/>
      <c r="J231" s="1313"/>
      <c r="K231" s="1313"/>
      <c r="L231" s="1313"/>
      <c r="M231" s="1313"/>
      <c r="N231" s="1313"/>
    </row>
    <row r="232" spans="2:14">
      <c r="B232" s="1313"/>
      <c r="C232" s="1314"/>
      <c r="D232" s="1314"/>
      <c r="E232" s="1313"/>
      <c r="F232" s="1313"/>
      <c r="G232" s="1313"/>
      <c r="H232" s="1313"/>
      <c r="I232" s="1313"/>
      <c r="J232" s="1313"/>
      <c r="K232" s="1313"/>
      <c r="L232" s="1313"/>
      <c r="M232" s="1313"/>
      <c r="N232" s="1313"/>
    </row>
    <row r="233" spans="2:14">
      <c r="B233" s="1313"/>
      <c r="C233" s="1314"/>
      <c r="D233" s="1314"/>
      <c r="E233" s="1313"/>
      <c r="F233" s="1313"/>
      <c r="G233" s="1313"/>
      <c r="H233" s="1313"/>
      <c r="I233" s="1313"/>
      <c r="J233" s="1313"/>
      <c r="K233" s="1313"/>
      <c r="L233" s="1313"/>
      <c r="M233" s="1313"/>
      <c r="N233" s="1313"/>
    </row>
    <row r="234" spans="2:14">
      <c r="B234" s="1313"/>
      <c r="C234" s="1314"/>
      <c r="D234" s="1314"/>
      <c r="E234" s="1313"/>
      <c r="F234" s="1313"/>
      <c r="G234" s="1313"/>
      <c r="H234" s="1313"/>
      <c r="I234" s="1313"/>
      <c r="J234" s="1313"/>
      <c r="K234" s="1313"/>
      <c r="L234" s="1313"/>
      <c r="M234" s="1313"/>
      <c r="N234" s="1313"/>
    </row>
    <row r="235" spans="2:14">
      <c r="B235" s="1313"/>
      <c r="C235" s="1314"/>
      <c r="D235" s="1314"/>
      <c r="E235" s="1313"/>
      <c r="F235" s="1313"/>
      <c r="G235" s="1313"/>
      <c r="H235" s="1313"/>
      <c r="I235" s="1313"/>
      <c r="J235" s="1313"/>
      <c r="K235" s="1313"/>
      <c r="L235" s="1313"/>
      <c r="M235" s="1313"/>
      <c r="N235" s="1313"/>
    </row>
    <row r="236" spans="2:14">
      <c r="B236" s="1313"/>
      <c r="C236" s="1314"/>
      <c r="D236" s="1314"/>
      <c r="E236" s="1313"/>
      <c r="F236" s="1313"/>
      <c r="G236" s="1313"/>
      <c r="H236" s="1313"/>
      <c r="I236" s="1313"/>
      <c r="J236" s="1313"/>
      <c r="K236" s="1313"/>
      <c r="L236" s="1313"/>
      <c r="M236" s="1313"/>
      <c r="N236" s="1313"/>
    </row>
    <row r="237" spans="2:14">
      <c r="B237" s="1313"/>
      <c r="C237" s="1314"/>
      <c r="D237" s="1314"/>
      <c r="E237" s="1313"/>
      <c r="F237" s="1313"/>
      <c r="G237" s="1313"/>
      <c r="H237" s="1313"/>
      <c r="I237" s="1313"/>
      <c r="J237" s="1313"/>
      <c r="K237" s="1313"/>
      <c r="L237" s="1313"/>
      <c r="M237" s="1313"/>
      <c r="N237" s="1313"/>
    </row>
    <row r="238" spans="2:14">
      <c r="B238" s="1313"/>
      <c r="C238" s="1314"/>
      <c r="D238" s="1314"/>
      <c r="E238" s="1313"/>
      <c r="F238" s="1313"/>
      <c r="G238" s="1313"/>
      <c r="H238" s="1313"/>
      <c r="I238" s="1313"/>
      <c r="J238" s="1313"/>
      <c r="K238" s="1313"/>
      <c r="L238" s="1313"/>
      <c r="M238" s="1313"/>
      <c r="N238" s="1313"/>
    </row>
    <row r="239" spans="2:14">
      <c r="B239" s="1313"/>
      <c r="C239" s="1314"/>
      <c r="D239" s="1314"/>
      <c r="E239" s="1313"/>
      <c r="F239" s="1313"/>
      <c r="G239" s="1313"/>
      <c r="H239" s="1313"/>
      <c r="I239" s="1313"/>
      <c r="J239" s="1313"/>
      <c r="K239" s="1313"/>
      <c r="L239" s="1313"/>
      <c r="M239" s="1313"/>
      <c r="N239" s="1313"/>
    </row>
    <row r="240" spans="2:14">
      <c r="B240" s="1313"/>
      <c r="C240" s="1314"/>
      <c r="D240" s="1314"/>
      <c r="E240" s="1313"/>
      <c r="F240" s="1313"/>
      <c r="G240" s="1313"/>
      <c r="H240" s="1313"/>
      <c r="I240" s="1313"/>
      <c r="J240" s="1313"/>
      <c r="K240" s="1313"/>
      <c r="L240" s="1313"/>
      <c r="M240" s="1313"/>
      <c r="N240" s="1313"/>
    </row>
    <row r="241" spans="2:14">
      <c r="B241" s="1313"/>
      <c r="C241" s="1314"/>
      <c r="D241" s="1314"/>
      <c r="E241" s="1313"/>
      <c r="F241" s="1313"/>
      <c r="G241" s="1313"/>
      <c r="H241" s="1313"/>
      <c r="I241" s="1313"/>
      <c r="J241" s="1313"/>
      <c r="K241" s="1313"/>
      <c r="L241" s="1313"/>
      <c r="M241" s="1313"/>
      <c r="N241" s="1313"/>
    </row>
    <row r="242" spans="2:14">
      <c r="B242" s="1313"/>
      <c r="C242" s="1314"/>
      <c r="D242" s="1314"/>
      <c r="E242" s="1313"/>
      <c r="F242" s="1313"/>
      <c r="G242" s="1313"/>
      <c r="H242" s="1313"/>
      <c r="I242" s="1313"/>
      <c r="J242" s="1313"/>
      <c r="K242" s="1313"/>
      <c r="L242" s="1313"/>
      <c r="M242" s="1313"/>
      <c r="N242" s="1313"/>
    </row>
    <row r="243" spans="2:14">
      <c r="B243" s="1313"/>
      <c r="C243" s="1314"/>
      <c r="D243" s="1314"/>
      <c r="E243" s="1313"/>
      <c r="F243" s="1313"/>
      <c r="G243" s="1313"/>
      <c r="H243" s="1313"/>
      <c r="I243" s="1313"/>
      <c r="J243" s="1313"/>
      <c r="K243" s="1313"/>
      <c r="L243" s="1313"/>
      <c r="M243" s="1313"/>
      <c r="N243" s="1313"/>
    </row>
    <row r="244" spans="2:14">
      <c r="B244" s="1313"/>
      <c r="C244" s="1314"/>
      <c r="D244" s="1314"/>
      <c r="E244" s="1313"/>
      <c r="F244" s="1313"/>
      <c r="G244" s="1313"/>
      <c r="H244" s="1313"/>
      <c r="I244" s="1313"/>
      <c r="J244" s="1313"/>
      <c r="K244" s="1313"/>
      <c r="L244" s="1313"/>
      <c r="M244" s="1313"/>
      <c r="N244" s="1313"/>
    </row>
    <row r="245" spans="2:14">
      <c r="B245" s="1313"/>
      <c r="C245" s="1314"/>
      <c r="D245" s="1314"/>
      <c r="E245" s="1313"/>
      <c r="F245" s="1313"/>
      <c r="G245" s="1313"/>
      <c r="H245" s="1313"/>
      <c r="I245" s="1313"/>
      <c r="J245" s="1313"/>
      <c r="K245" s="1313"/>
      <c r="L245" s="1313"/>
      <c r="M245" s="1313"/>
      <c r="N245" s="1313"/>
    </row>
    <row r="246" spans="2:14">
      <c r="B246" s="1313"/>
      <c r="C246" s="1314"/>
      <c r="D246" s="1314"/>
      <c r="E246" s="1313"/>
      <c r="F246" s="1313"/>
      <c r="G246" s="1313"/>
      <c r="H246" s="1313"/>
      <c r="I246" s="1313"/>
      <c r="J246" s="1313"/>
      <c r="K246" s="1313"/>
      <c r="L246" s="1313"/>
      <c r="M246" s="1313"/>
      <c r="N246" s="1313"/>
    </row>
    <row r="247" spans="2:14">
      <c r="B247" s="1313"/>
      <c r="C247" s="1314"/>
      <c r="D247" s="1314"/>
      <c r="E247" s="1313"/>
      <c r="F247" s="1313"/>
      <c r="G247" s="1313"/>
      <c r="H247" s="1313"/>
      <c r="I247" s="1313"/>
      <c r="J247" s="1313"/>
      <c r="K247" s="1313"/>
      <c r="L247" s="1313"/>
      <c r="M247" s="1313"/>
      <c r="N247" s="1313"/>
    </row>
    <row r="248" spans="2:14">
      <c r="B248" s="1313"/>
      <c r="C248" s="1314"/>
      <c r="D248" s="1314"/>
      <c r="E248" s="1313"/>
      <c r="F248" s="1313"/>
      <c r="G248" s="1313"/>
      <c r="H248" s="1313"/>
      <c r="I248" s="1313"/>
      <c r="J248" s="1313"/>
      <c r="K248" s="1313"/>
      <c r="L248" s="1313"/>
      <c r="M248" s="1313"/>
      <c r="N248" s="1313"/>
    </row>
    <row r="249" spans="2:14">
      <c r="B249" s="1313"/>
      <c r="C249" s="1314"/>
      <c r="D249" s="1314"/>
      <c r="E249" s="1313"/>
      <c r="F249" s="1313"/>
      <c r="G249" s="1313"/>
      <c r="H249" s="1313"/>
      <c r="I249" s="1313"/>
      <c r="J249" s="1313"/>
      <c r="K249" s="1313"/>
      <c r="L249" s="1313"/>
      <c r="M249" s="1313"/>
      <c r="N249" s="1313"/>
    </row>
    <row r="250" spans="2:14">
      <c r="B250" s="1313"/>
      <c r="C250" s="1314"/>
      <c r="D250" s="1314"/>
      <c r="E250" s="1313"/>
      <c r="F250" s="1313"/>
      <c r="G250" s="1313"/>
      <c r="H250" s="1313"/>
      <c r="I250" s="1313"/>
      <c r="J250" s="1313"/>
      <c r="K250" s="1313"/>
      <c r="L250" s="1313"/>
      <c r="M250" s="1313"/>
      <c r="N250" s="1313"/>
    </row>
    <row r="251" spans="2:14">
      <c r="B251" s="1313"/>
      <c r="C251" s="1314"/>
      <c r="D251" s="1314"/>
      <c r="E251" s="1313"/>
      <c r="F251" s="1313"/>
      <c r="G251" s="1313"/>
      <c r="H251" s="1313"/>
      <c r="I251" s="1313"/>
      <c r="J251" s="1313"/>
      <c r="K251" s="1313"/>
      <c r="L251" s="1313"/>
      <c r="M251" s="1313"/>
      <c r="N251" s="1313"/>
    </row>
    <row r="252" spans="2:14">
      <c r="B252" s="1313"/>
      <c r="C252" s="1314"/>
      <c r="D252" s="1314"/>
      <c r="E252" s="1313"/>
      <c r="F252" s="1313"/>
      <c r="G252" s="1313"/>
      <c r="H252" s="1313"/>
      <c r="I252" s="1313"/>
      <c r="J252" s="1313"/>
      <c r="K252" s="1313"/>
      <c r="L252" s="1313"/>
      <c r="M252" s="1313"/>
      <c r="N252" s="1313"/>
    </row>
    <row r="253" spans="2:14">
      <c r="B253" s="1313"/>
      <c r="C253" s="1314"/>
      <c r="D253" s="1314"/>
      <c r="E253" s="1313"/>
      <c r="F253" s="1313"/>
      <c r="G253" s="1313"/>
      <c r="H253" s="1313"/>
      <c r="I253" s="1313"/>
      <c r="J253" s="1313"/>
      <c r="K253" s="1313"/>
      <c r="L253" s="1313"/>
      <c r="M253" s="1313"/>
      <c r="N253" s="1313"/>
    </row>
    <row r="254" spans="2:14">
      <c r="B254" s="1313"/>
      <c r="C254" s="1314"/>
      <c r="D254" s="1314"/>
      <c r="E254" s="1313"/>
      <c r="F254" s="1313"/>
      <c r="G254" s="1313"/>
      <c r="H254" s="1313"/>
      <c r="I254" s="1313"/>
      <c r="J254" s="1313"/>
      <c r="K254" s="1313"/>
      <c r="L254" s="1313"/>
      <c r="M254" s="1313"/>
      <c r="N254" s="1313"/>
    </row>
    <row r="255" spans="2:14">
      <c r="B255" s="1313"/>
      <c r="C255" s="1314"/>
      <c r="D255" s="1314"/>
      <c r="E255" s="1313"/>
      <c r="F255" s="1313"/>
      <c r="G255" s="1313"/>
      <c r="H255" s="1313"/>
      <c r="I255" s="1313"/>
      <c r="J255" s="1313"/>
      <c r="K255" s="1313"/>
      <c r="L255" s="1313"/>
      <c r="M255" s="1313"/>
      <c r="N255" s="1313"/>
    </row>
    <row r="256" spans="2:14">
      <c r="B256" s="1313"/>
      <c r="C256" s="1314"/>
      <c r="D256" s="1314"/>
      <c r="E256" s="1313"/>
      <c r="F256" s="1313"/>
      <c r="G256" s="1313"/>
      <c r="H256" s="1313"/>
      <c r="I256" s="1313"/>
      <c r="J256" s="1313"/>
      <c r="K256" s="1313"/>
      <c r="L256" s="1313"/>
      <c r="M256" s="1313"/>
      <c r="N256" s="1313"/>
    </row>
    <row r="257" spans="2:14">
      <c r="B257" s="1313"/>
      <c r="C257" s="1314"/>
      <c r="D257" s="1314"/>
      <c r="E257" s="1313"/>
      <c r="F257" s="1313"/>
      <c r="G257" s="1313"/>
      <c r="H257" s="1313"/>
      <c r="I257" s="1313"/>
      <c r="J257" s="1313"/>
      <c r="K257" s="1313"/>
      <c r="L257" s="1313"/>
      <c r="M257" s="1313"/>
      <c r="N257" s="1313"/>
    </row>
    <row r="258" spans="2:14">
      <c r="B258" s="1313"/>
      <c r="C258" s="1314"/>
      <c r="D258" s="1314"/>
      <c r="E258" s="1313"/>
      <c r="F258" s="1313"/>
      <c r="G258" s="1313"/>
      <c r="H258" s="1313"/>
      <c r="I258" s="1313"/>
      <c r="J258" s="1313"/>
      <c r="K258" s="1313"/>
      <c r="L258" s="1313"/>
      <c r="M258" s="1313"/>
      <c r="N258" s="1313"/>
    </row>
    <row r="259" spans="2:14">
      <c r="B259" s="1313"/>
      <c r="C259" s="1314"/>
      <c r="D259" s="1314"/>
      <c r="E259" s="1313"/>
      <c r="F259" s="1313"/>
      <c r="G259" s="1313"/>
      <c r="H259" s="1313"/>
      <c r="I259" s="1313"/>
      <c r="J259" s="1313"/>
      <c r="K259" s="1313"/>
      <c r="L259" s="1313"/>
      <c r="M259" s="1313"/>
      <c r="N259" s="1313"/>
    </row>
    <row r="260" spans="2:14">
      <c r="B260" s="1313"/>
      <c r="C260" s="1314"/>
      <c r="D260" s="1314"/>
      <c r="E260" s="1313"/>
      <c r="F260" s="1313"/>
      <c r="G260" s="1313"/>
      <c r="H260" s="1313"/>
      <c r="I260" s="1313"/>
      <c r="J260" s="1313"/>
      <c r="K260" s="1313"/>
      <c r="L260" s="1313"/>
      <c r="M260" s="1313"/>
      <c r="N260" s="1313"/>
    </row>
    <row r="261" spans="2:14">
      <c r="B261" s="1313"/>
      <c r="C261" s="1314"/>
      <c r="D261" s="1314"/>
      <c r="E261" s="1313"/>
      <c r="F261" s="1313"/>
      <c r="G261" s="1313"/>
      <c r="H261" s="1313"/>
      <c r="I261" s="1313"/>
      <c r="J261" s="1313"/>
      <c r="K261" s="1313"/>
      <c r="L261" s="1313"/>
      <c r="M261" s="1313"/>
      <c r="N261" s="1313"/>
    </row>
    <row r="262" spans="2:14">
      <c r="B262" s="1313"/>
      <c r="C262" s="1314"/>
      <c r="D262" s="1314"/>
      <c r="E262" s="1313"/>
      <c r="F262" s="1313"/>
      <c r="G262" s="1313"/>
      <c r="H262" s="1313"/>
      <c r="I262" s="1313"/>
      <c r="J262" s="1313"/>
      <c r="K262" s="1313"/>
      <c r="L262" s="1313"/>
      <c r="M262" s="1313"/>
      <c r="N262" s="1313"/>
    </row>
    <row r="263" spans="2:14">
      <c r="B263" s="1313"/>
      <c r="C263" s="1314"/>
      <c r="D263" s="1314"/>
      <c r="E263" s="1313"/>
      <c r="F263" s="1313"/>
      <c r="G263" s="1313"/>
      <c r="H263" s="1313"/>
      <c r="I263" s="1313"/>
      <c r="J263" s="1313"/>
      <c r="K263" s="1313"/>
      <c r="L263" s="1313"/>
      <c r="M263" s="1313"/>
      <c r="N263" s="1313"/>
    </row>
    <row r="264" spans="2:14">
      <c r="B264" s="1313"/>
      <c r="C264" s="1314"/>
      <c r="D264" s="1314"/>
      <c r="E264" s="1313"/>
      <c r="F264" s="1313"/>
      <c r="G264" s="1313"/>
      <c r="H264" s="1313"/>
      <c r="I264" s="1313"/>
      <c r="J264" s="1313"/>
      <c r="K264" s="1313"/>
      <c r="L264" s="1313"/>
      <c r="M264" s="1313"/>
      <c r="N264" s="1313"/>
    </row>
    <row r="265" spans="2:14">
      <c r="B265" s="1313"/>
      <c r="C265" s="1314"/>
      <c r="D265" s="1314"/>
      <c r="E265" s="1313"/>
      <c r="F265" s="1313"/>
      <c r="G265" s="1313"/>
      <c r="H265" s="1313"/>
      <c r="I265" s="1313"/>
      <c r="J265" s="1313"/>
      <c r="K265" s="1313"/>
      <c r="L265" s="1313"/>
      <c r="M265" s="1313"/>
      <c r="N265" s="1313"/>
    </row>
    <row r="266" spans="2:14">
      <c r="B266" s="1313"/>
      <c r="C266" s="1314"/>
      <c r="D266" s="1314"/>
      <c r="E266" s="1313"/>
      <c r="F266" s="1313"/>
      <c r="G266" s="1313"/>
      <c r="H266" s="1313"/>
      <c r="I266" s="1313"/>
      <c r="J266" s="1313"/>
      <c r="K266" s="1313"/>
      <c r="L266" s="1313"/>
      <c r="M266" s="1313"/>
      <c r="N266" s="1313"/>
    </row>
    <row r="267" spans="2:14">
      <c r="B267" s="1313"/>
      <c r="C267" s="1314"/>
      <c r="D267" s="1314"/>
      <c r="E267" s="1313"/>
      <c r="F267" s="1313"/>
      <c r="G267" s="1313"/>
      <c r="H267" s="1313"/>
      <c r="I267" s="1313"/>
      <c r="J267" s="1313"/>
      <c r="K267" s="1313"/>
      <c r="L267" s="1313"/>
      <c r="M267" s="1313"/>
      <c r="N267" s="1313"/>
    </row>
    <row r="268" spans="2:14">
      <c r="B268" s="1313"/>
      <c r="C268" s="1314"/>
      <c r="D268" s="1314"/>
      <c r="E268" s="1313"/>
      <c r="F268" s="1313"/>
      <c r="G268" s="1313"/>
      <c r="H268" s="1313"/>
      <c r="I268" s="1313"/>
      <c r="J268" s="1313"/>
      <c r="K268" s="1313"/>
      <c r="L268" s="1313"/>
      <c r="M268" s="1313"/>
      <c r="N268" s="1313"/>
    </row>
    <row r="269" spans="2:14">
      <c r="B269" s="1313"/>
      <c r="C269" s="1314"/>
      <c r="D269" s="1314"/>
      <c r="E269" s="1313"/>
      <c r="F269" s="1313"/>
      <c r="G269" s="1313"/>
      <c r="H269" s="1313"/>
      <c r="I269" s="1313"/>
      <c r="J269" s="1313"/>
      <c r="K269" s="1313"/>
      <c r="L269" s="1313"/>
      <c r="M269" s="1313"/>
      <c r="N269" s="1313"/>
    </row>
    <row r="270" spans="2:14">
      <c r="B270" s="1313"/>
      <c r="C270" s="1314"/>
      <c r="D270" s="1314"/>
      <c r="E270" s="1313"/>
      <c r="F270" s="1313"/>
      <c r="G270" s="1313"/>
      <c r="H270" s="1313"/>
      <c r="I270" s="1313"/>
      <c r="J270" s="1313"/>
      <c r="K270" s="1313"/>
      <c r="L270" s="1313"/>
      <c r="M270" s="1313"/>
      <c r="N270" s="1313"/>
    </row>
    <row r="271" spans="2:14">
      <c r="B271" s="1313"/>
      <c r="C271" s="1314"/>
      <c r="D271" s="1314"/>
      <c r="E271" s="1313"/>
      <c r="F271" s="1313"/>
      <c r="G271" s="1313"/>
      <c r="H271" s="1313"/>
      <c r="I271" s="1313"/>
      <c r="J271" s="1313"/>
      <c r="K271" s="1313"/>
      <c r="L271" s="1313"/>
      <c r="M271" s="1313"/>
      <c r="N271" s="1313"/>
    </row>
    <row r="272" spans="2:14">
      <c r="B272" s="1313"/>
      <c r="C272" s="1314"/>
      <c r="D272" s="1314"/>
      <c r="E272" s="1313"/>
      <c r="F272" s="1313"/>
      <c r="G272" s="1313"/>
      <c r="H272" s="1313"/>
      <c r="I272" s="1313"/>
      <c r="J272" s="1313"/>
      <c r="K272" s="1313"/>
      <c r="L272" s="1313"/>
      <c r="M272" s="1313"/>
      <c r="N272" s="1313"/>
    </row>
    <row r="273" spans="2:14">
      <c r="B273" s="1313"/>
      <c r="C273" s="1314"/>
      <c r="D273" s="1314"/>
      <c r="E273" s="1313"/>
      <c r="F273" s="1313"/>
      <c r="G273" s="1313"/>
      <c r="H273" s="1313"/>
      <c r="I273" s="1313"/>
      <c r="J273" s="1313"/>
      <c r="K273" s="1313"/>
      <c r="L273" s="1313"/>
      <c r="M273" s="1313"/>
      <c r="N273" s="1313"/>
    </row>
    <row r="274" spans="2:14">
      <c r="B274" s="1313"/>
      <c r="C274" s="1314"/>
      <c r="D274" s="1314"/>
      <c r="E274" s="1313"/>
      <c r="F274" s="1313"/>
      <c r="G274" s="1313"/>
      <c r="H274" s="1313"/>
      <c r="I274" s="1313"/>
      <c r="J274" s="1313"/>
      <c r="K274" s="1313"/>
      <c r="L274" s="1313"/>
      <c r="M274" s="1313"/>
      <c r="N274" s="1313"/>
    </row>
    <row r="275" spans="2:14">
      <c r="B275" s="1313"/>
      <c r="C275" s="1314"/>
      <c r="D275" s="1314"/>
      <c r="E275" s="1313"/>
      <c r="F275" s="1313"/>
      <c r="G275" s="1313"/>
      <c r="H275" s="1313"/>
      <c r="I275" s="1313"/>
      <c r="J275" s="1313"/>
      <c r="K275" s="1313"/>
      <c r="L275" s="1313"/>
      <c r="M275" s="1313"/>
      <c r="N275" s="1313"/>
    </row>
    <row r="276" spans="2:14">
      <c r="B276" s="1313"/>
      <c r="C276" s="1314"/>
      <c r="D276" s="1314"/>
      <c r="E276" s="1313"/>
      <c r="F276" s="1313"/>
      <c r="G276" s="1313"/>
      <c r="H276" s="1313"/>
      <c r="I276" s="1313"/>
      <c r="J276" s="1313"/>
      <c r="K276" s="1313"/>
      <c r="L276" s="1313"/>
      <c r="M276" s="1313"/>
      <c r="N276" s="1313"/>
    </row>
    <row r="277" spans="2:14">
      <c r="B277" s="1313"/>
      <c r="C277" s="1314"/>
      <c r="D277" s="1314"/>
      <c r="E277" s="1313"/>
      <c r="F277" s="1313"/>
      <c r="G277" s="1313"/>
      <c r="H277" s="1313"/>
      <c r="I277" s="1313"/>
      <c r="J277" s="1313"/>
      <c r="K277" s="1313"/>
      <c r="L277" s="1313"/>
      <c r="M277" s="1313"/>
      <c r="N277" s="1313"/>
    </row>
    <row r="278" spans="2:14">
      <c r="B278" s="1313"/>
      <c r="C278" s="1314"/>
      <c r="D278" s="1314"/>
      <c r="E278" s="1313"/>
      <c r="F278" s="1313"/>
      <c r="G278" s="1313"/>
      <c r="H278" s="1313"/>
      <c r="I278" s="1313"/>
      <c r="J278" s="1313"/>
      <c r="K278" s="1313"/>
      <c r="L278" s="1313"/>
      <c r="M278" s="1313"/>
      <c r="N278" s="1313"/>
    </row>
    <row r="279" spans="2:14">
      <c r="B279" s="1313"/>
      <c r="C279" s="1314"/>
      <c r="D279" s="1314"/>
      <c r="E279" s="1313"/>
      <c r="F279" s="1313"/>
      <c r="G279" s="1313"/>
      <c r="H279" s="1313"/>
      <c r="I279" s="1313"/>
      <c r="J279" s="1313"/>
      <c r="K279" s="1313"/>
      <c r="L279" s="1313"/>
      <c r="M279" s="1313"/>
      <c r="N279" s="1313"/>
    </row>
    <row r="280" spans="2:14">
      <c r="B280" s="1313"/>
      <c r="C280" s="1314"/>
      <c r="D280" s="1314"/>
      <c r="E280" s="1313"/>
      <c r="F280" s="1313"/>
      <c r="G280" s="1313"/>
      <c r="H280" s="1313"/>
      <c r="I280" s="1313"/>
      <c r="J280" s="1313"/>
      <c r="K280" s="1313"/>
      <c r="L280" s="1313"/>
      <c r="M280" s="1313"/>
      <c r="N280" s="1313"/>
    </row>
    <row r="281" spans="2:14">
      <c r="B281" s="1313"/>
      <c r="C281" s="1314"/>
      <c r="D281" s="1314"/>
      <c r="E281" s="1313"/>
      <c r="F281" s="1313"/>
      <c r="G281" s="1313"/>
      <c r="H281" s="1313"/>
      <c r="I281" s="1313"/>
      <c r="J281" s="1313"/>
      <c r="K281" s="1313"/>
      <c r="L281" s="1313"/>
      <c r="M281" s="1313"/>
      <c r="N281" s="1313"/>
    </row>
    <row r="282" spans="2:14">
      <c r="B282" s="1313"/>
      <c r="C282" s="1314"/>
      <c r="D282" s="1314"/>
      <c r="E282" s="1313"/>
      <c r="F282" s="1313"/>
      <c r="G282" s="1313"/>
      <c r="H282" s="1313"/>
      <c r="I282" s="1313"/>
      <c r="J282" s="1313"/>
      <c r="K282" s="1313"/>
      <c r="L282" s="1313"/>
      <c r="M282" s="1313"/>
      <c r="N282" s="1313"/>
    </row>
    <row r="283" spans="2:14">
      <c r="B283" s="1313"/>
      <c r="C283" s="1314"/>
      <c r="D283" s="1314"/>
      <c r="E283" s="1313"/>
      <c r="F283" s="1313"/>
      <c r="G283" s="1313"/>
      <c r="H283" s="1313"/>
      <c r="I283" s="1313"/>
      <c r="J283" s="1313"/>
      <c r="K283" s="1313"/>
      <c r="L283" s="1313"/>
      <c r="M283" s="1313"/>
      <c r="N283" s="1313"/>
    </row>
    <row r="284" spans="2:14">
      <c r="B284" s="1313"/>
      <c r="C284" s="1314"/>
      <c r="D284" s="1314"/>
      <c r="E284" s="1313"/>
      <c r="F284" s="1313"/>
      <c r="G284" s="1313"/>
      <c r="H284" s="1313"/>
      <c r="I284" s="1313"/>
      <c r="J284" s="1313"/>
      <c r="K284" s="1313"/>
      <c r="L284" s="1313"/>
      <c r="M284" s="1313"/>
      <c r="N284" s="1313"/>
    </row>
    <row r="285" spans="2:14">
      <c r="B285" s="1313"/>
      <c r="C285" s="1314"/>
      <c r="D285" s="1314"/>
      <c r="E285" s="1313"/>
      <c r="F285" s="1313"/>
      <c r="G285" s="1313"/>
      <c r="H285" s="1313"/>
      <c r="I285" s="1313"/>
      <c r="J285" s="1313"/>
      <c r="K285" s="1313"/>
      <c r="L285" s="1313"/>
      <c r="M285" s="1313"/>
      <c r="N285" s="1313"/>
    </row>
    <row r="286" spans="2:14">
      <c r="B286" s="1313"/>
      <c r="C286" s="1314"/>
      <c r="D286" s="1314"/>
      <c r="E286" s="1313"/>
      <c r="F286" s="1313"/>
      <c r="G286" s="1313"/>
      <c r="H286" s="1313"/>
      <c r="I286" s="1313"/>
      <c r="J286" s="1313"/>
      <c r="K286" s="1313"/>
      <c r="L286" s="1313"/>
      <c r="M286" s="1313"/>
      <c r="N286" s="1313"/>
    </row>
    <row r="287" spans="2:14">
      <c r="B287" s="1313"/>
      <c r="C287" s="1314"/>
      <c r="D287" s="1314"/>
      <c r="E287" s="1313"/>
      <c r="F287" s="1313"/>
      <c r="G287" s="1313"/>
      <c r="H287" s="1313"/>
      <c r="I287" s="1313"/>
      <c r="J287" s="1313"/>
      <c r="K287" s="1313"/>
      <c r="L287" s="1313"/>
      <c r="M287" s="1313"/>
      <c r="N287" s="1313"/>
    </row>
    <row r="288" spans="2:14">
      <c r="B288" s="1313"/>
      <c r="C288" s="1314"/>
      <c r="D288" s="1314"/>
      <c r="E288" s="1313"/>
      <c r="F288" s="1313"/>
      <c r="G288" s="1313"/>
      <c r="H288" s="1313"/>
      <c r="I288" s="1313"/>
      <c r="J288" s="1313"/>
      <c r="K288" s="1313"/>
      <c r="L288" s="1313"/>
      <c r="M288" s="1313"/>
      <c r="N288" s="1313"/>
    </row>
    <row r="289" spans="2:14">
      <c r="B289" s="1313"/>
      <c r="C289" s="1314"/>
      <c r="D289" s="1314"/>
      <c r="E289" s="1313"/>
      <c r="F289" s="1313"/>
      <c r="G289" s="1313"/>
      <c r="H289" s="1313"/>
      <c r="I289" s="1313"/>
      <c r="J289" s="1313"/>
      <c r="K289" s="1313"/>
      <c r="L289" s="1313"/>
      <c r="M289" s="1313"/>
      <c r="N289" s="1313"/>
    </row>
    <row r="290" spans="2:14">
      <c r="B290" s="1313"/>
      <c r="C290" s="1314"/>
      <c r="D290" s="1314"/>
      <c r="E290" s="1313"/>
      <c r="F290" s="1313"/>
      <c r="G290" s="1313"/>
      <c r="H290" s="1313"/>
      <c r="I290" s="1313"/>
      <c r="J290" s="1313"/>
      <c r="K290" s="1313"/>
      <c r="L290" s="1313"/>
      <c r="M290" s="1313"/>
      <c r="N290" s="1313"/>
    </row>
    <row r="291" spans="2:14">
      <c r="B291" s="1313"/>
      <c r="C291" s="1314"/>
      <c r="D291" s="1314"/>
      <c r="E291" s="1313"/>
      <c r="F291" s="1313"/>
      <c r="G291" s="1313"/>
      <c r="H291" s="1313"/>
      <c r="I291" s="1313"/>
      <c r="J291" s="1313"/>
      <c r="K291" s="1313"/>
      <c r="L291" s="1313"/>
      <c r="M291" s="1313"/>
      <c r="N291" s="1313"/>
    </row>
    <row r="292" spans="2:14">
      <c r="B292" s="1313"/>
      <c r="C292" s="1314"/>
      <c r="D292" s="1314"/>
      <c r="E292" s="1313"/>
      <c r="F292" s="1313"/>
      <c r="G292" s="1313"/>
      <c r="H292" s="1313"/>
      <c r="I292" s="1313"/>
      <c r="J292" s="1313"/>
      <c r="K292" s="1313"/>
      <c r="L292" s="1313"/>
      <c r="M292" s="1313"/>
      <c r="N292" s="1313"/>
    </row>
    <row r="293" spans="2:14">
      <c r="B293" s="1313"/>
      <c r="C293" s="1314"/>
      <c r="D293" s="1314"/>
      <c r="E293" s="1313"/>
      <c r="F293" s="1313"/>
      <c r="G293" s="1313"/>
      <c r="H293" s="1313"/>
      <c r="I293" s="1313"/>
      <c r="J293" s="1313"/>
      <c r="K293" s="1313"/>
      <c r="L293" s="1313"/>
      <c r="M293" s="1313"/>
      <c r="N293" s="1313"/>
    </row>
    <row r="294" spans="2:14">
      <c r="B294" s="1313"/>
      <c r="C294" s="1314"/>
      <c r="D294" s="1314"/>
      <c r="E294" s="1313"/>
      <c r="F294" s="1313"/>
      <c r="G294" s="1313"/>
      <c r="H294" s="1313"/>
      <c r="I294" s="1313"/>
      <c r="J294" s="1313"/>
      <c r="K294" s="1313"/>
      <c r="L294" s="1313"/>
      <c r="M294" s="1313"/>
      <c r="N294" s="1313"/>
    </row>
    <row r="295" spans="2:14">
      <c r="B295" s="1313"/>
      <c r="C295" s="1314"/>
      <c r="D295" s="1314"/>
      <c r="E295" s="1313"/>
      <c r="F295" s="1313"/>
      <c r="G295" s="1313"/>
      <c r="H295" s="1313"/>
      <c r="I295" s="1313"/>
      <c r="J295" s="1313"/>
      <c r="K295" s="1313"/>
      <c r="L295" s="1313"/>
      <c r="M295" s="1313"/>
      <c r="N295" s="1313"/>
    </row>
    <row r="296" spans="2:14">
      <c r="B296" s="1313"/>
      <c r="C296" s="1314"/>
      <c r="D296" s="1314"/>
      <c r="E296" s="1313"/>
      <c r="F296" s="1313"/>
      <c r="G296" s="1313"/>
      <c r="H296" s="1313"/>
      <c r="I296" s="1313"/>
      <c r="J296" s="1313"/>
      <c r="K296" s="1313"/>
      <c r="L296" s="1313"/>
      <c r="M296" s="1313"/>
      <c r="N296" s="1313"/>
    </row>
    <row r="297" spans="2:14">
      <c r="B297" s="1313"/>
      <c r="C297" s="1314"/>
      <c r="D297" s="1314"/>
      <c r="E297" s="1313"/>
      <c r="F297" s="1313"/>
      <c r="G297" s="1313"/>
      <c r="H297" s="1313"/>
      <c r="I297" s="1313"/>
      <c r="J297" s="1313"/>
      <c r="K297" s="1313"/>
      <c r="L297" s="1313"/>
      <c r="M297" s="1313"/>
      <c r="N297" s="1313"/>
    </row>
    <row r="298" spans="2:14">
      <c r="B298" s="1313"/>
      <c r="C298" s="1314"/>
      <c r="D298" s="1314"/>
      <c r="E298" s="1313"/>
      <c r="F298" s="1313"/>
      <c r="G298" s="1313"/>
      <c r="H298" s="1313"/>
      <c r="I298" s="1313"/>
      <c r="J298" s="1313"/>
      <c r="K298" s="1313"/>
      <c r="L298" s="1313"/>
      <c r="M298" s="1313"/>
      <c r="N298" s="1313"/>
    </row>
    <row r="299" spans="2:14">
      <c r="B299" s="1313"/>
      <c r="C299" s="1314"/>
      <c r="D299" s="1314"/>
      <c r="E299" s="1313"/>
      <c r="F299" s="1313"/>
      <c r="G299" s="1313"/>
      <c r="H299" s="1313"/>
      <c r="I299" s="1313"/>
      <c r="J299" s="1313"/>
      <c r="K299" s="1313"/>
      <c r="L299" s="1313"/>
      <c r="M299" s="1313"/>
      <c r="N299" s="1313"/>
    </row>
    <row r="300" spans="2:14">
      <c r="B300" s="1313"/>
      <c r="C300" s="1314"/>
      <c r="D300" s="1314"/>
      <c r="E300" s="1313"/>
      <c r="F300" s="1313"/>
      <c r="G300" s="1313"/>
      <c r="H300" s="1313"/>
      <c r="I300" s="1313"/>
      <c r="J300" s="1313"/>
      <c r="K300" s="1313"/>
      <c r="L300" s="1313"/>
      <c r="M300" s="1313"/>
      <c r="N300" s="1313"/>
    </row>
    <row r="301" spans="2:14">
      <c r="B301" s="1313"/>
      <c r="C301" s="1314"/>
      <c r="D301" s="1314"/>
      <c r="E301" s="1313"/>
      <c r="F301" s="1313"/>
      <c r="G301" s="1313"/>
      <c r="H301" s="1313"/>
      <c r="I301" s="1313"/>
      <c r="J301" s="1313"/>
      <c r="K301" s="1313"/>
      <c r="L301" s="1313"/>
      <c r="M301" s="1313"/>
      <c r="N301" s="1313"/>
    </row>
    <row r="302" spans="2:14">
      <c r="B302" s="1313"/>
      <c r="C302" s="1314"/>
      <c r="D302" s="1314"/>
      <c r="E302" s="1313"/>
      <c r="F302" s="1313"/>
      <c r="G302" s="1313"/>
      <c r="H302" s="1313"/>
      <c r="I302" s="1313"/>
      <c r="J302" s="1313"/>
      <c r="K302" s="1313"/>
      <c r="L302" s="1313"/>
      <c r="M302" s="1313"/>
      <c r="N302" s="1313"/>
    </row>
    <row r="303" spans="2:14">
      <c r="B303" s="1313"/>
      <c r="C303" s="1314"/>
      <c r="D303" s="1314"/>
      <c r="E303" s="1313"/>
      <c r="F303" s="1313"/>
      <c r="G303" s="1313"/>
      <c r="H303" s="1313"/>
      <c r="I303" s="1313"/>
      <c r="J303" s="1313"/>
      <c r="K303" s="1313"/>
      <c r="L303" s="1313"/>
      <c r="M303" s="1313"/>
      <c r="N303" s="1313"/>
    </row>
    <row r="304" spans="2:14">
      <c r="B304" s="1313"/>
      <c r="C304" s="1314"/>
      <c r="D304" s="1314"/>
      <c r="E304" s="1313"/>
      <c r="F304" s="1313"/>
      <c r="G304" s="1313"/>
      <c r="H304" s="1313"/>
      <c r="I304" s="1313"/>
      <c r="J304" s="1313"/>
      <c r="K304" s="1313"/>
      <c r="L304" s="1313"/>
      <c r="M304" s="1313"/>
      <c r="N304" s="1313"/>
    </row>
    <row r="305" spans="2:14">
      <c r="B305" s="1313"/>
      <c r="C305" s="1314"/>
      <c r="D305" s="1314"/>
      <c r="E305" s="1313"/>
      <c r="F305" s="1313"/>
      <c r="G305" s="1313"/>
      <c r="H305" s="1313"/>
      <c r="I305" s="1313"/>
      <c r="J305" s="1313"/>
      <c r="K305" s="1313"/>
      <c r="L305" s="1313"/>
      <c r="M305" s="1313"/>
      <c r="N305" s="1313"/>
    </row>
    <row r="306" spans="2:14">
      <c r="B306" s="1313"/>
      <c r="C306" s="1314"/>
      <c r="D306" s="1314"/>
      <c r="E306" s="1313"/>
      <c r="F306" s="1313"/>
      <c r="G306" s="1313"/>
      <c r="H306" s="1313"/>
      <c r="I306" s="1313"/>
      <c r="J306" s="1313"/>
      <c r="K306" s="1313"/>
      <c r="L306" s="1313"/>
      <c r="M306" s="1313"/>
      <c r="N306" s="1313"/>
    </row>
    <row r="307" spans="2:14">
      <c r="B307" s="1313"/>
      <c r="C307" s="1314"/>
      <c r="D307" s="1314"/>
      <c r="E307" s="1313"/>
      <c r="F307" s="1313"/>
      <c r="G307" s="1313"/>
      <c r="H307" s="1313"/>
      <c r="I307" s="1313"/>
      <c r="J307" s="1313"/>
      <c r="K307" s="1313"/>
      <c r="L307" s="1313"/>
      <c r="M307" s="1313"/>
      <c r="N307" s="1313"/>
    </row>
    <row r="308" spans="2:14">
      <c r="B308" s="1313"/>
      <c r="C308" s="1314"/>
      <c r="D308" s="1314"/>
      <c r="E308" s="1313"/>
      <c r="F308" s="1313"/>
      <c r="G308" s="1313"/>
      <c r="H308" s="1313"/>
      <c r="I308" s="1313"/>
      <c r="J308" s="1313"/>
      <c r="K308" s="1313"/>
      <c r="L308" s="1313"/>
      <c r="M308" s="1313"/>
      <c r="N308" s="1313"/>
    </row>
    <row r="309" spans="2:14">
      <c r="B309" s="1313"/>
      <c r="C309" s="1314"/>
      <c r="D309" s="1314"/>
      <c r="E309" s="1313"/>
      <c r="F309" s="1313"/>
      <c r="G309" s="1313"/>
      <c r="H309" s="1313"/>
      <c r="I309" s="1313"/>
      <c r="J309" s="1313"/>
      <c r="K309" s="1313"/>
      <c r="L309" s="1313"/>
      <c r="M309" s="1313"/>
      <c r="N309" s="1313"/>
    </row>
    <row r="310" spans="2:14">
      <c r="B310" s="1313"/>
      <c r="C310" s="1314"/>
      <c r="D310" s="1314"/>
      <c r="E310" s="1313"/>
      <c r="F310" s="1313"/>
      <c r="G310" s="1313"/>
      <c r="H310" s="1313"/>
      <c r="I310" s="1313"/>
      <c r="J310" s="1313"/>
      <c r="K310" s="1313"/>
      <c r="L310" s="1313"/>
      <c r="M310" s="1313"/>
      <c r="N310" s="1313"/>
    </row>
    <row r="311" spans="2:14">
      <c r="B311" s="1313"/>
      <c r="C311" s="1314"/>
      <c r="D311" s="1314"/>
      <c r="E311" s="1313"/>
      <c r="F311" s="1313"/>
      <c r="G311" s="1313"/>
      <c r="H311" s="1313"/>
      <c r="I311" s="1313"/>
      <c r="J311" s="1313"/>
      <c r="K311" s="1313"/>
      <c r="L311" s="1313"/>
      <c r="M311" s="1313"/>
      <c r="N311" s="1313"/>
    </row>
    <row r="312" spans="2:14">
      <c r="B312" s="1313"/>
      <c r="C312" s="1314"/>
      <c r="D312" s="1314"/>
      <c r="E312" s="1313"/>
      <c r="F312" s="1313"/>
      <c r="G312" s="1313"/>
      <c r="H312" s="1313"/>
      <c r="I312" s="1313"/>
      <c r="J312" s="1313"/>
      <c r="K312" s="1313"/>
      <c r="L312" s="1313"/>
      <c r="M312" s="1313"/>
      <c r="N312" s="1313"/>
    </row>
    <row r="313" spans="2:14">
      <c r="B313" s="1313"/>
      <c r="C313" s="1314"/>
      <c r="D313" s="1314"/>
      <c r="E313" s="1313"/>
      <c r="F313" s="1313"/>
      <c r="G313" s="1313"/>
      <c r="H313" s="1313"/>
      <c r="I313" s="1313"/>
      <c r="J313" s="1313"/>
      <c r="K313" s="1313"/>
      <c r="L313" s="1313"/>
      <c r="M313" s="1313"/>
      <c r="N313" s="1313"/>
    </row>
    <row r="314" spans="2:14">
      <c r="B314" s="1313"/>
      <c r="C314" s="1314"/>
      <c r="D314" s="1314"/>
      <c r="E314" s="1313"/>
      <c r="F314" s="1313"/>
      <c r="G314" s="1313"/>
      <c r="H314" s="1313"/>
      <c r="I314" s="1313"/>
      <c r="J314" s="1313"/>
      <c r="K314" s="1313"/>
      <c r="L314" s="1313"/>
      <c r="M314" s="1313"/>
      <c r="N314" s="1313"/>
    </row>
    <row r="315" spans="2:14">
      <c r="B315" s="1313"/>
      <c r="C315" s="1314"/>
      <c r="D315" s="1314"/>
      <c r="E315" s="1313"/>
      <c r="F315" s="1313"/>
      <c r="G315" s="1313"/>
      <c r="H315" s="1313"/>
      <c r="I315" s="1313"/>
      <c r="J315" s="1313"/>
      <c r="K315" s="1313"/>
      <c r="L315" s="1313"/>
      <c r="M315" s="1313"/>
      <c r="N315" s="1313"/>
    </row>
    <row r="316" spans="2:14">
      <c r="B316" s="1313"/>
      <c r="C316" s="1314"/>
      <c r="D316" s="1314"/>
      <c r="E316" s="1313"/>
      <c r="F316" s="1313"/>
      <c r="G316" s="1313"/>
      <c r="H316" s="1313"/>
      <c r="I316" s="1313"/>
      <c r="J316" s="1313"/>
      <c r="K316" s="1313"/>
      <c r="L316" s="1313"/>
      <c r="M316" s="1313"/>
      <c r="N316" s="1313"/>
    </row>
    <row r="317" spans="2:14">
      <c r="B317" s="1313"/>
      <c r="C317" s="1314"/>
      <c r="D317" s="1314"/>
      <c r="E317" s="1313"/>
      <c r="F317" s="1313"/>
      <c r="G317" s="1313"/>
      <c r="H317" s="1313"/>
      <c r="I317" s="1313"/>
      <c r="J317" s="1313"/>
      <c r="K317" s="1313"/>
      <c r="L317" s="1313"/>
      <c r="M317" s="1313"/>
      <c r="N317" s="1313"/>
    </row>
    <row r="318" spans="2:14">
      <c r="B318" s="1313"/>
      <c r="C318" s="1314"/>
      <c r="D318" s="1314"/>
      <c r="E318" s="1313"/>
      <c r="F318" s="1313"/>
      <c r="G318" s="1313"/>
      <c r="H318" s="1313"/>
      <c r="I318" s="1313"/>
      <c r="J318" s="1313"/>
      <c r="K318" s="1313"/>
      <c r="L318" s="1313"/>
      <c r="M318" s="1313"/>
      <c r="N318" s="1313"/>
    </row>
    <row r="319" spans="2:14">
      <c r="B319" s="1313"/>
      <c r="C319" s="1314"/>
      <c r="D319" s="1314"/>
      <c r="E319" s="1313"/>
      <c r="F319" s="1313"/>
      <c r="G319" s="1313"/>
      <c r="H319" s="1313"/>
      <c r="I319" s="1313"/>
      <c r="J319" s="1313"/>
      <c r="K319" s="1313"/>
      <c r="L319" s="1313"/>
      <c r="M319" s="1313"/>
      <c r="N319" s="1313"/>
    </row>
    <row r="320" spans="2:14">
      <c r="B320" s="1313"/>
      <c r="C320" s="1314"/>
      <c r="D320" s="1314"/>
      <c r="E320" s="1313"/>
      <c r="F320" s="1313"/>
      <c r="G320" s="1313"/>
      <c r="H320" s="1313"/>
      <c r="I320" s="1313"/>
      <c r="J320" s="1313"/>
      <c r="K320" s="1313"/>
      <c r="L320" s="1313"/>
      <c r="M320" s="1313"/>
      <c r="N320" s="1313"/>
    </row>
    <row r="321" spans="2:14">
      <c r="B321" s="1313"/>
      <c r="C321" s="1314"/>
      <c r="D321" s="1314"/>
      <c r="E321" s="1313"/>
      <c r="F321" s="1313"/>
      <c r="G321" s="1313"/>
      <c r="H321" s="1313"/>
      <c r="I321" s="1313"/>
      <c r="J321" s="1313"/>
      <c r="K321" s="1313"/>
      <c r="L321" s="1313"/>
      <c r="M321" s="1313"/>
      <c r="N321" s="1313"/>
    </row>
    <row r="322" spans="2:14">
      <c r="B322" s="1313"/>
      <c r="C322" s="1314"/>
      <c r="D322" s="1314"/>
      <c r="E322" s="1313"/>
      <c r="F322" s="1313"/>
      <c r="G322" s="1313"/>
      <c r="H322" s="1313"/>
      <c r="I322" s="1313"/>
      <c r="J322" s="1313"/>
      <c r="K322" s="1313"/>
      <c r="L322" s="1313"/>
      <c r="M322" s="1313"/>
      <c r="N322" s="1313"/>
    </row>
    <row r="323" spans="2:14">
      <c r="B323" s="1313"/>
      <c r="C323" s="1314"/>
      <c r="D323" s="1314"/>
      <c r="E323" s="1313"/>
      <c r="F323" s="1313"/>
      <c r="G323" s="1313"/>
      <c r="H323" s="1313"/>
      <c r="I323" s="1313"/>
      <c r="J323" s="1313"/>
      <c r="K323" s="1313"/>
      <c r="L323" s="1313"/>
      <c r="M323" s="1313"/>
      <c r="N323" s="1313"/>
    </row>
    <row r="324" spans="2:14">
      <c r="B324" s="1313"/>
      <c r="C324" s="1314"/>
      <c r="D324" s="1314"/>
      <c r="E324" s="1313"/>
      <c r="F324" s="1313"/>
      <c r="G324" s="1313"/>
      <c r="H324" s="1313"/>
      <c r="I324" s="1313"/>
      <c r="J324" s="1313"/>
      <c r="K324" s="1313"/>
      <c r="L324" s="1313"/>
      <c r="M324" s="1313"/>
      <c r="N324" s="1313"/>
    </row>
    <row r="325" spans="2:14">
      <c r="B325" s="1313"/>
      <c r="C325" s="1314"/>
      <c r="D325" s="1314"/>
      <c r="E325" s="1313"/>
      <c r="F325" s="1313"/>
      <c r="G325" s="1313"/>
      <c r="H325" s="1313"/>
      <c r="I325" s="1313"/>
      <c r="J325" s="1313"/>
      <c r="K325" s="1313"/>
      <c r="L325" s="1313"/>
      <c r="M325" s="1313"/>
      <c r="N325" s="1313"/>
    </row>
    <row r="326" spans="2:14">
      <c r="B326" s="1313"/>
      <c r="C326" s="1314"/>
      <c r="D326" s="1314"/>
      <c r="E326" s="1313"/>
      <c r="F326" s="1313"/>
      <c r="G326" s="1313"/>
      <c r="H326" s="1313"/>
      <c r="I326" s="1313"/>
      <c r="J326" s="1313"/>
      <c r="K326" s="1313"/>
      <c r="L326" s="1313"/>
      <c r="M326" s="1313"/>
      <c r="N326" s="1313"/>
    </row>
    <row r="327" spans="2:14">
      <c r="B327" s="1313"/>
      <c r="C327" s="1314"/>
      <c r="D327" s="1314"/>
      <c r="E327" s="1313"/>
      <c r="F327" s="1313"/>
      <c r="G327" s="1313"/>
      <c r="H327" s="1313"/>
      <c r="I327" s="1313"/>
      <c r="J327" s="1313"/>
      <c r="K327" s="1313"/>
      <c r="L327" s="1313"/>
      <c r="M327" s="1313"/>
      <c r="N327" s="1313"/>
    </row>
    <row r="328" spans="2:14">
      <c r="B328" s="1313"/>
      <c r="C328" s="1314"/>
      <c r="D328" s="1314"/>
      <c r="E328" s="1313"/>
      <c r="F328" s="1313"/>
      <c r="G328" s="1313"/>
      <c r="H328" s="1313"/>
      <c r="I328" s="1313"/>
      <c r="J328" s="1313"/>
      <c r="K328" s="1313"/>
      <c r="L328" s="1313"/>
      <c r="M328" s="1313"/>
      <c r="N328" s="1313"/>
    </row>
    <row r="329" spans="2:14">
      <c r="B329" s="1313"/>
      <c r="C329" s="1314"/>
      <c r="D329" s="1314"/>
      <c r="E329" s="1313"/>
      <c r="F329" s="1313"/>
      <c r="G329" s="1313"/>
      <c r="H329" s="1313"/>
      <c r="I329" s="1313"/>
      <c r="J329" s="1313"/>
      <c r="K329" s="1313"/>
      <c r="L329" s="1313"/>
      <c r="M329" s="1313"/>
      <c r="N329" s="1313"/>
    </row>
    <row r="330" spans="2:14">
      <c r="B330" s="1313"/>
      <c r="C330" s="1314"/>
      <c r="D330" s="1314"/>
      <c r="E330" s="1313"/>
      <c r="F330" s="1313"/>
      <c r="G330" s="1313"/>
      <c r="H330" s="1313"/>
      <c r="I330" s="1313"/>
      <c r="J330" s="1313"/>
      <c r="K330" s="1313"/>
      <c r="L330" s="1313"/>
      <c r="M330" s="1313"/>
      <c r="N330" s="1313"/>
    </row>
    <row r="331" spans="2:14">
      <c r="B331" s="1313"/>
      <c r="C331" s="1314"/>
      <c r="D331" s="1314"/>
      <c r="E331" s="1313"/>
      <c r="F331" s="1313"/>
      <c r="G331" s="1313"/>
      <c r="H331" s="1313"/>
      <c r="I331" s="1313"/>
      <c r="J331" s="1313"/>
      <c r="K331" s="1313"/>
      <c r="L331" s="1313"/>
      <c r="M331" s="1313"/>
      <c r="N331" s="1313"/>
    </row>
    <row r="332" spans="2:14">
      <c r="B332" s="1313"/>
      <c r="C332" s="1314"/>
      <c r="D332" s="1314"/>
      <c r="E332" s="1313"/>
      <c r="F332" s="1313"/>
      <c r="G332" s="1313"/>
      <c r="H332" s="1313"/>
      <c r="I332" s="1313"/>
      <c r="J332" s="1313"/>
      <c r="K332" s="1313"/>
      <c r="L332" s="1313"/>
      <c r="M332" s="1313"/>
      <c r="N332" s="1313"/>
    </row>
    <row r="333" spans="2:14">
      <c r="B333" s="1313"/>
      <c r="C333" s="1314"/>
      <c r="D333" s="1314"/>
      <c r="E333" s="1313"/>
      <c r="F333" s="1313"/>
      <c r="G333" s="1313"/>
      <c r="H333" s="1313"/>
      <c r="I333" s="1313"/>
      <c r="J333" s="1313"/>
      <c r="K333" s="1313"/>
      <c r="L333" s="1313"/>
      <c r="M333" s="1313"/>
      <c r="N333" s="1313"/>
    </row>
    <row r="334" spans="2:14">
      <c r="B334" s="1313"/>
      <c r="C334" s="1314"/>
      <c r="D334" s="1314"/>
      <c r="E334" s="1313"/>
      <c r="F334" s="1313"/>
      <c r="G334" s="1313"/>
      <c r="H334" s="1313"/>
      <c r="I334" s="1313"/>
      <c r="J334" s="1313"/>
      <c r="K334" s="1313"/>
      <c r="L334" s="1313"/>
      <c r="M334" s="1313"/>
      <c r="N334" s="1313"/>
    </row>
    <row r="335" spans="2:14">
      <c r="B335" s="1313"/>
      <c r="C335" s="1314"/>
      <c r="D335" s="1314"/>
      <c r="E335" s="1313"/>
      <c r="F335" s="1313"/>
      <c r="G335" s="1313"/>
      <c r="H335" s="1313"/>
      <c r="I335" s="1313"/>
      <c r="J335" s="1313"/>
      <c r="K335" s="1313"/>
      <c r="L335" s="1313"/>
      <c r="M335" s="1313"/>
      <c r="N335" s="1313"/>
    </row>
    <row r="336" spans="2:14">
      <c r="B336" s="1313"/>
      <c r="C336" s="1314"/>
      <c r="D336" s="1314"/>
      <c r="E336" s="1313"/>
      <c r="F336" s="1313"/>
      <c r="G336" s="1313"/>
      <c r="H336" s="1313"/>
      <c r="I336" s="1313"/>
      <c r="J336" s="1313"/>
      <c r="K336" s="1313"/>
      <c r="L336" s="1313"/>
      <c r="M336" s="1313"/>
      <c r="N336" s="1313"/>
    </row>
    <row r="337" spans="2:14">
      <c r="B337" s="1313"/>
      <c r="C337" s="1314"/>
      <c r="D337" s="1314"/>
      <c r="E337" s="1313"/>
      <c r="F337" s="1313"/>
      <c r="G337" s="1313"/>
      <c r="H337" s="1313"/>
      <c r="I337" s="1313"/>
      <c r="J337" s="1313"/>
      <c r="K337" s="1313"/>
      <c r="L337" s="1313"/>
      <c r="M337" s="1313"/>
      <c r="N337" s="1313"/>
    </row>
    <row r="338" spans="2:14">
      <c r="B338" s="1313"/>
      <c r="C338" s="1314"/>
      <c r="D338" s="1314"/>
      <c r="E338" s="1313"/>
      <c r="F338" s="1313"/>
      <c r="G338" s="1313"/>
      <c r="H338" s="1313"/>
      <c r="I338" s="1313"/>
      <c r="J338" s="1313"/>
      <c r="K338" s="1313"/>
      <c r="L338" s="1313"/>
      <c r="M338" s="1313"/>
      <c r="N338" s="1313"/>
    </row>
    <row r="339" spans="2:14">
      <c r="B339" s="1313"/>
      <c r="C339" s="1314"/>
      <c r="D339" s="1314"/>
      <c r="E339" s="1313"/>
      <c r="F339" s="1313"/>
      <c r="G339" s="1313"/>
      <c r="H339" s="1313"/>
      <c r="I339" s="1313"/>
      <c r="J339" s="1313"/>
      <c r="K339" s="1313"/>
      <c r="L339" s="1313"/>
      <c r="M339" s="1313"/>
      <c r="N339" s="1313"/>
    </row>
    <row r="340" spans="2:14">
      <c r="B340" s="1313"/>
      <c r="C340" s="1314"/>
      <c r="D340" s="1314"/>
      <c r="E340" s="1313"/>
      <c r="F340" s="1313"/>
      <c r="G340" s="1313"/>
      <c r="H340" s="1313"/>
      <c r="I340" s="1313"/>
      <c r="J340" s="1313"/>
      <c r="K340" s="1313"/>
      <c r="L340" s="1313"/>
      <c r="M340" s="1313"/>
      <c r="N340" s="1313"/>
    </row>
    <row r="341" spans="2:14">
      <c r="B341" s="1313"/>
      <c r="C341" s="1314"/>
      <c r="D341" s="1314"/>
      <c r="E341" s="1313"/>
      <c r="F341" s="1313"/>
      <c r="G341" s="1313"/>
      <c r="H341" s="1313"/>
      <c r="I341" s="1313"/>
      <c r="J341" s="1313"/>
      <c r="K341" s="1313"/>
      <c r="L341" s="1313"/>
      <c r="M341" s="1313"/>
      <c r="N341" s="1313"/>
    </row>
    <row r="342" spans="2:14">
      <c r="B342" s="1313"/>
      <c r="C342" s="1314"/>
      <c r="D342" s="1314"/>
      <c r="E342" s="1313"/>
      <c r="F342" s="1313"/>
      <c r="G342" s="1313"/>
      <c r="H342" s="1313"/>
      <c r="I342" s="1313"/>
      <c r="J342" s="1313"/>
      <c r="K342" s="1313"/>
      <c r="L342" s="1313"/>
      <c r="M342" s="1313"/>
      <c r="N342" s="1313"/>
    </row>
    <row r="343" spans="2:14">
      <c r="B343" s="1313"/>
      <c r="C343" s="1314"/>
      <c r="D343" s="1314"/>
      <c r="E343" s="1313"/>
      <c r="F343" s="1313"/>
      <c r="G343" s="1313"/>
      <c r="H343" s="1313"/>
      <c r="I343" s="1313"/>
      <c r="J343" s="1313"/>
      <c r="K343" s="1313"/>
      <c r="L343" s="1313"/>
      <c r="M343" s="1313"/>
      <c r="N343" s="1313"/>
    </row>
    <row r="344" spans="2:14">
      <c r="B344" s="1313"/>
      <c r="C344" s="1314"/>
      <c r="D344" s="1314"/>
      <c r="E344" s="1313"/>
      <c r="F344" s="1313"/>
      <c r="G344" s="1313"/>
      <c r="H344" s="1313"/>
      <c r="I344" s="1313"/>
      <c r="J344" s="1313"/>
      <c r="K344" s="1313"/>
      <c r="L344" s="1313"/>
      <c r="M344" s="1313"/>
      <c r="N344" s="1313"/>
    </row>
    <row r="345" spans="2:14">
      <c r="B345" s="1313"/>
      <c r="C345" s="1314"/>
      <c r="D345" s="1314"/>
      <c r="E345" s="1313"/>
      <c r="F345" s="1313"/>
      <c r="G345" s="1313"/>
      <c r="H345" s="1313"/>
      <c r="I345" s="1313"/>
      <c r="J345" s="1313"/>
      <c r="K345" s="1313"/>
      <c r="L345" s="1313"/>
      <c r="M345" s="1313"/>
      <c r="N345" s="1313"/>
    </row>
    <row r="346" spans="2:14">
      <c r="B346" s="1313"/>
      <c r="C346" s="1314"/>
      <c r="D346" s="1314"/>
      <c r="E346" s="1313"/>
      <c r="F346" s="1313"/>
      <c r="G346" s="1313"/>
      <c r="H346" s="1313"/>
      <c r="I346" s="1313"/>
      <c r="J346" s="1313"/>
      <c r="K346" s="1313"/>
      <c r="L346" s="1313"/>
      <c r="M346" s="1313"/>
      <c r="N346" s="1313"/>
    </row>
    <row r="347" spans="2:14">
      <c r="B347" s="1313"/>
      <c r="C347" s="1314"/>
      <c r="D347" s="1314"/>
      <c r="E347" s="1313"/>
      <c r="F347" s="1313"/>
      <c r="G347" s="1313"/>
      <c r="H347" s="1313"/>
      <c r="I347" s="1313"/>
      <c r="J347" s="1313"/>
      <c r="K347" s="1313"/>
      <c r="L347" s="1313"/>
      <c r="M347" s="1313"/>
      <c r="N347" s="1313"/>
    </row>
    <row r="348" spans="2:14">
      <c r="B348" s="1313"/>
      <c r="C348" s="1314"/>
      <c r="D348" s="1314"/>
      <c r="E348" s="1313"/>
      <c r="F348" s="1313"/>
      <c r="G348" s="1313"/>
      <c r="H348" s="1313"/>
      <c r="I348" s="1313"/>
      <c r="J348" s="1313"/>
      <c r="K348" s="1313"/>
      <c r="L348" s="1313"/>
      <c r="M348" s="1313"/>
      <c r="N348" s="1313"/>
    </row>
    <row r="349" spans="2:14">
      <c r="B349" s="1313"/>
      <c r="C349" s="1314"/>
      <c r="D349" s="1314"/>
      <c r="E349" s="1313"/>
      <c r="F349" s="1313"/>
      <c r="G349" s="1313"/>
      <c r="H349" s="1313"/>
      <c r="I349" s="1313"/>
      <c r="J349" s="1313"/>
      <c r="K349" s="1313"/>
      <c r="L349" s="1313"/>
      <c r="M349" s="1313"/>
      <c r="N349" s="1313"/>
    </row>
    <row r="350" spans="2:14">
      <c r="B350" s="1313"/>
      <c r="C350" s="1314"/>
      <c r="D350" s="1314"/>
      <c r="E350" s="1313"/>
      <c r="F350" s="1313"/>
      <c r="G350" s="1313"/>
      <c r="H350" s="1313"/>
      <c r="I350" s="1313"/>
      <c r="J350" s="1313"/>
      <c r="K350" s="1313"/>
      <c r="L350" s="1313"/>
      <c r="M350" s="1313"/>
      <c r="N350" s="1313"/>
    </row>
    <row r="351" spans="2:14">
      <c r="B351" s="1313"/>
      <c r="C351" s="1314"/>
      <c r="D351" s="1314"/>
      <c r="E351" s="1313"/>
      <c r="F351" s="1313"/>
      <c r="G351" s="1313"/>
      <c r="H351" s="1313"/>
      <c r="I351" s="1313"/>
      <c r="J351" s="1313"/>
      <c r="K351" s="1313"/>
      <c r="L351" s="1313"/>
      <c r="M351" s="1313"/>
      <c r="N351" s="1313"/>
    </row>
    <row r="352" spans="2:14">
      <c r="B352" s="1313"/>
      <c r="C352" s="1314"/>
      <c r="D352" s="1314"/>
      <c r="E352" s="1313"/>
      <c r="F352" s="1313"/>
      <c r="G352" s="1313"/>
      <c r="H352" s="1313"/>
      <c r="I352" s="1313"/>
      <c r="J352" s="1313"/>
      <c r="K352" s="1313"/>
      <c r="L352" s="1313"/>
      <c r="M352" s="1313"/>
      <c r="N352" s="1313"/>
    </row>
    <row r="353" spans="2:14">
      <c r="B353" s="1313"/>
      <c r="C353" s="1314"/>
      <c r="D353" s="1314"/>
      <c r="E353" s="1313"/>
      <c r="F353" s="1313"/>
      <c r="G353" s="1313"/>
      <c r="H353" s="1313"/>
      <c r="I353" s="1313"/>
      <c r="J353" s="1313"/>
      <c r="K353" s="1313"/>
      <c r="L353" s="1313"/>
      <c r="M353" s="1313"/>
      <c r="N353" s="1313"/>
    </row>
    <row r="354" spans="2:14">
      <c r="B354" s="1313"/>
      <c r="C354" s="1314"/>
      <c r="D354" s="1314"/>
      <c r="E354" s="1313"/>
      <c r="F354" s="1313"/>
      <c r="G354" s="1313"/>
      <c r="H354" s="1313"/>
      <c r="I354" s="1313"/>
      <c r="J354" s="1313"/>
      <c r="K354" s="1313"/>
      <c r="L354" s="1313"/>
      <c r="M354" s="1313"/>
      <c r="N354" s="1313"/>
    </row>
    <row r="355" spans="2:14">
      <c r="B355" s="1313"/>
      <c r="C355" s="1314"/>
      <c r="D355" s="1314"/>
      <c r="E355" s="1313"/>
      <c r="F355" s="1313"/>
      <c r="G355" s="1313"/>
      <c r="H355" s="1313"/>
      <c r="I355" s="1313"/>
      <c r="J355" s="1313"/>
      <c r="K355" s="1313"/>
      <c r="L355" s="1313"/>
      <c r="M355" s="1313"/>
      <c r="N355" s="1313"/>
    </row>
    <row r="356" spans="2:14">
      <c r="B356" s="1313"/>
      <c r="C356" s="1314"/>
      <c r="D356" s="1314"/>
      <c r="E356" s="1313"/>
      <c r="F356" s="1313"/>
      <c r="G356" s="1313"/>
      <c r="H356" s="1313"/>
      <c r="I356" s="1313"/>
      <c r="J356" s="1313"/>
      <c r="K356" s="1313"/>
      <c r="L356" s="1313"/>
      <c r="M356" s="1313"/>
      <c r="N356" s="1313"/>
    </row>
    <row r="357" spans="2:14">
      <c r="B357" s="1313"/>
      <c r="C357" s="1314"/>
      <c r="D357" s="1314"/>
      <c r="E357" s="1313"/>
      <c r="F357" s="1313"/>
      <c r="G357" s="1313"/>
      <c r="H357" s="1313"/>
      <c r="I357" s="1313"/>
      <c r="J357" s="1313"/>
      <c r="K357" s="1313"/>
      <c r="L357" s="1313"/>
      <c r="M357" s="1313"/>
      <c r="N357" s="1313"/>
    </row>
    <row r="358" spans="2:14">
      <c r="B358" s="1313"/>
      <c r="C358" s="1314"/>
      <c r="D358" s="1314"/>
      <c r="E358" s="1313"/>
      <c r="F358" s="1313"/>
      <c r="G358" s="1313"/>
      <c r="H358" s="1313"/>
      <c r="I358" s="1313"/>
      <c r="J358" s="1313"/>
      <c r="K358" s="1313"/>
      <c r="L358" s="1313"/>
      <c r="M358" s="1313"/>
      <c r="N358" s="1313"/>
    </row>
    <row r="359" spans="2:14">
      <c r="B359" s="1313"/>
      <c r="C359" s="1314"/>
      <c r="D359" s="1314"/>
      <c r="E359" s="1313"/>
      <c r="F359" s="1313"/>
      <c r="G359" s="1313"/>
      <c r="H359" s="1313"/>
      <c r="I359" s="1313"/>
      <c r="J359" s="1313"/>
      <c r="K359" s="1313"/>
      <c r="L359" s="1313"/>
      <c r="M359" s="1313"/>
      <c r="N359" s="1313"/>
    </row>
    <row r="360" spans="2:14">
      <c r="B360" s="1313"/>
      <c r="C360" s="1314"/>
      <c r="D360" s="1314"/>
      <c r="E360" s="1313"/>
      <c r="F360" s="1313"/>
      <c r="G360" s="1313"/>
      <c r="H360" s="1313"/>
      <c r="I360" s="1313"/>
      <c r="J360" s="1313"/>
      <c r="K360" s="1313"/>
      <c r="L360" s="1313"/>
      <c r="M360" s="1313"/>
      <c r="N360" s="1313"/>
    </row>
    <row r="361" spans="2:14">
      <c r="B361" s="1313"/>
      <c r="C361" s="1314"/>
      <c r="D361" s="1314"/>
      <c r="E361" s="1313"/>
      <c r="F361" s="1313"/>
      <c r="G361" s="1313"/>
      <c r="H361" s="1313"/>
      <c r="I361" s="1313"/>
      <c r="J361" s="1313"/>
      <c r="K361" s="1313"/>
      <c r="L361" s="1313"/>
      <c r="M361" s="1313"/>
      <c r="N361" s="1313"/>
    </row>
    <row r="362" spans="2:14">
      <c r="B362" s="1313"/>
      <c r="C362" s="1314"/>
      <c r="D362" s="1314"/>
      <c r="E362" s="1313"/>
      <c r="F362" s="1313"/>
      <c r="G362" s="1313"/>
      <c r="H362" s="1313"/>
      <c r="I362" s="1313"/>
      <c r="J362" s="1313"/>
      <c r="K362" s="1313"/>
      <c r="L362" s="1313"/>
      <c r="M362" s="1313"/>
      <c r="N362" s="1313"/>
    </row>
    <row r="363" spans="2:14">
      <c r="B363" s="1313"/>
      <c r="C363" s="1314"/>
      <c r="D363" s="1314"/>
      <c r="E363" s="1313"/>
      <c r="F363" s="1313"/>
      <c r="G363" s="1313"/>
      <c r="H363" s="1313"/>
      <c r="I363" s="1313"/>
      <c r="J363" s="1313"/>
      <c r="K363" s="1313"/>
      <c r="L363" s="1313"/>
      <c r="M363" s="1313"/>
      <c r="N363" s="1313"/>
    </row>
    <row r="364" spans="2:14">
      <c r="B364" s="1313"/>
      <c r="C364" s="1314"/>
      <c r="D364" s="1314"/>
      <c r="E364" s="1313"/>
      <c r="F364" s="1313"/>
      <c r="G364" s="1313"/>
      <c r="H364" s="1313"/>
      <c r="I364" s="1313"/>
      <c r="J364" s="1313"/>
      <c r="K364" s="1313"/>
      <c r="L364" s="1313"/>
      <c r="M364" s="1313"/>
      <c r="N364" s="1313"/>
    </row>
    <row r="365" spans="2:14">
      <c r="B365" s="1313"/>
      <c r="C365" s="1314"/>
      <c r="D365" s="1314"/>
      <c r="E365" s="1313"/>
      <c r="F365" s="1313"/>
      <c r="G365" s="1313"/>
      <c r="H365" s="1313"/>
      <c r="I365" s="1313"/>
      <c r="J365" s="1313"/>
      <c r="K365" s="1313"/>
      <c r="L365" s="1313"/>
      <c r="M365" s="1313"/>
      <c r="N365" s="1313"/>
    </row>
    <row r="366" spans="2:14">
      <c r="B366" s="1313"/>
      <c r="C366" s="1314"/>
      <c r="D366" s="1314"/>
      <c r="E366" s="1313"/>
      <c r="F366" s="1313"/>
      <c r="G366" s="1313"/>
      <c r="H366" s="1313"/>
      <c r="I366" s="1313"/>
      <c r="J366" s="1313"/>
      <c r="K366" s="1313"/>
      <c r="L366" s="1313"/>
      <c r="M366" s="1313"/>
      <c r="N366" s="1313"/>
    </row>
    <row r="367" spans="2:14">
      <c r="B367" s="1313"/>
      <c r="C367" s="1314"/>
      <c r="D367" s="1314"/>
      <c r="E367" s="1313"/>
      <c r="F367" s="1313"/>
      <c r="G367" s="1313"/>
      <c r="H367" s="1313"/>
      <c r="I367" s="1313"/>
      <c r="J367" s="1313"/>
      <c r="K367" s="1313"/>
      <c r="L367" s="1313"/>
      <c r="M367" s="1313"/>
      <c r="N367" s="1313"/>
    </row>
    <row r="368" spans="2:14">
      <c r="B368" s="1313"/>
      <c r="C368" s="1314"/>
      <c r="D368" s="1314"/>
      <c r="E368" s="1313"/>
      <c r="F368" s="1313"/>
      <c r="G368" s="1313"/>
      <c r="H368" s="1313"/>
      <c r="I368" s="1313"/>
      <c r="J368" s="1313"/>
      <c r="K368" s="1313"/>
      <c r="L368" s="1313"/>
      <c r="M368" s="1313"/>
      <c r="N368" s="1313"/>
    </row>
    <row r="369" spans="2:14">
      <c r="B369" s="1313"/>
      <c r="C369" s="1314"/>
      <c r="D369" s="1314"/>
      <c r="E369" s="1313"/>
      <c r="F369" s="1313"/>
      <c r="G369" s="1313"/>
      <c r="H369" s="1313"/>
      <c r="I369" s="1313"/>
      <c r="J369" s="1313"/>
      <c r="K369" s="1313"/>
      <c r="L369" s="1313"/>
      <c r="M369" s="1313"/>
      <c r="N369" s="1313"/>
    </row>
    <row r="370" spans="2:14">
      <c r="B370" s="1313"/>
      <c r="C370" s="1314"/>
      <c r="D370" s="1314"/>
      <c r="E370" s="1313"/>
      <c r="F370" s="1313"/>
      <c r="G370" s="1313"/>
      <c r="H370" s="1313"/>
      <c r="I370" s="1313"/>
      <c r="J370" s="1313"/>
      <c r="K370" s="1313"/>
      <c r="L370" s="1313"/>
      <c r="M370" s="1313"/>
      <c r="N370" s="1313"/>
    </row>
    <row r="371" spans="2:14">
      <c r="B371" s="1313"/>
      <c r="C371" s="1314"/>
      <c r="D371" s="1314"/>
      <c r="E371" s="1313"/>
      <c r="F371" s="1313"/>
      <c r="G371" s="1313"/>
      <c r="H371" s="1313"/>
      <c r="I371" s="1313"/>
      <c r="J371" s="1313"/>
      <c r="K371" s="1313"/>
      <c r="L371" s="1313"/>
      <c r="M371" s="1313"/>
      <c r="N371" s="1313"/>
    </row>
    <row r="372" spans="2:14">
      <c r="B372" s="1313"/>
      <c r="C372" s="1314"/>
      <c r="D372" s="1314"/>
      <c r="E372" s="1313"/>
      <c r="F372" s="1313"/>
      <c r="G372" s="1313"/>
      <c r="H372" s="1313"/>
      <c r="I372" s="1313"/>
      <c r="J372" s="1313"/>
      <c r="K372" s="1313"/>
      <c r="L372" s="1313"/>
      <c r="M372" s="1313"/>
      <c r="N372" s="1313"/>
    </row>
    <row r="373" spans="2:14">
      <c r="B373" s="1313"/>
      <c r="C373" s="1314"/>
      <c r="D373" s="1314"/>
      <c r="E373" s="1313"/>
      <c r="F373" s="1313"/>
      <c r="G373" s="1313"/>
      <c r="H373" s="1313"/>
      <c r="I373" s="1313"/>
      <c r="J373" s="1313"/>
      <c r="K373" s="1313"/>
      <c r="L373" s="1313"/>
      <c r="M373" s="1313"/>
      <c r="N373" s="1313"/>
    </row>
    <row r="374" spans="2:14">
      <c r="B374" s="1313"/>
      <c r="C374" s="1314"/>
      <c r="D374" s="1314"/>
      <c r="E374" s="1313"/>
      <c r="F374" s="1313"/>
      <c r="G374" s="1313"/>
      <c r="H374" s="1313"/>
      <c r="I374" s="1313"/>
      <c r="J374" s="1313"/>
      <c r="K374" s="1313"/>
      <c r="L374" s="1313"/>
      <c r="M374" s="1313"/>
      <c r="N374" s="1313"/>
    </row>
    <row r="375" spans="2:14">
      <c r="B375" s="1313"/>
      <c r="C375" s="1314"/>
      <c r="D375" s="1314"/>
      <c r="E375" s="1313"/>
      <c r="F375" s="1313"/>
      <c r="G375" s="1313"/>
      <c r="H375" s="1313"/>
      <c r="I375" s="1313"/>
      <c r="J375" s="1313"/>
      <c r="K375" s="1313"/>
      <c r="L375" s="1313"/>
      <c r="M375" s="1313"/>
      <c r="N375" s="1313"/>
    </row>
    <row r="376" spans="2:14">
      <c r="B376" s="1313"/>
      <c r="C376" s="1314"/>
      <c r="D376" s="1314"/>
      <c r="E376" s="1313"/>
      <c r="F376" s="1313"/>
      <c r="G376" s="1313"/>
      <c r="H376" s="1313"/>
      <c r="I376" s="1313"/>
      <c r="J376" s="1313"/>
      <c r="K376" s="1313"/>
      <c r="L376" s="1313"/>
      <c r="M376" s="1313"/>
      <c r="N376" s="1313"/>
    </row>
    <row r="377" spans="2:14">
      <c r="B377" s="1313"/>
      <c r="C377" s="1314"/>
      <c r="D377" s="1314"/>
      <c r="E377" s="1313"/>
      <c r="F377" s="1313"/>
      <c r="G377" s="1313"/>
      <c r="H377" s="1313"/>
      <c r="I377" s="1313"/>
      <c r="J377" s="1313"/>
      <c r="K377" s="1313"/>
      <c r="L377" s="1313"/>
      <c r="M377" s="1313"/>
      <c r="N377" s="1313"/>
    </row>
    <row r="378" spans="2:14">
      <c r="B378" s="1313"/>
      <c r="C378" s="1314"/>
      <c r="D378" s="1314"/>
      <c r="E378" s="1313"/>
      <c r="F378" s="1313"/>
      <c r="G378" s="1313"/>
      <c r="H378" s="1313"/>
      <c r="I378" s="1313"/>
      <c r="J378" s="1313"/>
      <c r="K378" s="1313"/>
      <c r="L378" s="1313"/>
      <c r="M378" s="1313"/>
      <c r="N378" s="1313"/>
    </row>
    <row r="379" spans="2:14">
      <c r="B379" s="1313"/>
      <c r="C379" s="1314"/>
      <c r="D379" s="1314"/>
      <c r="E379" s="1313"/>
      <c r="F379" s="1313"/>
      <c r="G379" s="1313"/>
      <c r="H379" s="1313"/>
      <c r="I379" s="1313"/>
      <c r="J379" s="1313"/>
      <c r="K379" s="1313"/>
      <c r="L379" s="1313"/>
      <c r="M379" s="1313"/>
      <c r="N379" s="1313"/>
    </row>
    <row r="380" spans="2:14">
      <c r="B380" s="1313"/>
      <c r="C380" s="1314"/>
      <c r="D380" s="1314"/>
      <c r="E380" s="1313"/>
      <c r="F380" s="1313"/>
      <c r="G380" s="1313"/>
      <c r="H380" s="1313"/>
      <c r="I380" s="1313"/>
      <c r="J380" s="1313"/>
      <c r="K380" s="1313"/>
      <c r="L380" s="1313"/>
      <c r="M380" s="1313"/>
      <c r="N380" s="1313"/>
    </row>
    <row r="381" spans="2:14">
      <c r="B381" s="1313"/>
      <c r="C381" s="1314"/>
      <c r="D381" s="1314"/>
      <c r="E381" s="1313"/>
      <c r="F381" s="1313"/>
      <c r="G381" s="1313"/>
      <c r="H381" s="1313"/>
      <c r="I381" s="1313"/>
      <c r="J381" s="1313"/>
      <c r="K381" s="1313"/>
      <c r="L381" s="1313"/>
      <c r="M381" s="1313"/>
      <c r="N381" s="1313"/>
    </row>
    <row r="382" spans="2:14">
      <c r="B382" s="1313"/>
      <c r="C382" s="1314"/>
      <c r="D382" s="1314"/>
      <c r="E382" s="1313"/>
      <c r="F382" s="1313"/>
      <c r="G382" s="1313"/>
      <c r="H382" s="1313"/>
      <c r="I382" s="1313"/>
      <c r="J382" s="1313"/>
      <c r="K382" s="1313"/>
      <c r="L382" s="1313"/>
      <c r="M382" s="1313"/>
      <c r="N382" s="1313"/>
    </row>
    <row r="383" spans="2:14">
      <c r="B383" s="1313"/>
      <c r="C383" s="1314"/>
      <c r="D383" s="1314"/>
      <c r="E383" s="1313"/>
      <c r="F383" s="1313"/>
      <c r="G383" s="1313"/>
      <c r="H383" s="1313"/>
      <c r="I383" s="1313"/>
      <c r="J383" s="1313"/>
      <c r="K383" s="1313"/>
      <c r="L383" s="1313"/>
      <c r="M383" s="1313"/>
      <c r="N383" s="1313"/>
    </row>
    <row r="384" spans="2:14">
      <c r="B384" s="1313"/>
      <c r="C384" s="1314"/>
      <c r="D384" s="1314"/>
      <c r="E384" s="1313"/>
      <c r="F384" s="1313"/>
      <c r="G384" s="1313"/>
      <c r="H384" s="1313"/>
      <c r="I384" s="1313"/>
      <c r="J384" s="1313"/>
      <c r="K384" s="1313"/>
      <c r="L384" s="1313"/>
      <c r="M384" s="1313"/>
      <c r="N384" s="1313"/>
    </row>
    <row r="385" spans="2:14">
      <c r="B385" s="1313"/>
      <c r="C385" s="1314"/>
      <c r="D385" s="1314"/>
      <c r="E385" s="1313"/>
      <c r="F385" s="1313"/>
      <c r="G385" s="1313"/>
      <c r="H385" s="1313"/>
      <c r="I385" s="1313"/>
      <c r="J385" s="1313"/>
      <c r="K385" s="1313"/>
      <c r="L385" s="1313"/>
      <c r="M385" s="1313"/>
      <c r="N385" s="1313"/>
    </row>
    <row r="386" spans="2:14">
      <c r="B386" s="1313"/>
      <c r="C386" s="1314"/>
      <c r="D386" s="1314"/>
      <c r="E386" s="1313"/>
      <c r="F386" s="1313"/>
      <c r="G386" s="1313"/>
      <c r="H386" s="1313"/>
      <c r="I386" s="1313"/>
      <c r="J386" s="1313"/>
      <c r="K386" s="1313"/>
      <c r="L386" s="1313"/>
      <c r="M386" s="1313"/>
      <c r="N386" s="1313"/>
    </row>
    <row r="387" spans="2:14">
      <c r="B387" s="1313"/>
      <c r="C387" s="1314"/>
      <c r="D387" s="1314"/>
      <c r="E387" s="1313"/>
      <c r="F387" s="1313"/>
      <c r="G387" s="1313"/>
      <c r="H387" s="1313"/>
      <c r="I387" s="1313"/>
      <c r="J387" s="1313"/>
      <c r="K387" s="1313"/>
      <c r="L387" s="1313"/>
      <c r="M387" s="1313"/>
      <c r="N387" s="1313"/>
    </row>
    <row r="388" spans="2:14">
      <c r="B388" s="1313"/>
      <c r="C388" s="1314"/>
      <c r="D388" s="1314"/>
      <c r="E388" s="1313"/>
      <c r="F388" s="1313"/>
      <c r="G388" s="1313"/>
      <c r="H388" s="1313"/>
      <c r="I388" s="1313"/>
      <c r="J388" s="1313"/>
      <c r="K388" s="1313"/>
      <c r="L388" s="1313"/>
      <c r="M388" s="1313"/>
      <c r="N388" s="1313"/>
    </row>
    <row r="389" spans="2:14">
      <c r="B389" s="1313"/>
      <c r="C389" s="1314"/>
      <c r="D389" s="1314"/>
      <c r="E389" s="1313"/>
      <c r="F389" s="1313"/>
      <c r="G389" s="1313"/>
      <c r="H389" s="1313"/>
      <c r="I389" s="1313"/>
      <c r="J389" s="1313"/>
      <c r="K389" s="1313"/>
      <c r="L389" s="1313"/>
      <c r="M389" s="1313"/>
      <c r="N389" s="1313"/>
    </row>
    <row r="390" spans="2:14">
      <c r="B390" s="1313"/>
      <c r="C390" s="1314"/>
      <c r="D390" s="1314"/>
      <c r="E390" s="1313"/>
      <c r="F390" s="1313"/>
      <c r="G390" s="1313"/>
      <c r="H390" s="1313"/>
      <c r="I390" s="1313"/>
      <c r="J390" s="1313"/>
      <c r="K390" s="1313"/>
      <c r="L390" s="1313"/>
      <c r="M390" s="1313"/>
      <c r="N390" s="1313"/>
    </row>
    <row r="391" spans="2:14">
      <c r="B391" s="1313"/>
      <c r="C391" s="1314"/>
      <c r="D391" s="1314"/>
      <c r="E391" s="1313"/>
      <c r="F391" s="1313"/>
      <c r="G391" s="1313"/>
      <c r="H391" s="1313"/>
      <c r="I391" s="1313"/>
      <c r="J391" s="1313"/>
      <c r="K391" s="1313"/>
      <c r="L391" s="1313"/>
      <c r="M391" s="1313"/>
      <c r="N391" s="1313"/>
    </row>
    <row r="392" spans="2:14">
      <c r="B392" s="1313"/>
      <c r="C392" s="1314"/>
      <c r="D392" s="1314"/>
      <c r="E392" s="1313"/>
      <c r="F392" s="1313"/>
      <c r="G392" s="1313"/>
      <c r="H392" s="1313"/>
      <c r="I392" s="1313"/>
      <c r="J392" s="1313"/>
      <c r="K392" s="1313"/>
      <c r="L392" s="1313"/>
      <c r="M392" s="1313"/>
      <c r="N392" s="1313"/>
    </row>
    <row r="393" spans="2:14">
      <c r="B393" s="1313"/>
      <c r="C393" s="1314"/>
      <c r="D393" s="1314"/>
      <c r="E393" s="1313"/>
      <c r="F393" s="1313"/>
      <c r="G393" s="1313"/>
      <c r="H393" s="1313"/>
      <c r="I393" s="1313"/>
      <c r="J393" s="1313"/>
      <c r="K393" s="1313"/>
      <c r="L393" s="1313"/>
      <c r="M393" s="1313"/>
      <c r="N393" s="1313"/>
    </row>
    <row r="394" spans="2:14">
      <c r="B394" s="1313"/>
      <c r="C394" s="1314"/>
      <c r="D394" s="1314"/>
      <c r="E394" s="1313"/>
      <c r="F394" s="1313"/>
      <c r="G394" s="1313"/>
      <c r="H394" s="1313"/>
      <c r="I394" s="1313"/>
      <c r="J394" s="1313"/>
      <c r="K394" s="1313"/>
      <c r="L394" s="1313"/>
      <c r="M394" s="1313"/>
      <c r="N394" s="1313"/>
    </row>
    <row r="395" spans="2:14">
      <c r="B395" s="1313"/>
      <c r="C395" s="1314"/>
      <c r="D395" s="1314"/>
      <c r="E395" s="1313"/>
      <c r="F395" s="1313"/>
      <c r="G395" s="1313"/>
      <c r="H395" s="1313"/>
      <c r="I395" s="1313"/>
      <c r="J395" s="1313"/>
      <c r="K395" s="1313"/>
      <c r="L395" s="1313"/>
      <c r="M395" s="1313"/>
      <c r="N395" s="1313"/>
    </row>
    <row r="396" spans="2:14">
      <c r="B396" s="1313"/>
      <c r="C396" s="1314"/>
      <c r="D396" s="1314"/>
      <c r="E396" s="1313"/>
      <c r="F396" s="1313"/>
      <c r="G396" s="1313"/>
      <c r="H396" s="1313"/>
      <c r="I396" s="1313"/>
      <c r="J396" s="1313"/>
      <c r="K396" s="1313"/>
      <c r="L396" s="1313"/>
      <c r="M396" s="1313"/>
      <c r="N396" s="1313"/>
    </row>
    <row r="397" spans="2:14">
      <c r="B397" s="1313"/>
      <c r="C397" s="1314"/>
      <c r="D397" s="1314"/>
      <c r="E397" s="1313"/>
      <c r="F397" s="1313"/>
      <c r="G397" s="1313"/>
      <c r="H397" s="1313"/>
      <c r="I397" s="1313"/>
      <c r="J397" s="1313"/>
      <c r="K397" s="1313"/>
      <c r="L397" s="1313"/>
      <c r="M397" s="1313"/>
      <c r="N397" s="1313"/>
    </row>
    <row r="398" spans="2:14">
      <c r="B398" s="1313"/>
      <c r="C398" s="1314"/>
      <c r="D398" s="1314"/>
      <c r="E398" s="1313"/>
      <c r="F398" s="1313"/>
      <c r="G398" s="1313"/>
      <c r="H398" s="1313"/>
      <c r="I398" s="1313"/>
      <c r="J398" s="1313"/>
      <c r="K398" s="1313"/>
      <c r="L398" s="1313"/>
      <c r="M398" s="1313"/>
      <c r="N398" s="1313"/>
    </row>
    <row r="399" spans="2:14">
      <c r="B399" s="1313"/>
      <c r="C399" s="1314"/>
      <c r="D399" s="1314"/>
      <c r="E399" s="1313"/>
      <c r="F399" s="1313"/>
      <c r="G399" s="1313"/>
      <c r="H399" s="1313"/>
      <c r="I399" s="1313"/>
      <c r="J399" s="1313"/>
      <c r="K399" s="1313"/>
      <c r="L399" s="1313"/>
      <c r="M399" s="1313"/>
      <c r="N399" s="1313"/>
    </row>
    <row r="400" spans="2:14">
      <c r="B400" s="1313"/>
      <c r="C400" s="1314"/>
      <c r="D400" s="1314"/>
      <c r="E400" s="1313"/>
      <c r="F400" s="1313"/>
      <c r="G400" s="1313"/>
      <c r="H400" s="1313"/>
      <c r="I400" s="1313"/>
      <c r="J400" s="1313"/>
      <c r="K400" s="1313"/>
      <c r="L400" s="1313"/>
      <c r="M400" s="1313"/>
      <c r="N400" s="1313"/>
    </row>
    <row r="401" spans="2:14">
      <c r="B401" s="1313"/>
      <c r="C401" s="1314"/>
      <c r="D401" s="1314"/>
      <c r="E401" s="1313"/>
      <c r="F401" s="1313"/>
      <c r="G401" s="1313"/>
      <c r="H401" s="1313"/>
      <c r="I401" s="1313"/>
      <c r="J401" s="1313"/>
      <c r="K401" s="1313"/>
      <c r="L401" s="1313"/>
      <c r="M401" s="1313"/>
      <c r="N401" s="1313"/>
    </row>
    <row r="402" spans="2:14">
      <c r="B402" s="1313"/>
      <c r="C402" s="1314"/>
      <c r="D402" s="1314"/>
      <c r="E402" s="1313"/>
      <c r="F402" s="1313"/>
      <c r="G402" s="1313"/>
      <c r="H402" s="1313"/>
      <c r="I402" s="1313"/>
      <c r="J402" s="1313"/>
      <c r="K402" s="1313"/>
      <c r="L402" s="1313"/>
      <c r="M402" s="1313"/>
      <c r="N402" s="1313"/>
    </row>
    <row r="403" spans="2:14">
      <c r="B403" s="1313"/>
      <c r="C403" s="1314"/>
      <c r="D403" s="1314"/>
      <c r="E403" s="1313"/>
      <c r="F403" s="1313"/>
      <c r="G403" s="1313"/>
      <c r="H403" s="1313"/>
      <c r="I403" s="1313"/>
      <c r="J403" s="1313"/>
      <c r="K403" s="1313"/>
      <c r="L403" s="1313"/>
      <c r="M403" s="1313"/>
      <c r="N403" s="1313"/>
    </row>
    <row r="404" spans="2:14">
      <c r="B404" s="1313"/>
      <c r="C404" s="1314"/>
      <c r="D404" s="1314"/>
      <c r="E404" s="1313"/>
      <c r="F404" s="1313"/>
      <c r="G404" s="1313"/>
      <c r="H404" s="1313"/>
      <c r="I404" s="1313"/>
      <c r="J404" s="1313"/>
      <c r="K404" s="1313"/>
      <c r="L404" s="1313"/>
      <c r="M404" s="1313"/>
      <c r="N404" s="1313"/>
    </row>
    <row r="405" spans="2:14">
      <c r="B405" s="1313"/>
      <c r="C405" s="1314"/>
      <c r="D405" s="1314"/>
      <c r="E405" s="1313"/>
      <c r="F405" s="1313"/>
      <c r="G405" s="1313"/>
      <c r="H405" s="1313"/>
      <c r="I405" s="1313"/>
      <c r="J405" s="1313"/>
      <c r="K405" s="1313"/>
      <c r="L405" s="1313"/>
      <c r="M405" s="1313"/>
      <c r="N405" s="1313"/>
    </row>
    <row r="406" spans="2:14">
      <c r="B406" s="1313"/>
      <c r="C406" s="1314"/>
      <c r="D406" s="1314"/>
      <c r="E406" s="1313"/>
      <c r="F406" s="1313"/>
      <c r="G406" s="1313"/>
      <c r="H406" s="1313"/>
      <c r="I406" s="1313"/>
      <c r="J406" s="1313"/>
      <c r="K406" s="1313"/>
      <c r="L406" s="1313"/>
      <c r="M406" s="1313"/>
      <c r="N406" s="1313"/>
    </row>
    <row r="407" spans="2:14">
      <c r="B407" s="1313"/>
      <c r="C407" s="1314"/>
      <c r="D407" s="1314"/>
      <c r="E407" s="1313"/>
      <c r="F407" s="1313"/>
      <c r="G407" s="1313"/>
      <c r="H407" s="1313"/>
      <c r="I407" s="1313"/>
      <c r="J407" s="1313"/>
      <c r="K407" s="1313"/>
      <c r="L407" s="1313"/>
      <c r="M407" s="1313"/>
      <c r="N407" s="1313"/>
    </row>
    <row r="408" spans="2:14">
      <c r="B408" s="1313"/>
      <c r="C408" s="1314"/>
      <c r="D408" s="1314"/>
      <c r="E408" s="1313"/>
      <c r="F408" s="1313"/>
      <c r="G408" s="1313"/>
      <c r="H408" s="1313"/>
      <c r="I408" s="1313"/>
      <c r="J408" s="1313"/>
      <c r="K408" s="1313"/>
      <c r="L408" s="1313"/>
      <c r="M408" s="1313"/>
      <c r="N408" s="1313"/>
    </row>
    <row r="409" spans="2:14">
      <c r="B409" s="1313"/>
      <c r="C409" s="1314"/>
      <c r="D409" s="1314"/>
      <c r="E409" s="1313"/>
      <c r="F409" s="1313"/>
      <c r="G409" s="1313"/>
      <c r="H409" s="1313"/>
      <c r="I409" s="1313"/>
      <c r="J409" s="1313"/>
      <c r="K409" s="1313"/>
      <c r="L409" s="1313"/>
      <c r="M409" s="1313"/>
      <c r="N409" s="1313"/>
    </row>
    <row r="410" spans="2:14">
      <c r="B410" s="1313"/>
      <c r="C410" s="1314"/>
      <c r="D410" s="1314"/>
      <c r="E410" s="1313"/>
      <c r="F410" s="1313"/>
      <c r="G410" s="1313"/>
      <c r="H410" s="1313"/>
      <c r="I410" s="1313"/>
      <c r="J410" s="1313"/>
      <c r="K410" s="1313"/>
      <c r="L410" s="1313"/>
      <c r="M410" s="1313"/>
      <c r="N410" s="1313"/>
    </row>
    <row r="411" spans="2:14">
      <c r="B411" s="1313"/>
      <c r="C411" s="1314"/>
      <c r="D411" s="1314"/>
      <c r="E411" s="1313"/>
      <c r="F411" s="1313"/>
      <c r="G411" s="1313"/>
      <c r="H411" s="1313"/>
      <c r="I411" s="1313"/>
      <c r="J411" s="1313"/>
      <c r="K411" s="1313"/>
      <c r="L411" s="1313"/>
      <c r="M411" s="1313"/>
      <c r="N411" s="1313"/>
    </row>
    <row r="412" spans="2:14">
      <c r="B412" s="1313"/>
      <c r="C412" s="1314"/>
      <c r="D412" s="1314"/>
      <c r="E412" s="1313"/>
      <c r="F412" s="1313"/>
      <c r="G412" s="1313"/>
      <c r="H412" s="1313"/>
      <c r="I412" s="1313"/>
      <c r="J412" s="1313"/>
      <c r="K412" s="1313"/>
      <c r="L412" s="1313"/>
      <c r="M412" s="1313"/>
      <c r="N412" s="1313"/>
    </row>
    <row r="413" spans="2:14">
      <c r="B413" s="1313"/>
      <c r="C413" s="1314"/>
      <c r="D413" s="1314"/>
      <c r="E413" s="1313"/>
      <c r="F413" s="1313"/>
      <c r="G413" s="1313"/>
      <c r="H413" s="1313"/>
      <c r="I413" s="1313"/>
      <c r="J413" s="1313"/>
      <c r="K413" s="1313"/>
      <c r="L413" s="1313"/>
      <c r="M413" s="1313"/>
      <c r="N413" s="1313"/>
    </row>
    <row r="414" spans="2:14">
      <c r="B414" s="1313"/>
      <c r="C414" s="1314"/>
      <c r="D414" s="1314"/>
      <c r="E414" s="1313"/>
      <c r="F414" s="1313"/>
      <c r="G414" s="1313"/>
      <c r="H414" s="1313"/>
      <c r="I414" s="1313"/>
      <c r="J414" s="1313"/>
      <c r="K414" s="1313"/>
      <c r="L414" s="1313"/>
      <c r="M414" s="1313"/>
      <c r="N414" s="1313"/>
    </row>
    <row r="415" spans="2:14">
      <c r="B415" s="1313"/>
      <c r="C415" s="1314"/>
      <c r="D415" s="1314"/>
      <c r="E415" s="1313"/>
      <c r="F415" s="1313"/>
      <c r="G415" s="1313"/>
      <c r="H415" s="1313"/>
      <c r="I415" s="1313"/>
      <c r="J415" s="1313"/>
      <c r="K415" s="1313"/>
      <c r="L415" s="1313"/>
      <c r="M415" s="1313"/>
      <c r="N415" s="1313"/>
    </row>
    <row r="416" spans="2:14">
      <c r="B416" s="1313"/>
      <c r="C416" s="1314"/>
      <c r="D416" s="1314"/>
      <c r="E416" s="1313"/>
      <c r="F416" s="1313"/>
      <c r="G416" s="1313"/>
      <c r="H416" s="1313"/>
      <c r="I416" s="1313"/>
      <c r="J416" s="1313"/>
      <c r="K416" s="1313"/>
      <c r="L416" s="1313"/>
      <c r="M416" s="1313"/>
      <c r="N416" s="1313"/>
    </row>
    <row r="417" spans="2:14">
      <c r="B417" s="1313"/>
      <c r="C417" s="1314"/>
      <c r="D417" s="1314"/>
      <c r="E417" s="1313"/>
      <c r="F417" s="1313"/>
      <c r="G417" s="1313"/>
      <c r="H417" s="1313"/>
      <c r="I417" s="1313"/>
      <c r="J417" s="1313"/>
      <c r="K417" s="1313"/>
      <c r="L417" s="1313"/>
      <c r="M417" s="1313"/>
      <c r="N417" s="1313"/>
    </row>
    <row r="418" spans="2:14">
      <c r="B418" s="1313"/>
      <c r="C418" s="1314"/>
      <c r="D418" s="1314"/>
      <c r="E418" s="1313"/>
      <c r="F418" s="1313"/>
      <c r="G418" s="1313"/>
      <c r="H418" s="1313"/>
      <c r="I418" s="1313"/>
      <c r="J418" s="1313"/>
      <c r="K418" s="1313"/>
      <c r="L418" s="1313"/>
      <c r="M418" s="1313"/>
      <c r="N418" s="1313"/>
    </row>
    <row r="419" spans="2:14">
      <c r="B419" s="1313"/>
      <c r="C419" s="1314"/>
      <c r="D419" s="1314"/>
      <c r="E419" s="1313"/>
      <c r="F419" s="1313"/>
      <c r="G419" s="1313"/>
      <c r="H419" s="1313"/>
      <c r="I419" s="1313"/>
      <c r="J419" s="1313"/>
      <c r="K419" s="1313"/>
      <c r="L419" s="1313"/>
      <c r="M419" s="1313"/>
      <c r="N419" s="1313"/>
    </row>
    <row r="420" spans="2:14">
      <c r="B420" s="1313"/>
      <c r="C420" s="1314"/>
      <c r="D420" s="1314"/>
      <c r="E420" s="1313"/>
      <c r="F420" s="1313"/>
      <c r="G420" s="1313"/>
      <c r="H420" s="1313"/>
      <c r="I420" s="1313"/>
      <c r="J420" s="1313"/>
      <c r="K420" s="1313"/>
      <c r="L420" s="1313"/>
      <c r="M420" s="1313"/>
      <c r="N420" s="1313"/>
    </row>
    <row r="421" spans="2:14">
      <c r="B421" s="1313"/>
      <c r="C421" s="1314"/>
      <c r="D421" s="1314"/>
      <c r="E421" s="1313"/>
      <c r="F421" s="1313"/>
      <c r="G421" s="1313"/>
      <c r="H421" s="1313"/>
      <c r="I421" s="1313"/>
      <c r="J421" s="1313"/>
      <c r="K421" s="1313"/>
      <c r="L421" s="1313"/>
      <c r="M421" s="1313"/>
      <c r="N421" s="1313"/>
    </row>
    <row r="422" spans="2:14">
      <c r="B422" s="1313"/>
      <c r="C422" s="1314"/>
      <c r="D422" s="1314"/>
      <c r="E422" s="1313"/>
      <c r="F422" s="1313"/>
      <c r="G422" s="1313"/>
      <c r="H422" s="1313"/>
      <c r="I422" s="1313"/>
      <c r="J422" s="1313"/>
      <c r="K422" s="1313"/>
      <c r="L422" s="1313"/>
      <c r="M422" s="1313"/>
      <c r="N422" s="1313"/>
    </row>
    <row r="423" spans="2:14">
      <c r="B423" s="1313"/>
      <c r="C423" s="1314"/>
      <c r="D423" s="1314"/>
      <c r="E423" s="1313"/>
      <c r="F423" s="1313"/>
      <c r="G423" s="1313"/>
      <c r="H423" s="1313"/>
      <c r="I423" s="1313"/>
      <c r="J423" s="1313"/>
      <c r="K423" s="1313"/>
      <c r="L423" s="1313"/>
      <c r="M423" s="1313"/>
      <c r="N423" s="1313"/>
    </row>
    <row r="424" spans="2:14">
      <c r="B424" s="1313"/>
      <c r="C424" s="1314"/>
      <c r="D424" s="1314"/>
      <c r="E424" s="1313"/>
      <c r="F424" s="1313"/>
      <c r="G424" s="1313"/>
      <c r="H424" s="1313"/>
      <c r="I424" s="1313"/>
      <c r="J424" s="1313"/>
      <c r="K424" s="1313"/>
      <c r="L424" s="1313"/>
      <c r="M424" s="1313"/>
      <c r="N424" s="1313"/>
    </row>
    <row r="425" spans="2:14">
      <c r="B425" s="1313"/>
      <c r="C425" s="1314"/>
      <c r="D425" s="1314"/>
      <c r="E425" s="1313"/>
      <c r="F425" s="1313"/>
      <c r="G425" s="1313"/>
      <c r="H425" s="1313"/>
      <c r="I425" s="1313"/>
      <c r="J425" s="1313"/>
      <c r="K425" s="1313"/>
      <c r="L425" s="1313"/>
      <c r="M425" s="1313"/>
      <c r="N425" s="1313"/>
    </row>
    <row r="426" spans="2:14">
      <c r="B426" s="1313"/>
      <c r="C426" s="1314"/>
      <c r="D426" s="1314"/>
      <c r="E426" s="1313"/>
      <c r="F426" s="1313"/>
      <c r="G426" s="1313"/>
      <c r="H426" s="1313"/>
      <c r="I426" s="1313"/>
      <c r="J426" s="1313"/>
      <c r="K426" s="1313"/>
      <c r="L426" s="1313"/>
      <c r="M426" s="1313"/>
      <c r="N426" s="1313"/>
    </row>
    <row r="427" spans="2:14">
      <c r="B427" s="1313"/>
      <c r="C427" s="1314"/>
      <c r="D427" s="1314"/>
      <c r="E427" s="1313"/>
      <c r="F427" s="1313"/>
      <c r="G427" s="1313"/>
      <c r="H427" s="1313"/>
      <c r="I427" s="1313"/>
      <c r="J427" s="1313"/>
      <c r="K427" s="1313"/>
      <c r="L427" s="1313"/>
      <c r="M427" s="1313"/>
      <c r="N427" s="1313"/>
    </row>
    <row r="428" spans="2:14">
      <c r="B428" s="1313"/>
      <c r="C428" s="1314"/>
      <c r="D428" s="1314"/>
      <c r="E428" s="1313"/>
      <c r="F428" s="1313"/>
      <c r="G428" s="1313"/>
      <c r="H428" s="1313"/>
      <c r="I428" s="1313"/>
      <c r="J428" s="1313"/>
      <c r="K428" s="1313"/>
      <c r="L428" s="1313"/>
      <c r="M428" s="1313"/>
      <c r="N428" s="1313"/>
    </row>
    <row r="429" spans="2:14">
      <c r="B429" s="1313"/>
      <c r="C429" s="1314"/>
      <c r="D429" s="1314"/>
      <c r="E429" s="1313"/>
      <c r="F429" s="1313"/>
      <c r="G429" s="1313"/>
      <c r="H429" s="1313"/>
      <c r="I429" s="1313"/>
      <c r="J429" s="1313"/>
      <c r="K429" s="1313"/>
      <c r="L429" s="1313"/>
      <c r="M429" s="1313"/>
      <c r="N429" s="1313"/>
    </row>
    <row r="430" spans="2:14">
      <c r="B430" s="1313"/>
      <c r="C430" s="1314"/>
      <c r="D430" s="1314"/>
      <c r="E430" s="1313"/>
      <c r="F430" s="1313"/>
      <c r="G430" s="1313"/>
      <c r="H430" s="1313"/>
      <c r="I430" s="1313"/>
      <c r="J430" s="1313"/>
      <c r="K430" s="1313"/>
      <c r="L430" s="1313"/>
      <c r="M430" s="1313"/>
      <c r="N430" s="1313"/>
    </row>
    <row r="431" spans="2:14">
      <c r="B431" s="1313"/>
      <c r="C431" s="1314"/>
      <c r="D431" s="1314"/>
      <c r="E431" s="1313"/>
      <c r="F431" s="1313"/>
      <c r="G431" s="1313"/>
      <c r="H431" s="1313"/>
      <c r="I431" s="1313"/>
      <c r="J431" s="1313"/>
      <c r="K431" s="1313"/>
      <c r="L431" s="1313"/>
      <c r="M431" s="1313"/>
      <c r="N431" s="1313"/>
    </row>
    <row r="432" spans="2:14">
      <c r="B432" s="1313"/>
      <c r="C432" s="1314"/>
      <c r="D432" s="1314"/>
      <c r="E432" s="1313"/>
      <c r="F432" s="1313"/>
      <c r="G432" s="1313"/>
      <c r="H432" s="1313"/>
      <c r="I432" s="1313"/>
      <c r="J432" s="1313"/>
      <c r="K432" s="1313"/>
      <c r="L432" s="1313"/>
      <c r="M432" s="1313"/>
      <c r="N432" s="1313"/>
    </row>
    <row r="433" spans="2:14">
      <c r="B433" s="1313"/>
      <c r="C433" s="1314"/>
      <c r="D433" s="1314"/>
      <c r="E433" s="1313"/>
      <c r="F433" s="1313"/>
      <c r="G433" s="1313"/>
      <c r="H433" s="1313"/>
      <c r="I433" s="1313"/>
      <c r="J433" s="1313"/>
      <c r="K433" s="1313"/>
      <c r="L433" s="1313"/>
      <c r="M433" s="1313"/>
      <c r="N433" s="1313"/>
    </row>
    <row r="434" spans="2:14">
      <c r="B434" s="1313"/>
      <c r="C434" s="1314"/>
      <c r="D434" s="1314"/>
      <c r="E434" s="1313"/>
      <c r="F434" s="1313"/>
      <c r="G434" s="1313"/>
      <c r="H434" s="1313"/>
      <c r="I434" s="1313"/>
      <c r="J434" s="1313"/>
      <c r="K434" s="1313"/>
      <c r="L434" s="1313"/>
      <c r="M434" s="1313"/>
      <c r="N434" s="1313"/>
    </row>
    <row r="435" spans="2:14">
      <c r="B435" s="1313"/>
      <c r="C435" s="1314"/>
      <c r="D435" s="1314"/>
      <c r="E435" s="1313"/>
      <c r="F435" s="1313"/>
      <c r="G435" s="1313"/>
      <c r="H435" s="1313"/>
      <c r="I435" s="1313"/>
      <c r="J435" s="1313"/>
      <c r="K435" s="1313"/>
      <c r="L435" s="1313"/>
      <c r="M435" s="1313"/>
      <c r="N435" s="1313"/>
    </row>
    <row r="436" spans="2:14">
      <c r="B436" s="1313"/>
      <c r="C436" s="1314"/>
      <c r="D436" s="1314"/>
      <c r="E436" s="1313"/>
      <c r="F436" s="1313"/>
      <c r="G436" s="1313"/>
      <c r="H436" s="1313"/>
      <c r="I436" s="1313"/>
      <c r="J436" s="1313"/>
      <c r="K436" s="1313"/>
      <c r="L436" s="1313"/>
      <c r="M436" s="1313"/>
      <c r="N436" s="1313"/>
    </row>
    <row r="437" spans="2:14">
      <c r="B437" s="1313"/>
      <c r="C437" s="1314"/>
      <c r="D437" s="1314"/>
      <c r="E437" s="1313"/>
      <c r="F437" s="1313"/>
      <c r="G437" s="1313"/>
      <c r="H437" s="1313"/>
      <c r="I437" s="1313"/>
      <c r="J437" s="1313"/>
      <c r="K437" s="1313"/>
      <c r="L437" s="1313"/>
      <c r="M437" s="1313"/>
      <c r="N437" s="1313"/>
    </row>
    <row r="438" spans="2:14">
      <c r="B438" s="1313"/>
      <c r="C438" s="1314"/>
      <c r="D438" s="1314"/>
      <c r="E438" s="1313"/>
      <c r="F438" s="1313"/>
      <c r="G438" s="1313"/>
      <c r="H438" s="1313"/>
      <c r="I438" s="1313"/>
      <c r="J438" s="1313"/>
      <c r="K438" s="1313"/>
      <c r="L438" s="1313"/>
      <c r="M438" s="1313"/>
      <c r="N438" s="1313"/>
    </row>
    <row r="439" spans="2:14">
      <c r="B439" s="1313"/>
      <c r="C439" s="1314"/>
      <c r="D439" s="1314"/>
      <c r="E439" s="1313"/>
      <c r="F439" s="1313"/>
      <c r="G439" s="1313"/>
      <c r="H439" s="1313"/>
      <c r="I439" s="1313"/>
      <c r="J439" s="1313"/>
      <c r="K439" s="1313"/>
      <c r="L439" s="1313"/>
      <c r="M439" s="1313"/>
      <c r="N439" s="1313"/>
    </row>
    <row r="440" spans="2:14">
      <c r="B440" s="1313"/>
      <c r="C440" s="1314"/>
      <c r="D440" s="1314"/>
      <c r="E440" s="1313"/>
      <c r="F440" s="1313"/>
      <c r="G440" s="1313"/>
      <c r="H440" s="1313"/>
      <c r="I440" s="1313"/>
      <c r="J440" s="1313"/>
      <c r="K440" s="1313"/>
      <c r="L440" s="1313"/>
      <c r="M440" s="1313"/>
      <c r="N440" s="1313"/>
    </row>
    <row r="441" spans="2:14">
      <c r="B441" s="1313"/>
      <c r="C441" s="1314"/>
      <c r="D441" s="1314"/>
      <c r="E441" s="1313"/>
      <c r="F441" s="1313"/>
      <c r="G441" s="1313"/>
      <c r="H441" s="1313"/>
      <c r="I441" s="1313"/>
      <c r="J441" s="1313"/>
      <c r="K441" s="1313"/>
      <c r="L441" s="1313"/>
      <c r="M441" s="1313"/>
      <c r="N441" s="1313"/>
    </row>
    <row r="442" spans="2:14">
      <c r="B442" s="1313"/>
      <c r="C442" s="1314"/>
      <c r="D442" s="1314"/>
      <c r="E442" s="1313"/>
      <c r="F442" s="1313"/>
      <c r="G442" s="1313"/>
      <c r="H442" s="1313"/>
      <c r="I442" s="1313"/>
      <c r="J442" s="1313"/>
      <c r="K442" s="1313"/>
      <c r="L442" s="1313"/>
      <c r="M442" s="1313"/>
      <c r="N442" s="1313"/>
    </row>
    <row r="443" spans="2:14">
      <c r="B443" s="1313"/>
      <c r="C443" s="1314"/>
      <c r="D443" s="1314"/>
      <c r="E443" s="1313"/>
      <c r="F443" s="1313"/>
      <c r="G443" s="1313"/>
      <c r="H443" s="1313"/>
      <c r="I443" s="1313"/>
      <c r="J443" s="1313"/>
      <c r="K443" s="1313"/>
      <c r="L443" s="1313"/>
      <c r="M443" s="1313"/>
      <c r="N443" s="1313"/>
    </row>
    <row r="444" spans="2:14">
      <c r="B444" s="1313"/>
      <c r="C444" s="1314"/>
      <c r="D444" s="1314"/>
      <c r="E444" s="1313"/>
      <c r="F444" s="1313"/>
      <c r="G444" s="1313"/>
      <c r="H444" s="1313"/>
      <c r="I444" s="1313"/>
      <c r="J444" s="1313"/>
      <c r="K444" s="1313"/>
      <c r="L444" s="1313"/>
      <c r="M444" s="1313"/>
      <c r="N444" s="1313"/>
    </row>
    <row r="445" spans="2:14">
      <c r="B445" s="1313"/>
      <c r="C445" s="1314"/>
      <c r="D445" s="1314"/>
      <c r="E445" s="1313"/>
      <c r="F445" s="1313"/>
      <c r="G445" s="1313"/>
      <c r="H445" s="1313"/>
      <c r="I445" s="1313"/>
      <c r="J445" s="1313"/>
      <c r="K445" s="1313"/>
      <c r="L445" s="1313"/>
      <c r="M445" s="1313"/>
      <c r="N445" s="1313"/>
    </row>
    <row r="446" spans="2:14">
      <c r="B446" s="1313"/>
      <c r="C446" s="1314"/>
      <c r="D446" s="1314"/>
      <c r="E446" s="1313"/>
      <c r="F446" s="1313"/>
      <c r="G446" s="1313"/>
      <c r="H446" s="1313"/>
      <c r="I446" s="1313"/>
      <c r="J446" s="1313"/>
      <c r="K446" s="1313"/>
      <c r="L446" s="1313"/>
      <c r="M446" s="1313"/>
      <c r="N446" s="1313"/>
    </row>
    <row r="447" spans="2:14">
      <c r="B447" s="1313"/>
      <c r="C447" s="1314"/>
      <c r="D447" s="1314"/>
      <c r="E447" s="1313"/>
      <c r="F447" s="1313"/>
      <c r="G447" s="1313"/>
      <c r="H447" s="1313"/>
      <c r="I447" s="1313"/>
      <c r="J447" s="1313"/>
      <c r="K447" s="1313"/>
      <c r="L447" s="1313"/>
      <c r="M447" s="1313"/>
      <c r="N447" s="1313"/>
    </row>
    <row r="448" spans="2:14">
      <c r="B448" s="1313"/>
      <c r="C448" s="1314"/>
      <c r="D448" s="1314"/>
      <c r="E448" s="1313"/>
      <c r="F448" s="1313"/>
      <c r="G448" s="1313"/>
      <c r="H448" s="1313"/>
      <c r="I448" s="1313"/>
      <c r="J448" s="1313"/>
      <c r="K448" s="1313"/>
      <c r="L448" s="1313"/>
      <c r="M448" s="1313"/>
      <c r="N448" s="1313"/>
    </row>
    <row r="449" spans="2:14">
      <c r="B449" s="1313"/>
      <c r="C449" s="1314"/>
      <c r="D449" s="1314"/>
      <c r="E449" s="1313"/>
      <c r="F449" s="1313"/>
      <c r="G449" s="1313"/>
      <c r="H449" s="1313"/>
      <c r="I449" s="1313"/>
      <c r="J449" s="1313"/>
      <c r="K449" s="1313"/>
      <c r="L449" s="1313"/>
      <c r="M449" s="1313"/>
      <c r="N449" s="1313"/>
    </row>
    <row r="450" spans="2:14">
      <c r="B450" s="1313"/>
      <c r="C450" s="1314"/>
      <c r="D450" s="1314"/>
      <c r="E450" s="1313"/>
      <c r="F450" s="1313"/>
      <c r="G450" s="1313"/>
      <c r="H450" s="1313"/>
      <c r="I450" s="1313"/>
      <c r="J450" s="1313"/>
      <c r="K450" s="1313"/>
      <c r="L450" s="1313"/>
      <c r="M450" s="1313"/>
      <c r="N450" s="1313"/>
    </row>
    <row r="451" spans="2:14">
      <c r="B451" s="1313"/>
      <c r="C451" s="1314"/>
      <c r="D451" s="1314"/>
      <c r="E451" s="1313"/>
      <c r="F451" s="1313"/>
      <c r="G451" s="1313"/>
      <c r="H451" s="1313"/>
      <c r="I451" s="1313"/>
      <c r="J451" s="1313"/>
      <c r="K451" s="1313"/>
      <c r="L451" s="1313"/>
      <c r="M451" s="1313"/>
      <c r="N451" s="1313"/>
    </row>
    <row r="452" spans="2:14">
      <c r="B452" s="1313"/>
      <c r="C452" s="1314"/>
      <c r="D452" s="1314"/>
      <c r="E452" s="1313"/>
      <c r="F452" s="1313"/>
      <c r="G452" s="1313"/>
      <c r="H452" s="1313"/>
      <c r="I452" s="1313"/>
      <c r="J452" s="1313"/>
      <c r="K452" s="1313"/>
      <c r="L452" s="1313"/>
      <c r="M452" s="1313"/>
      <c r="N452" s="1313"/>
    </row>
    <row r="453" spans="2:14">
      <c r="B453" s="1313"/>
      <c r="C453" s="1314"/>
      <c r="D453" s="1314"/>
      <c r="E453" s="1313"/>
      <c r="F453" s="1313"/>
      <c r="G453" s="1313"/>
      <c r="H453" s="1313"/>
      <c r="I453" s="1313"/>
      <c r="J453" s="1313"/>
      <c r="K453" s="1313"/>
      <c r="L453" s="1313"/>
      <c r="M453" s="1313"/>
      <c r="N453" s="1313"/>
    </row>
    <row r="454" spans="2:14">
      <c r="B454" s="1313"/>
      <c r="C454" s="1314"/>
      <c r="D454" s="1314"/>
      <c r="E454" s="1313"/>
      <c r="F454" s="1313"/>
      <c r="G454" s="1313"/>
      <c r="H454" s="1313"/>
      <c r="I454" s="1313"/>
      <c r="J454" s="1313"/>
      <c r="K454" s="1313"/>
      <c r="L454" s="1313"/>
      <c r="M454" s="1313"/>
      <c r="N454" s="1313"/>
    </row>
    <row r="455" spans="2:14">
      <c r="B455" s="1313"/>
      <c r="C455" s="1314"/>
      <c r="D455" s="1314"/>
      <c r="E455" s="1313"/>
      <c r="F455" s="1313"/>
      <c r="G455" s="1313"/>
      <c r="H455" s="1313"/>
      <c r="I455" s="1313"/>
      <c r="J455" s="1313"/>
      <c r="K455" s="1313"/>
      <c r="L455" s="1313"/>
      <c r="M455" s="1313"/>
      <c r="N455" s="1313"/>
    </row>
    <row r="456" spans="2:14">
      <c r="B456" s="1313"/>
      <c r="C456" s="1314"/>
      <c r="D456" s="1314"/>
      <c r="E456" s="1313"/>
      <c r="F456" s="1313"/>
      <c r="G456" s="1313"/>
      <c r="H456" s="1313"/>
      <c r="I456" s="1313"/>
      <c r="J456" s="1313"/>
      <c r="K456" s="1313"/>
      <c r="L456" s="1313"/>
      <c r="M456" s="1313"/>
      <c r="N456" s="1313"/>
    </row>
    <row r="457" spans="2:14">
      <c r="B457" s="1313"/>
      <c r="C457" s="1314"/>
      <c r="D457" s="1314"/>
      <c r="E457" s="1313"/>
      <c r="F457" s="1313"/>
      <c r="G457" s="1313"/>
      <c r="H457" s="1313"/>
      <c r="I457" s="1313"/>
      <c r="J457" s="1313"/>
      <c r="K457" s="1313"/>
      <c r="L457" s="1313"/>
      <c r="M457" s="1313"/>
      <c r="N457" s="1313"/>
    </row>
    <row r="458" spans="2:14">
      <c r="B458" s="1313"/>
      <c r="C458" s="1314"/>
      <c r="D458" s="1314"/>
      <c r="E458" s="1313"/>
      <c r="F458" s="1313"/>
      <c r="G458" s="1313"/>
      <c r="H458" s="1313"/>
      <c r="I458" s="1313"/>
      <c r="J458" s="1313"/>
      <c r="K458" s="1313"/>
      <c r="L458" s="1313"/>
      <c r="M458" s="1313"/>
      <c r="N458" s="1313"/>
    </row>
    <row r="459" spans="2:14">
      <c r="B459" s="1313"/>
      <c r="C459" s="1314"/>
      <c r="D459" s="1314"/>
      <c r="E459" s="1313"/>
      <c r="F459" s="1313"/>
      <c r="G459" s="1313"/>
      <c r="H459" s="1313"/>
      <c r="I459" s="1313"/>
      <c r="J459" s="1313"/>
      <c r="K459" s="1313"/>
      <c r="L459" s="1313"/>
      <c r="M459" s="1313"/>
      <c r="N459" s="1313"/>
    </row>
    <row r="460" spans="2:14">
      <c r="B460" s="1313"/>
      <c r="C460" s="1314"/>
      <c r="D460" s="1314"/>
      <c r="E460" s="1313"/>
      <c r="F460" s="1313"/>
      <c r="G460" s="1313"/>
      <c r="H460" s="1313"/>
      <c r="I460" s="1313"/>
      <c r="J460" s="1313"/>
      <c r="K460" s="1313"/>
      <c r="L460" s="1313"/>
      <c r="M460" s="1313"/>
      <c r="N460" s="1313"/>
    </row>
    <row r="461" spans="2:14">
      <c r="B461" s="1313"/>
      <c r="C461" s="1314"/>
      <c r="D461" s="1314"/>
      <c r="E461" s="1313"/>
      <c r="F461" s="1313"/>
      <c r="G461" s="1313"/>
      <c r="H461" s="1313"/>
      <c r="I461" s="1313"/>
      <c r="J461" s="1313"/>
      <c r="K461" s="1313"/>
      <c r="L461" s="1313"/>
      <c r="M461" s="1313"/>
      <c r="N461" s="1313"/>
    </row>
    <row r="462" spans="2:14">
      <c r="B462" s="1313"/>
      <c r="C462" s="1314"/>
      <c r="D462" s="1314"/>
      <c r="E462" s="1313"/>
      <c r="F462" s="1313"/>
      <c r="G462" s="1313"/>
      <c r="H462" s="1313"/>
      <c r="I462" s="1313"/>
      <c r="J462" s="1313"/>
      <c r="K462" s="1313"/>
      <c r="L462" s="1313"/>
      <c r="M462" s="1313"/>
      <c r="N462" s="1313"/>
    </row>
    <row r="463" spans="2:14">
      <c r="B463" s="1313"/>
      <c r="C463" s="1314"/>
      <c r="D463" s="1314"/>
      <c r="E463" s="1313"/>
      <c r="F463" s="1313"/>
      <c r="G463" s="1313"/>
      <c r="H463" s="1313"/>
      <c r="I463" s="1313"/>
      <c r="J463" s="1313"/>
      <c r="K463" s="1313"/>
      <c r="L463" s="1313"/>
      <c r="M463" s="1313"/>
      <c r="N463" s="1313"/>
    </row>
    <row r="464" spans="2:14">
      <c r="B464" s="1313"/>
      <c r="C464" s="1314"/>
      <c r="D464" s="1314"/>
      <c r="E464" s="1313"/>
      <c r="F464" s="1313"/>
      <c r="G464" s="1313"/>
      <c r="H464" s="1313"/>
      <c r="I464" s="1313"/>
      <c r="J464" s="1313"/>
      <c r="K464" s="1313"/>
      <c r="L464" s="1313"/>
      <c r="M464" s="1313"/>
      <c r="N464" s="1313"/>
    </row>
    <row r="465" spans="2:14">
      <c r="B465" s="1313"/>
      <c r="C465" s="1314"/>
      <c r="D465" s="1314"/>
      <c r="E465" s="1313"/>
      <c r="F465" s="1313"/>
      <c r="G465" s="1313"/>
      <c r="H465" s="1313"/>
      <c r="I465" s="1313"/>
      <c r="J465" s="1313"/>
      <c r="K465" s="1313"/>
      <c r="L465" s="1313"/>
      <c r="M465" s="1313"/>
      <c r="N465" s="1313"/>
    </row>
    <row r="466" spans="2:14">
      <c r="B466" s="1313"/>
      <c r="C466" s="1314"/>
      <c r="D466" s="1314"/>
      <c r="E466" s="1313"/>
      <c r="F466" s="1313"/>
      <c r="G466" s="1313"/>
      <c r="H466" s="1313"/>
      <c r="I466" s="1313"/>
      <c r="J466" s="1313"/>
      <c r="K466" s="1313"/>
      <c r="L466" s="1313"/>
      <c r="M466" s="1313"/>
      <c r="N466" s="1313"/>
    </row>
    <row r="467" spans="2:14">
      <c r="B467" s="1313"/>
      <c r="C467" s="1314"/>
      <c r="D467" s="1314"/>
      <c r="E467" s="1313"/>
      <c r="F467" s="1313"/>
      <c r="G467" s="1313"/>
      <c r="H467" s="1313"/>
      <c r="I467" s="1313"/>
      <c r="J467" s="1313"/>
      <c r="K467" s="1313"/>
      <c r="L467" s="1313"/>
      <c r="M467" s="1313"/>
      <c r="N467" s="1313"/>
    </row>
    <row r="468" spans="2:14">
      <c r="B468" s="1313"/>
      <c r="C468" s="1314"/>
      <c r="D468" s="1314"/>
      <c r="E468" s="1313"/>
      <c r="F468" s="1313"/>
      <c r="G468" s="1313"/>
      <c r="H468" s="1313"/>
      <c r="I468" s="1313"/>
      <c r="J468" s="1313"/>
      <c r="K468" s="1313"/>
      <c r="L468" s="1313"/>
      <c r="M468" s="1313"/>
      <c r="N468" s="1313"/>
    </row>
    <row r="469" spans="2:14">
      <c r="B469" s="1313"/>
      <c r="C469" s="1314"/>
      <c r="D469" s="1314"/>
      <c r="E469" s="1313"/>
      <c r="F469" s="1313"/>
      <c r="G469" s="1313"/>
      <c r="H469" s="1313"/>
      <c r="I469" s="1313"/>
      <c r="J469" s="1313"/>
      <c r="K469" s="1313"/>
      <c r="L469" s="1313"/>
      <c r="M469" s="1313"/>
      <c r="N469" s="1313"/>
    </row>
    <row r="470" spans="2:14">
      <c r="B470" s="1313"/>
      <c r="C470" s="1314"/>
      <c r="D470" s="1314"/>
      <c r="E470" s="1313"/>
      <c r="F470" s="1313"/>
      <c r="G470" s="1313"/>
      <c r="H470" s="1313"/>
      <c r="I470" s="1313"/>
      <c r="J470" s="1313"/>
      <c r="K470" s="1313"/>
      <c r="L470" s="1313"/>
      <c r="M470" s="1313"/>
      <c r="N470" s="1313"/>
    </row>
    <row r="471" spans="2:14">
      <c r="B471" s="1313"/>
      <c r="C471" s="1314"/>
      <c r="D471" s="1314"/>
      <c r="E471" s="1313"/>
      <c r="F471" s="1313"/>
      <c r="G471" s="1313"/>
      <c r="H471" s="1313"/>
      <c r="I471" s="1313"/>
      <c r="J471" s="1313"/>
      <c r="K471" s="1313"/>
      <c r="L471" s="1313"/>
      <c r="M471" s="1313"/>
      <c r="N471" s="1313"/>
    </row>
    <row r="472" spans="2:14">
      <c r="B472" s="1313"/>
      <c r="C472" s="1314"/>
      <c r="D472" s="1314"/>
      <c r="E472" s="1313"/>
      <c r="F472" s="1313"/>
      <c r="G472" s="1313"/>
      <c r="H472" s="1313"/>
      <c r="I472" s="1313"/>
      <c r="J472" s="1313"/>
      <c r="K472" s="1313"/>
      <c r="L472" s="1313"/>
      <c r="M472" s="1313"/>
      <c r="N472" s="1313"/>
    </row>
    <row r="473" spans="2:14">
      <c r="B473" s="1313"/>
      <c r="C473" s="1314"/>
      <c r="D473" s="1314"/>
      <c r="E473" s="1313"/>
      <c r="F473" s="1313"/>
      <c r="G473" s="1313"/>
      <c r="H473" s="1313"/>
      <c r="I473" s="1313"/>
      <c r="J473" s="1313"/>
      <c r="K473" s="1313"/>
      <c r="L473" s="1313"/>
      <c r="M473" s="1313"/>
      <c r="N473" s="1313"/>
    </row>
    <row r="474" spans="2:14">
      <c r="B474" s="1313"/>
      <c r="C474" s="1314"/>
      <c r="D474" s="1314"/>
      <c r="E474" s="1313"/>
      <c r="F474" s="1313"/>
      <c r="G474" s="1313"/>
      <c r="H474" s="1313"/>
      <c r="I474" s="1313"/>
      <c r="J474" s="1313"/>
      <c r="K474" s="1313"/>
      <c r="L474" s="1313"/>
      <c r="M474" s="1313"/>
      <c r="N474" s="1313"/>
    </row>
    <row r="475" spans="2:14">
      <c r="B475" s="1313"/>
      <c r="C475" s="1314"/>
      <c r="D475" s="1314"/>
      <c r="E475" s="1313"/>
      <c r="F475" s="1313"/>
      <c r="G475" s="1313"/>
      <c r="H475" s="1313"/>
      <c r="I475" s="1313"/>
      <c r="J475" s="1313"/>
      <c r="K475" s="1313"/>
      <c r="L475" s="1313"/>
      <c r="M475" s="1313"/>
      <c r="N475" s="1313"/>
    </row>
    <row r="476" spans="2:14">
      <c r="B476" s="1313"/>
      <c r="C476" s="1314"/>
      <c r="D476" s="1314"/>
      <c r="E476" s="1313"/>
      <c r="F476" s="1313"/>
      <c r="G476" s="1313"/>
      <c r="H476" s="1313"/>
      <c r="I476" s="1313"/>
      <c r="J476" s="1313"/>
      <c r="K476" s="1313"/>
      <c r="L476" s="1313"/>
      <c r="M476" s="1313"/>
      <c r="N476" s="1313"/>
    </row>
    <row r="477" spans="2:14">
      <c r="B477" s="1313"/>
      <c r="C477" s="1314"/>
      <c r="D477" s="1314"/>
      <c r="E477" s="1313"/>
      <c r="F477" s="1313"/>
      <c r="G477" s="1313"/>
      <c r="H477" s="1313"/>
      <c r="I477" s="1313"/>
      <c r="J477" s="1313"/>
      <c r="K477" s="1313"/>
      <c r="L477" s="1313"/>
      <c r="M477" s="1313"/>
      <c r="N477" s="1313"/>
    </row>
    <row r="478" spans="2:14">
      <c r="B478" s="1313"/>
      <c r="C478" s="1314"/>
      <c r="D478" s="1314"/>
      <c r="E478" s="1313"/>
      <c r="F478" s="1313"/>
      <c r="G478" s="1313"/>
      <c r="H478" s="1313"/>
      <c r="I478" s="1313"/>
      <c r="J478" s="1313"/>
      <c r="K478" s="1313"/>
      <c r="L478" s="1313"/>
      <c r="M478" s="1313"/>
      <c r="N478" s="1313"/>
    </row>
    <row r="479" spans="2:14">
      <c r="B479" s="1313"/>
      <c r="C479" s="1314"/>
      <c r="D479" s="1314"/>
      <c r="E479" s="1313"/>
      <c r="F479" s="1313"/>
      <c r="G479" s="1313"/>
      <c r="H479" s="1313"/>
      <c r="I479" s="1313"/>
      <c r="J479" s="1313"/>
      <c r="K479" s="1313"/>
      <c r="L479" s="1313"/>
      <c r="M479" s="1313"/>
      <c r="N479" s="1313"/>
    </row>
    <row r="480" spans="2:14">
      <c r="B480" s="1313"/>
      <c r="C480" s="1314"/>
      <c r="D480" s="1314"/>
      <c r="E480" s="1313"/>
      <c r="F480" s="1313"/>
      <c r="G480" s="1313"/>
      <c r="H480" s="1313"/>
      <c r="I480" s="1313"/>
      <c r="J480" s="1313"/>
      <c r="K480" s="1313"/>
      <c r="L480" s="1313"/>
      <c r="M480" s="1313"/>
      <c r="N480" s="1313"/>
    </row>
    <row r="481" spans="2:14">
      <c r="B481" s="1313"/>
      <c r="C481" s="1314"/>
      <c r="D481" s="1314"/>
      <c r="E481" s="1313"/>
      <c r="F481" s="1313"/>
      <c r="G481" s="1313"/>
      <c r="H481" s="1313"/>
      <c r="I481" s="1313"/>
      <c r="J481" s="1313"/>
      <c r="K481" s="1313"/>
      <c r="L481" s="1313"/>
      <c r="M481" s="1313"/>
      <c r="N481" s="1313"/>
    </row>
    <row r="482" spans="2:14">
      <c r="B482" s="1313"/>
      <c r="C482" s="1314"/>
      <c r="D482" s="1314"/>
      <c r="E482" s="1313"/>
      <c r="F482" s="1313"/>
      <c r="G482" s="1313"/>
      <c r="H482" s="1313"/>
      <c r="I482" s="1313"/>
      <c r="J482" s="1313"/>
      <c r="K482" s="1313"/>
      <c r="L482" s="1313"/>
      <c r="M482" s="1313"/>
      <c r="N482" s="1313"/>
    </row>
    <row r="483" spans="2:14">
      <c r="B483" s="1313"/>
      <c r="C483" s="1314"/>
      <c r="D483" s="1314"/>
      <c r="E483" s="1313"/>
      <c r="F483" s="1313"/>
      <c r="G483" s="1313"/>
      <c r="H483" s="1313"/>
      <c r="I483" s="1313"/>
      <c r="J483" s="1313"/>
      <c r="K483" s="1313"/>
      <c r="L483" s="1313"/>
      <c r="M483" s="1313"/>
      <c r="N483" s="1313"/>
    </row>
    <row r="484" spans="2:14">
      <c r="B484" s="1313"/>
      <c r="C484" s="1314"/>
      <c r="D484" s="1314"/>
      <c r="E484" s="1313"/>
      <c r="F484" s="1313"/>
      <c r="G484" s="1313"/>
      <c r="H484" s="1313"/>
      <c r="I484" s="1313"/>
      <c r="J484" s="1313"/>
      <c r="K484" s="1313"/>
      <c r="L484" s="1313"/>
      <c r="M484" s="1313"/>
      <c r="N484" s="1313"/>
    </row>
    <row r="485" spans="2:14">
      <c r="B485" s="1313"/>
      <c r="C485" s="1314"/>
      <c r="D485" s="1314"/>
      <c r="E485" s="1313"/>
      <c r="F485" s="1313"/>
      <c r="G485" s="1313"/>
      <c r="H485" s="1313"/>
      <c r="I485" s="1313"/>
      <c r="J485" s="1313"/>
      <c r="K485" s="1313"/>
      <c r="L485" s="1313"/>
      <c r="M485" s="1313"/>
      <c r="N485" s="1313"/>
    </row>
    <row r="486" spans="2:14">
      <c r="B486" s="1313"/>
      <c r="C486" s="1314"/>
      <c r="D486" s="1314"/>
      <c r="E486" s="1313"/>
      <c r="F486" s="1313"/>
      <c r="G486" s="1313"/>
      <c r="H486" s="1313"/>
      <c r="I486" s="1313"/>
      <c r="J486" s="1313"/>
      <c r="K486" s="1313"/>
      <c r="L486" s="1313"/>
      <c r="M486" s="1313"/>
      <c r="N486" s="1313"/>
    </row>
    <row r="487" spans="2:14">
      <c r="B487" s="1313"/>
      <c r="C487" s="1314"/>
      <c r="D487" s="1314"/>
      <c r="E487" s="1313"/>
      <c r="F487" s="1313"/>
      <c r="G487" s="1313"/>
      <c r="H487" s="1313"/>
      <c r="I487" s="1313"/>
      <c r="J487" s="1313"/>
      <c r="K487" s="1313"/>
      <c r="L487" s="1313"/>
      <c r="M487" s="1313"/>
      <c r="N487" s="1313"/>
    </row>
    <row r="488" spans="2:14">
      <c r="B488" s="1313"/>
      <c r="C488" s="1314"/>
      <c r="D488" s="1314"/>
      <c r="E488" s="1313"/>
      <c r="F488" s="1313"/>
      <c r="G488" s="1313"/>
      <c r="H488" s="1313"/>
      <c r="I488" s="1313"/>
      <c r="J488" s="1313"/>
      <c r="K488" s="1313"/>
      <c r="L488" s="1313"/>
      <c r="M488" s="1313"/>
      <c r="N488" s="1313"/>
    </row>
    <row r="489" spans="2:14">
      <c r="B489" s="1313"/>
      <c r="C489" s="1314"/>
      <c r="D489" s="1314"/>
      <c r="E489" s="1313"/>
      <c r="F489" s="1313"/>
      <c r="G489" s="1313"/>
      <c r="H489" s="1313"/>
      <c r="I489" s="1313"/>
      <c r="J489" s="1313"/>
      <c r="K489" s="1313"/>
      <c r="L489" s="1313"/>
      <c r="M489" s="1313"/>
      <c r="N489" s="1313"/>
    </row>
    <row r="490" spans="2:14">
      <c r="B490" s="1313"/>
      <c r="C490" s="1314"/>
      <c r="D490" s="1314"/>
      <c r="E490" s="1313"/>
      <c r="F490" s="1313"/>
      <c r="G490" s="1313"/>
      <c r="H490" s="1313"/>
      <c r="I490" s="1313"/>
      <c r="J490" s="1313"/>
      <c r="K490" s="1313"/>
      <c r="L490" s="1313"/>
      <c r="M490" s="1313"/>
      <c r="N490" s="1313"/>
    </row>
    <row r="491" spans="2:14">
      <c r="B491" s="1313"/>
      <c r="C491" s="1314"/>
      <c r="D491" s="1314"/>
      <c r="E491" s="1313"/>
      <c r="F491" s="1313"/>
      <c r="G491" s="1313"/>
      <c r="H491" s="1313"/>
      <c r="I491" s="1313"/>
      <c r="J491" s="1313"/>
      <c r="K491" s="1313"/>
      <c r="L491" s="1313"/>
      <c r="M491" s="1313"/>
      <c r="N491" s="1313"/>
    </row>
    <row r="492" spans="2:14">
      <c r="B492" s="1313"/>
      <c r="C492" s="1314"/>
      <c r="D492" s="1314"/>
      <c r="E492" s="1313"/>
      <c r="F492" s="1313"/>
      <c r="G492" s="1313"/>
      <c r="H492" s="1313"/>
      <c r="I492" s="1313"/>
      <c r="J492" s="1313"/>
      <c r="K492" s="1313"/>
      <c r="L492" s="1313"/>
      <c r="M492" s="1313"/>
      <c r="N492" s="1313"/>
    </row>
    <row r="493" spans="2:14">
      <c r="B493" s="1313"/>
      <c r="C493" s="1314"/>
      <c r="D493" s="1314"/>
      <c r="E493" s="1313"/>
      <c r="F493" s="1313"/>
      <c r="G493" s="1313"/>
      <c r="H493" s="1313"/>
      <c r="I493" s="1313"/>
      <c r="J493" s="1313"/>
      <c r="K493" s="1313"/>
      <c r="L493" s="1313"/>
      <c r="M493" s="1313"/>
      <c r="N493" s="1313"/>
    </row>
    <row r="494" spans="2:14">
      <c r="B494" s="1313"/>
      <c r="C494" s="1314"/>
      <c r="D494" s="1314"/>
      <c r="E494" s="1313"/>
      <c r="F494" s="1313"/>
      <c r="G494" s="1313"/>
      <c r="H494" s="1313"/>
      <c r="I494" s="1313"/>
      <c r="J494" s="1313"/>
      <c r="K494" s="1313"/>
      <c r="L494" s="1313"/>
      <c r="M494" s="1313"/>
      <c r="N494" s="1313"/>
    </row>
    <row r="495" spans="2:14">
      <c r="B495" s="1313"/>
      <c r="C495" s="1314"/>
      <c r="D495" s="1314"/>
      <c r="E495" s="1313"/>
      <c r="F495" s="1313"/>
      <c r="G495" s="1313"/>
      <c r="H495" s="1313"/>
      <c r="I495" s="1313"/>
      <c r="J495" s="1313"/>
      <c r="K495" s="1313"/>
      <c r="L495" s="1313"/>
      <c r="M495" s="1313"/>
      <c r="N495" s="1313"/>
    </row>
    <row r="496" spans="2:14">
      <c r="B496" s="1313"/>
      <c r="C496" s="1314"/>
      <c r="D496" s="1314"/>
      <c r="E496" s="1313"/>
      <c r="F496" s="1313"/>
      <c r="G496" s="1313"/>
      <c r="H496" s="1313"/>
      <c r="I496" s="1313"/>
      <c r="J496" s="1313"/>
      <c r="K496" s="1313"/>
      <c r="L496" s="1313"/>
      <c r="M496" s="1313"/>
      <c r="N496" s="1313"/>
    </row>
    <row r="497" spans="2:14">
      <c r="B497" s="1313"/>
      <c r="C497" s="1314"/>
      <c r="D497" s="1314"/>
      <c r="E497" s="1313"/>
      <c r="F497" s="1313"/>
      <c r="G497" s="1313"/>
      <c r="H497" s="1313"/>
      <c r="I497" s="1313"/>
      <c r="J497" s="1313"/>
      <c r="K497" s="1313"/>
      <c r="L497" s="1313"/>
      <c r="M497" s="1313"/>
      <c r="N497" s="1313"/>
    </row>
    <row r="498" spans="2:14">
      <c r="B498" s="1313"/>
      <c r="C498" s="1314"/>
      <c r="D498" s="1314"/>
      <c r="E498" s="1313"/>
      <c r="F498" s="1313"/>
      <c r="G498" s="1313"/>
      <c r="H498" s="1313"/>
      <c r="I498" s="1313"/>
      <c r="J498" s="1313"/>
      <c r="K498" s="1313"/>
      <c r="L498" s="1313"/>
      <c r="M498" s="1313"/>
      <c r="N498" s="1313"/>
    </row>
    <row r="499" spans="2:14">
      <c r="B499" s="1313"/>
      <c r="C499" s="1314"/>
      <c r="D499" s="1314"/>
      <c r="E499" s="1313"/>
      <c r="F499" s="1313"/>
      <c r="G499" s="1313"/>
      <c r="H499" s="1313"/>
      <c r="I499" s="1313"/>
      <c r="J499" s="1313"/>
      <c r="K499" s="1313"/>
      <c r="L499" s="1313"/>
      <c r="M499" s="1313"/>
      <c r="N499" s="1313"/>
    </row>
    <row r="500" spans="2:14">
      <c r="B500" s="1313"/>
      <c r="C500" s="1314"/>
      <c r="D500" s="1314"/>
      <c r="E500" s="1313"/>
      <c r="F500" s="1313"/>
      <c r="G500" s="1313"/>
      <c r="H500" s="1313"/>
      <c r="I500" s="1313"/>
      <c r="J500" s="1313"/>
      <c r="K500" s="1313"/>
      <c r="L500" s="1313"/>
      <c r="M500" s="1313"/>
      <c r="N500" s="1313"/>
    </row>
    <row r="501" spans="2:14">
      <c r="B501" s="1313"/>
      <c r="C501" s="1314"/>
      <c r="D501" s="1314"/>
      <c r="E501" s="1313"/>
      <c r="F501" s="1313"/>
      <c r="G501" s="1313"/>
      <c r="H501" s="1313"/>
      <c r="I501" s="1313"/>
      <c r="J501" s="1313"/>
      <c r="K501" s="1313"/>
      <c r="L501" s="1313"/>
      <c r="M501" s="1313"/>
      <c r="N501" s="1313"/>
    </row>
    <row r="502" spans="2:14">
      <c r="B502" s="1313"/>
      <c r="C502" s="1314"/>
      <c r="D502" s="1314"/>
      <c r="E502" s="1313"/>
      <c r="F502" s="1313"/>
      <c r="G502" s="1313"/>
      <c r="H502" s="1313"/>
      <c r="I502" s="1313"/>
      <c r="J502" s="1313"/>
      <c r="K502" s="1313"/>
      <c r="L502" s="1313"/>
      <c r="M502" s="1313"/>
      <c r="N502" s="1313"/>
    </row>
    <row r="503" spans="2:14">
      <c r="B503" s="1313"/>
      <c r="C503" s="1314"/>
      <c r="D503" s="1314"/>
      <c r="E503" s="1313"/>
      <c r="F503" s="1313"/>
      <c r="G503" s="1313"/>
      <c r="H503" s="1313"/>
      <c r="I503" s="1313"/>
      <c r="J503" s="1313"/>
      <c r="K503" s="1313"/>
      <c r="L503" s="1313"/>
      <c r="M503" s="1313"/>
      <c r="N503" s="1313"/>
    </row>
    <row r="504" spans="2:14">
      <c r="B504" s="1313"/>
      <c r="C504" s="1314"/>
      <c r="D504" s="1314"/>
      <c r="E504" s="1313"/>
      <c r="F504" s="1313"/>
      <c r="G504" s="1313"/>
      <c r="H504" s="1313"/>
      <c r="I504" s="1313"/>
      <c r="J504" s="1313"/>
      <c r="K504" s="1313"/>
      <c r="L504" s="1313"/>
      <c r="M504" s="1313"/>
      <c r="N504" s="1313"/>
    </row>
    <row r="505" spans="2:14">
      <c r="B505" s="1313"/>
      <c r="C505" s="1314"/>
      <c r="D505" s="1314"/>
      <c r="E505" s="1313"/>
      <c r="F505" s="1313"/>
      <c r="G505" s="1313"/>
      <c r="H505" s="1313"/>
      <c r="I505" s="1313"/>
      <c r="J505" s="1313"/>
      <c r="K505" s="1313"/>
      <c r="L505" s="1313"/>
      <c r="M505" s="1313"/>
      <c r="N505" s="1313"/>
    </row>
    <row r="506" spans="2:14">
      <c r="B506" s="1313"/>
      <c r="C506" s="1314"/>
      <c r="D506" s="1314"/>
      <c r="E506" s="1313"/>
      <c r="F506" s="1313"/>
      <c r="G506" s="1313"/>
      <c r="H506" s="1313"/>
      <c r="I506" s="1313"/>
      <c r="J506" s="1313"/>
      <c r="K506" s="1313"/>
      <c r="L506" s="1313"/>
      <c r="M506" s="1313"/>
      <c r="N506" s="1313"/>
    </row>
    <row r="507" spans="2:14">
      <c r="B507" s="1313"/>
      <c r="C507" s="1314"/>
      <c r="D507" s="1314"/>
      <c r="E507" s="1313"/>
      <c r="F507" s="1313"/>
      <c r="G507" s="1313"/>
      <c r="H507" s="1313"/>
      <c r="I507" s="1313"/>
      <c r="J507" s="1313"/>
      <c r="K507" s="1313"/>
      <c r="L507" s="1313"/>
      <c r="M507" s="1313"/>
      <c r="N507" s="1313"/>
    </row>
    <row r="508" spans="2:14">
      <c r="B508" s="1313"/>
      <c r="C508" s="1314"/>
      <c r="D508" s="1314"/>
      <c r="E508" s="1313"/>
      <c r="F508" s="1313"/>
      <c r="G508" s="1313"/>
      <c r="H508" s="1313"/>
      <c r="I508" s="1313"/>
      <c r="J508" s="1313"/>
      <c r="K508" s="1313"/>
      <c r="L508" s="1313"/>
      <c r="M508" s="1313"/>
      <c r="N508" s="1313"/>
    </row>
    <row r="509" spans="2:14">
      <c r="B509" s="1313"/>
      <c r="C509" s="1314"/>
      <c r="D509" s="1314"/>
      <c r="E509" s="1313"/>
      <c r="F509" s="1313"/>
      <c r="G509" s="1313"/>
      <c r="H509" s="1313"/>
      <c r="I509" s="1313"/>
      <c r="J509" s="1313"/>
      <c r="K509" s="1313"/>
      <c r="L509" s="1313"/>
      <c r="M509" s="1313"/>
      <c r="N509" s="1313"/>
    </row>
    <row r="510" spans="2:14">
      <c r="B510" s="1313"/>
      <c r="C510" s="1314"/>
      <c r="D510" s="1314"/>
      <c r="E510" s="1313"/>
      <c r="F510" s="1313"/>
      <c r="G510" s="1313"/>
      <c r="H510" s="1313"/>
      <c r="I510" s="1313"/>
      <c r="J510" s="1313"/>
      <c r="K510" s="1313"/>
      <c r="L510" s="1313"/>
      <c r="M510" s="1313"/>
      <c r="N510" s="1313"/>
    </row>
    <row r="511" spans="2:14">
      <c r="B511" s="1313"/>
      <c r="C511" s="1314"/>
      <c r="D511" s="1314"/>
      <c r="E511" s="1313"/>
      <c r="F511" s="1313"/>
      <c r="G511" s="1313"/>
      <c r="H511" s="1313"/>
      <c r="I511" s="1313"/>
      <c r="J511" s="1313"/>
      <c r="K511" s="1313"/>
      <c r="L511" s="1313"/>
      <c r="M511" s="1313"/>
      <c r="N511" s="1313"/>
    </row>
    <row r="512" spans="2:14">
      <c r="B512" s="1313"/>
      <c r="C512" s="1314"/>
      <c r="D512" s="1314"/>
      <c r="E512" s="1313"/>
      <c r="F512" s="1313"/>
      <c r="G512" s="1313"/>
      <c r="H512" s="1313"/>
      <c r="I512" s="1313"/>
      <c r="J512" s="1313"/>
      <c r="K512" s="1313"/>
      <c r="L512" s="1313"/>
      <c r="M512" s="1313"/>
      <c r="N512" s="1313"/>
    </row>
    <row r="513" spans="2:14">
      <c r="B513" s="1313"/>
      <c r="C513" s="1314"/>
      <c r="D513" s="1314"/>
      <c r="E513" s="1313"/>
      <c r="F513" s="1313"/>
      <c r="G513" s="1313"/>
      <c r="H513" s="1313"/>
      <c r="I513" s="1313"/>
      <c r="J513" s="1313"/>
      <c r="K513" s="1313"/>
      <c r="L513" s="1313"/>
      <c r="M513" s="1313"/>
      <c r="N513" s="1313"/>
    </row>
    <row r="514" spans="2:14">
      <c r="B514" s="1313"/>
      <c r="C514" s="1314"/>
      <c r="D514" s="1314"/>
      <c r="E514" s="1313"/>
      <c r="F514" s="1313"/>
      <c r="G514" s="1313"/>
      <c r="H514" s="1313"/>
      <c r="I514" s="1313"/>
      <c r="J514" s="1313"/>
      <c r="K514" s="1313"/>
      <c r="L514" s="1313"/>
      <c r="M514" s="1313"/>
      <c r="N514" s="1313"/>
    </row>
    <row r="515" spans="2:14">
      <c r="B515" s="1313"/>
      <c r="C515" s="1314"/>
      <c r="D515" s="1314"/>
      <c r="E515" s="1313"/>
      <c r="F515" s="1313"/>
      <c r="G515" s="1313"/>
      <c r="H515" s="1313"/>
      <c r="I515" s="1313"/>
      <c r="J515" s="1313"/>
      <c r="K515" s="1313"/>
      <c r="L515" s="1313"/>
      <c r="M515" s="1313"/>
      <c r="N515" s="1313"/>
    </row>
    <row r="516" spans="2:14">
      <c r="B516" s="1313"/>
      <c r="C516" s="1314"/>
      <c r="D516" s="1314"/>
      <c r="E516" s="1313"/>
      <c r="F516" s="1313"/>
      <c r="G516" s="1313"/>
      <c r="H516" s="1313"/>
      <c r="I516" s="1313"/>
      <c r="J516" s="1313"/>
      <c r="K516" s="1313"/>
      <c r="L516" s="1313"/>
      <c r="M516" s="1313"/>
      <c r="N516" s="1313"/>
    </row>
    <row r="517" spans="2:14">
      <c r="B517" s="1313"/>
      <c r="C517" s="1314"/>
      <c r="D517" s="1314"/>
      <c r="E517" s="1313"/>
      <c r="F517" s="1313"/>
      <c r="G517" s="1313"/>
      <c r="H517" s="1313"/>
      <c r="I517" s="1313"/>
      <c r="J517" s="1313"/>
      <c r="K517" s="1313"/>
      <c r="L517" s="1313"/>
      <c r="M517" s="1313"/>
      <c r="N517" s="1313"/>
    </row>
    <row r="518" spans="2:14">
      <c r="B518" s="1313"/>
      <c r="C518" s="1314"/>
      <c r="D518" s="1314"/>
      <c r="E518" s="1313"/>
      <c r="F518" s="1313"/>
      <c r="G518" s="1313"/>
      <c r="H518" s="1313"/>
      <c r="I518" s="1313"/>
      <c r="J518" s="1313"/>
      <c r="K518" s="1313"/>
      <c r="L518" s="1313"/>
      <c r="M518" s="1313"/>
      <c r="N518" s="1313"/>
    </row>
    <row r="519" spans="2:14">
      <c r="B519" s="1313"/>
      <c r="C519" s="1314"/>
      <c r="D519" s="1314"/>
      <c r="E519" s="1313"/>
      <c r="F519" s="1313"/>
      <c r="G519" s="1313"/>
      <c r="H519" s="1313"/>
      <c r="I519" s="1313"/>
      <c r="J519" s="1313"/>
      <c r="K519" s="1313"/>
      <c r="L519" s="1313"/>
      <c r="M519" s="1313"/>
      <c r="N519" s="1313"/>
    </row>
    <row r="520" spans="2:14">
      <c r="B520" s="1313"/>
      <c r="C520" s="1314"/>
      <c r="D520" s="1314"/>
      <c r="E520" s="1313"/>
      <c r="F520" s="1313"/>
      <c r="G520" s="1313"/>
      <c r="H520" s="1313"/>
      <c r="I520" s="1313"/>
      <c r="J520" s="1313"/>
      <c r="K520" s="1313"/>
      <c r="L520" s="1313"/>
      <c r="M520" s="1313"/>
      <c r="N520" s="1313"/>
    </row>
    <row r="521" spans="2:14">
      <c r="B521" s="1313"/>
      <c r="C521" s="1314"/>
      <c r="D521" s="1314"/>
      <c r="E521" s="1313"/>
      <c r="F521" s="1313"/>
      <c r="G521" s="1313"/>
      <c r="H521" s="1313"/>
      <c r="I521" s="1313"/>
      <c r="J521" s="1313"/>
      <c r="K521" s="1313"/>
      <c r="L521" s="1313"/>
      <c r="M521" s="1313"/>
      <c r="N521" s="1313"/>
    </row>
    <row r="522" spans="2:14">
      <c r="B522" s="1313"/>
      <c r="C522" s="1314"/>
      <c r="D522" s="1314"/>
      <c r="E522" s="1313"/>
      <c r="F522" s="1313"/>
      <c r="G522" s="1313"/>
      <c r="H522" s="1313"/>
      <c r="I522" s="1313"/>
      <c r="J522" s="1313"/>
      <c r="K522" s="1313"/>
      <c r="L522" s="1313"/>
      <c r="M522" s="1313"/>
      <c r="N522" s="1313"/>
    </row>
    <row r="523" spans="2:14">
      <c r="B523" s="1313"/>
      <c r="C523" s="1314"/>
      <c r="D523" s="1314"/>
      <c r="E523" s="1313"/>
      <c r="F523" s="1313"/>
      <c r="G523" s="1313"/>
      <c r="H523" s="1313"/>
      <c r="I523" s="1313"/>
      <c r="J523" s="1313"/>
      <c r="K523" s="1313"/>
      <c r="L523" s="1313"/>
      <c r="M523" s="1313"/>
      <c r="N523" s="1313"/>
    </row>
    <row r="524" spans="2:14">
      <c r="B524" s="1313"/>
      <c r="C524" s="1314"/>
      <c r="D524" s="1314"/>
      <c r="E524" s="1313"/>
      <c r="F524" s="1313"/>
      <c r="G524" s="1313"/>
      <c r="H524" s="1313"/>
      <c r="I524" s="1313"/>
      <c r="J524" s="1313"/>
      <c r="K524" s="1313"/>
      <c r="L524" s="1313"/>
      <c r="M524" s="1313"/>
      <c r="N524" s="1313"/>
    </row>
    <row r="525" spans="2:14">
      <c r="B525" s="1313"/>
      <c r="C525" s="1314"/>
      <c r="D525" s="1314"/>
      <c r="E525" s="1313"/>
      <c r="F525" s="1313"/>
      <c r="G525" s="1313"/>
      <c r="H525" s="1313"/>
      <c r="I525" s="1313"/>
      <c r="J525" s="1313"/>
      <c r="K525" s="1313"/>
      <c r="L525" s="1313"/>
      <c r="M525" s="1313"/>
      <c r="N525" s="1313"/>
    </row>
    <row r="526" spans="2:14">
      <c r="B526" s="1313"/>
      <c r="C526" s="1314"/>
      <c r="D526" s="1314"/>
      <c r="E526" s="1313"/>
      <c r="F526" s="1313"/>
      <c r="G526" s="1313"/>
      <c r="H526" s="1313"/>
      <c r="I526" s="1313"/>
      <c r="J526" s="1313"/>
      <c r="K526" s="1313"/>
      <c r="L526" s="1313"/>
      <c r="M526" s="1313"/>
      <c r="N526" s="1313"/>
    </row>
    <row r="527" spans="2:14">
      <c r="B527" s="1313"/>
      <c r="C527" s="1314"/>
      <c r="D527" s="1314"/>
      <c r="E527" s="1313"/>
      <c r="F527" s="1313"/>
      <c r="G527" s="1313"/>
      <c r="H527" s="1313"/>
      <c r="I527" s="1313"/>
      <c r="J527" s="1313"/>
      <c r="K527" s="1313"/>
      <c r="L527" s="1313"/>
      <c r="M527" s="1313"/>
      <c r="N527" s="1313"/>
    </row>
    <row r="528" spans="2:14">
      <c r="B528" s="1313"/>
      <c r="C528" s="1314"/>
      <c r="D528" s="1314"/>
      <c r="E528" s="1313"/>
      <c r="F528" s="1313"/>
      <c r="G528" s="1313"/>
      <c r="H528" s="1313"/>
      <c r="I528" s="1313"/>
      <c r="J528" s="1313"/>
      <c r="K528" s="1313"/>
      <c r="L528" s="1313"/>
      <c r="M528" s="1313"/>
      <c r="N528" s="1313"/>
    </row>
    <row r="529" spans="2:14">
      <c r="B529" s="1313"/>
      <c r="C529" s="1314"/>
      <c r="D529" s="1314"/>
      <c r="E529" s="1313"/>
      <c r="F529" s="1313"/>
      <c r="G529" s="1313"/>
      <c r="H529" s="1313"/>
      <c r="I529" s="1313"/>
      <c r="J529" s="1313"/>
      <c r="K529" s="1313"/>
      <c r="L529" s="1313"/>
      <c r="M529" s="1313"/>
      <c r="N529" s="1313"/>
    </row>
    <row r="530" spans="2:14">
      <c r="B530" s="1313"/>
      <c r="C530" s="1314"/>
      <c r="D530" s="1314"/>
      <c r="E530" s="1313"/>
      <c r="F530" s="1313"/>
      <c r="G530" s="1313"/>
      <c r="H530" s="1313"/>
      <c r="I530" s="1313"/>
      <c r="J530" s="1313"/>
      <c r="K530" s="1313"/>
      <c r="L530" s="1313"/>
      <c r="M530" s="1313"/>
      <c r="N530" s="1313"/>
    </row>
    <row r="531" spans="2:14">
      <c r="B531" s="1313"/>
      <c r="C531" s="1314"/>
      <c r="D531" s="1314"/>
      <c r="E531" s="1313"/>
      <c r="F531" s="1313"/>
      <c r="G531" s="1313"/>
      <c r="H531" s="1313"/>
      <c r="I531" s="1313"/>
      <c r="J531" s="1313"/>
      <c r="K531" s="1313"/>
      <c r="L531" s="1313"/>
      <c r="M531" s="1313"/>
      <c r="N531" s="1313"/>
    </row>
    <row r="532" spans="2:14">
      <c r="B532" s="1313"/>
      <c r="C532" s="1314"/>
      <c r="D532" s="1314"/>
      <c r="E532" s="1313"/>
      <c r="F532" s="1313"/>
      <c r="G532" s="1313"/>
      <c r="H532" s="1313"/>
      <c r="I532" s="1313"/>
      <c r="J532" s="1313"/>
      <c r="K532" s="1313"/>
      <c r="L532" s="1313"/>
      <c r="M532" s="1313"/>
      <c r="N532" s="1313"/>
    </row>
    <row r="533" spans="2:14">
      <c r="B533" s="1313"/>
      <c r="C533" s="1314"/>
      <c r="D533" s="1314"/>
      <c r="E533" s="1313"/>
      <c r="F533" s="1313"/>
      <c r="G533" s="1313"/>
      <c r="H533" s="1313"/>
      <c r="I533" s="1313"/>
      <c r="J533" s="1313"/>
      <c r="K533" s="1313"/>
      <c r="L533" s="1313"/>
      <c r="M533" s="1313"/>
      <c r="N533" s="1313"/>
    </row>
    <row r="534" spans="2:14">
      <c r="B534" s="1313"/>
      <c r="C534" s="1314"/>
      <c r="D534" s="1314"/>
      <c r="E534" s="1313"/>
      <c r="F534" s="1313"/>
      <c r="G534" s="1313"/>
      <c r="H534" s="1313"/>
      <c r="I534" s="1313"/>
      <c r="J534" s="1313"/>
      <c r="K534" s="1313"/>
      <c r="L534" s="1313"/>
      <c r="M534" s="1313"/>
      <c r="N534" s="1313"/>
    </row>
    <row r="535" spans="2:14">
      <c r="B535" s="1313"/>
      <c r="C535" s="1314"/>
      <c r="D535" s="1314"/>
      <c r="E535" s="1313"/>
      <c r="F535" s="1313"/>
      <c r="G535" s="1313"/>
      <c r="H535" s="1313"/>
      <c r="I535" s="1313"/>
      <c r="J535" s="1313"/>
      <c r="K535" s="1313"/>
      <c r="L535" s="1313"/>
      <c r="M535" s="1313"/>
      <c r="N535" s="1313"/>
    </row>
    <row r="536" spans="2:14">
      <c r="B536" s="1313"/>
      <c r="C536" s="1314"/>
      <c r="D536" s="1314"/>
      <c r="E536" s="1313"/>
      <c r="F536" s="1313"/>
      <c r="G536" s="1313"/>
      <c r="H536" s="1313"/>
      <c r="I536" s="1313"/>
      <c r="J536" s="1313"/>
      <c r="K536" s="1313"/>
      <c r="L536" s="1313"/>
      <c r="M536" s="1313"/>
      <c r="N536" s="1313"/>
    </row>
    <row r="537" spans="2:14">
      <c r="B537" s="1313"/>
      <c r="C537" s="1314"/>
      <c r="D537" s="1314"/>
      <c r="E537" s="1313"/>
      <c r="F537" s="1313"/>
      <c r="G537" s="1313"/>
      <c r="H537" s="1313"/>
      <c r="I537" s="1313"/>
      <c r="J537" s="1313"/>
      <c r="K537" s="1313"/>
      <c r="L537" s="1313"/>
      <c r="M537" s="1313"/>
      <c r="N537" s="1313"/>
    </row>
    <row r="538" spans="2:14">
      <c r="B538" s="1313"/>
      <c r="C538" s="1314"/>
      <c r="D538" s="1314"/>
      <c r="E538" s="1313"/>
      <c r="F538" s="1313"/>
      <c r="G538" s="1313"/>
      <c r="H538" s="1313"/>
      <c r="I538" s="1313"/>
      <c r="J538" s="1313"/>
      <c r="K538" s="1313"/>
      <c r="L538" s="1313"/>
      <c r="M538" s="1313"/>
      <c r="N538" s="1313"/>
    </row>
    <row r="539" spans="2:14">
      <c r="B539" s="1313"/>
      <c r="C539" s="1314"/>
      <c r="D539" s="1314"/>
      <c r="E539" s="1313"/>
      <c r="F539" s="1313"/>
      <c r="G539" s="1313"/>
      <c r="H539" s="1313"/>
      <c r="I539" s="1313"/>
      <c r="J539" s="1313"/>
      <c r="K539" s="1313"/>
      <c r="L539" s="1313"/>
      <c r="M539" s="1313"/>
      <c r="N539" s="1313"/>
    </row>
    <row r="540" spans="2:14">
      <c r="B540" s="1313"/>
      <c r="C540" s="1314"/>
      <c r="D540" s="1314"/>
      <c r="E540" s="1313"/>
      <c r="F540" s="1313"/>
      <c r="G540" s="1313"/>
      <c r="H540" s="1313"/>
      <c r="I540" s="1313"/>
      <c r="J540" s="1313"/>
      <c r="K540" s="1313"/>
      <c r="L540" s="1313"/>
      <c r="M540" s="1313"/>
      <c r="N540" s="1313"/>
    </row>
    <row r="541" spans="2:14">
      <c r="B541" s="1313"/>
      <c r="C541" s="1314"/>
      <c r="D541" s="1314"/>
      <c r="E541" s="1313"/>
      <c r="F541" s="1313"/>
      <c r="G541" s="1313"/>
      <c r="H541" s="1313"/>
      <c r="I541" s="1313"/>
      <c r="J541" s="1313"/>
      <c r="K541" s="1313"/>
      <c r="L541" s="1313"/>
      <c r="M541" s="1313"/>
      <c r="N541" s="1313"/>
    </row>
    <row r="542" spans="2:14">
      <c r="B542" s="1313"/>
      <c r="C542" s="1314"/>
      <c r="D542" s="1314"/>
      <c r="E542" s="1313"/>
      <c r="F542" s="1313"/>
      <c r="G542" s="1313"/>
      <c r="H542" s="1313"/>
      <c r="I542" s="1313"/>
      <c r="J542" s="1313"/>
      <c r="K542" s="1313"/>
      <c r="L542" s="1313"/>
      <c r="M542" s="1313"/>
      <c r="N542" s="1313"/>
    </row>
    <row r="543" spans="2:14">
      <c r="B543" s="1313"/>
      <c r="C543" s="1314"/>
      <c r="D543" s="1314"/>
      <c r="E543" s="1313"/>
      <c r="F543" s="1313"/>
      <c r="G543" s="1313"/>
      <c r="H543" s="1313"/>
      <c r="I543" s="1313"/>
      <c r="J543" s="1313"/>
      <c r="K543" s="1313"/>
      <c r="L543" s="1313"/>
      <c r="M543" s="1313"/>
      <c r="N543" s="1313"/>
    </row>
    <row r="544" spans="2:14">
      <c r="B544" s="1313"/>
      <c r="C544" s="1314"/>
      <c r="D544" s="1314"/>
      <c r="E544" s="1313"/>
      <c r="F544" s="1313"/>
      <c r="G544" s="1313"/>
      <c r="H544" s="1313"/>
      <c r="I544" s="1313"/>
      <c r="J544" s="1313"/>
      <c r="K544" s="1313"/>
      <c r="L544" s="1313"/>
      <c r="M544" s="1313"/>
      <c r="N544" s="1313"/>
    </row>
    <row r="545" spans="2:14">
      <c r="B545" s="1313"/>
      <c r="C545" s="1314"/>
      <c r="D545" s="1314"/>
      <c r="E545" s="1313"/>
      <c r="F545" s="1313"/>
      <c r="G545" s="1313"/>
      <c r="H545" s="1313"/>
      <c r="I545" s="1313"/>
      <c r="J545" s="1313"/>
      <c r="K545" s="1313"/>
      <c r="L545" s="1313"/>
      <c r="M545" s="1313"/>
      <c r="N545" s="1313"/>
    </row>
    <row r="546" spans="2:14">
      <c r="B546" s="1313"/>
      <c r="C546" s="1314"/>
      <c r="D546" s="1314"/>
      <c r="E546" s="1313"/>
      <c r="F546" s="1313"/>
      <c r="G546" s="1313"/>
      <c r="H546" s="1313"/>
      <c r="I546" s="1313"/>
      <c r="J546" s="1313"/>
      <c r="K546" s="1313"/>
      <c r="L546" s="1313"/>
      <c r="M546" s="1313"/>
      <c r="N546" s="1313"/>
    </row>
    <row r="547" spans="2:14">
      <c r="B547" s="1313"/>
      <c r="C547" s="1314"/>
      <c r="D547" s="1314"/>
      <c r="E547" s="1313"/>
      <c r="F547" s="1313"/>
      <c r="G547" s="1313"/>
      <c r="H547" s="1313"/>
      <c r="I547" s="1313"/>
      <c r="J547" s="1313"/>
      <c r="K547" s="1313"/>
      <c r="L547" s="1313"/>
      <c r="M547" s="1313"/>
      <c r="N547" s="1313"/>
    </row>
    <row r="548" spans="2:14">
      <c r="B548" s="1313"/>
      <c r="C548" s="1314"/>
      <c r="D548" s="1314"/>
      <c r="E548" s="1313"/>
      <c r="F548" s="1313"/>
      <c r="G548" s="1313"/>
      <c r="H548" s="1313"/>
      <c r="I548" s="1313"/>
      <c r="J548" s="1313"/>
      <c r="K548" s="1313"/>
      <c r="L548" s="1313"/>
      <c r="M548" s="1313"/>
      <c r="N548" s="1313"/>
    </row>
    <row r="549" spans="2:14">
      <c r="B549" s="1313"/>
      <c r="C549" s="1314"/>
      <c r="D549" s="1314"/>
      <c r="E549" s="1313"/>
      <c r="F549" s="1313"/>
      <c r="G549" s="1313"/>
      <c r="H549" s="1313"/>
      <c r="I549" s="1313"/>
      <c r="J549" s="1313"/>
      <c r="K549" s="1313"/>
      <c r="L549" s="1313"/>
      <c r="M549" s="1313"/>
      <c r="N549" s="1313"/>
    </row>
    <row r="550" spans="2:14">
      <c r="B550" s="1313"/>
      <c r="C550" s="1314"/>
      <c r="D550" s="1314"/>
      <c r="E550" s="1313"/>
      <c r="F550" s="1313"/>
      <c r="G550" s="1313"/>
      <c r="H550" s="1313"/>
      <c r="I550" s="1313"/>
      <c r="J550" s="1313"/>
      <c r="K550" s="1313"/>
      <c r="L550" s="1313"/>
      <c r="M550" s="1313"/>
      <c r="N550" s="1313"/>
    </row>
    <row r="551" spans="2:14">
      <c r="B551" s="1313"/>
      <c r="C551" s="1314"/>
      <c r="D551" s="1314"/>
      <c r="E551" s="1313"/>
      <c r="F551" s="1313"/>
      <c r="G551" s="1313"/>
      <c r="H551" s="1313"/>
      <c r="I551" s="1313"/>
      <c r="J551" s="1313"/>
      <c r="K551" s="1313"/>
      <c r="L551" s="1313"/>
      <c r="M551" s="1313"/>
      <c r="N551" s="1313"/>
    </row>
    <row r="552" spans="2:14">
      <c r="B552" s="1313"/>
      <c r="C552" s="1314"/>
      <c r="D552" s="1314"/>
      <c r="E552" s="1313"/>
      <c r="F552" s="1313"/>
      <c r="G552" s="1313"/>
      <c r="H552" s="1313"/>
      <c r="I552" s="1313"/>
      <c r="J552" s="1313"/>
      <c r="K552" s="1313"/>
      <c r="L552" s="1313"/>
      <c r="M552" s="1313"/>
      <c r="N552" s="1313"/>
    </row>
    <row r="553" spans="2:14">
      <c r="B553" s="1313"/>
      <c r="C553" s="1314"/>
      <c r="D553" s="1314"/>
      <c r="E553" s="1313"/>
      <c r="F553" s="1313"/>
      <c r="G553" s="1313"/>
      <c r="H553" s="1313"/>
      <c r="I553" s="1313"/>
      <c r="J553" s="1313"/>
      <c r="K553" s="1313"/>
      <c r="L553" s="1313"/>
      <c r="M553" s="1313"/>
      <c r="N553" s="1313"/>
    </row>
    <row r="554" spans="2:14">
      <c r="B554" s="1313"/>
      <c r="C554" s="1314"/>
      <c r="D554" s="1314"/>
      <c r="E554" s="1313"/>
      <c r="F554" s="1313"/>
      <c r="G554" s="1313"/>
      <c r="H554" s="1313"/>
      <c r="I554" s="1313"/>
      <c r="J554" s="1313"/>
      <c r="K554" s="1313"/>
      <c r="L554" s="1313"/>
      <c r="M554" s="1313"/>
      <c r="N554" s="1313"/>
    </row>
    <row r="555" spans="2:14">
      <c r="B555" s="1313"/>
      <c r="C555" s="1314"/>
      <c r="D555" s="1314"/>
      <c r="E555" s="1313"/>
      <c r="F555" s="1313"/>
      <c r="G555" s="1313"/>
      <c r="H555" s="1313"/>
      <c r="I555" s="1313"/>
      <c r="J555" s="1313"/>
      <c r="K555" s="1313"/>
      <c r="L555" s="1313"/>
      <c r="M555" s="1313"/>
      <c r="N555" s="1313"/>
    </row>
    <row r="556" spans="2:14">
      <c r="B556" s="1313"/>
      <c r="C556" s="1314"/>
      <c r="D556" s="1314"/>
      <c r="E556" s="1313"/>
      <c r="F556" s="1313"/>
      <c r="G556" s="1313"/>
      <c r="H556" s="1313"/>
      <c r="I556" s="1313"/>
      <c r="J556" s="1313"/>
      <c r="K556" s="1313"/>
      <c r="L556" s="1313"/>
      <c r="M556" s="1313"/>
      <c r="N556" s="1313"/>
    </row>
    <row r="557" spans="2:14">
      <c r="B557" s="1313"/>
      <c r="C557" s="1314"/>
      <c r="D557" s="1314"/>
      <c r="E557" s="1313"/>
      <c r="F557" s="1313"/>
      <c r="G557" s="1313"/>
      <c r="H557" s="1313"/>
      <c r="I557" s="1313"/>
      <c r="J557" s="1313"/>
      <c r="K557" s="1313"/>
      <c r="L557" s="1313"/>
      <c r="M557" s="1313"/>
      <c r="N557" s="1313"/>
    </row>
    <row r="558" spans="2:14">
      <c r="B558" s="1313"/>
      <c r="C558" s="1314"/>
      <c r="D558" s="1314"/>
      <c r="E558" s="1313"/>
      <c r="F558" s="1313"/>
      <c r="G558" s="1313"/>
      <c r="H558" s="1313"/>
      <c r="I558" s="1313"/>
      <c r="J558" s="1313"/>
      <c r="K558" s="1313"/>
      <c r="L558" s="1313"/>
      <c r="M558" s="1313"/>
      <c r="N558" s="1313"/>
    </row>
    <row r="559" spans="2:14">
      <c r="B559" s="1313"/>
      <c r="C559" s="1314"/>
      <c r="D559" s="1314"/>
      <c r="E559" s="1313"/>
      <c r="F559" s="1313"/>
      <c r="G559" s="1313"/>
      <c r="H559" s="1313"/>
      <c r="I559" s="1313"/>
      <c r="J559" s="1313"/>
      <c r="K559" s="1313"/>
      <c r="L559" s="1313"/>
      <c r="M559" s="1313"/>
      <c r="N559" s="1313"/>
    </row>
    <row r="560" spans="2:14">
      <c r="B560" s="1313"/>
      <c r="C560" s="1314"/>
      <c r="D560" s="1314"/>
      <c r="E560" s="1313"/>
      <c r="F560" s="1313"/>
      <c r="G560" s="1313"/>
      <c r="H560" s="1313"/>
      <c r="I560" s="1313"/>
      <c r="J560" s="1313"/>
      <c r="K560" s="1313"/>
      <c r="L560" s="1313"/>
      <c r="M560" s="1313"/>
      <c r="N560" s="1313"/>
    </row>
    <row r="561" spans="2:14">
      <c r="B561" s="1313"/>
      <c r="C561" s="1314"/>
      <c r="D561" s="1314"/>
      <c r="E561" s="1313"/>
      <c r="F561" s="1313"/>
      <c r="G561" s="1313"/>
      <c r="H561" s="1313"/>
      <c r="I561" s="1313"/>
      <c r="J561" s="1313"/>
      <c r="K561" s="1313"/>
      <c r="L561" s="1313"/>
      <c r="M561" s="1313"/>
      <c r="N561" s="1313"/>
    </row>
    <row r="562" spans="2:14">
      <c r="B562" s="1313"/>
      <c r="C562" s="1314"/>
      <c r="D562" s="1314"/>
      <c r="E562" s="1313"/>
      <c r="F562" s="1313"/>
      <c r="G562" s="1313"/>
      <c r="H562" s="1313"/>
      <c r="I562" s="1313"/>
      <c r="J562" s="1313"/>
      <c r="K562" s="1313"/>
      <c r="L562" s="1313"/>
      <c r="M562" s="1313"/>
      <c r="N562" s="1313"/>
    </row>
    <row r="563" spans="2:14">
      <c r="B563" s="1313"/>
      <c r="C563" s="1314"/>
      <c r="D563" s="1314"/>
      <c r="E563" s="1313"/>
      <c r="F563" s="1313"/>
      <c r="G563" s="1313"/>
      <c r="H563" s="1313"/>
      <c r="I563" s="1313"/>
      <c r="J563" s="1313"/>
      <c r="K563" s="1313"/>
      <c r="L563" s="1313"/>
      <c r="M563" s="1313"/>
      <c r="N563" s="1313"/>
    </row>
    <row r="564" spans="2:14">
      <c r="B564" s="1313"/>
      <c r="C564" s="1314"/>
      <c r="D564" s="1314"/>
      <c r="E564" s="1313"/>
      <c r="F564" s="1313"/>
      <c r="G564" s="1313"/>
      <c r="H564" s="1313"/>
      <c r="I564" s="1313"/>
      <c r="J564" s="1313"/>
      <c r="K564" s="1313"/>
      <c r="L564" s="1313"/>
      <c r="M564" s="1313"/>
      <c r="N564" s="1313"/>
    </row>
    <row r="565" spans="2:14">
      <c r="B565" s="1313"/>
      <c r="C565" s="1314"/>
      <c r="D565" s="1314"/>
      <c r="E565" s="1313"/>
      <c r="F565" s="1313"/>
      <c r="G565" s="1313"/>
      <c r="H565" s="1313"/>
      <c r="I565" s="1313"/>
      <c r="J565" s="1313"/>
      <c r="K565" s="1313"/>
      <c r="L565" s="1313"/>
      <c r="M565" s="1313"/>
      <c r="N565" s="1313"/>
    </row>
    <row r="566" spans="2:14">
      <c r="B566" s="1313"/>
      <c r="C566" s="1314"/>
      <c r="D566" s="1314"/>
      <c r="E566" s="1313"/>
      <c r="F566" s="1313"/>
      <c r="G566" s="1313"/>
      <c r="H566" s="1313"/>
      <c r="I566" s="1313"/>
      <c r="J566" s="1313"/>
      <c r="K566" s="1313"/>
      <c r="L566" s="1313"/>
      <c r="M566" s="1313"/>
      <c r="N566" s="1313"/>
    </row>
    <row r="567" spans="2:14">
      <c r="B567" s="1313"/>
      <c r="C567" s="1314"/>
      <c r="D567" s="1314"/>
      <c r="E567" s="1313"/>
      <c r="F567" s="1313"/>
      <c r="G567" s="1313"/>
      <c r="H567" s="1313"/>
      <c r="I567" s="1313"/>
      <c r="J567" s="1313"/>
      <c r="K567" s="1313"/>
      <c r="L567" s="1313"/>
      <c r="M567" s="1313"/>
      <c r="N567" s="1313"/>
    </row>
    <row r="568" spans="2:14">
      <c r="B568" s="1313"/>
      <c r="C568" s="1314"/>
      <c r="D568" s="1314"/>
      <c r="E568" s="1313"/>
      <c r="F568" s="1313"/>
      <c r="G568" s="1313"/>
      <c r="H568" s="1313"/>
      <c r="I568" s="1313"/>
      <c r="J568" s="1313"/>
      <c r="K568" s="1313"/>
      <c r="L568" s="1313"/>
      <c r="M568" s="1313"/>
      <c r="N568" s="1313"/>
    </row>
    <row r="569" spans="2:14">
      <c r="B569" s="1313"/>
      <c r="C569" s="1314"/>
      <c r="D569" s="1314"/>
      <c r="E569" s="1313"/>
      <c r="F569" s="1313"/>
      <c r="G569" s="1313"/>
      <c r="H569" s="1313"/>
      <c r="I569" s="1313"/>
      <c r="J569" s="1313"/>
      <c r="K569" s="1313"/>
      <c r="L569" s="1313"/>
      <c r="M569" s="1313"/>
      <c r="N569" s="1313"/>
    </row>
    <row r="570" spans="2:14">
      <c r="B570" s="1313"/>
      <c r="C570" s="1314"/>
      <c r="D570" s="1314"/>
      <c r="E570" s="1313"/>
      <c r="F570" s="1313"/>
      <c r="G570" s="1313"/>
      <c r="H570" s="1313"/>
      <c r="I570" s="1313"/>
      <c r="J570" s="1313"/>
      <c r="K570" s="1313"/>
      <c r="L570" s="1313"/>
      <c r="M570" s="1313"/>
      <c r="N570" s="1313"/>
    </row>
    <row r="571" spans="2:14">
      <c r="B571" s="1313"/>
      <c r="C571" s="1314"/>
      <c r="D571" s="1314"/>
      <c r="E571" s="1313"/>
      <c r="F571" s="1313"/>
      <c r="G571" s="1313"/>
      <c r="H571" s="1313"/>
      <c r="I571" s="1313"/>
      <c r="J571" s="1313"/>
      <c r="K571" s="1313"/>
      <c r="L571" s="1313"/>
      <c r="M571" s="1313"/>
      <c r="N571" s="1313"/>
    </row>
    <row r="572" spans="2:14">
      <c r="B572" s="1313"/>
      <c r="C572" s="1314"/>
      <c r="D572" s="1314"/>
      <c r="E572" s="1313"/>
      <c r="F572" s="1313"/>
      <c r="G572" s="1313"/>
      <c r="H572" s="1313"/>
      <c r="I572" s="1313"/>
      <c r="J572" s="1313"/>
      <c r="K572" s="1313"/>
      <c r="L572" s="1313"/>
      <c r="M572" s="1313"/>
      <c r="N572" s="1313"/>
    </row>
    <row r="573" spans="2:14">
      <c r="B573" s="1313"/>
      <c r="C573" s="1314"/>
      <c r="D573" s="1314"/>
      <c r="E573" s="1313"/>
      <c r="F573" s="1313"/>
      <c r="G573" s="1313"/>
      <c r="H573" s="1313"/>
      <c r="I573" s="1313"/>
      <c r="J573" s="1313"/>
      <c r="K573" s="1313"/>
      <c r="L573" s="1313"/>
      <c r="M573" s="1313"/>
      <c r="N573" s="1313"/>
    </row>
    <row r="574" spans="2:14">
      <c r="B574" s="1313"/>
      <c r="C574" s="1314"/>
      <c r="D574" s="1314"/>
      <c r="E574" s="1313"/>
      <c r="F574" s="1313"/>
      <c r="G574" s="1313"/>
      <c r="H574" s="1313"/>
      <c r="I574" s="1313"/>
      <c r="J574" s="1313"/>
      <c r="K574" s="1313"/>
      <c r="L574" s="1313"/>
      <c r="M574" s="1313"/>
      <c r="N574" s="1313"/>
    </row>
    <row r="575" spans="2:14">
      <c r="B575" s="1313"/>
      <c r="C575" s="1314"/>
      <c r="D575" s="1314"/>
      <c r="E575" s="1313"/>
      <c r="F575" s="1313"/>
      <c r="G575" s="1313"/>
      <c r="H575" s="1313"/>
      <c r="I575" s="1313"/>
      <c r="J575" s="1313"/>
      <c r="K575" s="1313"/>
      <c r="L575" s="1313"/>
      <c r="M575" s="1313"/>
      <c r="N575" s="1313"/>
    </row>
    <row r="576" spans="2:14">
      <c r="B576" s="1313"/>
      <c r="C576" s="1314"/>
      <c r="D576" s="1314"/>
      <c r="E576" s="1313"/>
      <c r="F576" s="1313"/>
      <c r="G576" s="1313"/>
      <c r="H576" s="1313"/>
      <c r="I576" s="1313"/>
      <c r="J576" s="1313"/>
      <c r="K576" s="1313"/>
      <c r="L576" s="1313"/>
      <c r="M576" s="1313"/>
      <c r="N576" s="1313"/>
    </row>
    <row r="577" spans="2:14">
      <c r="B577" s="1313"/>
      <c r="C577" s="1314"/>
      <c r="D577" s="1314"/>
      <c r="E577" s="1313"/>
      <c r="F577" s="1313"/>
      <c r="G577" s="1313"/>
      <c r="H577" s="1313"/>
      <c r="I577" s="1313"/>
      <c r="J577" s="1313"/>
      <c r="K577" s="1313"/>
      <c r="L577" s="1313"/>
      <c r="M577" s="1313"/>
      <c r="N577" s="1313"/>
    </row>
    <row r="578" spans="2:14">
      <c r="B578" s="1313"/>
      <c r="C578" s="1314"/>
      <c r="D578" s="1314"/>
      <c r="E578" s="1313"/>
      <c r="F578" s="1313"/>
      <c r="G578" s="1313"/>
      <c r="H578" s="1313"/>
      <c r="I578" s="1313"/>
      <c r="J578" s="1313"/>
      <c r="K578" s="1313"/>
      <c r="L578" s="1313"/>
      <c r="M578" s="1313"/>
      <c r="N578" s="1313"/>
    </row>
    <row r="579" spans="2:14">
      <c r="B579" s="1313"/>
      <c r="C579" s="1314"/>
      <c r="D579" s="1314"/>
      <c r="E579" s="1313"/>
      <c r="F579" s="1313"/>
      <c r="G579" s="1313"/>
      <c r="H579" s="1313"/>
      <c r="I579" s="1313"/>
      <c r="J579" s="1313"/>
      <c r="K579" s="1313"/>
      <c r="L579" s="1313"/>
      <c r="M579" s="1313"/>
      <c r="N579" s="1313"/>
    </row>
    <row r="580" spans="2:14">
      <c r="B580" s="1313"/>
      <c r="C580" s="1314"/>
      <c r="D580" s="1314"/>
      <c r="E580" s="1313"/>
      <c r="F580" s="1313"/>
      <c r="G580" s="1313"/>
      <c r="H580" s="1313"/>
      <c r="I580" s="1313"/>
      <c r="J580" s="1313"/>
      <c r="K580" s="1313"/>
      <c r="L580" s="1313"/>
      <c r="M580" s="1313"/>
      <c r="N580" s="1313"/>
    </row>
    <row r="581" spans="2:14">
      <c r="B581" s="1313"/>
      <c r="C581" s="1314"/>
      <c r="D581" s="1314"/>
      <c r="E581" s="1313"/>
      <c r="F581" s="1313"/>
      <c r="G581" s="1313"/>
      <c r="H581" s="1313"/>
      <c r="I581" s="1313"/>
      <c r="J581" s="1313"/>
      <c r="K581" s="1313"/>
      <c r="L581" s="1313"/>
      <c r="M581" s="1313"/>
      <c r="N581" s="1313"/>
    </row>
    <row r="582" spans="2:14">
      <c r="B582" s="1313"/>
      <c r="C582" s="1314"/>
      <c r="D582" s="1314"/>
      <c r="E582" s="1313"/>
      <c r="F582" s="1313"/>
      <c r="G582" s="1313"/>
      <c r="H582" s="1313"/>
      <c r="I582" s="1313"/>
      <c r="J582" s="1313"/>
      <c r="K582" s="1313"/>
      <c r="L582" s="1313"/>
      <c r="M582" s="1313"/>
      <c r="N582" s="1313"/>
    </row>
    <row r="583" spans="2:14">
      <c r="B583" s="1313"/>
      <c r="C583" s="1314"/>
      <c r="D583" s="1314"/>
      <c r="E583" s="1313"/>
      <c r="F583" s="1313"/>
      <c r="G583" s="1313"/>
      <c r="H583" s="1313"/>
      <c r="I583" s="1313"/>
      <c r="J583" s="1313"/>
      <c r="K583" s="1313"/>
      <c r="L583" s="1313"/>
      <c r="M583" s="1313"/>
      <c r="N583" s="1313"/>
    </row>
    <row r="584" spans="2:14">
      <c r="B584" s="1313"/>
      <c r="C584" s="1314"/>
      <c r="D584" s="1314"/>
      <c r="E584" s="1313"/>
      <c r="F584" s="1313"/>
      <c r="G584" s="1313"/>
      <c r="H584" s="1313"/>
      <c r="I584" s="1313"/>
      <c r="J584" s="1313"/>
      <c r="K584" s="1313"/>
      <c r="L584" s="1313"/>
      <c r="M584" s="1313"/>
      <c r="N584" s="1313"/>
    </row>
    <row r="585" spans="2:14">
      <c r="B585" s="1313"/>
      <c r="C585" s="1314"/>
      <c r="D585" s="1314"/>
      <c r="E585" s="1313"/>
      <c r="F585" s="1313"/>
      <c r="G585" s="1313"/>
      <c r="H585" s="1313"/>
      <c r="I585" s="1313"/>
      <c r="J585" s="1313"/>
      <c r="K585" s="1313"/>
      <c r="L585" s="1313"/>
      <c r="M585" s="1313"/>
      <c r="N585" s="1313"/>
    </row>
    <row r="586" spans="2:14">
      <c r="B586" s="1313"/>
      <c r="C586" s="1314"/>
      <c r="D586" s="1314"/>
      <c r="E586" s="1313"/>
      <c r="F586" s="1313"/>
      <c r="G586" s="1313"/>
      <c r="H586" s="1313"/>
      <c r="I586" s="1313"/>
      <c r="J586" s="1313"/>
      <c r="K586" s="1313"/>
      <c r="L586" s="1313"/>
      <c r="M586" s="1313"/>
      <c r="N586" s="1313"/>
    </row>
    <row r="587" spans="2:14">
      <c r="B587" s="1313"/>
      <c r="C587" s="1314"/>
      <c r="D587" s="1314"/>
      <c r="E587" s="1313"/>
      <c r="F587" s="1313"/>
      <c r="G587" s="1313"/>
      <c r="H587" s="1313"/>
      <c r="I587" s="1313"/>
      <c r="J587" s="1313"/>
      <c r="K587" s="1313"/>
      <c r="L587" s="1313"/>
      <c r="M587" s="1313"/>
      <c r="N587" s="1313"/>
    </row>
    <row r="588" spans="2:14">
      <c r="B588" s="1313"/>
      <c r="C588" s="1314"/>
      <c r="D588" s="1314"/>
      <c r="E588" s="1313"/>
      <c r="F588" s="1313"/>
      <c r="G588" s="1313"/>
      <c r="H588" s="1313"/>
      <c r="I588" s="1313"/>
      <c r="J588" s="1313"/>
      <c r="K588" s="1313"/>
      <c r="L588" s="1313"/>
      <c r="M588" s="1313"/>
      <c r="N588" s="1313"/>
    </row>
    <row r="589" spans="2:14">
      <c r="B589" s="1313"/>
      <c r="C589" s="1314"/>
      <c r="D589" s="1314"/>
      <c r="E589" s="1313"/>
      <c r="F589" s="1313"/>
      <c r="G589" s="1313"/>
      <c r="H589" s="1313"/>
      <c r="I589" s="1313"/>
      <c r="J589" s="1313"/>
      <c r="K589" s="1313"/>
      <c r="L589" s="1313"/>
      <c r="M589" s="1313"/>
      <c r="N589" s="1313"/>
    </row>
    <row r="590" spans="2:14">
      <c r="B590" s="1313"/>
      <c r="C590" s="1314"/>
      <c r="D590" s="1314"/>
      <c r="E590" s="1313"/>
      <c r="F590" s="1313"/>
      <c r="G590" s="1313"/>
      <c r="H590" s="1313"/>
      <c r="I590" s="1313"/>
      <c r="J590" s="1313"/>
      <c r="K590" s="1313"/>
      <c r="L590" s="1313"/>
      <c r="M590" s="1313"/>
      <c r="N590" s="1313"/>
    </row>
    <row r="591" spans="2:14">
      <c r="B591" s="1313"/>
      <c r="C591" s="1314"/>
      <c r="D591" s="1314"/>
      <c r="E591" s="1313"/>
      <c r="F591" s="1313"/>
      <c r="G591" s="1313"/>
      <c r="H591" s="1313"/>
      <c r="I591" s="1313"/>
      <c r="J591" s="1313"/>
      <c r="K591" s="1313"/>
      <c r="L591" s="1313"/>
      <c r="M591" s="1313"/>
      <c r="N591" s="1313"/>
    </row>
    <row r="592" spans="2:14">
      <c r="B592" s="1313"/>
      <c r="C592" s="1314"/>
      <c r="D592" s="1314"/>
      <c r="E592" s="1313"/>
      <c r="F592" s="1313"/>
      <c r="G592" s="1313"/>
      <c r="H592" s="1313"/>
      <c r="I592" s="1313"/>
      <c r="J592" s="1313"/>
      <c r="K592" s="1313"/>
      <c r="L592" s="1313"/>
      <c r="M592" s="1313"/>
      <c r="N592" s="1313"/>
    </row>
    <row r="593" spans="2:14">
      <c r="B593" s="1313"/>
      <c r="C593" s="1314"/>
      <c r="D593" s="1314"/>
      <c r="E593" s="1313"/>
      <c r="F593" s="1313"/>
      <c r="G593" s="1313"/>
      <c r="H593" s="1313"/>
      <c r="I593" s="1313"/>
      <c r="J593" s="1313"/>
      <c r="K593" s="1313"/>
      <c r="L593" s="1313"/>
      <c r="M593" s="1313"/>
      <c r="N593" s="1313"/>
    </row>
    <row r="594" spans="2:14">
      <c r="B594" s="1313"/>
      <c r="C594" s="1314"/>
      <c r="D594" s="1314"/>
      <c r="E594" s="1313"/>
      <c r="F594" s="1313"/>
      <c r="G594" s="1313"/>
      <c r="H594" s="1313"/>
      <c r="I594" s="1313"/>
      <c r="J594" s="1313"/>
      <c r="K594" s="1313"/>
      <c r="L594" s="1313"/>
      <c r="M594" s="1313"/>
      <c r="N594" s="1313"/>
    </row>
    <row r="595" spans="2:14">
      <c r="B595" s="1313"/>
      <c r="C595" s="1314"/>
      <c r="D595" s="1314"/>
      <c r="E595" s="1313"/>
      <c r="F595" s="1313"/>
      <c r="G595" s="1313"/>
      <c r="H595" s="1313"/>
      <c r="I595" s="1313"/>
      <c r="J595" s="1313"/>
      <c r="K595" s="1313"/>
      <c r="L595" s="1313"/>
      <c r="M595" s="1313"/>
      <c r="N595" s="1313"/>
    </row>
    <row r="596" spans="2:14">
      <c r="B596" s="1313"/>
      <c r="C596" s="1314"/>
      <c r="D596" s="1314"/>
      <c r="E596" s="1313"/>
      <c r="F596" s="1313"/>
      <c r="G596" s="1313"/>
      <c r="H596" s="1313"/>
      <c r="I596" s="1313"/>
      <c r="J596" s="1313"/>
      <c r="K596" s="1313"/>
      <c r="L596" s="1313"/>
      <c r="M596" s="1313"/>
      <c r="N596" s="1313"/>
    </row>
    <row r="597" spans="2:14">
      <c r="B597" s="1313"/>
      <c r="C597" s="1314"/>
      <c r="D597" s="1314"/>
      <c r="E597" s="1313"/>
      <c r="F597" s="1313"/>
      <c r="G597" s="1313"/>
      <c r="H597" s="1313"/>
      <c r="I597" s="1313"/>
      <c r="J597" s="1313"/>
      <c r="K597" s="1313"/>
      <c r="L597" s="1313"/>
      <c r="M597" s="1313"/>
      <c r="N597" s="1313"/>
    </row>
    <row r="598" spans="2:14">
      <c r="B598" s="1313"/>
      <c r="C598" s="1314"/>
      <c r="D598" s="1314"/>
      <c r="E598" s="1313"/>
      <c r="F598" s="1313"/>
      <c r="G598" s="1313"/>
      <c r="H598" s="1313"/>
      <c r="I598" s="1313"/>
      <c r="J598" s="1313"/>
      <c r="K598" s="1313"/>
      <c r="L598" s="1313"/>
      <c r="M598" s="1313"/>
      <c r="N598" s="1313"/>
    </row>
    <row r="599" spans="2:14">
      <c r="B599" s="1313"/>
      <c r="C599" s="1314"/>
      <c r="D599" s="1314"/>
      <c r="E599" s="1313"/>
      <c r="F599" s="1313"/>
      <c r="G599" s="1313"/>
      <c r="H599" s="1313"/>
      <c r="I599" s="1313"/>
      <c r="J599" s="1313"/>
      <c r="K599" s="1313"/>
      <c r="L599" s="1313"/>
      <c r="M599" s="1313"/>
      <c r="N599" s="1313"/>
    </row>
    <row r="600" spans="2:14">
      <c r="B600" s="1313"/>
      <c r="C600" s="1314"/>
      <c r="D600" s="1314"/>
      <c r="E600" s="1313"/>
      <c r="F600" s="1313"/>
      <c r="G600" s="1313"/>
      <c r="H600" s="1313"/>
      <c r="I600" s="1313"/>
      <c r="J600" s="1313"/>
      <c r="K600" s="1313"/>
      <c r="L600" s="1313"/>
      <c r="M600" s="1313"/>
      <c r="N600" s="1313"/>
    </row>
    <row r="601" spans="2:14">
      <c r="B601" s="1313"/>
      <c r="C601" s="1314"/>
      <c r="D601" s="1314"/>
      <c r="E601" s="1313"/>
      <c r="F601" s="1313"/>
      <c r="G601" s="1313"/>
      <c r="H601" s="1313"/>
      <c r="I601" s="1313"/>
      <c r="J601" s="1313"/>
      <c r="K601" s="1313"/>
      <c r="L601" s="1313"/>
      <c r="M601" s="1313"/>
      <c r="N601" s="1313"/>
    </row>
    <row r="602" spans="2:14">
      <c r="B602" s="1313"/>
      <c r="C602" s="1314"/>
      <c r="D602" s="1314"/>
      <c r="E602" s="1313"/>
      <c r="F602" s="1313"/>
      <c r="G602" s="1313"/>
      <c r="H602" s="1313"/>
      <c r="I602" s="1313"/>
      <c r="J602" s="1313"/>
      <c r="K602" s="1313"/>
      <c r="L602" s="1313"/>
      <c r="M602" s="1313"/>
      <c r="N602" s="1313"/>
    </row>
    <row r="603" spans="2:14">
      <c r="B603" s="1313"/>
      <c r="C603" s="1314"/>
      <c r="D603" s="1314"/>
      <c r="E603" s="1313"/>
      <c r="F603" s="1313"/>
      <c r="G603" s="1313"/>
      <c r="H603" s="1313"/>
      <c r="I603" s="1313"/>
      <c r="J603" s="1313"/>
      <c r="K603" s="1313"/>
      <c r="L603" s="1313"/>
      <c r="M603" s="1313"/>
      <c r="N603" s="1313"/>
    </row>
    <row r="604" spans="2:14">
      <c r="B604" s="1313"/>
      <c r="C604" s="1314"/>
      <c r="D604" s="1314"/>
      <c r="E604" s="1313"/>
      <c r="F604" s="1313"/>
      <c r="G604" s="1313"/>
      <c r="H604" s="1313"/>
      <c r="I604" s="1313"/>
      <c r="J604" s="1313"/>
      <c r="K604" s="1313"/>
      <c r="L604" s="1313"/>
      <c r="M604" s="1313"/>
      <c r="N604" s="1313"/>
    </row>
    <row r="605" spans="2:14">
      <c r="B605" s="1313"/>
      <c r="C605" s="1314"/>
      <c r="D605" s="1314"/>
      <c r="E605" s="1313"/>
      <c r="F605" s="1313"/>
      <c r="G605" s="1313"/>
      <c r="H605" s="1313"/>
      <c r="I605" s="1313"/>
      <c r="J605" s="1313"/>
      <c r="K605" s="1313"/>
      <c r="L605" s="1313"/>
      <c r="M605" s="1313"/>
      <c r="N605" s="1313"/>
    </row>
    <row r="606" spans="2:14">
      <c r="B606" s="1313"/>
      <c r="C606" s="1314"/>
      <c r="D606" s="1314"/>
      <c r="E606" s="1313"/>
      <c r="F606" s="1313"/>
      <c r="G606" s="1313"/>
      <c r="H606" s="1313"/>
      <c r="I606" s="1313"/>
      <c r="J606" s="1313"/>
      <c r="K606" s="1313"/>
      <c r="L606" s="1313"/>
      <c r="M606" s="1313"/>
      <c r="N606" s="1313"/>
    </row>
    <row r="607" spans="2:14">
      <c r="B607" s="1313"/>
      <c r="C607" s="1314"/>
      <c r="D607" s="1314"/>
      <c r="E607" s="1313"/>
      <c r="F607" s="1313"/>
      <c r="G607" s="1313"/>
      <c r="H607" s="1313"/>
      <c r="I607" s="1313"/>
      <c r="J607" s="1313"/>
      <c r="K607" s="1313"/>
      <c r="L607" s="1313"/>
      <c r="M607" s="1313"/>
      <c r="N607" s="1313"/>
    </row>
    <row r="608" spans="2:14">
      <c r="B608" s="1313"/>
      <c r="C608" s="1314"/>
      <c r="D608" s="1314"/>
      <c r="E608" s="1313"/>
      <c r="F608" s="1313"/>
      <c r="G608" s="1313"/>
      <c r="H608" s="1313"/>
      <c r="I608" s="1313"/>
      <c r="J608" s="1313"/>
      <c r="K608" s="1313"/>
      <c r="L608" s="1313"/>
      <c r="M608" s="1313"/>
      <c r="N608" s="1313"/>
    </row>
    <row r="609" spans="2:14">
      <c r="B609" s="1313"/>
      <c r="C609" s="1314"/>
      <c r="D609" s="1314"/>
      <c r="E609" s="1313"/>
      <c r="F609" s="1313"/>
      <c r="G609" s="1313"/>
      <c r="H609" s="1313"/>
      <c r="I609" s="1313"/>
      <c r="J609" s="1313"/>
      <c r="K609" s="1313"/>
      <c r="L609" s="1313"/>
      <c r="M609" s="1313"/>
      <c r="N609" s="1313"/>
    </row>
    <row r="610" spans="2:14">
      <c r="B610" s="1313"/>
      <c r="C610" s="1314"/>
      <c r="D610" s="1314"/>
      <c r="E610" s="1313"/>
      <c r="F610" s="1313"/>
      <c r="G610" s="1313"/>
      <c r="H610" s="1313"/>
      <c r="I610" s="1313"/>
      <c r="J610" s="1313"/>
      <c r="K610" s="1313"/>
      <c r="L610" s="1313"/>
      <c r="M610" s="1313"/>
      <c r="N610" s="1313"/>
    </row>
    <row r="611" spans="2:14">
      <c r="B611" s="1313"/>
      <c r="C611" s="1314"/>
      <c r="D611" s="1314"/>
      <c r="E611" s="1313"/>
      <c r="F611" s="1313"/>
      <c r="G611" s="1313"/>
      <c r="H611" s="1313"/>
      <c r="I611" s="1313"/>
      <c r="J611" s="1313"/>
      <c r="K611" s="1313"/>
      <c r="L611" s="1313"/>
      <c r="M611" s="1313"/>
      <c r="N611" s="1313"/>
    </row>
    <row r="612" spans="2:14">
      <c r="B612" s="1313"/>
      <c r="C612" s="1314"/>
      <c r="D612" s="1314"/>
      <c r="E612" s="1313"/>
      <c r="F612" s="1313"/>
      <c r="G612" s="1313"/>
      <c r="H612" s="1313"/>
      <c r="I612" s="1313"/>
      <c r="J612" s="1313"/>
      <c r="K612" s="1313"/>
      <c r="L612" s="1313"/>
      <c r="M612" s="1313"/>
      <c r="N612" s="1313"/>
    </row>
    <row r="613" spans="2:14">
      <c r="B613" s="1313"/>
      <c r="C613" s="1314"/>
      <c r="D613" s="1314"/>
      <c r="E613" s="1313"/>
      <c r="F613" s="1313"/>
      <c r="G613" s="1313"/>
      <c r="H613" s="1313"/>
      <c r="I613" s="1313"/>
      <c r="J613" s="1313"/>
      <c r="K613" s="1313"/>
      <c r="L613" s="1313"/>
      <c r="M613" s="1313"/>
      <c r="N613" s="1313"/>
    </row>
    <row r="614" spans="2:14">
      <c r="B614" s="1313"/>
      <c r="C614" s="1314"/>
      <c r="D614" s="1314"/>
      <c r="E614" s="1313"/>
      <c r="F614" s="1313"/>
      <c r="G614" s="1313"/>
      <c r="H614" s="1313"/>
      <c r="I614" s="1313"/>
      <c r="J614" s="1313"/>
      <c r="K614" s="1313"/>
      <c r="L614" s="1313"/>
      <c r="M614" s="1313"/>
      <c r="N614" s="1313"/>
    </row>
    <row r="615" spans="2:14">
      <c r="B615" s="1313"/>
      <c r="C615" s="1314"/>
      <c r="D615" s="1314"/>
      <c r="E615" s="1313"/>
      <c r="F615" s="1313"/>
      <c r="G615" s="1313"/>
      <c r="H615" s="1313"/>
      <c r="I615" s="1313"/>
      <c r="J615" s="1313"/>
      <c r="K615" s="1313"/>
      <c r="L615" s="1313"/>
      <c r="M615" s="1313"/>
      <c r="N615" s="1313"/>
    </row>
    <row r="616" spans="2:14">
      <c r="B616" s="1313"/>
      <c r="C616" s="1314"/>
      <c r="D616" s="1314"/>
      <c r="E616" s="1313"/>
      <c r="F616" s="1313"/>
      <c r="G616" s="1313"/>
      <c r="H616" s="1313"/>
      <c r="I616" s="1313"/>
      <c r="J616" s="1313"/>
      <c r="K616" s="1313"/>
      <c r="L616" s="1313"/>
      <c r="M616" s="1313"/>
      <c r="N616" s="1313"/>
    </row>
    <row r="617" spans="2:14">
      <c r="B617" s="1313"/>
      <c r="C617" s="1314"/>
      <c r="D617" s="1314"/>
      <c r="E617" s="1313"/>
      <c r="F617" s="1313"/>
      <c r="G617" s="1313"/>
      <c r="H617" s="1313"/>
      <c r="I617" s="1313"/>
      <c r="J617" s="1313"/>
      <c r="K617" s="1313"/>
      <c r="L617" s="1313"/>
      <c r="M617" s="1313"/>
      <c r="N617" s="1313"/>
    </row>
    <row r="618" spans="2:14">
      <c r="B618" s="1313"/>
      <c r="C618" s="1314"/>
      <c r="D618" s="1314"/>
      <c r="E618" s="1313"/>
      <c r="F618" s="1313"/>
      <c r="G618" s="1313"/>
      <c r="H618" s="1313"/>
      <c r="I618" s="1313"/>
      <c r="J618" s="1313"/>
      <c r="K618" s="1313"/>
      <c r="L618" s="1313"/>
      <c r="M618" s="1313"/>
      <c r="N618" s="1313"/>
    </row>
    <row r="619" spans="2:14">
      <c r="B619" s="1313"/>
      <c r="C619" s="1314"/>
      <c r="D619" s="1314"/>
      <c r="E619" s="1313"/>
      <c r="F619" s="1313"/>
      <c r="G619" s="1313"/>
      <c r="H619" s="1313"/>
      <c r="I619" s="1313"/>
      <c r="J619" s="1313"/>
      <c r="K619" s="1313"/>
      <c r="L619" s="1313"/>
      <c r="M619" s="1313"/>
      <c r="N619" s="1313"/>
    </row>
    <row r="620" spans="2:14">
      <c r="B620" s="1313"/>
      <c r="C620" s="1314"/>
      <c r="D620" s="1314"/>
      <c r="E620" s="1313"/>
      <c r="F620" s="1313"/>
      <c r="G620" s="1313"/>
      <c r="H620" s="1313"/>
      <c r="I620" s="1313"/>
      <c r="J620" s="1313"/>
      <c r="K620" s="1313"/>
      <c r="L620" s="1313"/>
      <c r="M620" s="1313"/>
      <c r="N620" s="1313"/>
    </row>
    <row r="621" spans="2:14">
      <c r="B621" s="1313"/>
      <c r="C621" s="1314"/>
      <c r="D621" s="1314"/>
      <c r="E621" s="1313"/>
      <c r="F621" s="1313"/>
      <c r="G621" s="1313"/>
      <c r="H621" s="1313"/>
      <c r="I621" s="1313"/>
      <c r="J621" s="1313"/>
      <c r="K621" s="1313"/>
      <c r="L621" s="1313"/>
      <c r="M621" s="1313"/>
      <c r="N621" s="1313"/>
    </row>
    <row r="622" spans="2:14">
      <c r="B622" s="1313"/>
      <c r="C622" s="1314"/>
      <c r="D622" s="1314"/>
      <c r="E622" s="1313"/>
      <c r="F622" s="1313"/>
      <c r="G622" s="1313"/>
      <c r="H622" s="1313"/>
      <c r="I622" s="1313"/>
      <c r="J622" s="1313"/>
      <c r="K622" s="1313"/>
      <c r="L622" s="1313"/>
      <c r="M622" s="1313"/>
      <c r="N622" s="1313"/>
    </row>
    <row r="623" spans="2:14">
      <c r="B623" s="1313"/>
      <c r="C623" s="1314"/>
      <c r="D623" s="1314"/>
      <c r="E623" s="1313"/>
      <c r="F623" s="1313"/>
      <c r="G623" s="1313"/>
      <c r="H623" s="1313"/>
      <c r="I623" s="1313"/>
      <c r="J623" s="1313"/>
      <c r="K623" s="1313"/>
      <c r="L623" s="1313"/>
      <c r="M623" s="1313"/>
      <c r="N623" s="1313"/>
    </row>
    <row r="624" spans="2:14">
      <c r="B624" s="1313"/>
      <c r="C624" s="1314"/>
      <c r="D624" s="1314"/>
      <c r="E624" s="1313"/>
      <c r="F624" s="1313"/>
      <c r="G624" s="1313"/>
      <c r="H624" s="1313"/>
      <c r="I624" s="1313"/>
      <c r="J624" s="1313"/>
      <c r="K624" s="1313"/>
      <c r="L624" s="1313"/>
      <c r="M624" s="1313"/>
      <c r="N624" s="1313"/>
    </row>
    <row r="625" spans="2:14">
      <c r="B625" s="1313"/>
      <c r="C625" s="1314"/>
      <c r="D625" s="1314"/>
      <c r="E625" s="1313"/>
      <c r="F625" s="1313"/>
      <c r="G625" s="1313"/>
      <c r="H625" s="1313"/>
      <c r="I625" s="1313"/>
      <c r="J625" s="1313"/>
      <c r="K625" s="1313"/>
      <c r="L625" s="1313"/>
      <c r="M625" s="1313"/>
      <c r="N625" s="1313"/>
    </row>
    <row r="626" spans="2:14">
      <c r="B626" s="1313"/>
      <c r="C626" s="1314"/>
      <c r="D626" s="1314"/>
      <c r="E626" s="1313"/>
      <c r="F626" s="1313"/>
      <c r="G626" s="1313"/>
      <c r="H626" s="1313"/>
      <c r="I626" s="1313"/>
      <c r="J626" s="1313"/>
      <c r="K626" s="1313"/>
      <c r="L626" s="1313"/>
      <c r="M626" s="1313"/>
      <c r="N626" s="1313"/>
    </row>
    <row r="627" spans="2:14">
      <c r="B627" s="1313"/>
      <c r="C627" s="1314"/>
      <c r="D627" s="1314"/>
      <c r="E627" s="1313"/>
      <c r="F627" s="1313"/>
      <c r="G627" s="1313"/>
      <c r="H627" s="1313"/>
      <c r="I627" s="1313"/>
      <c r="J627" s="1313"/>
      <c r="K627" s="1313"/>
      <c r="L627" s="1313"/>
      <c r="M627" s="1313"/>
      <c r="N627" s="1313"/>
    </row>
    <row r="628" spans="2:14">
      <c r="B628" s="1313"/>
      <c r="C628" s="1314"/>
      <c r="D628" s="1314"/>
      <c r="E628" s="1313"/>
      <c r="F628" s="1313"/>
      <c r="G628" s="1313"/>
      <c r="H628" s="1313"/>
      <c r="I628" s="1313"/>
      <c r="J628" s="1313"/>
      <c r="K628" s="1313"/>
      <c r="L628" s="1313"/>
      <c r="M628" s="1313"/>
      <c r="N628" s="1313"/>
    </row>
    <row r="629" spans="2:14">
      <c r="B629" s="1313"/>
      <c r="C629" s="1314"/>
      <c r="D629" s="1314"/>
      <c r="E629" s="1313"/>
      <c r="F629" s="1313"/>
      <c r="G629" s="1313"/>
      <c r="H629" s="1313"/>
      <c r="I629" s="1313"/>
      <c r="J629" s="1313"/>
      <c r="K629" s="1313"/>
      <c r="L629" s="1313"/>
      <c r="M629" s="1313"/>
      <c r="N629" s="1313"/>
    </row>
    <row r="630" spans="2:14">
      <c r="B630" s="1313"/>
      <c r="C630" s="1314"/>
      <c r="D630" s="1314"/>
      <c r="E630" s="1313"/>
      <c r="F630" s="1313"/>
      <c r="G630" s="1313"/>
      <c r="H630" s="1313"/>
      <c r="I630" s="1313"/>
      <c r="J630" s="1313"/>
      <c r="K630" s="1313"/>
      <c r="L630" s="1313"/>
      <c r="M630" s="1313"/>
      <c r="N630" s="1313"/>
    </row>
    <row r="631" spans="2:14">
      <c r="B631" s="1313"/>
      <c r="C631" s="1314"/>
      <c r="D631" s="1314"/>
      <c r="E631" s="1313"/>
      <c r="F631" s="1313"/>
      <c r="G631" s="1313"/>
      <c r="H631" s="1313"/>
      <c r="I631" s="1313"/>
      <c r="J631" s="1313"/>
      <c r="K631" s="1313"/>
      <c r="L631" s="1313"/>
      <c r="M631" s="1313"/>
      <c r="N631" s="1313"/>
    </row>
    <row r="632" spans="2:14">
      <c r="B632" s="1313"/>
      <c r="C632" s="1314"/>
      <c r="D632" s="1314"/>
      <c r="E632" s="1313"/>
      <c r="F632" s="1313"/>
      <c r="G632" s="1313"/>
      <c r="H632" s="1313"/>
      <c r="I632" s="1313"/>
      <c r="J632" s="1313"/>
      <c r="K632" s="1313"/>
      <c r="L632" s="1313"/>
      <c r="M632" s="1313"/>
      <c r="N632" s="1313"/>
    </row>
    <row r="633" spans="2:14">
      <c r="B633" s="1313"/>
      <c r="C633" s="1314"/>
      <c r="D633" s="1314"/>
      <c r="E633" s="1313"/>
      <c r="F633" s="1313"/>
      <c r="G633" s="1313"/>
      <c r="H633" s="1313"/>
      <c r="I633" s="1313"/>
      <c r="J633" s="1313"/>
      <c r="K633" s="1313"/>
      <c r="L633" s="1313"/>
      <c r="M633" s="1313"/>
      <c r="N633" s="1313"/>
    </row>
    <row r="634" spans="2:14">
      <c r="B634" s="1313"/>
      <c r="C634" s="1314"/>
      <c r="D634" s="1314"/>
      <c r="E634" s="1313"/>
      <c r="F634" s="1313"/>
      <c r="G634" s="1313"/>
      <c r="H634" s="1313"/>
      <c r="I634" s="1313"/>
      <c r="J634" s="1313"/>
      <c r="K634" s="1313"/>
      <c r="L634" s="1313"/>
      <c r="M634" s="1313"/>
      <c r="N634" s="1313"/>
    </row>
    <row r="635" spans="2:14">
      <c r="B635" s="1313"/>
      <c r="C635" s="1314"/>
      <c r="D635" s="1314"/>
      <c r="E635" s="1313"/>
      <c r="F635" s="1313"/>
      <c r="G635" s="1313"/>
      <c r="H635" s="1313"/>
      <c r="I635" s="1313"/>
      <c r="J635" s="1313"/>
      <c r="K635" s="1313"/>
      <c r="L635" s="1313"/>
      <c r="M635" s="1313"/>
      <c r="N635" s="1313"/>
    </row>
    <row r="636" spans="2:14">
      <c r="B636" s="1313"/>
      <c r="C636" s="1314"/>
      <c r="D636" s="1314"/>
      <c r="E636" s="1313"/>
      <c r="F636" s="1313"/>
      <c r="G636" s="1313"/>
      <c r="H636" s="1313"/>
      <c r="I636" s="1313"/>
      <c r="J636" s="1313"/>
      <c r="K636" s="1313"/>
      <c r="L636" s="1313"/>
      <c r="M636" s="1313"/>
      <c r="N636" s="1313"/>
    </row>
    <row r="637" spans="2:14">
      <c r="B637" s="1313"/>
      <c r="C637" s="1314"/>
      <c r="D637" s="1314"/>
      <c r="E637" s="1313"/>
      <c r="F637" s="1313"/>
      <c r="G637" s="1313"/>
      <c r="H637" s="1313"/>
      <c r="I637" s="1313"/>
      <c r="J637" s="1313"/>
      <c r="K637" s="1313"/>
      <c r="L637" s="1313"/>
      <c r="M637" s="1313"/>
      <c r="N637" s="1313"/>
    </row>
    <row r="638" spans="2:14">
      <c r="B638" s="1313"/>
      <c r="C638" s="1314"/>
      <c r="D638" s="1314"/>
      <c r="E638" s="1313"/>
      <c r="F638" s="1313"/>
      <c r="G638" s="1313"/>
      <c r="H638" s="1313"/>
      <c r="I638" s="1313"/>
      <c r="J638" s="1313"/>
      <c r="K638" s="1313"/>
      <c r="L638" s="1313"/>
      <c r="M638" s="1313"/>
      <c r="N638" s="1313"/>
    </row>
    <row r="639" spans="2:14">
      <c r="B639" s="1313"/>
      <c r="C639" s="1314"/>
      <c r="D639" s="1314"/>
      <c r="E639" s="1313"/>
      <c r="F639" s="1313"/>
      <c r="G639" s="1313"/>
      <c r="H639" s="1313"/>
      <c r="I639" s="1313"/>
      <c r="J639" s="1313"/>
      <c r="K639" s="1313"/>
      <c r="L639" s="1313"/>
      <c r="M639" s="1313"/>
      <c r="N639" s="1313"/>
    </row>
    <row r="640" spans="2:14">
      <c r="B640" s="1313"/>
      <c r="C640" s="1314"/>
      <c r="D640" s="1314"/>
      <c r="E640" s="1313"/>
      <c r="F640" s="1313"/>
      <c r="G640" s="1313"/>
      <c r="H640" s="1313"/>
      <c r="I640" s="1313"/>
      <c r="J640" s="1313"/>
      <c r="K640" s="1313"/>
      <c r="L640" s="1313"/>
      <c r="M640" s="1313"/>
      <c r="N640" s="1313"/>
    </row>
    <row r="641" spans="2:14">
      <c r="B641" s="1313"/>
      <c r="C641" s="1314"/>
      <c r="D641" s="1314"/>
      <c r="E641" s="1313"/>
      <c r="F641" s="1313"/>
      <c r="G641" s="1313"/>
      <c r="H641" s="1313"/>
      <c r="I641" s="1313"/>
      <c r="J641" s="1313"/>
      <c r="K641" s="1313"/>
      <c r="L641" s="1313"/>
      <c r="M641" s="1313"/>
      <c r="N641" s="1313"/>
    </row>
    <row r="642" spans="2:14">
      <c r="B642" s="1313"/>
      <c r="C642" s="1314"/>
      <c r="D642" s="1314"/>
      <c r="E642" s="1313"/>
      <c r="F642" s="1313"/>
      <c r="G642" s="1313"/>
      <c r="H642" s="1313"/>
      <c r="I642" s="1313"/>
      <c r="J642" s="1313"/>
      <c r="K642" s="1313"/>
      <c r="L642" s="1313"/>
      <c r="M642" s="1313"/>
      <c r="N642" s="1313"/>
    </row>
    <row r="643" spans="2:14">
      <c r="B643" s="1313"/>
      <c r="C643" s="1314"/>
      <c r="D643" s="1314"/>
      <c r="E643" s="1313"/>
      <c r="F643" s="1313"/>
      <c r="G643" s="1313"/>
      <c r="H643" s="1313"/>
      <c r="I643" s="1313"/>
      <c r="J643" s="1313"/>
      <c r="K643" s="1313"/>
      <c r="L643" s="1313"/>
      <c r="M643" s="1313"/>
      <c r="N643" s="1313"/>
    </row>
    <row r="644" spans="2:14">
      <c r="B644" s="1313"/>
      <c r="C644" s="1314"/>
      <c r="D644" s="1314"/>
      <c r="E644" s="1313"/>
      <c r="F644" s="1313"/>
      <c r="G644" s="1313"/>
      <c r="H644" s="1313"/>
      <c r="I644" s="1313"/>
      <c r="J644" s="1313"/>
      <c r="K644" s="1313"/>
      <c r="L644" s="1313"/>
      <c r="M644" s="1313"/>
      <c r="N644" s="1313"/>
    </row>
    <row r="645" spans="2:14">
      <c r="B645" s="1313"/>
      <c r="C645" s="1314"/>
      <c r="D645" s="1314"/>
      <c r="E645" s="1313"/>
      <c r="F645" s="1313"/>
      <c r="G645" s="1313"/>
      <c r="H645" s="1313"/>
      <c r="I645" s="1313"/>
      <c r="J645" s="1313"/>
      <c r="K645" s="1313"/>
      <c r="L645" s="1313"/>
      <c r="M645" s="1313"/>
      <c r="N645" s="1313"/>
    </row>
    <row r="646" spans="2:14">
      <c r="B646" s="1313"/>
      <c r="C646" s="1314"/>
      <c r="D646" s="1314"/>
      <c r="E646" s="1313"/>
      <c r="F646" s="1313"/>
      <c r="G646" s="1313"/>
      <c r="H646" s="1313"/>
      <c r="I646" s="1313"/>
      <c r="J646" s="1313"/>
      <c r="K646" s="1313"/>
      <c r="L646" s="1313"/>
      <c r="M646" s="1313"/>
      <c r="N646" s="1313"/>
    </row>
    <row r="647" spans="2:14">
      <c r="B647" s="1313"/>
      <c r="C647" s="1314"/>
      <c r="D647" s="1314"/>
      <c r="E647" s="1313"/>
      <c r="F647" s="1313"/>
      <c r="G647" s="1313"/>
      <c r="H647" s="1313"/>
      <c r="I647" s="1313"/>
      <c r="J647" s="1313"/>
      <c r="K647" s="1313"/>
      <c r="L647" s="1313"/>
      <c r="M647" s="1313"/>
      <c r="N647" s="1313"/>
    </row>
    <row r="648" spans="2:14">
      <c r="B648" s="1313"/>
      <c r="C648" s="1314"/>
      <c r="D648" s="1314"/>
      <c r="E648" s="1313"/>
      <c r="F648" s="1313"/>
      <c r="G648" s="1313"/>
      <c r="H648" s="1313"/>
      <c r="I648" s="1313"/>
      <c r="J648" s="1313"/>
      <c r="K648" s="1313"/>
      <c r="L648" s="1313"/>
      <c r="M648" s="1313"/>
      <c r="N648" s="1313"/>
    </row>
    <row r="649" spans="2:14">
      <c r="B649" s="1313"/>
      <c r="C649" s="1314"/>
      <c r="D649" s="1314"/>
      <c r="E649" s="1313"/>
      <c r="F649" s="1313"/>
      <c r="G649" s="1313"/>
      <c r="H649" s="1313"/>
      <c r="I649" s="1313"/>
      <c r="J649" s="1313"/>
      <c r="K649" s="1313"/>
      <c r="L649" s="1313"/>
      <c r="M649" s="1313"/>
      <c r="N649" s="1313"/>
    </row>
    <row r="650" spans="2:14">
      <c r="B650" s="1313"/>
      <c r="C650" s="1314"/>
      <c r="D650" s="1314"/>
      <c r="E650" s="1313"/>
      <c r="F650" s="1313"/>
      <c r="G650" s="1313"/>
      <c r="H650" s="1313"/>
      <c r="I650" s="1313"/>
      <c r="J650" s="1313"/>
      <c r="K650" s="1313"/>
      <c r="L650" s="1313"/>
      <c r="M650" s="1313"/>
      <c r="N650" s="1313"/>
    </row>
    <row r="651" spans="2:14">
      <c r="B651" s="1313"/>
      <c r="C651" s="1314"/>
      <c r="D651" s="1314"/>
      <c r="E651" s="1313"/>
      <c r="F651" s="1313"/>
      <c r="G651" s="1313"/>
      <c r="H651" s="1313"/>
      <c r="I651" s="1313"/>
      <c r="J651" s="1313"/>
      <c r="K651" s="1313"/>
      <c r="L651" s="1313"/>
      <c r="M651" s="1313"/>
      <c r="N651" s="1313"/>
    </row>
    <row r="652" spans="2:14">
      <c r="B652" s="1313"/>
      <c r="C652" s="1314"/>
      <c r="D652" s="1314"/>
      <c r="E652" s="1313"/>
      <c r="F652" s="1313"/>
      <c r="G652" s="1313"/>
      <c r="H652" s="1313"/>
      <c r="I652" s="1313"/>
      <c r="J652" s="1313"/>
      <c r="K652" s="1313"/>
      <c r="L652" s="1313"/>
      <c r="M652" s="1313"/>
      <c r="N652" s="1313"/>
    </row>
    <row r="653" spans="2:14">
      <c r="B653" s="1313"/>
      <c r="C653" s="1314"/>
      <c r="D653" s="1314"/>
      <c r="E653" s="1313"/>
      <c r="F653" s="1313"/>
      <c r="G653" s="1313"/>
      <c r="H653" s="1313"/>
      <c r="I653" s="1313"/>
      <c r="J653" s="1313"/>
      <c r="K653" s="1313"/>
      <c r="L653" s="1313"/>
      <c r="M653" s="1313"/>
      <c r="N653" s="1313"/>
    </row>
    <row r="654" spans="2:14">
      <c r="B654" s="1313"/>
      <c r="C654" s="1314"/>
      <c r="D654" s="1314"/>
      <c r="E654" s="1313"/>
      <c r="F654" s="1313"/>
      <c r="G654" s="1313"/>
      <c r="H654" s="1313"/>
      <c r="I654" s="1313"/>
      <c r="J654" s="1313"/>
      <c r="K654" s="1313"/>
      <c r="L654" s="1313"/>
      <c r="M654" s="1313"/>
      <c r="N654" s="1313"/>
    </row>
    <row r="655" spans="2:14">
      <c r="B655" s="1313"/>
      <c r="C655" s="1314"/>
      <c r="D655" s="1314"/>
      <c r="E655" s="1313"/>
      <c r="F655" s="1313"/>
      <c r="G655" s="1313"/>
      <c r="H655" s="1313"/>
      <c r="I655" s="1313"/>
      <c r="J655" s="1313"/>
      <c r="K655" s="1313"/>
      <c r="L655" s="1313"/>
      <c r="M655" s="1313"/>
      <c r="N655" s="1313"/>
    </row>
    <row r="656" spans="2:14">
      <c r="B656" s="1313"/>
      <c r="C656" s="1314"/>
      <c r="D656" s="1314"/>
      <c r="E656" s="1313"/>
      <c r="F656" s="1313"/>
      <c r="G656" s="1313"/>
      <c r="H656" s="1313"/>
      <c r="I656" s="1313"/>
      <c r="J656" s="1313"/>
      <c r="K656" s="1313"/>
      <c r="L656" s="1313"/>
      <c r="M656" s="1313"/>
      <c r="N656" s="1313"/>
    </row>
    <row r="657" spans="2:14">
      <c r="B657" s="1313"/>
      <c r="C657" s="1314"/>
      <c r="D657" s="1314"/>
      <c r="E657" s="1313"/>
      <c r="F657" s="1313"/>
      <c r="G657" s="1313"/>
      <c r="H657" s="1313"/>
      <c r="I657" s="1313"/>
      <c r="J657" s="1313"/>
      <c r="K657" s="1313"/>
      <c r="L657" s="1313"/>
      <c r="M657" s="1313"/>
      <c r="N657" s="1313"/>
    </row>
    <row r="658" spans="2:14">
      <c r="B658" s="1313"/>
      <c r="C658" s="1314"/>
      <c r="D658" s="1314"/>
      <c r="E658" s="1313"/>
      <c r="F658" s="1313"/>
      <c r="G658" s="1313"/>
      <c r="H658" s="1313"/>
      <c r="I658" s="1313"/>
      <c r="J658" s="1313"/>
      <c r="K658" s="1313"/>
      <c r="L658" s="1313"/>
      <c r="M658" s="1313"/>
      <c r="N658" s="1313"/>
    </row>
    <row r="659" spans="2:14">
      <c r="B659" s="1313"/>
      <c r="C659" s="1314"/>
      <c r="D659" s="1314"/>
      <c r="E659" s="1313"/>
      <c r="F659" s="1313"/>
      <c r="G659" s="1313"/>
      <c r="H659" s="1313"/>
      <c r="I659" s="1313"/>
      <c r="J659" s="1313"/>
      <c r="K659" s="1313"/>
      <c r="L659" s="1313"/>
      <c r="M659" s="1313"/>
      <c r="N659" s="1313"/>
    </row>
    <row r="660" spans="2:14">
      <c r="B660" s="1313"/>
      <c r="C660" s="1314"/>
      <c r="D660" s="1314"/>
      <c r="E660" s="1313"/>
      <c r="F660" s="1313"/>
      <c r="G660" s="1313"/>
      <c r="H660" s="1313"/>
      <c r="I660" s="1313"/>
      <c r="J660" s="1313"/>
      <c r="K660" s="1313"/>
      <c r="L660" s="1313"/>
      <c r="M660" s="1313"/>
      <c r="N660" s="1313"/>
    </row>
    <row r="661" spans="2:14">
      <c r="B661" s="1313"/>
      <c r="C661" s="1314"/>
      <c r="D661" s="1314"/>
      <c r="E661" s="1313"/>
      <c r="F661" s="1313"/>
      <c r="G661" s="1313"/>
      <c r="H661" s="1313"/>
      <c r="I661" s="1313"/>
      <c r="J661" s="1313"/>
      <c r="K661" s="1313"/>
      <c r="L661" s="1313"/>
      <c r="M661" s="1313"/>
      <c r="N661" s="1313"/>
    </row>
    <row r="662" spans="2:14">
      <c r="B662" s="1313"/>
      <c r="C662" s="1314"/>
      <c r="D662" s="1314"/>
      <c r="E662" s="1313"/>
      <c r="F662" s="1313"/>
      <c r="G662" s="1313"/>
      <c r="H662" s="1313"/>
      <c r="I662" s="1313"/>
      <c r="J662" s="1313"/>
      <c r="K662" s="1313"/>
      <c r="L662" s="1313"/>
      <c r="M662" s="1313"/>
      <c r="N662" s="1313"/>
    </row>
    <row r="663" spans="2:14">
      <c r="B663" s="1313"/>
      <c r="C663" s="1314"/>
      <c r="D663" s="1314"/>
      <c r="E663" s="1313"/>
      <c r="F663" s="1313"/>
      <c r="G663" s="1313"/>
      <c r="H663" s="1313"/>
      <c r="I663" s="1313"/>
      <c r="J663" s="1313"/>
      <c r="K663" s="1313"/>
      <c r="L663" s="1313"/>
      <c r="M663" s="1313"/>
      <c r="N663" s="1313"/>
    </row>
    <row r="664" spans="2:14">
      <c r="B664" s="1313"/>
      <c r="C664" s="1314"/>
      <c r="D664" s="1314"/>
      <c r="E664" s="1313"/>
      <c r="F664" s="1313"/>
      <c r="G664" s="1313"/>
      <c r="H664" s="1313"/>
      <c r="I664" s="1313"/>
      <c r="J664" s="1313"/>
      <c r="K664" s="1313"/>
      <c r="L664" s="1313"/>
      <c r="M664" s="1313"/>
      <c r="N664" s="1313"/>
    </row>
    <row r="665" spans="2:14">
      <c r="B665" s="1313"/>
      <c r="C665" s="1314"/>
      <c r="D665" s="1314"/>
      <c r="E665" s="1313"/>
      <c r="F665" s="1313"/>
      <c r="G665" s="1313"/>
      <c r="H665" s="1313"/>
      <c r="I665" s="1313"/>
      <c r="J665" s="1313"/>
      <c r="K665" s="1313"/>
      <c r="L665" s="1313"/>
      <c r="M665" s="1313"/>
      <c r="N665" s="1313"/>
    </row>
    <row r="666" spans="2:14">
      <c r="B666" s="1313"/>
      <c r="C666" s="1314"/>
      <c r="D666" s="1314"/>
      <c r="E666" s="1313"/>
      <c r="F666" s="1313"/>
      <c r="G666" s="1313"/>
      <c r="H666" s="1313"/>
      <c r="I666" s="1313"/>
      <c r="J666" s="1313"/>
      <c r="K666" s="1313"/>
      <c r="L666" s="1313"/>
      <c r="M666" s="1313"/>
      <c r="N666" s="1313"/>
    </row>
    <row r="667" spans="2:14">
      <c r="B667" s="1313"/>
      <c r="C667" s="1314"/>
      <c r="D667" s="1314"/>
      <c r="E667" s="1313"/>
      <c r="F667" s="1313"/>
      <c r="G667" s="1313"/>
      <c r="H667" s="1313"/>
      <c r="I667" s="1313"/>
      <c r="J667" s="1313"/>
      <c r="K667" s="1313"/>
      <c r="L667" s="1313"/>
      <c r="M667" s="1313"/>
      <c r="N667" s="1313"/>
    </row>
    <row r="668" spans="2:14">
      <c r="B668" s="1313"/>
      <c r="C668" s="1314"/>
      <c r="D668" s="1314"/>
      <c r="E668" s="1313"/>
      <c r="F668" s="1313"/>
      <c r="G668" s="1313"/>
      <c r="H668" s="1313"/>
      <c r="I668" s="1313"/>
      <c r="J668" s="1313"/>
      <c r="K668" s="1313"/>
      <c r="L668" s="1313"/>
      <c r="M668" s="1313"/>
      <c r="N668" s="1313"/>
    </row>
    <row r="669" spans="2:14">
      <c r="B669" s="1313"/>
      <c r="C669" s="1314"/>
      <c r="D669" s="1314"/>
      <c r="E669" s="1313"/>
      <c r="F669" s="1313"/>
      <c r="G669" s="1313"/>
      <c r="H669" s="1313"/>
      <c r="I669" s="1313"/>
      <c r="J669" s="1313"/>
      <c r="K669" s="1313"/>
      <c r="L669" s="1313"/>
      <c r="M669" s="1313"/>
      <c r="N669" s="1313"/>
    </row>
    <row r="670" spans="2:14">
      <c r="B670" s="1313"/>
      <c r="C670" s="1314"/>
      <c r="D670" s="1314"/>
      <c r="E670" s="1313"/>
      <c r="F670" s="1313"/>
      <c r="G670" s="1313"/>
      <c r="H670" s="1313"/>
      <c r="I670" s="1313"/>
      <c r="J670" s="1313"/>
      <c r="K670" s="1313"/>
      <c r="L670" s="1313"/>
      <c r="M670" s="1313"/>
      <c r="N670" s="1313"/>
    </row>
    <row r="671" spans="2:14">
      <c r="B671" s="1313"/>
      <c r="C671" s="1314"/>
      <c r="D671" s="1314"/>
      <c r="E671" s="1313"/>
      <c r="F671" s="1313"/>
      <c r="G671" s="1313"/>
      <c r="H671" s="1313"/>
      <c r="I671" s="1313"/>
      <c r="J671" s="1313"/>
      <c r="K671" s="1313"/>
      <c r="L671" s="1313"/>
      <c r="M671" s="1313"/>
      <c r="N671" s="1313"/>
    </row>
    <row r="672" spans="2:14">
      <c r="B672" s="1313"/>
      <c r="C672" s="1314"/>
      <c r="D672" s="1314"/>
      <c r="E672" s="1313"/>
      <c r="F672" s="1313"/>
      <c r="G672" s="1313"/>
      <c r="H672" s="1313"/>
      <c r="I672" s="1313"/>
      <c r="J672" s="1313"/>
      <c r="K672" s="1313"/>
      <c r="L672" s="1313"/>
      <c r="M672" s="1313"/>
      <c r="N672" s="1313"/>
    </row>
    <row r="673" spans="2:14">
      <c r="B673" s="1313"/>
      <c r="C673" s="1314"/>
      <c r="D673" s="1314"/>
      <c r="E673" s="1313"/>
      <c r="F673" s="1313"/>
      <c r="G673" s="1313"/>
      <c r="H673" s="1313"/>
      <c r="I673" s="1313"/>
      <c r="J673" s="1313"/>
      <c r="K673" s="1313"/>
      <c r="L673" s="1313"/>
      <c r="M673" s="1313"/>
      <c r="N673" s="1313"/>
    </row>
    <row r="674" spans="2:14">
      <c r="B674" s="1313"/>
      <c r="C674" s="1314"/>
      <c r="D674" s="1314"/>
      <c r="E674" s="1313"/>
      <c r="F674" s="1313"/>
      <c r="G674" s="1313"/>
      <c r="H674" s="1313"/>
      <c r="I674" s="1313"/>
      <c r="J674" s="1313"/>
      <c r="K674" s="1313"/>
      <c r="L674" s="1313"/>
      <c r="M674" s="1313"/>
      <c r="N674" s="1313"/>
    </row>
    <row r="675" spans="2:14">
      <c r="B675" s="1313"/>
      <c r="C675" s="1314"/>
      <c r="D675" s="1314"/>
      <c r="E675" s="1313"/>
      <c r="F675" s="1313"/>
      <c r="G675" s="1313"/>
      <c r="H675" s="1313"/>
      <c r="I675" s="1313"/>
      <c r="J675" s="1313"/>
      <c r="K675" s="1313"/>
      <c r="L675" s="1313"/>
      <c r="M675" s="1313"/>
      <c r="N675" s="1313"/>
    </row>
    <row r="676" spans="2:14">
      <c r="B676" s="1313"/>
      <c r="C676" s="1314"/>
      <c r="D676" s="1314"/>
      <c r="E676" s="1313"/>
      <c r="F676" s="1313"/>
      <c r="G676" s="1313"/>
      <c r="H676" s="1313"/>
      <c r="I676" s="1313"/>
      <c r="J676" s="1313"/>
      <c r="K676" s="1313"/>
      <c r="L676" s="1313"/>
      <c r="M676" s="1313"/>
      <c r="N676" s="1313"/>
    </row>
    <row r="677" spans="2:14">
      <c r="B677" s="1313"/>
      <c r="C677" s="1314"/>
      <c r="D677" s="1314"/>
      <c r="E677" s="1313"/>
      <c r="F677" s="1313"/>
      <c r="G677" s="1313"/>
      <c r="H677" s="1313"/>
      <c r="I677" s="1313"/>
      <c r="J677" s="1313"/>
      <c r="K677" s="1313"/>
      <c r="L677" s="1313"/>
      <c r="M677" s="1313"/>
      <c r="N677" s="1313"/>
    </row>
    <row r="678" spans="2:14">
      <c r="B678" s="1313"/>
      <c r="C678" s="1314"/>
      <c r="D678" s="1314"/>
      <c r="E678" s="1313"/>
      <c r="F678" s="1313"/>
      <c r="G678" s="1313"/>
      <c r="H678" s="1313"/>
      <c r="I678" s="1313"/>
      <c r="J678" s="1313"/>
      <c r="K678" s="1313"/>
      <c r="L678" s="1313"/>
      <c r="M678" s="1313"/>
      <c r="N678" s="1313"/>
    </row>
    <row r="679" spans="2:14">
      <c r="B679" s="1313"/>
      <c r="C679" s="1314"/>
      <c r="D679" s="1314"/>
      <c r="E679" s="1313"/>
      <c r="F679" s="1313"/>
      <c r="G679" s="1313"/>
      <c r="H679" s="1313"/>
      <c r="I679" s="1313"/>
      <c r="J679" s="1313"/>
      <c r="K679" s="1313"/>
      <c r="L679" s="1313"/>
      <c r="M679" s="1313"/>
      <c r="N679" s="1313"/>
    </row>
    <row r="680" spans="2:14">
      <c r="B680" s="1313"/>
      <c r="C680" s="1314"/>
      <c r="D680" s="1314"/>
      <c r="E680" s="1313"/>
      <c r="F680" s="1313"/>
      <c r="G680" s="1313"/>
      <c r="H680" s="1313"/>
      <c r="I680" s="1313"/>
      <c r="J680" s="1313"/>
      <c r="K680" s="1313"/>
      <c r="L680" s="1313"/>
      <c r="M680" s="1313"/>
      <c r="N680" s="1313"/>
    </row>
    <row r="681" spans="2:14">
      <c r="B681" s="1313"/>
      <c r="C681" s="1314"/>
      <c r="D681" s="1314"/>
      <c r="E681" s="1313"/>
      <c r="F681" s="1313"/>
      <c r="G681" s="1313"/>
      <c r="H681" s="1313"/>
      <c r="I681" s="1313"/>
      <c r="J681" s="1313"/>
      <c r="K681" s="1313"/>
      <c r="L681" s="1313"/>
      <c r="M681" s="1313"/>
      <c r="N681" s="1313"/>
    </row>
    <row r="682" spans="2:14">
      <c r="B682" s="1313"/>
      <c r="C682" s="1314"/>
      <c r="D682" s="1314"/>
      <c r="E682" s="1313"/>
      <c r="F682" s="1313"/>
      <c r="G682" s="1313"/>
      <c r="H682" s="1313"/>
      <c r="I682" s="1313"/>
      <c r="J682" s="1313"/>
      <c r="K682" s="1313"/>
      <c r="L682" s="1313"/>
      <c r="M682" s="1313"/>
      <c r="N682" s="1313"/>
    </row>
    <row r="683" spans="2:14">
      <c r="B683" s="1313"/>
      <c r="C683" s="1314"/>
      <c r="D683" s="1314"/>
      <c r="E683" s="1313"/>
      <c r="F683" s="1313"/>
      <c r="G683" s="1313"/>
      <c r="H683" s="1313"/>
      <c r="I683" s="1313"/>
      <c r="J683" s="1313"/>
      <c r="K683" s="1313"/>
      <c r="L683" s="1313"/>
      <c r="M683" s="1313"/>
      <c r="N683" s="1313"/>
    </row>
    <row r="684" spans="2:14">
      <c r="B684" s="1313"/>
      <c r="C684" s="1314"/>
      <c r="D684" s="1314"/>
      <c r="E684" s="1313"/>
      <c r="F684" s="1313"/>
      <c r="G684" s="1313"/>
      <c r="H684" s="1313"/>
      <c r="I684" s="1313"/>
      <c r="J684" s="1313"/>
      <c r="K684" s="1313"/>
      <c r="L684" s="1313"/>
      <c r="M684" s="1313"/>
      <c r="N684" s="1313"/>
    </row>
    <row r="685" spans="2:14">
      <c r="B685" s="1313"/>
      <c r="C685" s="1314"/>
      <c r="D685" s="1314"/>
      <c r="E685" s="1313"/>
      <c r="F685" s="1313"/>
      <c r="G685" s="1313"/>
      <c r="H685" s="1313"/>
      <c r="I685" s="1313"/>
      <c r="J685" s="1313"/>
      <c r="K685" s="1313"/>
      <c r="L685" s="1313"/>
      <c r="M685" s="1313"/>
      <c r="N685" s="1313"/>
    </row>
    <row r="686" spans="2:14">
      <c r="B686" s="1313"/>
      <c r="C686" s="1314"/>
      <c r="D686" s="1314"/>
      <c r="E686" s="1313"/>
      <c r="F686" s="1313"/>
      <c r="G686" s="1313"/>
      <c r="H686" s="1313"/>
      <c r="I686" s="1313"/>
      <c r="J686" s="1313"/>
      <c r="K686" s="1313"/>
      <c r="L686" s="1313"/>
      <c r="M686" s="1313"/>
      <c r="N686" s="1313"/>
    </row>
    <row r="687" spans="2:14">
      <c r="B687" s="1313"/>
      <c r="C687" s="1314"/>
      <c r="D687" s="1314"/>
      <c r="E687" s="1313"/>
      <c r="F687" s="1313"/>
      <c r="G687" s="1313"/>
      <c r="H687" s="1313"/>
      <c r="I687" s="1313"/>
      <c r="J687" s="1313"/>
      <c r="K687" s="1313"/>
      <c r="L687" s="1313"/>
      <c r="M687" s="1313"/>
      <c r="N687" s="1313"/>
    </row>
    <row r="688" spans="2:14">
      <c r="B688" s="1313"/>
      <c r="C688" s="1314"/>
      <c r="D688" s="1314"/>
      <c r="E688" s="1313"/>
      <c r="F688" s="1313"/>
      <c r="G688" s="1313"/>
      <c r="H688" s="1313"/>
      <c r="I688" s="1313"/>
      <c r="J688" s="1313"/>
      <c r="K688" s="1313"/>
      <c r="L688" s="1313"/>
      <c r="M688" s="1313"/>
      <c r="N688" s="1313"/>
    </row>
    <row r="689" spans="2:14">
      <c r="B689" s="1313"/>
      <c r="C689" s="1314"/>
      <c r="D689" s="1314"/>
      <c r="E689" s="1313"/>
      <c r="F689" s="1313"/>
      <c r="G689" s="1313"/>
      <c r="H689" s="1313"/>
      <c r="I689" s="1313"/>
      <c r="J689" s="1313"/>
      <c r="K689" s="1313"/>
      <c r="L689" s="1313"/>
      <c r="M689" s="1313"/>
      <c r="N689" s="1313"/>
    </row>
    <row r="690" spans="2:14">
      <c r="B690" s="1313"/>
      <c r="C690" s="1314"/>
      <c r="D690" s="1314"/>
      <c r="E690" s="1313"/>
      <c r="F690" s="1313"/>
      <c r="G690" s="1313"/>
      <c r="H690" s="1313"/>
      <c r="I690" s="1313"/>
      <c r="J690" s="1313"/>
      <c r="K690" s="1313"/>
      <c r="L690" s="1313"/>
      <c r="M690" s="1313"/>
      <c r="N690" s="1313"/>
    </row>
    <row r="691" spans="2:14">
      <c r="B691" s="1313"/>
      <c r="C691" s="1314"/>
      <c r="D691" s="1314"/>
      <c r="E691" s="1313"/>
      <c r="F691" s="1313"/>
      <c r="G691" s="1313"/>
      <c r="H691" s="1313"/>
      <c r="I691" s="1313"/>
      <c r="J691" s="1313"/>
      <c r="K691" s="1313"/>
      <c r="L691" s="1313"/>
      <c r="M691" s="1313"/>
      <c r="N691" s="1313"/>
    </row>
    <row r="692" spans="2:14">
      <c r="B692" s="1313"/>
      <c r="C692" s="1314"/>
      <c r="D692" s="1314"/>
      <c r="E692" s="1313"/>
      <c r="F692" s="1313"/>
      <c r="G692" s="1313"/>
      <c r="H692" s="1313"/>
      <c r="I692" s="1313"/>
      <c r="J692" s="1313"/>
      <c r="K692" s="1313"/>
      <c r="L692" s="1313"/>
      <c r="M692" s="1313"/>
      <c r="N692" s="1313"/>
    </row>
    <row r="693" spans="2:14">
      <c r="B693" s="1313"/>
      <c r="C693" s="1314"/>
      <c r="D693" s="1314"/>
      <c r="E693" s="1313"/>
      <c r="F693" s="1313"/>
      <c r="G693" s="1313"/>
      <c r="H693" s="1313"/>
      <c r="I693" s="1313"/>
      <c r="J693" s="1313"/>
      <c r="K693" s="1313"/>
      <c r="L693" s="1313"/>
      <c r="M693" s="1313"/>
      <c r="N693" s="1313"/>
    </row>
    <row r="694" spans="2:14">
      <c r="B694" s="1313"/>
      <c r="C694" s="1314"/>
      <c r="D694" s="1314"/>
      <c r="E694" s="1313"/>
      <c r="F694" s="1313"/>
      <c r="G694" s="1313"/>
      <c r="H694" s="1313"/>
      <c r="I694" s="1313"/>
      <c r="J694" s="1313"/>
      <c r="K694" s="1313"/>
      <c r="L694" s="1313"/>
      <c r="M694" s="1313"/>
      <c r="N694" s="1313"/>
    </row>
    <row r="695" spans="2:14">
      <c r="B695" s="1313"/>
      <c r="C695" s="1314"/>
      <c r="D695" s="1314"/>
      <c r="E695" s="1313"/>
      <c r="F695" s="1313"/>
      <c r="G695" s="1313"/>
      <c r="H695" s="1313"/>
      <c r="I695" s="1313"/>
      <c r="J695" s="1313"/>
      <c r="K695" s="1313"/>
      <c r="L695" s="1313"/>
      <c r="M695" s="1313"/>
      <c r="N695" s="1313"/>
    </row>
    <row r="696" spans="2:14">
      <c r="B696" s="1313"/>
      <c r="C696" s="1314"/>
      <c r="D696" s="1314"/>
      <c r="E696" s="1313"/>
      <c r="F696" s="1313"/>
      <c r="G696" s="1313"/>
      <c r="H696" s="1313"/>
      <c r="I696" s="1313"/>
      <c r="J696" s="1313"/>
      <c r="K696" s="1313"/>
      <c r="L696" s="1313"/>
      <c r="M696" s="1313"/>
      <c r="N696" s="1313"/>
    </row>
    <row r="697" spans="2:14">
      <c r="B697" s="1313"/>
      <c r="C697" s="1314"/>
      <c r="D697" s="1314"/>
      <c r="E697" s="1313"/>
      <c r="F697" s="1313"/>
      <c r="G697" s="1313"/>
      <c r="H697" s="1313"/>
      <c r="I697" s="1313"/>
      <c r="J697" s="1313"/>
      <c r="K697" s="1313"/>
      <c r="L697" s="1313"/>
      <c r="M697" s="1313"/>
      <c r="N697" s="1313"/>
    </row>
    <row r="698" spans="2:14">
      <c r="B698" s="1313"/>
      <c r="C698" s="1314"/>
      <c r="D698" s="1314"/>
      <c r="E698" s="1313"/>
      <c r="F698" s="1313"/>
      <c r="G698" s="1313"/>
      <c r="H698" s="1313"/>
      <c r="I698" s="1313"/>
      <c r="J698" s="1313"/>
      <c r="K698" s="1313"/>
      <c r="L698" s="1313"/>
      <c r="M698" s="1313"/>
      <c r="N698" s="1313"/>
    </row>
    <row r="699" spans="2:14">
      <c r="B699" s="1313"/>
      <c r="C699" s="1314"/>
      <c r="D699" s="1314"/>
      <c r="E699" s="1313"/>
      <c r="F699" s="1313"/>
      <c r="G699" s="1313"/>
      <c r="H699" s="1313"/>
      <c r="I699" s="1313"/>
      <c r="J699" s="1313"/>
      <c r="K699" s="1313"/>
      <c r="L699" s="1313"/>
      <c r="M699" s="1313"/>
      <c r="N699" s="1313"/>
    </row>
    <row r="700" spans="2:14">
      <c r="B700" s="1313"/>
      <c r="C700" s="1314"/>
      <c r="D700" s="1314"/>
      <c r="E700" s="1313"/>
      <c r="F700" s="1313"/>
      <c r="G700" s="1313"/>
      <c r="H700" s="1313"/>
      <c r="I700" s="1313"/>
      <c r="J700" s="1313"/>
      <c r="K700" s="1313"/>
      <c r="L700" s="1313"/>
      <c r="M700" s="1313"/>
      <c r="N700" s="1313"/>
    </row>
    <row r="701" spans="2:14">
      <c r="B701" s="1313"/>
      <c r="C701" s="1314"/>
      <c r="D701" s="1314"/>
      <c r="E701" s="1313"/>
      <c r="F701" s="1313"/>
      <c r="G701" s="1313"/>
      <c r="H701" s="1313"/>
      <c r="I701" s="1313"/>
      <c r="J701" s="1313"/>
      <c r="K701" s="1313"/>
      <c r="L701" s="1313"/>
      <c r="M701" s="1313"/>
      <c r="N701" s="1313"/>
    </row>
    <row r="702" spans="2:14">
      <c r="B702" s="1313"/>
      <c r="C702" s="1314"/>
      <c r="D702" s="1314"/>
      <c r="E702" s="1313"/>
      <c r="F702" s="1313"/>
      <c r="G702" s="1313"/>
      <c r="H702" s="1313"/>
      <c r="I702" s="1313"/>
      <c r="J702" s="1313"/>
      <c r="K702" s="1313"/>
      <c r="L702" s="1313"/>
      <c r="M702" s="1313"/>
      <c r="N702" s="1313"/>
    </row>
    <row r="703" spans="2:14">
      <c r="B703" s="1313"/>
      <c r="C703" s="1314"/>
      <c r="D703" s="1314"/>
      <c r="E703" s="1313"/>
      <c r="F703" s="1313"/>
      <c r="G703" s="1313"/>
      <c r="H703" s="1313"/>
      <c r="I703" s="1313"/>
      <c r="J703" s="1313"/>
      <c r="K703" s="1313"/>
      <c r="L703" s="1313"/>
      <c r="M703" s="1313"/>
      <c r="N703" s="1313"/>
    </row>
    <row r="704" spans="2:14">
      <c r="B704" s="1313"/>
      <c r="C704" s="1314"/>
      <c r="D704" s="1314"/>
      <c r="E704" s="1313"/>
      <c r="F704" s="1313"/>
      <c r="G704" s="1313"/>
      <c r="H704" s="1313"/>
      <c r="I704" s="1313"/>
      <c r="J704" s="1313"/>
      <c r="K704" s="1313"/>
      <c r="L704" s="1313"/>
      <c r="M704" s="1313"/>
      <c r="N704" s="1313"/>
    </row>
    <row r="705" spans="2:14">
      <c r="B705" s="1313"/>
      <c r="C705" s="1314"/>
      <c r="D705" s="1314"/>
      <c r="E705" s="1313"/>
      <c r="F705" s="1313"/>
      <c r="G705" s="1313"/>
      <c r="H705" s="1313"/>
      <c r="I705" s="1313"/>
      <c r="J705" s="1313"/>
      <c r="K705" s="1313"/>
      <c r="L705" s="1313"/>
      <c r="M705" s="1313"/>
      <c r="N705" s="1313"/>
    </row>
    <row r="706" spans="2:14">
      <c r="B706" s="1313"/>
      <c r="C706" s="1314"/>
      <c r="D706" s="1314"/>
      <c r="E706" s="1313"/>
      <c r="F706" s="1313"/>
      <c r="G706" s="1313"/>
      <c r="H706" s="1313"/>
      <c r="I706" s="1313"/>
      <c r="J706" s="1313"/>
      <c r="K706" s="1313"/>
      <c r="L706" s="1313"/>
      <c r="M706" s="1313"/>
      <c r="N706" s="1313"/>
    </row>
    <row r="707" spans="2:14">
      <c r="B707" s="1313"/>
      <c r="C707" s="1314"/>
      <c r="D707" s="1314"/>
      <c r="E707" s="1313"/>
      <c r="F707" s="1313"/>
      <c r="G707" s="1313"/>
      <c r="H707" s="1313"/>
      <c r="I707" s="1313"/>
      <c r="J707" s="1313"/>
      <c r="K707" s="1313"/>
      <c r="L707" s="1313"/>
      <c r="M707" s="1313"/>
      <c r="N707" s="1313"/>
    </row>
    <row r="708" spans="2:14">
      <c r="B708" s="1313"/>
      <c r="C708" s="1314"/>
      <c r="D708" s="1314"/>
      <c r="E708" s="1313"/>
      <c r="F708" s="1313"/>
      <c r="G708" s="1313"/>
      <c r="H708" s="1313"/>
      <c r="I708" s="1313"/>
      <c r="J708" s="1313"/>
      <c r="K708" s="1313"/>
      <c r="L708" s="1313"/>
      <c r="M708" s="1313"/>
      <c r="N708" s="1313"/>
    </row>
    <row r="709" spans="2:14">
      <c r="B709" s="1313"/>
      <c r="C709" s="1314"/>
      <c r="D709" s="1314"/>
      <c r="E709" s="1313"/>
      <c r="F709" s="1313"/>
      <c r="G709" s="1313"/>
      <c r="H709" s="1313"/>
      <c r="I709" s="1313"/>
      <c r="J709" s="1313"/>
      <c r="K709" s="1313"/>
      <c r="L709" s="1313"/>
      <c r="M709" s="1313"/>
      <c r="N709" s="1313"/>
    </row>
    <row r="710" spans="2:14">
      <c r="B710" s="1313"/>
      <c r="C710" s="1314"/>
      <c r="D710" s="1314"/>
      <c r="E710" s="1313"/>
      <c r="F710" s="1313"/>
      <c r="G710" s="1313"/>
      <c r="H710" s="1313"/>
      <c r="I710" s="1313"/>
      <c r="J710" s="1313"/>
      <c r="K710" s="1313"/>
      <c r="L710" s="1313"/>
      <c r="M710" s="1313"/>
      <c r="N710" s="1313"/>
    </row>
    <row r="711" spans="2:14">
      <c r="B711" s="1313"/>
      <c r="C711" s="1314"/>
      <c r="D711" s="1314"/>
      <c r="E711" s="1313"/>
      <c r="F711" s="1313"/>
      <c r="G711" s="1313"/>
      <c r="H711" s="1313"/>
      <c r="I711" s="1313"/>
      <c r="J711" s="1313"/>
      <c r="K711" s="1313"/>
      <c r="L711" s="1313"/>
      <c r="M711" s="1313"/>
      <c r="N711" s="1313"/>
    </row>
    <row r="712" spans="2:14">
      <c r="B712" s="1313"/>
      <c r="C712" s="1314"/>
      <c r="D712" s="1314"/>
      <c r="E712" s="1313"/>
      <c r="F712" s="1313"/>
      <c r="G712" s="1313"/>
      <c r="H712" s="1313"/>
      <c r="I712" s="1313"/>
      <c r="J712" s="1313"/>
      <c r="K712" s="1313"/>
      <c r="L712" s="1313"/>
      <c r="M712" s="1313"/>
      <c r="N712" s="1313"/>
    </row>
    <row r="713" spans="2:14">
      <c r="B713" s="1313"/>
      <c r="C713" s="1314"/>
      <c r="D713" s="1314"/>
      <c r="E713" s="1313"/>
      <c r="F713" s="1313"/>
      <c r="G713" s="1313"/>
      <c r="H713" s="1313"/>
      <c r="I713" s="1313"/>
      <c r="J713" s="1313"/>
      <c r="K713" s="1313"/>
      <c r="L713" s="1313"/>
      <c r="M713" s="1313"/>
      <c r="N713" s="1313"/>
    </row>
    <row r="714" spans="2:14">
      <c r="B714" s="1313"/>
      <c r="C714" s="1314"/>
      <c r="D714" s="1314"/>
      <c r="E714" s="1313"/>
      <c r="F714" s="1313"/>
      <c r="G714" s="1313"/>
      <c r="H714" s="1313"/>
      <c r="I714" s="1313"/>
      <c r="J714" s="1313"/>
      <c r="K714" s="1313"/>
      <c r="L714" s="1313"/>
      <c r="M714" s="1313"/>
      <c r="N714" s="1313"/>
    </row>
    <row r="715" spans="2:14">
      <c r="B715" s="1313"/>
      <c r="C715" s="1314"/>
      <c r="D715" s="1314"/>
      <c r="E715" s="1313"/>
      <c r="F715" s="1313"/>
      <c r="G715" s="1313"/>
      <c r="H715" s="1313"/>
      <c r="I715" s="1313"/>
      <c r="J715" s="1313"/>
      <c r="K715" s="1313"/>
      <c r="L715" s="1313"/>
      <c r="M715" s="1313"/>
      <c r="N715" s="1313"/>
    </row>
    <row r="716" spans="2:14">
      <c r="B716" s="1313"/>
      <c r="C716" s="1314"/>
      <c r="D716" s="1314"/>
      <c r="E716" s="1313"/>
      <c r="F716" s="1313"/>
      <c r="G716" s="1313"/>
      <c r="H716" s="1313"/>
      <c r="I716" s="1313"/>
      <c r="J716" s="1313"/>
      <c r="K716" s="1313"/>
      <c r="L716" s="1313"/>
      <c r="M716" s="1313"/>
      <c r="N716" s="1313"/>
    </row>
    <row r="717" spans="2:14">
      <c r="B717" s="1313"/>
      <c r="C717" s="1314"/>
      <c r="D717" s="1314"/>
      <c r="E717" s="1313"/>
      <c r="F717" s="1313"/>
      <c r="G717" s="1313"/>
      <c r="H717" s="1313"/>
      <c r="I717" s="1313"/>
      <c r="J717" s="1313"/>
      <c r="K717" s="1313"/>
      <c r="L717" s="1313"/>
      <c r="M717" s="1313"/>
      <c r="N717" s="1313"/>
    </row>
    <row r="718" spans="2:14">
      <c r="B718" s="1313"/>
      <c r="C718" s="1314"/>
      <c r="D718" s="1314"/>
      <c r="E718" s="1313"/>
      <c r="F718" s="1313"/>
      <c r="G718" s="1313"/>
      <c r="H718" s="1313"/>
      <c r="I718" s="1313"/>
      <c r="J718" s="1313"/>
      <c r="K718" s="1313"/>
      <c r="L718" s="1313"/>
      <c r="M718" s="1313"/>
      <c r="N718" s="1313"/>
    </row>
    <row r="719" spans="2:14">
      <c r="B719" s="1313"/>
      <c r="C719" s="1314"/>
      <c r="D719" s="1314"/>
      <c r="E719" s="1313"/>
      <c r="F719" s="1313"/>
      <c r="G719" s="1313"/>
      <c r="H719" s="1313"/>
      <c r="I719" s="1313"/>
      <c r="J719" s="1313"/>
      <c r="K719" s="1313"/>
      <c r="L719" s="1313"/>
      <c r="M719" s="1313"/>
      <c r="N719" s="1313"/>
    </row>
    <row r="720" spans="2:14">
      <c r="B720" s="1313"/>
      <c r="C720" s="1314"/>
      <c r="D720" s="1314"/>
      <c r="E720" s="1313"/>
      <c r="F720" s="1313"/>
      <c r="G720" s="1313"/>
      <c r="H720" s="1313"/>
      <c r="I720" s="1313"/>
      <c r="J720" s="1313"/>
      <c r="K720" s="1313"/>
      <c r="L720" s="1313"/>
      <c r="M720" s="1313"/>
      <c r="N720" s="1313"/>
    </row>
    <row r="721" spans="2:14">
      <c r="B721" s="1313"/>
      <c r="C721" s="1314"/>
      <c r="D721" s="1314"/>
      <c r="E721" s="1313"/>
      <c r="F721" s="1313"/>
      <c r="G721" s="1313"/>
      <c r="H721" s="1313"/>
      <c r="I721" s="1313"/>
      <c r="J721" s="1313"/>
      <c r="K721" s="1313"/>
      <c r="L721" s="1313"/>
      <c r="M721" s="1313"/>
      <c r="N721" s="1313"/>
    </row>
    <row r="722" spans="2:14">
      <c r="B722" s="1313"/>
      <c r="C722" s="1314"/>
      <c r="D722" s="1314"/>
      <c r="E722" s="1313"/>
      <c r="F722" s="1313"/>
      <c r="G722" s="1313"/>
      <c r="H722" s="1313"/>
      <c r="I722" s="1313"/>
      <c r="J722" s="1313"/>
      <c r="K722" s="1313"/>
      <c r="L722" s="1313"/>
      <c r="M722" s="1313"/>
      <c r="N722" s="1313"/>
    </row>
    <row r="723" spans="2:14">
      <c r="B723" s="1313"/>
      <c r="C723" s="1314"/>
      <c r="D723" s="1314"/>
      <c r="E723" s="1313"/>
      <c r="F723" s="1313"/>
      <c r="G723" s="1313"/>
      <c r="H723" s="1313"/>
      <c r="I723" s="1313"/>
      <c r="J723" s="1313"/>
      <c r="K723" s="1313"/>
      <c r="L723" s="1313"/>
      <c r="M723" s="1313"/>
      <c r="N723" s="1313"/>
    </row>
    <row r="724" spans="2:14">
      <c r="B724" s="1313"/>
      <c r="C724" s="1314"/>
      <c r="D724" s="1314"/>
      <c r="E724" s="1313"/>
      <c r="F724" s="1313"/>
      <c r="G724" s="1313"/>
      <c r="H724" s="1313"/>
      <c r="I724" s="1313"/>
      <c r="J724" s="1313"/>
      <c r="K724" s="1313"/>
      <c r="L724" s="1313"/>
      <c r="M724" s="1313"/>
      <c r="N724" s="1313"/>
    </row>
    <row r="725" spans="2:14">
      <c r="B725" s="1313"/>
      <c r="C725" s="1314"/>
      <c r="D725" s="1314"/>
      <c r="E725" s="1313"/>
      <c r="F725" s="1313"/>
      <c r="G725" s="1313"/>
      <c r="H725" s="1313"/>
      <c r="I725" s="1313"/>
      <c r="J725" s="1313"/>
      <c r="K725" s="1313"/>
      <c r="L725" s="1313"/>
      <c r="M725" s="1313"/>
      <c r="N725" s="1313"/>
    </row>
    <row r="726" spans="2:14">
      <c r="B726" s="1313"/>
      <c r="C726" s="1314"/>
      <c r="D726" s="1314"/>
      <c r="E726" s="1313"/>
      <c r="F726" s="1313"/>
      <c r="G726" s="1313"/>
      <c r="H726" s="1313"/>
      <c r="I726" s="1313"/>
      <c r="J726" s="1313"/>
      <c r="K726" s="1313"/>
      <c r="L726" s="1313"/>
      <c r="M726" s="1313"/>
      <c r="N726" s="1313"/>
    </row>
    <row r="727" spans="2:14">
      <c r="B727" s="1313"/>
      <c r="C727" s="1314"/>
      <c r="D727" s="1314"/>
      <c r="E727" s="1313"/>
      <c r="F727" s="1313"/>
      <c r="G727" s="1313"/>
      <c r="H727" s="1313"/>
      <c r="I727" s="1313"/>
      <c r="J727" s="1313"/>
      <c r="K727" s="1313"/>
      <c r="L727" s="1313"/>
      <c r="M727" s="1313"/>
      <c r="N727" s="1313"/>
    </row>
    <row r="728" spans="2:14">
      <c r="B728" s="1313"/>
      <c r="C728" s="1314"/>
      <c r="D728" s="1314"/>
      <c r="E728" s="1313"/>
      <c r="F728" s="1313"/>
      <c r="G728" s="1313"/>
      <c r="H728" s="1313"/>
      <c r="I728" s="1313"/>
      <c r="J728" s="1313"/>
      <c r="K728" s="1313"/>
      <c r="L728" s="1313"/>
      <c r="M728" s="1313"/>
      <c r="N728" s="1313"/>
    </row>
    <row r="729" spans="2:14">
      <c r="B729" s="1313"/>
      <c r="C729" s="1314"/>
      <c r="D729" s="1314"/>
      <c r="E729" s="1313"/>
      <c r="F729" s="1313"/>
      <c r="G729" s="1313"/>
      <c r="H729" s="1313"/>
      <c r="I729" s="1313"/>
      <c r="J729" s="1313"/>
      <c r="K729" s="1313"/>
      <c r="L729" s="1313"/>
      <c r="M729" s="1313"/>
      <c r="N729" s="1313"/>
    </row>
    <row r="730" spans="2:14">
      <c r="B730" s="1313"/>
      <c r="C730" s="1314"/>
      <c r="D730" s="1314"/>
      <c r="E730" s="1313"/>
      <c r="F730" s="1313"/>
      <c r="G730" s="1313"/>
      <c r="H730" s="1313"/>
      <c r="I730" s="1313"/>
      <c r="J730" s="1313"/>
      <c r="K730" s="1313"/>
      <c r="L730" s="1313"/>
      <c r="M730" s="1313"/>
      <c r="N730" s="1313"/>
    </row>
    <row r="731" spans="2:14">
      <c r="B731" s="1313"/>
      <c r="C731" s="1314"/>
      <c r="D731" s="1314"/>
      <c r="E731" s="1313"/>
      <c r="F731" s="1313"/>
      <c r="G731" s="1313"/>
      <c r="H731" s="1313"/>
      <c r="I731" s="1313"/>
      <c r="J731" s="1313"/>
      <c r="K731" s="1313"/>
      <c r="L731" s="1313"/>
      <c r="M731" s="1313"/>
      <c r="N731" s="1313"/>
    </row>
    <row r="732" spans="2:14">
      <c r="B732" s="1313"/>
      <c r="C732" s="1314"/>
      <c r="D732" s="1314"/>
      <c r="E732" s="1313"/>
      <c r="F732" s="1313"/>
      <c r="G732" s="1313"/>
      <c r="H732" s="1313"/>
      <c r="I732" s="1313"/>
      <c r="J732" s="1313"/>
      <c r="K732" s="1313"/>
      <c r="L732" s="1313"/>
      <c r="M732" s="1313"/>
      <c r="N732" s="1313"/>
    </row>
    <row r="733" spans="2:14">
      <c r="B733" s="1313"/>
      <c r="C733" s="1314"/>
      <c r="D733" s="1314"/>
      <c r="E733" s="1313"/>
      <c r="F733" s="1313"/>
      <c r="G733" s="1313"/>
      <c r="H733" s="1313"/>
      <c r="I733" s="1313"/>
      <c r="J733" s="1313"/>
      <c r="K733" s="1313"/>
      <c r="L733" s="1313"/>
      <c r="M733" s="1313"/>
      <c r="N733" s="1313"/>
    </row>
    <row r="734" spans="2:14">
      <c r="B734" s="1313"/>
      <c r="C734" s="1314"/>
      <c r="D734" s="1314"/>
      <c r="E734" s="1313"/>
      <c r="F734" s="1313"/>
      <c r="G734" s="1313"/>
      <c r="H734" s="1313"/>
      <c r="I734" s="1313"/>
      <c r="J734" s="1313"/>
      <c r="K734" s="1313"/>
      <c r="L734" s="1313"/>
      <c r="M734" s="1313"/>
      <c r="N734" s="1313"/>
    </row>
    <row r="735" spans="2:14">
      <c r="B735" s="1313"/>
      <c r="C735" s="1314"/>
      <c r="D735" s="1314"/>
      <c r="E735" s="1313"/>
      <c r="F735" s="1313"/>
      <c r="G735" s="1313"/>
      <c r="H735" s="1313"/>
      <c r="I735" s="1313"/>
      <c r="J735" s="1313"/>
      <c r="K735" s="1313"/>
      <c r="L735" s="1313"/>
      <c r="M735" s="1313"/>
      <c r="N735" s="1313"/>
    </row>
    <row r="736" spans="2:14">
      <c r="B736" s="1313"/>
      <c r="C736" s="1314"/>
      <c r="D736" s="1314"/>
      <c r="E736" s="1313"/>
      <c r="F736" s="1313"/>
      <c r="G736" s="1313"/>
      <c r="H736" s="1313"/>
      <c r="I736" s="1313"/>
      <c r="J736" s="1313"/>
      <c r="K736" s="1313"/>
      <c r="L736" s="1313"/>
      <c r="M736" s="1313"/>
      <c r="N736" s="1313"/>
    </row>
    <row r="737" spans="2:14">
      <c r="B737" s="1313"/>
      <c r="C737" s="1314"/>
      <c r="D737" s="1314"/>
      <c r="E737" s="1313"/>
      <c r="F737" s="1313"/>
      <c r="G737" s="1313"/>
      <c r="H737" s="1313"/>
      <c r="I737" s="1313"/>
      <c r="J737" s="1313"/>
      <c r="K737" s="1313"/>
      <c r="L737" s="1313"/>
      <c r="M737" s="1313"/>
      <c r="N737" s="1313"/>
    </row>
    <row r="738" spans="2:14">
      <c r="B738" s="1313"/>
      <c r="C738" s="1314"/>
      <c r="D738" s="1314"/>
      <c r="E738" s="1313"/>
      <c r="F738" s="1313"/>
      <c r="G738" s="1313"/>
      <c r="H738" s="1313"/>
      <c r="I738" s="1313"/>
      <c r="J738" s="1313"/>
      <c r="K738" s="1313"/>
      <c r="L738" s="1313"/>
      <c r="M738" s="1313"/>
      <c r="N738" s="1313"/>
    </row>
    <row r="739" spans="2:14">
      <c r="B739" s="1313"/>
      <c r="C739" s="1314"/>
      <c r="D739" s="1314"/>
      <c r="E739" s="1313"/>
      <c r="F739" s="1313"/>
      <c r="G739" s="1313"/>
      <c r="H739" s="1313"/>
      <c r="I739" s="1313"/>
      <c r="J739" s="1313"/>
      <c r="K739" s="1313"/>
      <c r="L739" s="1313"/>
      <c r="M739" s="1313"/>
      <c r="N739" s="1313"/>
    </row>
    <row r="740" spans="2:14">
      <c r="B740" s="1313"/>
      <c r="C740" s="1314"/>
      <c r="D740" s="1314"/>
      <c r="E740" s="1313"/>
      <c r="F740" s="1313"/>
      <c r="G740" s="1313"/>
      <c r="H740" s="1313"/>
      <c r="I740" s="1313"/>
      <c r="J740" s="1313"/>
      <c r="K740" s="1313"/>
      <c r="L740" s="1313"/>
      <c r="M740" s="1313"/>
      <c r="N740" s="1313"/>
    </row>
    <row r="741" spans="2:14">
      <c r="B741" s="1313"/>
      <c r="C741" s="1314"/>
      <c r="D741" s="1314"/>
      <c r="E741" s="1313"/>
      <c r="F741" s="1313"/>
      <c r="G741" s="1313"/>
      <c r="H741" s="1313"/>
      <c r="I741" s="1313"/>
      <c r="J741" s="1313"/>
      <c r="K741" s="1313"/>
      <c r="L741" s="1313"/>
      <c r="M741" s="1313"/>
      <c r="N741" s="1313"/>
    </row>
    <row r="742" spans="2:14">
      <c r="B742" s="1313"/>
      <c r="C742" s="1314"/>
      <c r="D742" s="1314"/>
      <c r="E742" s="1313"/>
      <c r="F742" s="1313"/>
      <c r="G742" s="1313"/>
      <c r="H742" s="1313"/>
      <c r="I742" s="1313"/>
      <c r="J742" s="1313"/>
      <c r="K742" s="1313"/>
      <c r="L742" s="1313"/>
      <c r="M742" s="1313"/>
      <c r="N742" s="1313"/>
    </row>
    <row r="743" spans="2:14">
      <c r="B743" s="1313"/>
      <c r="C743" s="1314"/>
      <c r="D743" s="1314"/>
      <c r="E743" s="1313"/>
      <c r="F743" s="1313"/>
      <c r="G743" s="1313"/>
      <c r="H743" s="1313"/>
      <c r="I743" s="1313"/>
      <c r="J743" s="1313"/>
      <c r="K743" s="1313"/>
      <c r="L743" s="1313"/>
      <c r="M743" s="1313"/>
      <c r="N743" s="1313"/>
    </row>
    <row r="744" spans="2:14">
      <c r="B744" s="1313"/>
      <c r="C744" s="1314"/>
      <c r="D744" s="1314"/>
      <c r="E744" s="1313"/>
      <c r="F744" s="1313"/>
      <c r="G744" s="1313"/>
      <c r="H744" s="1313"/>
      <c r="I744" s="1313"/>
      <c r="J744" s="1313"/>
      <c r="K744" s="1313"/>
      <c r="L744" s="1313"/>
      <c r="M744" s="1313"/>
      <c r="N744" s="1313"/>
    </row>
    <row r="745" spans="2:14">
      <c r="B745" s="1313"/>
      <c r="C745" s="1314"/>
      <c r="D745" s="1314"/>
      <c r="E745" s="1313"/>
      <c r="F745" s="1313"/>
      <c r="G745" s="1313"/>
      <c r="H745" s="1313"/>
      <c r="I745" s="1313"/>
      <c r="J745" s="1313"/>
      <c r="K745" s="1313"/>
      <c r="L745" s="1313"/>
      <c r="M745" s="1313"/>
      <c r="N745" s="1313"/>
    </row>
    <row r="746" spans="2:14">
      <c r="B746" s="1313"/>
      <c r="C746" s="1314"/>
      <c r="D746" s="1314"/>
      <c r="E746" s="1313"/>
      <c r="F746" s="1313"/>
      <c r="G746" s="1313"/>
      <c r="H746" s="1313"/>
      <c r="I746" s="1313"/>
      <c r="J746" s="1313"/>
      <c r="K746" s="1313"/>
      <c r="L746" s="1313"/>
      <c r="M746" s="1313"/>
      <c r="N746" s="1313"/>
    </row>
    <row r="747" spans="2:14">
      <c r="B747" s="1313"/>
      <c r="C747" s="1314"/>
      <c r="D747" s="1314"/>
      <c r="E747" s="1313"/>
      <c r="F747" s="1313"/>
      <c r="G747" s="1313"/>
      <c r="H747" s="1313"/>
      <c r="I747" s="1313"/>
      <c r="J747" s="1313"/>
      <c r="K747" s="1313"/>
      <c r="L747" s="1313"/>
      <c r="M747" s="1313"/>
      <c r="N747" s="1313"/>
    </row>
    <row r="748" spans="2:14">
      <c r="B748" s="1313"/>
      <c r="C748" s="1314"/>
      <c r="D748" s="1314"/>
      <c r="E748" s="1313"/>
      <c r="F748" s="1313"/>
      <c r="G748" s="1313"/>
      <c r="H748" s="1313"/>
      <c r="I748" s="1313"/>
      <c r="J748" s="1313"/>
      <c r="K748" s="1313"/>
      <c r="L748" s="1313"/>
      <c r="M748" s="1313"/>
      <c r="N748" s="1313"/>
    </row>
    <row r="749" spans="2:14">
      <c r="B749" s="1313"/>
      <c r="C749" s="1314"/>
      <c r="D749" s="1314"/>
      <c r="E749" s="1313"/>
      <c r="F749" s="1313"/>
      <c r="G749" s="1313"/>
      <c r="H749" s="1313"/>
      <c r="I749" s="1313"/>
      <c r="J749" s="1313"/>
      <c r="K749" s="1313"/>
      <c r="L749" s="1313"/>
      <c r="M749" s="1313"/>
      <c r="N749" s="1313"/>
    </row>
    <row r="750" spans="2:14">
      <c r="B750" s="1313"/>
      <c r="C750" s="1314"/>
      <c r="D750" s="1314"/>
      <c r="E750" s="1313"/>
      <c r="F750" s="1313"/>
      <c r="G750" s="1313"/>
      <c r="H750" s="1313"/>
      <c r="I750" s="1313"/>
      <c r="J750" s="1313"/>
      <c r="K750" s="1313"/>
      <c r="L750" s="1313"/>
      <c r="M750" s="1313"/>
      <c r="N750" s="1313"/>
    </row>
    <row r="751" spans="2:14">
      <c r="B751" s="1313"/>
      <c r="C751" s="1314"/>
      <c r="D751" s="1314"/>
      <c r="E751" s="1313"/>
      <c r="F751" s="1313"/>
      <c r="G751" s="1313"/>
      <c r="H751" s="1313"/>
      <c r="I751" s="1313"/>
      <c r="J751" s="1313"/>
      <c r="K751" s="1313"/>
      <c r="L751" s="1313"/>
      <c r="M751" s="1313"/>
      <c r="N751" s="1313"/>
    </row>
    <row r="752" spans="2:14">
      <c r="B752" s="1313"/>
      <c r="C752" s="1314"/>
      <c r="D752" s="1314"/>
      <c r="E752" s="1313"/>
      <c r="F752" s="1313"/>
      <c r="G752" s="1313"/>
      <c r="H752" s="1313"/>
      <c r="I752" s="1313"/>
      <c r="J752" s="1313"/>
      <c r="K752" s="1313"/>
      <c r="L752" s="1313"/>
      <c r="M752" s="1313"/>
      <c r="N752" s="1313"/>
    </row>
    <row r="753" spans="2:14">
      <c r="B753" s="1313"/>
      <c r="C753" s="1314"/>
      <c r="D753" s="1314"/>
      <c r="E753" s="1313"/>
      <c r="F753" s="1313"/>
      <c r="G753" s="1313"/>
      <c r="H753" s="1313"/>
      <c r="I753" s="1313"/>
      <c r="J753" s="1313"/>
      <c r="K753" s="1313"/>
      <c r="L753" s="1313"/>
      <c r="M753" s="1313"/>
      <c r="N753" s="1313"/>
    </row>
    <row r="754" spans="2:14">
      <c r="B754" s="1313"/>
      <c r="C754" s="1314"/>
      <c r="D754" s="1314"/>
      <c r="E754" s="1313"/>
      <c r="F754" s="1313"/>
      <c r="G754" s="1313"/>
      <c r="H754" s="1313"/>
      <c r="I754" s="1313"/>
      <c r="J754" s="1313"/>
      <c r="K754" s="1313"/>
      <c r="L754" s="1313"/>
      <c r="M754" s="1313"/>
      <c r="N754" s="1313"/>
    </row>
    <row r="755" spans="2:14">
      <c r="B755" s="1313"/>
      <c r="C755" s="1314"/>
      <c r="D755" s="1314"/>
      <c r="E755" s="1313"/>
      <c r="F755" s="1313"/>
      <c r="G755" s="1313"/>
      <c r="H755" s="1313"/>
      <c r="I755" s="1313"/>
      <c r="J755" s="1313"/>
      <c r="K755" s="1313"/>
      <c r="L755" s="1313"/>
      <c r="M755" s="1313"/>
      <c r="N755" s="1313"/>
    </row>
    <row r="756" spans="2:14">
      <c r="B756" s="1313"/>
      <c r="C756" s="1314"/>
      <c r="D756" s="1314"/>
      <c r="E756" s="1313"/>
      <c r="F756" s="1313"/>
      <c r="G756" s="1313"/>
      <c r="H756" s="1313"/>
      <c r="I756" s="1313"/>
      <c r="J756" s="1313"/>
      <c r="K756" s="1313"/>
      <c r="L756" s="1313"/>
      <c r="M756" s="1313"/>
      <c r="N756" s="1313"/>
    </row>
    <row r="757" spans="2:14">
      <c r="B757" s="1313"/>
      <c r="C757" s="1314"/>
      <c r="D757" s="1314"/>
      <c r="E757" s="1313"/>
      <c r="F757" s="1313"/>
      <c r="G757" s="1313"/>
      <c r="H757" s="1313"/>
      <c r="I757" s="1313"/>
      <c r="J757" s="1313"/>
      <c r="K757" s="1313"/>
      <c r="L757" s="1313"/>
      <c r="M757" s="1313"/>
      <c r="N757" s="1313"/>
    </row>
    <row r="758" spans="2:14">
      <c r="B758" s="1313"/>
      <c r="C758" s="1314"/>
      <c r="D758" s="1314"/>
      <c r="E758" s="1313"/>
      <c r="F758" s="1313"/>
      <c r="G758" s="1313"/>
      <c r="H758" s="1313"/>
      <c r="I758" s="1313"/>
      <c r="J758" s="1313"/>
      <c r="K758" s="1313"/>
      <c r="L758" s="1313"/>
      <c r="M758" s="1313"/>
      <c r="N758" s="1313"/>
    </row>
    <row r="759" spans="2:14">
      <c r="B759" s="1313"/>
      <c r="C759" s="1314"/>
      <c r="D759" s="1314"/>
      <c r="E759" s="1313"/>
      <c r="F759" s="1313"/>
      <c r="G759" s="1313"/>
      <c r="H759" s="1313"/>
      <c r="I759" s="1313"/>
      <c r="J759" s="1313"/>
      <c r="K759" s="1313"/>
      <c r="L759" s="1313"/>
      <c r="M759" s="1313"/>
      <c r="N759" s="1313"/>
    </row>
    <row r="760" spans="2:14">
      <c r="B760" s="1313"/>
      <c r="C760" s="1314"/>
      <c r="D760" s="1314"/>
      <c r="E760" s="1313"/>
      <c r="F760" s="1313"/>
      <c r="G760" s="1313"/>
      <c r="H760" s="1313"/>
      <c r="I760" s="1313"/>
      <c r="J760" s="1313"/>
      <c r="K760" s="1313"/>
      <c r="L760" s="1313"/>
      <c r="M760" s="1313"/>
      <c r="N760" s="1313"/>
    </row>
    <row r="761" spans="2:14">
      <c r="B761" s="1313"/>
      <c r="C761" s="1314"/>
      <c r="D761" s="1314"/>
      <c r="E761" s="1313"/>
      <c r="F761" s="1313"/>
      <c r="G761" s="1313"/>
      <c r="H761" s="1313"/>
      <c r="I761" s="1313"/>
      <c r="J761" s="1313"/>
      <c r="K761" s="1313"/>
      <c r="L761" s="1313"/>
      <c r="M761" s="1313"/>
      <c r="N761" s="1313"/>
    </row>
    <row r="762" spans="2:14">
      <c r="B762" s="1313"/>
      <c r="C762" s="1314"/>
      <c r="D762" s="1314"/>
      <c r="E762" s="1313"/>
      <c r="F762" s="1313"/>
      <c r="G762" s="1313"/>
      <c r="H762" s="1313"/>
      <c r="I762" s="1313"/>
      <c r="J762" s="1313"/>
      <c r="K762" s="1313"/>
      <c r="L762" s="1313"/>
      <c r="M762" s="1313"/>
      <c r="N762" s="1313"/>
    </row>
    <row r="763" spans="2:14">
      <c r="B763" s="1313"/>
      <c r="C763" s="1314"/>
      <c r="D763" s="1314"/>
      <c r="E763" s="1313"/>
      <c r="F763" s="1313"/>
      <c r="G763" s="1313"/>
      <c r="H763" s="1313"/>
      <c r="I763" s="1313"/>
      <c r="J763" s="1313"/>
      <c r="K763" s="1313"/>
      <c r="L763" s="1313"/>
      <c r="M763" s="1313"/>
      <c r="N763" s="1313"/>
    </row>
    <row r="764" spans="2:14">
      <c r="B764" s="1313"/>
      <c r="C764" s="1314"/>
      <c r="D764" s="1314"/>
      <c r="E764" s="1313"/>
      <c r="F764" s="1313"/>
      <c r="G764" s="1313"/>
      <c r="H764" s="1313"/>
      <c r="I764" s="1313"/>
      <c r="J764" s="1313"/>
      <c r="K764" s="1313"/>
      <c r="L764" s="1313"/>
      <c r="M764" s="1313"/>
      <c r="N764" s="1313"/>
    </row>
    <row r="765" spans="2:14">
      <c r="B765" s="1313"/>
      <c r="C765" s="1314"/>
      <c r="D765" s="1314"/>
      <c r="E765" s="1313"/>
      <c r="F765" s="1313"/>
      <c r="G765" s="1313"/>
      <c r="H765" s="1313"/>
      <c r="I765" s="1313"/>
      <c r="J765" s="1313"/>
      <c r="K765" s="1313"/>
      <c r="L765" s="1313"/>
      <c r="M765" s="1313"/>
      <c r="N765" s="1313"/>
    </row>
    <row r="766" spans="2:14">
      <c r="B766" s="1313"/>
      <c r="C766" s="1314"/>
      <c r="D766" s="1314"/>
      <c r="E766" s="1313"/>
      <c r="F766" s="1313"/>
      <c r="G766" s="1313"/>
      <c r="H766" s="1313"/>
      <c r="I766" s="1313"/>
      <c r="J766" s="1313"/>
      <c r="K766" s="1313"/>
      <c r="L766" s="1313"/>
      <c r="M766" s="1313"/>
      <c r="N766" s="1313"/>
    </row>
    <row r="767" spans="2:14">
      <c r="B767" s="1313"/>
      <c r="C767" s="1314"/>
      <c r="D767" s="1314"/>
      <c r="E767" s="1313"/>
      <c r="F767" s="1313"/>
      <c r="G767" s="1313"/>
      <c r="H767" s="1313"/>
      <c r="I767" s="1313"/>
      <c r="J767" s="1313"/>
      <c r="K767" s="1313"/>
      <c r="L767" s="1313"/>
      <c r="M767" s="1313"/>
      <c r="N767" s="1313"/>
    </row>
    <row r="768" spans="2:14">
      <c r="B768" s="1313"/>
      <c r="C768" s="1314"/>
      <c r="D768" s="1314"/>
      <c r="E768" s="1313"/>
      <c r="F768" s="1313"/>
      <c r="G768" s="1313"/>
      <c r="H768" s="1313"/>
      <c r="I768" s="1313"/>
      <c r="J768" s="1313"/>
      <c r="K768" s="1313"/>
      <c r="L768" s="1313"/>
      <c r="M768" s="1313"/>
      <c r="N768" s="1313"/>
    </row>
    <row r="769" spans="2:14">
      <c r="B769" s="1313"/>
      <c r="C769" s="1314"/>
      <c r="D769" s="1314"/>
      <c r="E769" s="1313"/>
      <c r="F769" s="1313"/>
      <c r="G769" s="1313"/>
      <c r="H769" s="1313"/>
      <c r="I769" s="1313"/>
      <c r="J769" s="1313"/>
      <c r="K769" s="1313"/>
      <c r="L769" s="1313"/>
      <c r="M769" s="1313"/>
      <c r="N769" s="1313"/>
    </row>
    <row r="770" spans="2:14">
      <c r="B770" s="1313"/>
      <c r="C770" s="1314"/>
      <c r="D770" s="1314"/>
      <c r="E770" s="1313"/>
      <c r="F770" s="1313"/>
      <c r="G770" s="1313"/>
      <c r="H770" s="1313"/>
      <c r="I770" s="1313"/>
      <c r="J770" s="1313"/>
      <c r="K770" s="1313"/>
      <c r="L770" s="1313"/>
      <c r="M770" s="1313"/>
      <c r="N770" s="1313"/>
    </row>
    <row r="771" spans="2:14">
      <c r="B771" s="1313"/>
      <c r="C771" s="1314"/>
      <c r="D771" s="1314"/>
      <c r="E771" s="1313"/>
      <c r="F771" s="1313"/>
      <c r="G771" s="1313"/>
      <c r="H771" s="1313"/>
      <c r="I771" s="1313"/>
      <c r="J771" s="1313"/>
      <c r="K771" s="1313"/>
      <c r="L771" s="1313"/>
      <c r="M771" s="1313"/>
      <c r="N771" s="1313"/>
    </row>
    <row r="772" spans="2:14">
      <c r="B772" s="1313"/>
      <c r="C772" s="1314"/>
      <c r="D772" s="1314"/>
      <c r="E772" s="1313"/>
      <c r="F772" s="1313"/>
      <c r="G772" s="1313"/>
      <c r="H772" s="1313"/>
      <c r="I772" s="1313"/>
      <c r="J772" s="1313"/>
      <c r="K772" s="1313"/>
      <c r="L772" s="1313"/>
      <c r="M772" s="1313"/>
      <c r="N772" s="1313"/>
    </row>
    <row r="773" spans="2:14">
      <c r="B773" s="1313"/>
      <c r="C773" s="1314"/>
      <c r="D773" s="1314"/>
      <c r="E773" s="1313"/>
      <c r="F773" s="1313"/>
      <c r="G773" s="1313"/>
      <c r="H773" s="1313"/>
      <c r="I773" s="1313"/>
      <c r="J773" s="1313"/>
      <c r="K773" s="1313"/>
      <c r="L773" s="1313"/>
      <c r="M773" s="1313"/>
      <c r="N773" s="1313"/>
    </row>
    <row r="774" spans="2:14">
      <c r="B774" s="1313"/>
      <c r="C774" s="1314"/>
      <c r="D774" s="1314"/>
      <c r="E774" s="1313"/>
      <c r="F774" s="1313"/>
      <c r="G774" s="1313"/>
      <c r="H774" s="1313"/>
      <c r="I774" s="1313"/>
      <c r="J774" s="1313"/>
      <c r="K774" s="1313"/>
      <c r="L774" s="1313"/>
      <c r="M774" s="1313"/>
      <c r="N774" s="1313"/>
    </row>
    <row r="775" spans="2:14">
      <c r="B775" s="1313"/>
      <c r="C775" s="1314"/>
      <c r="D775" s="1314"/>
      <c r="E775" s="1313"/>
      <c r="F775" s="1313"/>
      <c r="G775" s="1313"/>
      <c r="H775" s="1313"/>
      <c r="I775" s="1313"/>
      <c r="J775" s="1313"/>
      <c r="K775" s="1313"/>
      <c r="L775" s="1313"/>
      <c r="M775" s="1313"/>
      <c r="N775" s="1313"/>
    </row>
    <row r="776" spans="2:14">
      <c r="B776" s="1313"/>
      <c r="C776" s="1314"/>
      <c r="D776" s="1314"/>
      <c r="E776" s="1313"/>
      <c r="F776" s="1313"/>
      <c r="G776" s="1313"/>
      <c r="H776" s="1313"/>
      <c r="I776" s="1313"/>
      <c r="J776" s="1313"/>
      <c r="K776" s="1313"/>
      <c r="L776" s="1313"/>
      <c r="M776" s="1313"/>
      <c r="N776" s="1313"/>
    </row>
    <row r="777" spans="2:14">
      <c r="B777" s="1313"/>
      <c r="C777" s="1314"/>
      <c r="D777" s="1314"/>
      <c r="E777" s="1313"/>
      <c r="F777" s="1313"/>
      <c r="G777" s="1313"/>
      <c r="H777" s="1313"/>
      <c r="I777" s="1313"/>
      <c r="J777" s="1313"/>
      <c r="K777" s="1313"/>
      <c r="L777" s="1313"/>
      <c r="M777" s="1313"/>
      <c r="N777" s="1313"/>
    </row>
    <row r="778" spans="2:14">
      <c r="B778" s="1313"/>
      <c r="C778" s="1314"/>
      <c r="D778" s="1314"/>
      <c r="E778" s="1313"/>
      <c r="F778" s="1313"/>
      <c r="G778" s="1313"/>
      <c r="H778" s="1313"/>
      <c r="I778" s="1313"/>
      <c r="J778" s="1313"/>
      <c r="K778" s="1313"/>
      <c r="L778" s="1313"/>
      <c r="M778" s="1313"/>
      <c r="N778" s="1313"/>
    </row>
    <row r="779" spans="2:14">
      <c r="B779" s="1313"/>
      <c r="C779" s="1314"/>
      <c r="D779" s="1314"/>
      <c r="E779" s="1313"/>
      <c r="F779" s="1313"/>
      <c r="G779" s="1313"/>
      <c r="H779" s="1313"/>
      <c r="I779" s="1313"/>
      <c r="J779" s="1313"/>
      <c r="K779" s="1313"/>
      <c r="L779" s="1313"/>
      <c r="M779" s="1313"/>
      <c r="N779" s="1313"/>
    </row>
    <row r="780" spans="2:14">
      <c r="B780" s="1313"/>
      <c r="C780" s="1314"/>
      <c r="D780" s="1314"/>
      <c r="E780" s="1313"/>
      <c r="F780" s="1313"/>
      <c r="G780" s="1313"/>
      <c r="H780" s="1313"/>
      <c r="I780" s="1313"/>
      <c r="J780" s="1313"/>
      <c r="K780" s="1313"/>
      <c r="L780" s="1313"/>
      <c r="M780" s="1313"/>
      <c r="N780" s="1313"/>
    </row>
    <row r="781" spans="2:14">
      <c r="B781" s="1313"/>
      <c r="C781" s="1314"/>
      <c r="D781" s="1314"/>
      <c r="E781" s="1313"/>
      <c r="F781" s="1313"/>
      <c r="G781" s="1313"/>
      <c r="H781" s="1313"/>
      <c r="I781" s="1313"/>
      <c r="J781" s="1313"/>
      <c r="K781" s="1313"/>
      <c r="L781" s="1313"/>
      <c r="M781" s="1313"/>
      <c r="N781" s="1313"/>
    </row>
    <row r="782" spans="2:14">
      <c r="B782" s="1313"/>
      <c r="C782" s="1314"/>
      <c r="D782" s="1314"/>
      <c r="E782" s="1313"/>
      <c r="F782" s="1313"/>
      <c r="G782" s="1313"/>
      <c r="H782" s="1313"/>
      <c r="I782" s="1313"/>
      <c r="J782" s="1313"/>
      <c r="K782" s="1313"/>
      <c r="L782" s="1313"/>
      <c r="M782" s="1313"/>
      <c r="N782" s="1313"/>
    </row>
    <row r="783" spans="2:14">
      <c r="B783" s="1313"/>
      <c r="C783" s="1314"/>
      <c r="D783" s="1314"/>
      <c r="E783" s="1313"/>
      <c r="F783" s="1313"/>
      <c r="G783" s="1313"/>
      <c r="H783" s="1313"/>
      <c r="I783" s="1313"/>
      <c r="J783" s="1313"/>
      <c r="K783" s="1313"/>
      <c r="L783" s="1313"/>
      <c r="M783" s="1313"/>
      <c r="N783" s="1313"/>
    </row>
    <row r="784" spans="2:14">
      <c r="B784" s="1313"/>
      <c r="C784" s="1314"/>
      <c r="D784" s="1314"/>
      <c r="E784" s="1313"/>
      <c r="F784" s="1313"/>
      <c r="G784" s="1313"/>
      <c r="H784" s="1313"/>
      <c r="I784" s="1313"/>
      <c r="J784" s="1313"/>
      <c r="K784" s="1313"/>
      <c r="L784" s="1313"/>
      <c r="M784" s="1313"/>
      <c r="N784" s="1313"/>
    </row>
    <row r="785" spans="2:14">
      <c r="B785" s="1313"/>
      <c r="C785" s="1314"/>
      <c r="D785" s="1314"/>
      <c r="E785" s="1313"/>
      <c r="F785" s="1313"/>
      <c r="G785" s="1313"/>
      <c r="H785" s="1313"/>
      <c r="I785" s="1313"/>
      <c r="J785" s="1313"/>
      <c r="K785" s="1313"/>
      <c r="L785" s="1313"/>
      <c r="M785" s="1313"/>
      <c r="N785" s="1313"/>
    </row>
    <row r="786" spans="2:14">
      <c r="B786" s="1313"/>
      <c r="C786" s="1314"/>
      <c r="D786" s="1314"/>
      <c r="E786" s="1313"/>
      <c r="F786" s="1313"/>
      <c r="G786" s="1313"/>
      <c r="H786" s="1313"/>
      <c r="I786" s="1313"/>
      <c r="J786" s="1313"/>
      <c r="K786" s="1313"/>
      <c r="L786" s="1313"/>
      <c r="M786" s="1313"/>
      <c r="N786" s="1313"/>
    </row>
    <row r="787" spans="2:14">
      <c r="B787" s="1313"/>
      <c r="C787" s="1314"/>
      <c r="D787" s="1314"/>
      <c r="E787" s="1313"/>
      <c r="F787" s="1313"/>
      <c r="G787" s="1313"/>
      <c r="H787" s="1313"/>
      <c r="I787" s="1313"/>
      <c r="J787" s="1313"/>
      <c r="K787" s="1313"/>
      <c r="L787" s="1313"/>
      <c r="M787" s="1313"/>
      <c r="N787" s="1313"/>
    </row>
    <row r="788" spans="2:14">
      <c r="B788" s="1313"/>
      <c r="C788" s="1314"/>
      <c r="D788" s="1314"/>
      <c r="E788" s="1313"/>
      <c r="F788" s="1313"/>
      <c r="G788" s="1313"/>
      <c r="H788" s="1313"/>
      <c r="I788" s="1313"/>
      <c r="J788" s="1313"/>
      <c r="K788" s="1313"/>
      <c r="L788" s="1313"/>
      <c r="M788" s="1313"/>
      <c r="N788" s="1313"/>
    </row>
    <row r="789" spans="2:14">
      <c r="B789" s="1313"/>
      <c r="C789" s="1314"/>
      <c r="D789" s="1314"/>
      <c r="E789" s="1313"/>
      <c r="F789" s="1313"/>
      <c r="G789" s="1313"/>
      <c r="H789" s="1313"/>
      <c r="I789" s="1313"/>
      <c r="J789" s="1313"/>
      <c r="K789" s="1313"/>
      <c r="L789" s="1313"/>
      <c r="M789" s="1313"/>
      <c r="N789" s="1313"/>
    </row>
    <row r="790" spans="2:14">
      <c r="B790" s="1313"/>
      <c r="C790" s="1314"/>
      <c r="D790" s="1314"/>
      <c r="E790" s="1313"/>
      <c r="F790" s="1313"/>
      <c r="G790" s="1313"/>
      <c r="H790" s="1313"/>
      <c r="I790" s="1313"/>
      <c r="J790" s="1313"/>
      <c r="K790" s="1313"/>
      <c r="L790" s="1313"/>
      <c r="M790" s="1313"/>
      <c r="N790" s="1313"/>
    </row>
    <row r="791" spans="2:14">
      <c r="B791" s="1313"/>
      <c r="C791" s="1314"/>
      <c r="D791" s="1314"/>
      <c r="E791" s="1313"/>
      <c r="F791" s="1313"/>
      <c r="G791" s="1313"/>
      <c r="H791" s="1313"/>
      <c r="I791" s="1313"/>
      <c r="J791" s="1313"/>
      <c r="K791" s="1313"/>
      <c r="L791" s="1313"/>
      <c r="M791" s="1313"/>
      <c r="N791" s="1313"/>
    </row>
    <row r="792" spans="2:14">
      <c r="B792" s="1313"/>
      <c r="C792" s="1314"/>
      <c r="D792" s="1314"/>
      <c r="E792" s="1313"/>
      <c r="F792" s="1313"/>
      <c r="G792" s="1313"/>
      <c r="H792" s="1313"/>
      <c r="I792" s="1313"/>
      <c r="J792" s="1313"/>
      <c r="K792" s="1313"/>
      <c r="L792" s="1313"/>
      <c r="M792" s="1313"/>
      <c r="N792" s="1313"/>
    </row>
    <row r="793" spans="2:14">
      <c r="B793" s="1313"/>
      <c r="C793" s="1314"/>
      <c r="D793" s="1314"/>
      <c r="E793" s="1313"/>
      <c r="F793" s="1313"/>
      <c r="G793" s="1313"/>
      <c r="H793" s="1313"/>
      <c r="I793" s="1313"/>
      <c r="J793" s="1313"/>
      <c r="K793" s="1313"/>
      <c r="L793" s="1313"/>
      <c r="M793" s="1313"/>
      <c r="N793" s="1313"/>
    </row>
    <row r="794" spans="2:14">
      <c r="B794" s="1313"/>
      <c r="C794" s="1314"/>
      <c r="D794" s="1314"/>
      <c r="E794" s="1313"/>
      <c r="F794" s="1313"/>
      <c r="G794" s="1313"/>
      <c r="H794" s="1313"/>
      <c r="I794" s="1313"/>
      <c r="J794" s="1313"/>
      <c r="K794" s="1313"/>
      <c r="L794" s="1313"/>
      <c r="M794" s="1313"/>
      <c r="N794" s="1313"/>
    </row>
    <row r="795" spans="2:14">
      <c r="B795" s="1313"/>
      <c r="C795" s="1314"/>
      <c r="D795" s="1314"/>
      <c r="E795" s="1313"/>
      <c r="F795" s="1313"/>
      <c r="G795" s="1313"/>
      <c r="H795" s="1313"/>
      <c r="I795" s="1313"/>
      <c r="J795" s="1313"/>
      <c r="K795" s="1313"/>
      <c r="L795" s="1313"/>
      <c r="M795" s="1313"/>
      <c r="N795" s="1313"/>
    </row>
    <row r="796" spans="2:14">
      <c r="B796" s="1313"/>
      <c r="C796" s="1314"/>
      <c r="D796" s="1314"/>
      <c r="E796" s="1313"/>
      <c r="F796" s="1313"/>
      <c r="G796" s="1313"/>
      <c r="H796" s="1313"/>
      <c r="I796" s="1313"/>
      <c r="J796" s="1313"/>
      <c r="K796" s="1313"/>
      <c r="L796" s="1313"/>
      <c r="M796" s="1313"/>
      <c r="N796" s="1313"/>
    </row>
    <row r="797" spans="2:14">
      <c r="B797" s="1313"/>
      <c r="C797" s="1314"/>
      <c r="D797" s="1314"/>
      <c r="E797" s="1313"/>
      <c r="F797" s="1313"/>
      <c r="G797" s="1313"/>
      <c r="H797" s="1313"/>
      <c r="I797" s="1313"/>
      <c r="J797" s="1313"/>
      <c r="K797" s="1313"/>
      <c r="L797" s="1313"/>
      <c r="M797" s="1313"/>
      <c r="N797" s="1313"/>
    </row>
    <row r="798" spans="2:14">
      <c r="B798" s="1313"/>
      <c r="C798" s="1314"/>
      <c r="D798" s="1314"/>
      <c r="E798" s="1313"/>
      <c r="F798" s="1313"/>
      <c r="G798" s="1313"/>
      <c r="H798" s="1313"/>
      <c r="I798" s="1313"/>
      <c r="J798" s="1313"/>
      <c r="K798" s="1313"/>
      <c r="L798" s="1313"/>
      <c r="M798" s="1313"/>
      <c r="N798" s="1313"/>
    </row>
    <row r="799" spans="2:14">
      <c r="B799" s="1313"/>
      <c r="C799" s="1314"/>
      <c r="D799" s="1314"/>
      <c r="E799" s="1313"/>
      <c r="F799" s="1313"/>
      <c r="G799" s="1313"/>
      <c r="H799" s="1313"/>
      <c r="I799" s="1313"/>
      <c r="J799" s="1313"/>
      <c r="K799" s="1313"/>
      <c r="L799" s="1313"/>
      <c r="M799" s="1313"/>
      <c r="N799" s="1313"/>
    </row>
    <row r="800" spans="2:14">
      <c r="B800" s="1313"/>
      <c r="C800" s="1314"/>
      <c r="D800" s="1314"/>
      <c r="E800" s="1313"/>
      <c r="F800" s="1313"/>
      <c r="G800" s="1313"/>
      <c r="H800" s="1313"/>
      <c r="I800" s="1313"/>
      <c r="J800" s="1313"/>
      <c r="K800" s="1313"/>
      <c r="L800" s="1313"/>
      <c r="M800" s="1313"/>
      <c r="N800" s="1313"/>
    </row>
    <row r="801" spans="2:14">
      <c r="B801" s="1313"/>
      <c r="C801" s="1314"/>
      <c r="D801" s="1314"/>
      <c r="E801" s="1313"/>
      <c r="F801" s="1313"/>
      <c r="G801" s="1313"/>
      <c r="H801" s="1313"/>
      <c r="I801" s="1313"/>
      <c r="J801" s="1313"/>
      <c r="K801" s="1313"/>
      <c r="L801" s="1313"/>
      <c r="M801" s="1313"/>
      <c r="N801" s="1313"/>
    </row>
    <row r="802" spans="2:14">
      <c r="B802" s="1313"/>
      <c r="C802" s="1314"/>
      <c r="D802" s="1314"/>
      <c r="E802" s="1313"/>
      <c r="F802" s="1313"/>
      <c r="G802" s="1313"/>
      <c r="H802" s="1313"/>
      <c r="I802" s="1313"/>
      <c r="J802" s="1313"/>
      <c r="K802" s="1313"/>
      <c r="L802" s="1313"/>
      <c r="M802" s="1313"/>
      <c r="N802" s="1313"/>
    </row>
    <row r="803" spans="2:14">
      <c r="B803" s="1313"/>
      <c r="C803" s="1314"/>
      <c r="D803" s="1314"/>
      <c r="E803" s="1313"/>
      <c r="F803" s="1313"/>
      <c r="G803" s="1313"/>
      <c r="H803" s="1313"/>
      <c r="I803" s="1313"/>
      <c r="J803" s="1313"/>
      <c r="K803" s="1313"/>
      <c r="L803" s="1313"/>
      <c r="M803" s="1313"/>
      <c r="N803" s="1313"/>
    </row>
    <row r="804" spans="2:14">
      <c r="B804" s="1313"/>
      <c r="C804" s="1314"/>
      <c r="D804" s="1314"/>
      <c r="E804" s="1313"/>
      <c r="F804" s="1313"/>
      <c r="G804" s="1313"/>
      <c r="H804" s="1313"/>
      <c r="I804" s="1313"/>
      <c r="J804" s="1313"/>
      <c r="K804" s="1313"/>
      <c r="L804" s="1313"/>
      <c r="M804" s="1313"/>
      <c r="N804" s="1313"/>
    </row>
    <row r="805" spans="2:14">
      <c r="B805" s="1313"/>
      <c r="C805" s="1314"/>
      <c r="D805" s="1314"/>
      <c r="E805" s="1313"/>
      <c r="F805" s="1313"/>
      <c r="G805" s="1313"/>
      <c r="H805" s="1313"/>
      <c r="I805" s="1313"/>
      <c r="J805" s="1313"/>
      <c r="K805" s="1313"/>
      <c r="L805" s="1313"/>
      <c r="M805" s="1313"/>
      <c r="N805" s="1313"/>
    </row>
    <row r="806" spans="2:14">
      <c r="B806" s="1313"/>
      <c r="C806" s="1314"/>
      <c r="D806" s="1314"/>
      <c r="E806" s="1313"/>
      <c r="F806" s="1313"/>
      <c r="G806" s="1313"/>
      <c r="H806" s="1313"/>
      <c r="I806" s="1313"/>
      <c r="J806" s="1313"/>
      <c r="K806" s="1313"/>
      <c r="L806" s="1313"/>
      <c r="M806" s="1313"/>
      <c r="N806" s="1313"/>
    </row>
    <row r="807" spans="2:14">
      <c r="B807" s="1313"/>
      <c r="C807" s="1314"/>
      <c r="D807" s="1314"/>
      <c r="E807" s="1313"/>
      <c r="F807" s="1313"/>
      <c r="G807" s="1313"/>
      <c r="H807" s="1313"/>
      <c r="I807" s="1313"/>
      <c r="J807" s="1313"/>
      <c r="K807" s="1313"/>
      <c r="L807" s="1313"/>
      <c r="M807" s="1313"/>
      <c r="N807" s="1313"/>
    </row>
    <row r="808" spans="2:14">
      <c r="B808" s="1313"/>
      <c r="C808" s="1314"/>
      <c r="D808" s="1314"/>
      <c r="E808" s="1313"/>
      <c r="F808" s="1313"/>
      <c r="G808" s="1313"/>
      <c r="H808" s="1313"/>
      <c r="I808" s="1313"/>
      <c r="J808" s="1313"/>
      <c r="K808" s="1313"/>
      <c r="L808" s="1313"/>
      <c r="M808" s="1313"/>
      <c r="N808" s="1313"/>
    </row>
    <row r="809" spans="2:14">
      <c r="B809" s="1313"/>
      <c r="C809" s="1314"/>
      <c r="D809" s="1314"/>
      <c r="E809" s="1313"/>
      <c r="F809" s="1313"/>
      <c r="G809" s="1313"/>
      <c r="H809" s="1313"/>
      <c r="I809" s="1313"/>
      <c r="J809" s="1313"/>
      <c r="K809" s="1313"/>
      <c r="L809" s="1313"/>
      <c r="M809" s="1313"/>
      <c r="N809" s="1313"/>
    </row>
    <row r="810" spans="2:14">
      <c r="B810" s="1313"/>
      <c r="C810" s="1314"/>
      <c r="D810" s="1314"/>
      <c r="E810" s="1313"/>
      <c r="F810" s="1313"/>
      <c r="G810" s="1313"/>
      <c r="H810" s="1313"/>
      <c r="I810" s="1313"/>
      <c r="J810" s="1313"/>
      <c r="K810" s="1313"/>
      <c r="L810" s="1313"/>
      <c r="M810" s="1313"/>
      <c r="N810" s="1313"/>
    </row>
    <row r="811" spans="2:14">
      <c r="B811" s="1313"/>
      <c r="C811" s="1314"/>
      <c r="D811" s="1314"/>
      <c r="E811" s="1313"/>
      <c r="F811" s="1313"/>
      <c r="G811" s="1313"/>
      <c r="H811" s="1313"/>
      <c r="I811" s="1313"/>
      <c r="J811" s="1313"/>
      <c r="K811" s="1313"/>
      <c r="L811" s="1313"/>
      <c r="M811" s="1313"/>
      <c r="N811" s="1313"/>
    </row>
    <row r="812" spans="2:14">
      <c r="B812" s="1313"/>
      <c r="C812" s="1314"/>
      <c r="D812" s="1314"/>
      <c r="E812" s="1313"/>
      <c r="F812" s="1313"/>
      <c r="G812" s="1313"/>
      <c r="H812" s="1313"/>
      <c r="I812" s="1313"/>
      <c r="J812" s="1313"/>
      <c r="K812" s="1313"/>
      <c r="L812" s="1313"/>
      <c r="M812" s="1313"/>
      <c r="N812" s="1313"/>
    </row>
    <row r="813" spans="2:14">
      <c r="B813" s="1313"/>
      <c r="C813" s="1314"/>
      <c r="D813" s="1314"/>
      <c r="E813" s="1313"/>
      <c r="F813" s="1313"/>
      <c r="G813" s="1313"/>
      <c r="H813" s="1313"/>
      <c r="I813" s="1313"/>
      <c r="J813" s="1313"/>
      <c r="K813" s="1313"/>
      <c r="L813" s="1313"/>
      <c r="M813" s="1313"/>
      <c r="N813" s="1313"/>
    </row>
    <row r="814" spans="2:14">
      <c r="B814" s="1313"/>
      <c r="C814" s="1314"/>
      <c r="D814" s="1314"/>
      <c r="E814" s="1313"/>
      <c r="F814" s="1313"/>
      <c r="G814" s="1313"/>
      <c r="H814" s="1313"/>
      <c r="I814" s="1313"/>
      <c r="J814" s="1313"/>
      <c r="K814" s="1313"/>
      <c r="L814" s="1313"/>
      <c r="M814" s="1313"/>
      <c r="N814" s="1313"/>
    </row>
    <row r="815" spans="2:14">
      <c r="B815" s="1313"/>
      <c r="C815" s="1314"/>
      <c r="D815" s="1314"/>
      <c r="E815" s="1313"/>
      <c r="F815" s="1313"/>
      <c r="G815" s="1313"/>
      <c r="H815" s="1313"/>
      <c r="I815" s="1313"/>
      <c r="J815" s="1313"/>
      <c r="K815" s="1313"/>
      <c r="L815" s="1313"/>
      <c r="M815" s="1313"/>
      <c r="N815" s="1313"/>
    </row>
    <row r="816" spans="2:14">
      <c r="B816" s="1313"/>
      <c r="C816" s="1314"/>
      <c r="D816" s="1314"/>
      <c r="E816" s="1313"/>
      <c r="F816" s="1313"/>
      <c r="G816" s="1313"/>
      <c r="H816" s="1313"/>
      <c r="I816" s="1313"/>
      <c r="J816" s="1313"/>
      <c r="K816" s="1313"/>
      <c r="L816" s="1313"/>
      <c r="M816" s="1313"/>
      <c r="N816" s="1313"/>
    </row>
    <row r="817" spans="2:14">
      <c r="B817" s="1313"/>
      <c r="C817" s="1314"/>
      <c r="D817" s="1314"/>
      <c r="E817" s="1313"/>
      <c r="F817" s="1313"/>
      <c r="G817" s="1313"/>
      <c r="H817" s="1313"/>
      <c r="I817" s="1313"/>
      <c r="J817" s="1313"/>
      <c r="K817" s="1313"/>
      <c r="L817" s="1313"/>
      <c r="M817" s="1313"/>
      <c r="N817" s="1313"/>
    </row>
    <row r="818" spans="2:14">
      <c r="B818" s="1313"/>
      <c r="C818" s="1314"/>
      <c r="D818" s="1314"/>
      <c r="E818" s="1313"/>
      <c r="F818" s="1313"/>
      <c r="G818" s="1313"/>
      <c r="H818" s="1313"/>
      <c r="I818" s="1313"/>
      <c r="J818" s="1313"/>
      <c r="K818" s="1313"/>
      <c r="L818" s="1313"/>
      <c r="M818" s="1313"/>
      <c r="N818" s="1313"/>
    </row>
    <row r="819" spans="2:14">
      <c r="B819" s="1313"/>
      <c r="C819" s="1314"/>
      <c r="D819" s="1314"/>
      <c r="E819" s="1313"/>
      <c r="F819" s="1313"/>
      <c r="G819" s="1313"/>
      <c r="H819" s="1313"/>
      <c r="I819" s="1313"/>
      <c r="J819" s="1313"/>
      <c r="K819" s="1313"/>
      <c r="L819" s="1313"/>
      <c r="M819" s="1313"/>
      <c r="N819" s="1313"/>
    </row>
    <row r="820" spans="2:14">
      <c r="B820" s="1313"/>
      <c r="C820" s="1314"/>
      <c r="D820" s="1314"/>
      <c r="E820" s="1313"/>
      <c r="F820" s="1313"/>
      <c r="G820" s="1313"/>
      <c r="H820" s="1313"/>
      <c r="I820" s="1313"/>
      <c r="J820" s="1313"/>
      <c r="K820" s="1313"/>
      <c r="L820" s="1313"/>
      <c r="M820" s="1313"/>
      <c r="N820" s="1313"/>
    </row>
    <row r="821" spans="2:14">
      <c r="B821" s="1313"/>
      <c r="C821" s="1314"/>
      <c r="D821" s="1314"/>
      <c r="E821" s="1313"/>
      <c r="F821" s="1313"/>
      <c r="G821" s="1313"/>
      <c r="H821" s="1313"/>
      <c r="I821" s="1313"/>
      <c r="J821" s="1313"/>
      <c r="K821" s="1313"/>
      <c r="L821" s="1313"/>
      <c r="M821" s="1313"/>
      <c r="N821" s="1313"/>
    </row>
    <row r="822" spans="2:14">
      <c r="B822" s="1313"/>
      <c r="C822" s="1314"/>
      <c r="D822" s="1314"/>
      <c r="E822" s="1313"/>
      <c r="F822" s="1313"/>
      <c r="G822" s="1313"/>
      <c r="H822" s="1313"/>
      <c r="I822" s="1313"/>
      <c r="J822" s="1313"/>
      <c r="K822" s="1313"/>
      <c r="L822" s="1313"/>
      <c r="M822" s="1313"/>
      <c r="N822" s="1313"/>
    </row>
    <row r="823" spans="2:14">
      <c r="B823" s="1313"/>
      <c r="C823" s="1314"/>
      <c r="D823" s="1314"/>
      <c r="E823" s="1313"/>
      <c r="F823" s="1313"/>
      <c r="G823" s="1313"/>
      <c r="H823" s="1313"/>
      <c r="I823" s="1313"/>
      <c r="J823" s="1313"/>
      <c r="K823" s="1313"/>
      <c r="L823" s="1313"/>
      <c r="M823" s="1313"/>
      <c r="N823" s="1313"/>
    </row>
    <row r="824" spans="2:14">
      <c r="B824" s="1313"/>
      <c r="C824" s="1314"/>
      <c r="D824" s="1314"/>
      <c r="E824" s="1313"/>
      <c r="F824" s="1313"/>
      <c r="G824" s="1313"/>
      <c r="H824" s="1313"/>
      <c r="I824" s="1313"/>
      <c r="J824" s="1313"/>
      <c r="K824" s="1313"/>
      <c r="L824" s="1313"/>
      <c r="M824" s="1313"/>
      <c r="N824" s="1313"/>
    </row>
    <row r="825" spans="2:14">
      <c r="B825" s="1313"/>
      <c r="C825" s="1314"/>
      <c r="D825" s="1314"/>
      <c r="E825" s="1313"/>
      <c r="F825" s="1313"/>
      <c r="G825" s="1313"/>
      <c r="H825" s="1313"/>
      <c r="I825" s="1313"/>
      <c r="J825" s="1313"/>
      <c r="K825" s="1313"/>
      <c r="L825" s="1313"/>
      <c r="M825" s="1313"/>
      <c r="N825" s="1313"/>
    </row>
    <row r="826" spans="2:14">
      <c r="B826" s="1313"/>
      <c r="C826" s="1314"/>
      <c r="D826" s="1314"/>
      <c r="E826" s="1313"/>
      <c r="F826" s="1313"/>
      <c r="G826" s="1313"/>
      <c r="H826" s="1313"/>
      <c r="I826" s="1313"/>
      <c r="J826" s="1313"/>
      <c r="K826" s="1313"/>
      <c r="L826" s="1313"/>
      <c r="M826" s="1313"/>
      <c r="N826" s="1313"/>
    </row>
    <row r="827" spans="2:14">
      <c r="B827" s="1313"/>
      <c r="C827" s="1314"/>
      <c r="D827" s="1314"/>
      <c r="E827" s="1313"/>
      <c r="F827" s="1313"/>
      <c r="G827" s="1313"/>
      <c r="H827" s="1313"/>
      <c r="I827" s="1313"/>
      <c r="J827" s="1313"/>
      <c r="K827" s="1313"/>
      <c r="L827" s="1313"/>
      <c r="M827" s="1313"/>
      <c r="N827" s="1313"/>
    </row>
    <row r="828" spans="2:14">
      <c r="B828" s="1313"/>
      <c r="C828" s="1314"/>
      <c r="D828" s="1314"/>
      <c r="E828" s="1313"/>
      <c r="F828" s="1313"/>
      <c r="G828" s="1313"/>
      <c r="H828" s="1313"/>
      <c r="I828" s="1313"/>
      <c r="J828" s="1313"/>
      <c r="K828" s="1313"/>
      <c r="L828" s="1313"/>
      <c r="M828" s="1313"/>
      <c r="N828" s="1313"/>
    </row>
    <row r="829" spans="2:14">
      <c r="B829" s="1313"/>
      <c r="C829" s="1314"/>
      <c r="D829" s="1314"/>
      <c r="E829" s="1313"/>
      <c r="F829" s="1313"/>
      <c r="G829" s="1313"/>
      <c r="H829" s="1313"/>
      <c r="I829" s="1313"/>
      <c r="J829" s="1313"/>
      <c r="K829" s="1313"/>
      <c r="L829" s="1313"/>
      <c r="M829" s="1313"/>
      <c r="N829" s="1313"/>
    </row>
    <row r="830" spans="2:14">
      <c r="B830" s="1313"/>
      <c r="C830" s="1314"/>
      <c r="D830" s="1314"/>
      <c r="E830" s="1313"/>
      <c r="F830" s="1313"/>
      <c r="G830" s="1313"/>
      <c r="H830" s="1313"/>
      <c r="I830" s="1313"/>
      <c r="J830" s="1313"/>
      <c r="K830" s="1313"/>
      <c r="L830" s="1313"/>
      <c r="M830" s="1313"/>
      <c r="N830" s="1313"/>
    </row>
    <row r="831" spans="2:14">
      <c r="B831" s="1313"/>
      <c r="C831" s="1314"/>
      <c r="D831" s="1314"/>
      <c r="E831" s="1313"/>
      <c r="F831" s="1313"/>
      <c r="G831" s="1313"/>
      <c r="H831" s="1313"/>
      <c r="I831" s="1313"/>
      <c r="J831" s="1313"/>
      <c r="K831" s="1313"/>
      <c r="L831" s="1313"/>
      <c r="M831" s="1313"/>
      <c r="N831" s="1313"/>
    </row>
    <row r="832" spans="2:14">
      <c r="B832" s="1313"/>
      <c r="C832" s="1314"/>
      <c r="D832" s="1314"/>
      <c r="E832" s="1313"/>
      <c r="F832" s="1313"/>
      <c r="G832" s="1313"/>
      <c r="H832" s="1313"/>
      <c r="I832" s="1313"/>
      <c r="J832" s="1313"/>
      <c r="K832" s="1313"/>
      <c r="L832" s="1313"/>
      <c r="M832" s="1313"/>
      <c r="N832" s="1313"/>
    </row>
    <row r="833" spans="2:14">
      <c r="B833" s="1313"/>
      <c r="C833" s="1314"/>
      <c r="D833" s="1314"/>
      <c r="E833" s="1313"/>
      <c r="F833" s="1313"/>
      <c r="G833" s="1313"/>
      <c r="H833" s="1313"/>
      <c r="I833" s="1313"/>
      <c r="J833" s="1313"/>
      <c r="K833" s="1313"/>
      <c r="L833" s="1313"/>
      <c r="M833" s="1313"/>
      <c r="N833" s="1313"/>
    </row>
    <row r="834" spans="2:14">
      <c r="B834" s="1313"/>
      <c r="C834" s="1314"/>
      <c r="D834" s="1314"/>
      <c r="E834" s="1313"/>
      <c r="F834" s="1313"/>
      <c r="G834" s="1313"/>
      <c r="H834" s="1313"/>
      <c r="I834" s="1313"/>
      <c r="J834" s="1313"/>
      <c r="K834" s="1313"/>
      <c r="L834" s="1313"/>
      <c r="M834" s="1313"/>
      <c r="N834" s="1313"/>
    </row>
    <row r="835" spans="2:14">
      <c r="B835" s="1313"/>
      <c r="C835" s="1314"/>
      <c r="D835" s="1314"/>
      <c r="E835" s="1313"/>
      <c r="F835" s="1313"/>
      <c r="G835" s="1313"/>
      <c r="H835" s="1313"/>
      <c r="I835" s="1313"/>
      <c r="J835" s="1313"/>
      <c r="K835" s="1313"/>
      <c r="L835" s="1313"/>
      <c r="M835" s="1313"/>
      <c r="N835" s="1313"/>
    </row>
    <row r="836" spans="2:14">
      <c r="B836" s="1313"/>
      <c r="C836" s="1314"/>
      <c r="D836" s="1314"/>
      <c r="E836" s="1313"/>
      <c r="F836" s="1313"/>
      <c r="G836" s="1313"/>
      <c r="H836" s="1313"/>
      <c r="I836" s="1313"/>
      <c r="J836" s="1313"/>
      <c r="K836" s="1313"/>
      <c r="L836" s="1313"/>
      <c r="M836" s="1313"/>
      <c r="N836" s="1313"/>
    </row>
    <row r="837" spans="2:14">
      <c r="B837" s="1313"/>
      <c r="C837" s="1314"/>
      <c r="D837" s="1314"/>
      <c r="E837" s="1313"/>
      <c r="F837" s="1313"/>
      <c r="G837" s="1313"/>
      <c r="H837" s="1313"/>
      <c r="I837" s="1313"/>
      <c r="J837" s="1313"/>
      <c r="K837" s="1313"/>
      <c r="L837" s="1313"/>
      <c r="M837" s="1313"/>
      <c r="N837" s="1313"/>
    </row>
    <row r="838" spans="2:14">
      <c r="B838" s="1313"/>
      <c r="C838" s="1314"/>
      <c r="D838" s="1314"/>
      <c r="E838" s="1313"/>
      <c r="F838" s="1313"/>
      <c r="G838" s="1313"/>
      <c r="H838" s="1313"/>
      <c r="I838" s="1313"/>
      <c r="J838" s="1313"/>
      <c r="K838" s="1313"/>
      <c r="L838" s="1313"/>
      <c r="M838" s="1313"/>
      <c r="N838" s="1313"/>
    </row>
    <row r="839" spans="2:14">
      <c r="B839" s="1313"/>
      <c r="C839" s="1314"/>
      <c r="D839" s="1314"/>
      <c r="E839" s="1313"/>
      <c r="F839" s="1313"/>
      <c r="G839" s="1313"/>
      <c r="H839" s="1313"/>
      <c r="I839" s="1313"/>
      <c r="J839" s="1313"/>
      <c r="K839" s="1313"/>
      <c r="L839" s="1313"/>
      <c r="M839" s="1313"/>
      <c r="N839" s="1313"/>
    </row>
    <row r="840" spans="2:14">
      <c r="B840" s="1313"/>
      <c r="C840" s="1314"/>
      <c r="D840" s="1314"/>
      <c r="E840" s="1313"/>
      <c r="F840" s="1313"/>
      <c r="G840" s="1313"/>
      <c r="H840" s="1313"/>
      <c r="I840" s="1313"/>
      <c r="J840" s="1313"/>
      <c r="K840" s="1313"/>
      <c r="L840" s="1313"/>
      <c r="M840" s="1313"/>
      <c r="N840" s="1313"/>
    </row>
    <row r="841" spans="2:14">
      <c r="B841" s="1313"/>
      <c r="C841" s="1314"/>
      <c r="D841" s="1314"/>
      <c r="E841" s="1313"/>
      <c r="F841" s="1313"/>
      <c r="G841" s="1313"/>
      <c r="H841" s="1313"/>
      <c r="I841" s="1313"/>
      <c r="J841" s="1313"/>
      <c r="K841" s="1313"/>
      <c r="L841" s="1313"/>
      <c r="M841" s="1313"/>
      <c r="N841" s="1313"/>
    </row>
    <row r="842" spans="2:14">
      <c r="B842" s="1313"/>
      <c r="C842" s="1314"/>
      <c r="D842" s="1314"/>
      <c r="E842" s="1313"/>
      <c r="F842" s="1313"/>
      <c r="G842" s="1313"/>
      <c r="H842" s="1313"/>
      <c r="I842" s="1313"/>
      <c r="J842" s="1313"/>
      <c r="K842" s="1313"/>
      <c r="L842" s="1313"/>
      <c r="M842" s="1313"/>
      <c r="N842" s="1313"/>
    </row>
    <row r="843" spans="2:14">
      <c r="B843" s="1313"/>
      <c r="C843" s="1314"/>
      <c r="D843" s="1314"/>
      <c r="E843" s="1313"/>
      <c r="F843" s="1313"/>
      <c r="G843" s="1313"/>
      <c r="H843" s="1313"/>
      <c r="I843" s="1313"/>
      <c r="J843" s="1313"/>
      <c r="K843" s="1313"/>
      <c r="L843" s="1313"/>
      <c r="M843" s="1313"/>
      <c r="N843" s="1313"/>
    </row>
    <row r="844" spans="2:14">
      <c r="B844" s="1313"/>
      <c r="C844" s="1314"/>
      <c r="D844" s="1314"/>
      <c r="E844" s="1313"/>
      <c r="F844" s="1313"/>
      <c r="G844" s="1313"/>
      <c r="H844" s="1313"/>
      <c r="I844" s="1313"/>
      <c r="J844" s="1313"/>
      <c r="K844" s="1313"/>
      <c r="L844" s="1313"/>
      <c r="M844" s="1313"/>
      <c r="N844" s="1313"/>
    </row>
    <row r="845" spans="2:14">
      <c r="B845" s="1313"/>
      <c r="C845" s="1314"/>
      <c r="D845" s="1314"/>
      <c r="E845" s="1313"/>
      <c r="F845" s="1313"/>
      <c r="G845" s="1313"/>
      <c r="H845" s="1313"/>
      <c r="I845" s="1313"/>
      <c r="J845" s="1313"/>
      <c r="K845" s="1313"/>
      <c r="L845" s="1313"/>
      <c r="M845" s="1313"/>
      <c r="N845" s="1313"/>
    </row>
    <row r="846" spans="2:14">
      <c r="B846" s="1313"/>
      <c r="C846" s="1314"/>
      <c r="D846" s="1314"/>
      <c r="E846" s="1313"/>
      <c r="F846" s="1313"/>
      <c r="G846" s="1313"/>
      <c r="H846" s="1313"/>
      <c r="I846" s="1313"/>
      <c r="J846" s="1313"/>
      <c r="K846" s="1313"/>
      <c r="L846" s="1313"/>
      <c r="M846" s="1313"/>
      <c r="N846" s="1313"/>
    </row>
    <row r="847" spans="2:14">
      <c r="B847" s="1313"/>
      <c r="C847" s="1314"/>
      <c r="D847" s="1314"/>
      <c r="E847" s="1313"/>
      <c r="F847" s="1313"/>
      <c r="G847" s="1313"/>
      <c r="H847" s="1313"/>
      <c r="I847" s="1313"/>
      <c r="J847" s="1313"/>
      <c r="K847" s="1313"/>
      <c r="L847" s="1313"/>
      <c r="M847" s="1313"/>
      <c r="N847" s="1313"/>
    </row>
    <row r="848" spans="2:14">
      <c r="B848" s="1313"/>
      <c r="C848" s="1314"/>
      <c r="D848" s="1314"/>
      <c r="E848" s="1313"/>
      <c r="F848" s="1313"/>
      <c r="G848" s="1313"/>
      <c r="H848" s="1313"/>
      <c r="I848" s="1313"/>
      <c r="J848" s="1313"/>
      <c r="K848" s="1313"/>
      <c r="L848" s="1313"/>
      <c r="M848" s="1313"/>
      <c r="N848" s="1313"/>
    </row>
    <row r="849" spans="2:14">
      <c r="B849" s="1313"/>
      <c r="C849" s="1314"/>
      <c r="D849" s="1314"/>
      <c r="E849" s="1313"/>
      <c r="F849" s="1313"/>
      <c r="G849" s="1313"/>
      <c r="H849" s="1313"/>
      <c r="I849" s="1313"/>
      <c r="J849" s="1313"/>
      <c r="K849" s="1313"/>
      <c r="L849" s="1313"/>
      <c r="M849" s="1313"/>
      <c r="N849" s="1313"/>
    </row>
    <row r="850" spans="2:14">
      <c r="B850" s="1313"/>
      <c r="C850" s="1314"/>
      <c r="D850" s="1314"/>
      <c r="E850" s="1313"/>
      <c r="F850" s="1313"/>
      <c r="G850" s="1313"/>
      <c r="H850" s="1313"/>
      <c r="I850" s="1313"/>
      <c r="J850" s="1313"/>
      <c r="K850" s="1313"/>
      <c r="L850" s="1313"/>
      <c r="M850" s="1313"/>
      <c r="N850" s="1313"/>
    </row>
    <row r="851" spans="2:14">
      <c r="B851" s="1313"/>
      <c r="C851" s="1314"/>
      <c r="D851" s="1314"/>
      <c r="E851" s="1313"/>
      <c r="F851" s="1313"/>
      <c r="G851" s="1313"/>
      <c r="H851" s="1313"/>
      <c r="I851" s="1313"/>
      <c r="J851" s="1313"/>
      <c r="K851" s="1313"/>
      <c r="L851" s="1313"/>
      <c r="M851" s="1313"/>
      <c r="N851" s="1313"/>
    </row>
    <row r="852" spans="2:14">
      <c r="B852" s="1313"/>
      <c r="C852" s="1314"/>
      <c r="D852" s="1314"/>
      <c r="E852" s="1313"/>
      <c r="F852" s="1313"/>
      <c r="G852" s="1313"/>
      <c r="H852" s="1313"/>
      <c r="I852" s="1313"/>
      <c r="J852" s="1313"/>
      <c r="K852" s="1313"/>
      <c r="L852" s="1313"/>
      <c r="M852" s="1313"/>
      <c r="N852" s="1313"/>
    </row>
    <row r="853" spans="2:14">
      <c r="B853" s="1313"/>
      <c r="C853" s="1314"/>
      <c r="D853" s="1314"/>
      <c r="E853" s="1313"/>
      <c r="F853" s="1313"/>
      <c r="G853" s="1313"/>
      <c r="H853" s="1313"/>
      <c r="I853" s="1313"/>
      <c r="J853" s="1313"/>
      <c r="K853" s="1313"/>
      <c r="L853" s="1313"/>
      <c r="M853" s="1313"/>
      <c r="N853" s="1313"/>
    </row>
    <row r="854" spans="2:14">
      <c r="B854" s="1313"/>
      <c r="C854" s="1314"/>
      <c r="D854" s="1314"/>
      <c r="E854" s="1313"/>
      <c r="F854" s="1313"/>
      <c r="G854" s="1313"/>
      <c r="H854" s="1313"/>
      <c r="I854" s="1313"/>
      <c r="J854" s="1313"/>
      <c r="K854" s="1313"/>
      <c r="L854" s="1313"/>
      <c r="M854" s="1313"/>
      <c r="N854" s="1313"/>
    </row>
    <row r="855" spans="2:14">
      <c r="B855" s="1313"/>
      <c r="C855" s="1314"/>
      <c r="D855" s="1314"/>
      <c r="E855" s="1313"/>
      <c r="F855" s="1313"/>
      <c r="G855" s="1313"/>
      <c r="H855" s="1313"/>
      <c r="I855" s="1313"/>
      <c r="J855" s="1313"/>
      <c r="K855" s="1313"/>
      <c r="L855" s="1313"/>
      <c r="M855" s="1313"/>
      <c r="N855" s="1313"/>
    </row>
    <row r="856" spans="2:14">
      <c r="B856" s="1313"/>
      <c r="C856" s="1314"/>
      <c r="D856" s="1314"/>
      <c r="E856" s="1313"/>
      <c r="F856" s="1313"/>
      <c r="G856" s="1313"/>
      <c r="H856" s="1313"/>
      <c r="I856" s="1313"/>
      <c r="J856" s="1313"/>
      <c r="K856" s="1313"/>
      <c r="L856" s="1313"/>
      <c r="M856" s="1313"/>
      <c r="N856" s="1313"/>
    </row>
    <row r="857" spans="2:14">
      <c r="B857" s="1313"/>
      <c r="C857" s="1314"/>
      <c r="D857" s="1314"/>
      <c r="E857" s="1313"/>
      <c r="F857" s="1313"/>
      <c r="G857" s="1313"/>
      <c r="H857" s="1313"/>
      <c r="I857" s="1313"/>
      <c r="J857" s="1313"/>
      <c r="K857" s="1313"/>
      <c r="L857" s="1313"/>
      <c r="M857" s="1313"/>
      <c r="N857" s="1313"/>
    </row>
    <row r="858" spans="2:14">
      <c r="B858" s="1313"/>
      <c r="C858" s="1314"/>
      <c r="D858" s="1314"/>
      <c r="E858" s="1313"/>
      <c r="F858" s="1313"/>
      <c r="G858" s="1313"/>
      <c r="H858" s="1313"/>
      <c r="I858" s="1313"/>
      <c r="J858" s="1313"/>
      <c r="K858" s="1313"/>
      <c r="L858" s="1313"/>
      <c r="M858" s="1313"/>
      <c r="N858" s="1313"/>
    </row>
    <row r="859" spans="2:14">
      <c r="B859" s="1313"/>
      <c r="C859" s="1314"/>
      <c r="D859" s="1314"/>
      <c r="E859" s="1313"/>
      <c r="F859" s="1313"/>
      <c r="G859" s="1313"/>
      <c r="H859" s="1313"/>
      <c r="I859" s="1313"/>
      <c r="J859" s="1313"/>
      <c r="K859" s="1313"/>
      <c r="L859" s="1313"/>
      <c r="M859" s="1313"/>
      <c r="N859" s="1313"/>
    </row>
    <row r="860" spans="2:14">
      <c r="B860" s="1313"/>
      <c r="C860" s="1314"/>
      <c r="D860" s="1314"/>
      <c r="E860" s="1313"/>
      <c r="F860" s="1313"/>
      <c r="G860" s="1313"/>
      <c r="H860" s="1313"/>
      <c r="I860" s="1313"/>
      <c r="J860" s="1313"/>
      <c r="K860" s="1313"/>
      <c r="L860" s="1313"/>
      <c r="M860" s="1313"/>
      <c r="N860" s="1313"/>
    </row>
    <row r="861" spans="2:14">
      <c r="B861" s="1313"/>
      <c r="C861" s="1314"/>
      <c r="D861" s="1314"/>
      <c r="E861" s="1313"/>
      <c r="F861" s="1313"/>
      <c r="G861" s="1313"/>
      <c r="H861" s="1313"/>
      <c r="I861" s="1313"/>
      <c r="J861" s="1313"/>
      <c r="K861" s="1313"/>
      <c r="L861" s="1313"/>
      <c r="M861" s="1313"/>
      <c r="N861" s="1313"/>
    </row>
    <row r="862" spans="2:14">
      <c r="B862" s="1313"/>
      <c r="C862" s="1314"/>
      <c r="D862" s="1314"/>
      <c r="E862" s="1313"/>
      <c r="F862" s="1313"/>
      <c r="G862" s="1313"/>
      <c r="H862" s="1313"/>
      <c r="I862" s="1313"/>
      <c r="J862" s="1313"/>
      <c r="K862" s="1313"/>
      <c r="L862" s="1313"/>
      <c r="M862" s="1313"/>
      <c r="N862" s="1313"/>
    </row>
    <row r="863" spans="2:14">
      <c r="B863" s="1313"/>
      <c r="C863" s="1314"/>
      <c r="D863" s="1314"/>
      <c r="E863" s="1313"/>
      <c r="F863" s="1313"/>
      <c r="G863" s="1313"/>
      <c r="H863" s="1313"/>
      <c r="I863" s="1313"/>
      <c r="J863" s="1313"/>
      <c r="K863" s="1313"/>
      <c r="L863" s="1313"/>
      <c r="M863" s="1313"/>
      <c r="N863" s="1313"/>
    </row>
    <row r="864" spans="2:14">
      <c r="B864" s="1313"/>
      <c r="C864" s="1314"/>
      <c r="D864" s="1314"/>
      <c r="E864" s="1313"/>
      <c r="F864" s="1313"/>
      <c r="G864" s="1313"/>
      <c r="H864" s="1313"/>
      <c r="I864" s="1313"/>
      <c r="J864" s="1313"/>
      <c r="K864" s="1313"/>
      <c r="L864" s="1313"/>
      <c r="M864" s="1313"/>
      <c r="N864" s="1313"/>
    </row>
    <row r="865" spans="2:14">
      <c r="B865" s="1313"/>
      <c r="C865" s="1314"/>
      <c r="D865" s="1314"/>
      <c r="E865" s="1313"/>
      <c r="F865" s="1313"/>
      <c r="G865" s="1313"/>
      <c r="H865" s="1313"/>
      <c r="I865" s="1313"/>
      <c r="J865" s="1313"/>
      <c r="K865" s="1313"/>
      <c r="L865" s="1313"/>
      <c r="M865" s="1313"/>
      <c r="N865" s="1313"/>
    </row>
    <row r="866" spans="2:14">
      <c r="B866" s="1313"/>
      <c r="C866" s="1314"/>
      <c r="D866" s="1314"/>
      <c r="E866" s="1313"/>
      <c r="F866" s="1313"/>
      <c r="G866" s="1313"/>
      <c r="H866" s="1313"/>
      <c r="I866" s="1313"/>
      <c r="J866" s="1313"/>
      <c r="K866" s="1313"/>
      <c r="L866" s="1313"/>
      <c r="M866" s="1313"/>
      <c r="N866" s="1313"/>
    </row>
    <row r="867" spans="2:14">
      <c r="B867" s="1313"/>
      <c r="C867" s="1314"/>
      <c r="D867" s="1314"/>
      <c r="E867" s="1313"/>
      <c r="F867" s="1313"/>
      <c r="G867" s="1313"/>
      <c r="H867" s="1313"/>
      <c r="I867" s="1313"/>
      <c r="J867" s="1313"/>
      <c r="K867" s="1313"/>
      <c r="L867" s="1313"/>
      <c r="M867" s="1313"/>
      <c r="N867" s="1313"/>
    </row>
    <row r="868" spans="2:14">
      <c r="B868" s="1313"/>
      <c r="C868" s="1314"/>
      <c r="D868" s="1314"/>
      <c r="E868" s="1313"/>
      <c r="F868" s="1313"/>
      <c r="G868" s="1313"/>
      <c r="H868" s="1313"/>
      <c r="I868" s="1313"/>
      <c r="J868" s="1313"/>
      <c r="K868" s="1313"/>
      <c r="L868" s="1313"/>
      <c r="M868" s="1313"/>
      <c r="N868" s="1313"/>
    </row>
    <row r="869" spans="2:14">
      <c r="B869" s="1313"/>
      <c r="C869" s="1314"/>
      <c r="D869" s="1314"/>
      <c r="E869" s="1313"/>
      <c r="F869" s="1313"/>
      <c r="G869" s="1313"/>
      <c r="H869" s="1313"/>
      <c r="I869" s="1313"/>
      <c r="J869" s="1313"/>
      <c r="K869" s="1313"/>
      <c r="L869" s="1313"/>
      <c r="M869" s="1313"/>
      <c r="N869" s="1313"/>
    </row>
    <row r="870" spans="2:14">
      <c r="B870" s="1313"/>
      <c r="C870" s="1314"/>
      <c r="D870" s="1314"/>
      <c r="E870" s="1313"/>
      <c r="F870" s="1313"/>
      <c r="G870" s="1313"/>
      <c r="H870" s="1313"/>
      <c r="I870" s="1313"/>
      <c r="J870" s="1313"/>
      <c r="K870" s="1313"/>
      <c r="L870" s="1313"/>
      <c r="M870" s="1313"/>
      <c r="N870" s="1313"/>
    </row>
    <row r="871" spans="2:14">
      <c r="B871" s="1313"/>
      <c r="C871" s="1314"/>
      <c r="D871" s="1314"/>
      <c r="E871" s="1313"/>
      <c r="F871" s="1313"/>
      <c r="G871" s="1313"/>
      <c r="H871" s="1313"/>
      <c r="I871" s="1313"/>
      <c r="J871" s="1313"/>
      <c r="K871" s="1313"/>
      <c r="L871" s="1313"/>
      <c r="M871" s="1313"/>
      <c r="N871" s="1313"/>
    </row>
    <row r="872" spans="2:14">
      <c r="B872" s="1313"/>
      <c r="C872" s="1314"/>
      <c r="D872" s="1314"/>
      <c r="E872" s="1313"/>
      <c r="F872" s="1313"/>
      <c r="G872" s="1313"/>
      <c r="H872" s="1313"/>
      <c r="I872" s="1313"/>
      <c r="J872" s="1313"/>
      <c r="K872" s="1313"/>
      <c r="L872" s="1313"/>
      <c r="M872" s="1313"/>
      <c r="N872" s="1313"/>
    </row>
    <row r="873" spans="2:14">
      <c r="B873" s="1313"/>
      <c r="C873" s="1314"/>
      <c r="D873" s="1314"/>
      <c r="E873" s="1313"/>
      <c r="F873" s="1313"/>
      <c r="G873" s="1313"/>
      <c r="H873" s="1313"/>
      <c r="I873" s="1313"/>
      <c r="J873" s="1313"/>
      <c r="K873" s="1313"/>
      <c r="L873" s="1313"/>
      <c r="M873" s="1313"/>
      <c r="N873" s="1313"/>
    </row>
    <row r="874" spans="2:14">
      <c r="B874" s="1313"/>
      <c r="C874" s="1314"/>
      <c r="D874" s="1314"/>
      <c r="E874" s="1313"/>
      <c r="F874" s="1313"/>
      <c r="G874" s="1313"/>
      <c r="H874" s="1313"/>
      <c r="I874" s="1313"/>
      <c r="J874" s="1313"/>
      <c r="K874" s="1313"/>
      <c r="L874" s="1313"/>
      <c r="M874" s="1313"/>
      <c r="N874" s="1313"/>
    </row>
    <row r="875" spans="2:14">
      <c r="B875" s="1313"/>
      <c r="C875" s="1314"/>
      <c r="D875" s="1314"/>
      <c r="E875" s="1313"/>
      <c r="F875" s="1313"/>
      <c r="G875" s="1313"/>
      <c r="H875" s="1313"/>
      <c r="I875" s="1313"/>
      <c r="J875" s="1313"/>
      <c r="K875" s="1313"/>
      <c r="L875" s="1313"/>
      <c r="M875" s="1313"/>
      <c r="N875" s="1313"/>
    </row>
    <row r="876" spans="2:14">
      <c r="B876" s="1313"/>
      <c r="C876" s="1314"/>
      <c r="D876" s="1314"/>
      <c r="E876" s="1313"/>
      <c r="F876" s="1313"/>
      <c r="G876" s="1313"/>
      <c r="H876" s="1313"/>
      <c r="I876" s="1313"/>
      <c r="J876" s="1313"/>
      <c r="K876" s="1313"/>
      <c r="L876" s="1313"/>
      <c r="M876" s="1313"/>
      <c r="N876" s="1313"/>
    </row>
    <row r="877" spans="2:14">
      <c r="B877" s="1313"/>
      <c r="C877" s="1314"/>
      <c r="D877" s="1314"/>
      <c r="E877" s="1313"/>
      <c r="F877" s="1313"/>
      <c r="G877" s="1313"/>
      <c r="H877" s="1313"/>
      <c r="I877" s="1313"/>
      <c r="J877" s="1313"/>
      <c r="K877" s="1313"/>
      <c r="L877" s="1313"/>
      <c r="M877" s="1313"/>
      <c r="N877" s="1313"/>
    </row>
    <row r="878" spans="2:14">
      <c r="B878" s="1313"/>
      <c r="C878" s="1314"/>
      <c r="D878" s="1314"/>
      <c r="E878" s="1313"/>
      <c r="F878" s="1313"/>
      <c r="G878" s="1313"/>
      <c r="H878" s="1313"/>
      <c r="I878" s="1313"/>
      <c r="J878" s="1313"/>
      <c r="K878" s="1313"/>
      <c r="L878" s="1313"/>
      <c r="M878" s="1313"/>
      <c r="N878" s="1313"/>
    </row>
    <row r="879" spans="2:14">
      <c r="B879" s="1313"/>
      <c r="C879" s="1314"/>
      <c r="D879" s="1314"/>
      <c r="E879" s="1313"/>
      <c r="F879" s="1313"/>
      <c r="G879" s="1313"/>
      <c r="H879" s="1313"/>
      <c r="I879" s="1313"/>
      <c r="J879" s="1313"/>
      <c r="K879" s="1313"/>
      <c r="L879" s="1313"/>
      <c r="M879" s="1313"/>
      <c r="N879" s="1313"/>
    </row>
    <row r="880" spans="2:14">
      <c r="B880" s="1313"/>
      <c r="C880" s="1314"/>
      <c r="D880" s="1314"/>
      <c r="E880" s="1313"/>
      <c r="F880" s="1313"/>
      <c r="G880" s="1313"/>
      <c r="H880" s="1313"/>
      <c r="I880" s="1313"/>
      <c r="J880" s="1313"/>
      <c r="K880" s="1313"/>
      <c r="L880" s="1313"/>
      <c r="M880" s="1313"/>
      <c r="N880" s="1313"/>
    </row>
    <row r="881" spans="2:14">
      <c r="B881" s="1313"/>
      <c r="C881" s="1314"/>
      <c r="D881" s="1314"/>
      <c r="E881" s="1313"/>
      <c r="F881" s="1313"/>
      <c r="G881" s="1313"/>
      <c r="H881" s="1313"/>
      <c r="I881" s="1313"/>
      <c r="J881" s="1313"/>
      <c r="K881" s="1313"/>
      <c r="L881" s="1313"/>
      <c r="M881" s="1313"/>
      <c r="N881" s="1313"/>
    </row>
    <row r="882" spans="2:14">
      <c r="B882" s="1313"/>
      <c r="C882" s="1314"/>
      <c r="D882" s="1314"/>
      <c r="E882" s="1313"/>
      <c r="F882" s="1313"/>
      <c r="G882" s="1313"/>
      <c r="H882" s="1313"/>
      <c r="I882" s="1313"/>
      <c r="J882" s="1313"/>
      <c r="K882" s="1313"/>
      <c r="L882" s="1313"/>
      <c r="M882" s="1313"/>
      <c r="N882" s="1313"/>
    </row>
    <row r="883" spans="2:14">
      <c r="B883" s="1313"/>
      <c r="C883" s="1314"/>
      <c r="D883" s="1314"/>
      <c r="E883" s="1313"/>
      <c r="F883" s="1313"/>
      <c r="G883" s="1313"/>
      <c r="H883" s="1313"/>
      <c r="I883" s="1313"/>
      <c r="J883" s="1313"/>
      <c r="K883" s="1313"/>
      <c r="L883" s="1313"/>
      <c r="M883" s="1313"/>
      <c r="N883" s="1313"/>
    </row>
    <row r="884" spans="2:14">
      <c r="B884" s="1313"/>
      <c r="C884" s="1314"/>
      <c r="D884" s="1314"/>
      <c r="E884" s="1313"/>
      <c r="F884" s="1313"/>
      <c r="G884" s="1313"/>
      <c r="H884" s="1313"/>
      <c r="I884" s="1313"/>
      <c r="J884" s="1313"/>
      <c r="K884" s="1313"/>
      <c r="L884" s="1313"/>
      <c r="M884" s="1313"/>
      <c r="N884" s="1313"/>
    </row>
    <row r="885" spans="2:14">
      <c r="B885" s="1313"/>
      <c r="C885" s="1314"/>
      <c r="D885" s="1314"/>
      <c r="E885" s="1313"/>
      <c r="F885" s="1313"/>
      <c r="G885" s="1313"/>
      <c r="H885" s="1313"/>
      <c r="I885" s="1313"/>
      <c r="J885" s="1313"/>
      <c r="K885" s="1313"/>
      <c r="L885" s="1313"/>
      <c r="M885" s="1313"/>
      <c r="N885" s="1313"/>
    </row>
    <row r="886" spans="2:14">
      <c r="B886" s="1313"/>
      <c r="C886" s="1314"/>
      <c r="D886" s="1314"/>
      <c r="E886" s="1313"/>
      <c r="F886" s="1313"/>
      <c r="G886" s="1313"/>
      <c r="H886" s="1313"/>
      <c r="I886" s="1313"/>
      <c r="J886" s="1313"/>
      <c r="K886" s="1313"/>
      <c r="L886" s="1313"/>
      <c r="M886" s="1313"/>
      <c r="N886" s="1313"/>
    </row>
    <row r="887" spans="2:14">
      <c r="B887" s="1313"/>
      <c r="C887" s="1314"/>
      <c r="D887" s="1314"/>
      <c r="E887" s="1313"/>
      <c r="F887" s="1313"/>
      <c r="G887" s="1313"/>
      <c r="H887" s="1313"/>
      <c r="I887" s="1313"/>
      <c r="J887" s="1313"/>
      <c r="K887" s="1313"/>
      <c r="L887" s="1313"/>
      <c r="M887" s="1313"/>
      <c r="N887" s="1313"/>
    </row>
    <row r="888" spans="2:14">
      <c r="B888" s="1313"/>
      <c r="C888" s="1314"/>
      <c r="D888" s="1314"/>
      <c r="E888" s="1313"/>
      <c r="F888" s="1313"/>
      <c r="G888" s="1313"/>
      <c r="H888" s="1313"/>
      <c r="I888" s="1313"/>
      <c r="J888" s="1313"/>
      <c r="K888" s="1313"/>
      <c r="L888" s="1313"/>
      <c r="M888" s="1313"/>
      <c r="N888" s="1313"/>
    </row>
    <row r="889" spans="2:14">
      <c r="B889" s="1313"/>
      <c r="C889" s="1314"/>
      <c r="D889" s="1314"/>
      <c r="E889" s="1313"/>
      <c r="F889" s="1313"/>
      <c r="G889" s="1313"/>
      <c r="H889" s="1313"/>
      <c r="I889" s="1313"/>
      <c r="J889" s="1313"/>
      <c r="K889" s="1313"/>
      <c r="L889" s="1313"/>
      <c r="M889" s="1313"/>
      <c r="N889" s="1313"/>
    </row>
    <row r="890" spans="2:14">
      <c r="B890" s="1313"/>
      <c r="C890" s="1314"/>
      <c r="D890" s="1314"/>
      <c r="E890" s="1313"/>
      <c r="F890" s="1313"/>
      <c r="G890" s="1313"/>
      <c r="H890" s="1313"/>
      <c r="I890" s="1313"/>
      <c r="J890" s="1313"/>
      <c r="K890" s="1313"/>
      <c r="L890" s="1313"/>
      <c r="M890" s="1313"/>
      <c r="N890" s="1313"/>
    </row>
    <row r="891" spans="2:14">
      <c r="B891" s="1313"/>
      <c r="C891" s="1314"/>
      <c r="D891" s="1314"/>
      <c r="E891" s="1313"/>
      <c r="F891" s="1313"/>
      <c r="G891" s="1313"/>
      <c r="H891" s="1313"/>
      <c r="I891" s="1313"/>
      <c r="J891" s="1313"/>
      <c r="K891" s="1313"/>
      <c r="L891" s="1313"/>
      <c r="M891" s="1313"/>
      <c r="N891" s="1313"/>
    </row>
    <row r="892" spans="2:14">
      <c r="B892" s="1313"/>
      <c r="C892" s="1314"/>
      <c r="D892" s="1314"/>
      <c r="E892" s="1313"/>
      <c r="F892" s="1313"/>
      <c r="G892" s="1313"/>
      <c r="H892" s="1313"/>
      <c r="I892" s="1313"/>
      <c r="J892" s="1313"/>
      <c r="K892" s="1313"/>
      <c r="L892" s="1313"/>
      <c r="M892" s="1313"/>
      <c r="N892" s="1313"/>
    </row>
    <row r="893" spans="2:14">
      <c r="B893" s="1313"/>
      <c r="C893" s="1314"/>
      <c r="D893" s="1314"/>
      <c r="E893" s="1313"/>
      <c r="F893" s="1313"/>
      <c r="G893" s="1313"/>
      <c r="H893" s="1313"/>
      <c r="I893" s="1313"/>
      <c r="J893" s="1313"/>
      <c r="K893" s="1313"/>
      <c r="L893" s="1313"/>
      <c r="M893" s="1313"/>
      <c r="N893" s="1313"/>
    </row>
    <row r="894" spans="2:14">
      <c r="B894" s="1313"/>
      <c r="C894" s="1314"/>
      <c r="D894" s="1314"/>
      <c r="E894" s="1313"/>
      <c r="F894" s="1313"/>
      <c r="G894" s="1313"/>
      <c r="H894" s="1313"/>
      <c r="I894" s="1313"/>
      <c r="J894" s="1313"/>
      <c r="K894" s="1313"/>
      <c r="L894" s="1313"/>
      <c r="M894" s="1313"/>
      <c r="N894" s="1313"/>
    </row>
    <row r="895" spans="2:14">
      <c r="B895" s="1313"/>
      <c r="C895" s="1314"/>
      <c r="D895" s="1314"/>
      <c r="E895" s="1313"/>
      <c r="F895" s="1313"/>
      <c r="G895" s="1313"/>
      <c r="H895" s="1313"/>
      <c r="I895" s="1313"/>
      <c r="J895" s="1313"/>
      <c r="K895" s="1313"/>
      <c r="L895" s="1313"/>
      <c r="M895" s="1313"/>
      <c r="N895" s="1313"/>
    </row>
    <row r="896" spans="2:14">
      <c r="B896" s="1313"/>
      <c r="C896" s="1314"/>
      <c r="D896" s="1314"/>
      <c r="E896" s="1313"/>
      <c r="F896" s="1313"/>
      <c r="G896" s="1313"/>
      <c r="H896" s="1313"/>
      <c r="I896" s="1313"/>
      <c r="J896" s="1313"/>
      <c r="K896" s="1313"/>
      <c r="L896" s="1313"/>
      <c r="M896" s="1313"/>
      <c r="N896" s="1313"/>
    </row>
    <row r="897" spans="2:14">
      <c r="B897" s="1313"/>
      <c r="C897" s="1314"/>
      <c r="D897" s="1314"/>
      <c r="E897" s="1313"/>
      <c r="F897" s="1313"/>
      <c r="G897" s="1313"/>
      <c r="H897" s="1313"/>
      <c r="I897" s="1313"/>
      <c r="J897" s="1313"/>
      <c r="K897" s="1313"/>
      <c r="L897" s="1313"/>
      <c r="M897" s="1313"/>
      <c r="N897" s="1313"/>
    </row>
    <row r="898" spans="2:14">
      <c r="B898" s="1313"/>
      <c r="C898" s="1314"/>
      <c r="D898" s="1314"/>
      <c r="E898" s="1313"/>
      <c r="F898" s="1313"/>
      <c r="G898" s="1313"/>
      <c r="H898" s="1313"/>
      <c r="I898" s="1313"/>
      <c r="J898" s="1313"/>
      <c r="K898" s="1313"/>
      <c r="L898" s="1313"/>
      <c r="M898" s="1313"/>
      <c r="N898" s="1313"/>
    </row>
    <row r="899" spans="2:14">
      <c r="B899" s="1313"/>
      <c r="C899" s="1314"/>
      <c r="D899" s="1314"/>
      <c r="E899" s="1313"/>
      <c r="F899" s="1313"/>
      <c r="G899" s="1313"/>
      <c r="H899" s="1313"/>
      <c r="I899" s="1313"/>
      <c r="J899" s="1313"/>
      <c r="K899" s="1313"/>
      <c r="L899" s="1313"/>
      <c r="M899" s="1313"/>
      <c r="N899" s="1313"/>
    </row>
    <row r="900" spans="2:14">
      <c r="B900" s="1313"/>
      <c r="C900" s="1314"/>
      <c r="D900" s="1314"/>
      <c r="E900" s="1313"/>
      <c r="F900" s="1313"/>
      <c r="G900" s="1313"/>
      <c r="H900" s="1313"/>
      <c r="I900" s="1313"/>
      <c r="J900" s="1313"/>
      <c r="K900" s="1313"/>
      <c r="L900" s="1313"/>
      <c r="M900" s="1313"/>
      <c r="N900" s="1313"/>
    </row>
    <row r="901" spans="2:14">
      <c r="B901" s="1313"/>
      <c r="C901" s="1314"/>
      <c r="D901" s="1314"/>
      <c r="E901" s="1313"/>
      <c r="F901" s="1313"/>
      <c r="G901" s="1313"/>
      <c r="H901" s="1313"/>
      <c r="I901" s="1313"/>
      <c r="J901" s="1313"/>
      <c r="K901" s="1313"/>
      <c r="L901" s="1313"/>
      <c r="M901" s="1313"/>
      <c r="N901" s="1313"/>
    </row>
    <row r="902" spans="2:14">
      <c r="B902" s="1313"/>
      <c r="C902" s="1314"/>
      <c r="D902" s="1314"/>
      <c r="E902" s="1313"/>
      <c r="F902" s="1313"/>
      <c r="G902" s="1313"/>
      <c r="H902" s="1313"/>
      <c r="I902" s="1313"/>
      <c r="J902" s="1313"/>
      <c r="K902" s="1313"/>
      <c r="L902" s="1313"/>
      <c r="M902" s="1313"/>
      <c r="N902" s="1313"/>
    </row>
    <row r="903" spans="2:14">
      <c r="B903" s="1313"/>
      <c r="C903" s="1314"/>
      <c r="D903" s="1314"/>
      <c r="E903" s="1313"/>
      <c r="F903" s="1313"/>
      <c r="G903" s="1313"/>
      <c r="H903" s="1313"/>
      <c r="I903" s="1313"/>
      <c r="J903" s="1313"/>
      <c r="K903" s="1313"/>
      <c r="L903" s="1313"/>
      <c r="M903" s="1313"/>
      <c r="N903" s="1313"/>
    </row>
    <row r="904" spans="2:14">
      <c r="B904" s="1313"/>
      <c r="C904" s="1314"/>
      <c r="D904" s="1314"/>
      <c r="E904" s="1313"/>
      <c r="F904" s="1313"/>
      <c r="G904" s="1313"/>
      <c r="H904" s="1313"/>
      <c r="I904" s="1313"/>
      <c r="J904" s="1313"/>
      <c r="K904" s="1313"/>
      <c r="L904" s="1313"/>
      <c r="M904" s="1313"/>
      <c r="N904" s="1313"/>
    </row>
    <row r="905" spans="2:14">
      <c r="B905" s="1313"/>
      <c r="C905" s="1314"/>
      <c r="D905" s="1314"/>
      <c r="E905" s="1313"/>
      <c r="F905" s="1313"/>
      <c r="G905" s="1313"/>
      <c r="H905" s="1313"/>
      <c r="I905" s="1313"/>
      <c r="J905" s="1313"/>
      <c r="K905" s="1313"/>
      <c r="L905" s="1313"/>
      <c r="M905" s="1313"/>
      <c r="N905" s="1313"/>
    </row>
    <row r="906" spans="2:14">
      <c r="B906" s="1313"/>
      <c r="C906" s="1314"/>
      <c r="D906" s="1314"/>
      <c r="E906" s="1313"/>
      <c r="F906" s="1313"/>
      <c r="G906" s="1313"/>
      <c r="H906" s="1313"/>
      <c r="I906" s="1313"/>
      <c r="J906" s="1313"/>
      <c r="K906" s="1313"/>
      <c r="L906" s="1313"/>
      <c r="M906" s="1313"/>
      <c r="N906" s="1313"/>
    </row>
    <row r="907" spans="2:14">
      <c r="B907" s="1313"/>
      <c r="C907" s="1314"/>
      <c r="D907" s="1314"/>
      <c r="E907" s="1313"/>
      <c r="F907" s="1313"/>
      <c r="G907" s="1313"/>
      <c r="H907" s="1313"/>
      <c r="I907" s="1313"/>
      <c r="J907" s="1313"/>
      <c r="K907" s="1313"/>
      <c r="L907" s="1313"/>
      <c r="M907" s="1313"/>
      <c r="N907" s="1313"/>
    </row>
    <row r="908" spans="2:14">
      <c r="B908" s="1313"/>
      <c r="C908" s="1314"/>
      <c r="D908" s="1314"/>
      <c r="E908" s="1313"/>
      <c r="F908" s="1313"/>
      <c r="G908" s="1313"/>
      <c r="H908" s="1313"/>
      <c r="I908" s="1313"/>
      <c r="J908" s="1313"/>
      <c r="K908" s="1313"/>
      <c r="L908" s="1313"/>
      <c r="M908" s="1313"/>
      <c r="N908" s="1313"/>
    </row>
    <row r="909" spans="2:14">
      <c r="B909" s="1313"/>
      <c r="C909" s="1314"/>
      <c r="D909" s="1314"/>
      <c r="E909" s="1313"/>
      <c r="F909" s="1313"/>
      <c r="G909" s="1313"/>
      <c r="H909" s="1313"/>
      <c r="I909" s="1313"/>
      <c r="J909" s="1313"/>
      <c r="K909" s="1313"/>
      <c r="L909" s="1313"/>
      <c r="M909" s="1313"/>
      <c r="N909" s="1313"/>
    </row>
    <row r="910" spans="2:14">
      <c r="B910" s="1313"/>
      <c r="C910" s="1314"/>
      <c r="D910" s="1314"/>
      <c r="E910" s="1313"/>
      <c r="F910" s="1313"/>
      <c r="G910" s="1313"/>
      <c r="H910" s="1313"/>
      <c r="I910" s="1313"/>
      <c r="J910" s="1313"/>
      <c r="K910" s="1313"/>
      <c r="L910" s="1313"/>
      <c r="M910" s="1313"/>
      <c r="N910" s="1313"/>
    </row>
    <row r="911" spans="2:14">
      <c r="B911" s="1313"/>
      <c r="C911" s="1314"/>
      <c r="D911" s="1314"/>
      <c r="E911" s="1313"/>
      <c r="F911" s="1313"/>
      <c r="G911" s="1313"/>
      <c r="H911" s="1313"/>
      <c r="I911" s="1313"/>
      <c r="J911" s="1313"/>
      <c r="K911" s="1313"/>
      <c r="L911" s="1313"/>
      <c r="M911" s="1313"/>
      <c r="N911" s="1313"/>
    </row>
    <row r="912" spans="2:14">
      <c r="B912" s="1313"/>
      <c r="C912" s="1314"/>
      <c r="D912" s="1314"/>
      <c r="E912" s="1313"/>
      <c r="F912" s="1313"/>
      <c r="G912" s="1313"/>
      <c r="H912" s="1313"/>
      <c r="I912" s="1313"/>
      <c r="J912" s="1313"/>
      <c r="K912" s="1313"/>
      <c r="L912" s="1313"/>
      <c r="M912" s="1313"/>
      <c r="N912" s="1313"/>
    </row>
    <row r="913" spans="2:14">
      <c r="B913" s="1313"/>
      <c r="C913" s="1314"/>
      <c r="D913" s="1314"/>
      <c r="E913" s="1313"/>
      <c r="F913" s="1313"/>
      <c r="G913" s="1313"/>
      <c r="H913" s="1313"/>
      <c r="I913" s="1313"/>
      <c r="J913" s="1313"/>
      <c r="K913" s="1313"/>
      <c r="L913" s="1313"/>
      <c r="M913" s="1313"/>
      <c r="N913" s="1313"/>
    </row>
    <row r="914" spans="2:14">
      <c r="B914" s="1313"/>
      <c r="C914" s="1314"/>
      <c r="D914" s="1314"/>
      <c r="E914" s="1313"/>
      <c r="F914" s="1313"/>
      <c r="G914" s="1313"/>
      <c r="H914" s="1313"/>
      <c r="I914" s="1313"/>
      <c r="J914" s="1313"/>
      <c r="K914" s="1313"/>
      <c r="L914" s="1313"/>
      <c r="M914" s="1313"/>
      <c r="N914" s="1313"/>
    </row>
    <row r="915" spans="2:14">
      <c r="B915" s="1313"/>
      <c r="C915" s="1314"/>
      <c r="D915" s="1314"/>
      <c r="E915" s="1313"/>
      <c r="F915" s="1313"/>
      <c r="G915" s="1313"/>
      <c r="H915" s="1313"/>
      <c r="I915" s="1313"/>
      <c r="J915" s="1313"/>
      <c r="K915" s="1313"/>
      <c r="L915" s="1313"/>
      <c r="M915" s="1313"/>
      <c r="N915" s="1313"/>
    </row>
    <row r="916" spans="2:14">
      <c r="B916" s="1313"/>
      <c r="C916" s="1314"/>
      <c r="D916" s="1314"/>
      <c r="E916" s="1313"/>
      <c r="F916" s="1313"/>
      <c r="G916" s="1313"/>
      <c r="H916" s="1313"/>
      <c r="I916" s="1313"/>
      <c r="J916" s="1313"/>
      <c r="K916" s="1313"/>
      <c r="L916" s="1313"/>
      <c r="M916" s="1313"/>
      <c r="N916" s="1313"/>
    </row>
    <row r="917" spans="2:14">
      <c r="B917" s="1313"/>
      <c r="C917" s="1314"/>
      <c r="D917" s="1314"/>
      <c r="E917" s="1313"/>
      <c r="F917" s="1313"/>
      <c r="G917" s="1313"/>
      <c r="H917" s="1313"/>
      <c r="I917" s="1313"/>
      <c r="J917" s="1313"/>
      <c r="K917" s="1313"/>
      <c r="L917" s="1313"/>
      <c r="M917" s="1313"/>
      <c r="N917" s="1313"/>
    </row>
    <row r="918" spans="2:14">
      <c r="B918" s="1313"/>
      <c r="C918" s="1314"/>
      <c r="D918" s="1314"/>
      <c r="E918" s="1313"/>
      <c r="F918" s="1313"/>
      <c r="G918" s="1313"/>
      <c r="H918" s="1313"/>
      <c r="I918" s="1313"/>
      <c r="J918" s="1313"/>
      <c r="K918" s="1313"/>
      <c r="L918" s="1313"/>
      <c r="M918" s="1313"/>
      <c r="N918" s="1313"/>
    </row>
    <row r="919" spans="2:14">
      <c r="B919" s="1313"/>
      <c r="C919" s="1314"/>
      <c r="D919" s="1314"/>
      <c r="E919" s="1313"/>
      <c r="F919" s="1313"/>
      <c r="G919" s="1313"/>
      <c r="H919" s="1313"/>
      <c r="I919" s="1313"/>
      <c r="J919" s="1313"/>
      <c r="K919" s="1313"/>
      <c r="L919" s="1313"/>
      <c r="M919" s="1313"/>
      <c r="N919" s="1313"/>
    </row>
    <row r="920" spans="2:14">
      <c r="B920" s="1313"/>
      <c r="C920" s="1314"/>
      <c r="D920" s="1314"/>
      <c r="E920" s="1313"/>
      <c r="F920" s="1313"/>
      <c r="G920" s="1313"/>
      <c r="H920" s="1313"/>
      <c r="I920" s="1313"/>
      <c r="J920" s="1313"/>
      <c r="K920" s="1313"/>
      <c r="L920" s="1313"/>
      <c r="M920" s="1313"/>
      <c r="N920" s="1313"/>
    </row>
    <row r="921" spans="2:14">
      <c r="B921" s="1313"/>
      <c r="C921" s="1314"/>
      <c r="D921" s="1314"/>
      <c r="E921" s="1313"/>
      <c r="F921" s="1313"/>
      <c r="G921" s="1313"/>
      <c r="H921" s="1313"/>
      <c r="I921" s="1313"/>
      <c r="J921" s="1313"/>
      <c r="K921" s="1313"/>
      <c r="L921" s="1313"/>
      <c r="M921" s="1313"/>
      <c r="N921" s="1313"/>
    </row>
    <row r="922" spans="2:14">
      <c r="B922" s="1313"/>
      <c r="C922" s="1314"/>
      <c r="D922" s="1314"/>
      <c r="E922" s="1313"/>
      <c r="F922" s="1313"/>
      <c r="G922" s="1313"/>
      <c r="H922" s="1313"/>
      <c r="I922" s="1313"/>
      <c r="J922" s="1313"/>
      <c r="K922" s="1313"/>
      <c r="L922" s="1313"/>
      <c r="M922" s="1313"/>
      <c r="N922" s="1313"/>
    </row>
    <row r="923" spans="2:14">
      <c r="B923" s="1313"/>
      <c r="C923" s="1314"/>
      <c r="D923" s="1314"/>
      <c r="E923" s="1313"/>
      <c r="F923" s="1313"/>
      <c r="G923" s="1313"/>
      <c r="H923" s="1313"/>
      <c r="I923" s="1313"/>
      <c r="J923" s="1313"/>
      <c r="K923" s="1313"/>
      <c r="L923" s="1313"/>
      <c r="M923" s="1313"/>
      <c r="N923" s="1313"/>
    </row>
    <row r="924" spans="2:14">
      <c r="B924" s="1313"/>
      <c r="C924" s="1314"/>
      <c r="D924" s="1314"/>
      <c r="E924" s="1313"/>
      <c r="F924" s="1313"/>
      <c r="G924" s="1313"/>
      <c r="H924" s="1313"/>
      <c r="I924" s="1313"/>
      <c r="J924" s="1313"/>
      <c r="K924" s="1313"/>
      <c r="L924" s="1313"/>
      <c r="M924" s="1313"/>
      <c r="N924" s="1313"/>
    </row>
    <row r="925" spans="2:14">
      <c r="B925" s="1313"/>
      <c r="C925" s="1314"/>
      <c r="D925" s="1314"/>
      <c r="E925" s="1313"/>
      <c r="F925" s="1313"/>
      <c r="G925" s="1313"/>
      <c r="H925" s="1313"/>
      <c r="I925" s="1313"/>
      <c r="J925" s="1313"/>
      <c r="K925" s="1313"/>
      <c r="L925" s="1313"/>
      <c r="M925" s="1313"/>
      <c r="N925" s="1313"/>
    </row>
    <row r="926" spans="2:14">
      <c r="B926" s="1313"/>
      <c r="C926" s="1314"/>
      <c r="D926" s="1314"/>
      <c r="E926" s="1313"/>
      <c r="F926" s="1313"/>
      <c r="G926" s="1313"/>
      <c r="H926" s="1313"/>
      <c r="I926" s="1313"/>
      <c r="J926" s="1313"/>
      <c r="K926" s="1313"/>
      <c r="L926" s="1313"/>
      <c r="M926" s="1313"/>
      <c r="N926" s="1313"/>
    </row>
    <row r="927" spans="2:14">
      <c r="B927" s="1313"/>
      <c r="C927" s="1314"/>
      <c r="D927" s="1314"/>
      <c r="E927" s="1313"/>
      <c r="F927" s="1313"/>
      <c r="G927" s="1313"/>
      <c r="H927" s="1313"/>
      <c r="I927" s="1313"/>
      <c r="J927" s="1313"/>
      <c r="K927" s="1313"/>
      <c r="L927" s="1313"/>
      <c r="M927" s="1313"/>
      <c r="N927" s="1313"/>
    </row>
    <row r="928" spans="2:14">
      <c r="B928" s="1313"/>
      <c r="C928" s="1314"/>
      <c r="D928" s="1314"/>
      <c r="E928" s="1313"/>
      <c r="F928" s="1313"/>
      <c r="G928" s="1313"/>
      <c r="H928" s="1313"/>
      <c r="I928" s="1313"/>
      <c r="J928" s="1313"/>
      <c r="K928" s="1313"/>
      <c r="L928" s="1313"/>
      <c r="M928" s="1313"/>
      <c r="N928" s="1313"/>
    </row>
    <row r="929" spans="2:14">
      <c r="B929" s="1313"/>
      <c r="C929" s="1314"/>
      <c r="D929" s="1314"/>
      <c r="E929" s="1313"/>
      <c r="F929" s="1313"/>
      <c r="G929" s="1313"/>
      <c r="H929" s="1313"/>
      <c r="I929" s="1313"/>
      <c r="J929" s="1313"/>
      <c r="K929" s="1313"/>
      <c r="L929" s="1313"/>
      <c r="M929" s="1313"/>
      <c r="N929" s="1313"/>
    </row>
    <row r="930" spans="2:14">
      <c r="B930" s="1313"/>
      <c r="C930" s="1314"/>
      <c r="D930" s="1314"/>
      <c r="E930" s="1313"/>
      <c r="F930" s="1313"/>
      <c r="G930" s="1313"/>
      <c r="H930" s="1313"/>
      <c r="I930" s="1313"/>
      <c r="J930" s="1313"/>
      <c r="K930" s="1313"/>
      <c r="L930" s="1313"/>
      <c r="M930" s="1313"/>
      <c r="N930" s="1313"/>
    </row>
    <row r="931" spans="2:14">
      <c r="B931" s="1313"/>
      <c r="C931" s="1314"/>
      <c r="D931" s="1314"/>
      <c r="E931" s="1313"/>
      <c r="F931" s="1313"/>
      <c r="G931" s="1313"/>
      <c r="H931" s="1313"/>
      <c r="I931" s="1313"/>
      <c r="J931" s="1313"/>
      <c r="K931" s="1313"/>
      <c r="L931" s="1313"/>
      <c r="M931" s="1313"/>
      <c r="N931" s="1313"/>
    </row>
    <row r="932" spans="2:14">
      <c r="B932" s="1313"/>
      <c r="C932" s="1314"/>
      <c r="D932" s="1314"/>
      <c r="E932" s="1313"/>
      <c r="F932" s="1313"/>
      <c r="G932" s="1313"/>
      <c r="H932" s="1313"/>
      <c r="I932" s="1313"/>
      <c r="J932" s="1313"/>
      <c r="K932" s="1313"/>
      <c r="L932" s="1313"/>
      <c r="M932" s="1313"/>
      <c r="N932" s="1313"/>
    </row>
    <row r="933" spans="2:14">
      <c r="B933" s="1313"/>
      <c r="C933" s="1314"/>
      <c r="D933" s="1314"/>
      <c r="E933" s="1313"/>
      <c r="F933" s="1313"/>
      <c r="G933" s="1313"/>
      <c r="H933" s="1313"/>
      <c r="I933" s="1313"/>
      <c r="J933" s="1313"/>
      <c r="K933" s="1313"/>
      <c r="L933" s="1313"/>
      <c r="M933" s="1313"/>
      <c r="N933" s="1313"/>
    </row>
    <row r="934" spans="2:14">
      <c r="B934" s="1313"/>
      <c r="C934" s="1314"/>
      <c r="D934" s="1314"/>
      <c r="E934" s="1313"/>
      <c r="F934" s="1313"/>
      <c r="G934" s="1313"/>
      <c r="H934" s="1313"/>
      <c r="I934" s="1313"/>
      <c r="J934" s="1313"/>
      <c r="K934" s="1313"/>
      <c r="L934" s="1313"/>
      <c r="M934" s="1313"/>
      <c r="N934" s="1313"/>
    </row>
    <row r="935" spans="2:14">
      <c r="B935" s="1313"/>
      <c r="C935" s="1314"/>
      <c r="D935" s="1314"/>
      <c r="E935" s="1313"/>
      <c r="F935" s="1313"/>
      <c r="G935" s="1313"/>
      <c r="H935" s="1313"/>
      <c r="I935" s="1313"/>
      <c r="J935" s="1313"/>
      <c r="K935" s="1313"/>
      <c r="L935" s="1313"/>
      <c r="M935" s="1313"/>
      <c r="N935" s="1313"/>
    </row>
    <row r="936" spans="2:14">
      <c r="B936" s="1313"/>
      <c r="C936" s="1314"/>
      <c r="D936" s="1314"/>
      <c r="E936" s="1313"/>
      <c r="F936" s="1313"/>
      <c r="G936" s="1313"/>
      <c r="H936" s="1313"/>
      <c r="I936" s="1313"/>
      <c r="J936" s="1313"/>
      <c r="K936" s="1313"/>
      <c r="L936" s="1313"/>
      <c r="M936" s="1313"/>
      <c r="N936" s="1313"/>
    </row>
    <row r="937" spans="2:14">
      <c r="B937" s="1313"/>
      <c r="C937" s="1314"/>
      <c r="D937" s="1314"/>
      <c r="E937" s="1313"/>
      <c r="F937" s="1313"/>
      <c r="G937" s="1313"/>
      <c r="H937" s="1313"/>
      <c r="I937" s="1313"/>
      <c r="J937" s="1313"/>
      <c r="K937" s="1313"/>
      <c r="L937" s="1313"/>
      <c r="M937" s="1313"/>
      <c r="N937" s="1313"/>
    </row>
    <row r="938" spans="2:14">
      <c r="B938" s="1313"/>
      <c r="C938" s="1314"/>
      <c r="D938" s="1314"/>
      <c r="E938" s="1313"/>
      <c r="F938" s="1313"/>
      <c r="G938" s="1313"/>
      <c r="H938" s="1313"/>
      <c r="I938" s="1313"/>
      <c r="J938" s="1313"/>
      <c r="K938" s="1313"/>
      <c r="L938" s="1313"/>
      <c r="M938" s="1313"/>
      <c r="N938" s="1313"/>
    </row>
    <row r="939" spans="2:14">
      <c r="B939" s="1313"/>
      <c r="C939" s="1314"/>
      <c r="D939" s="1314"/>
      <c r="E939" s="1313"/>
      <c r="F939" s="1313"/>
      <c r="G939" s="1313"/>
      <c r="H939" s="1313"/>
      <c r="I939" s="1313"/>
      <c r="J939" s="1313"/>
      <c r="K939" s="1313"/>
      <c r="L939" s="1313"/>
      <c r="M939" s="1313"/>
      <c r="N939" s="1313"/>
    </row>
    <row r="940" spans="2:14">
      <c r="B940" s="1313"/>
      <c r="C940" s="1314"/>
      <c r="D940" s="1314"/>
      <c r="E940" s="1313"/>
      <c r="F940" s="1313"/>
      <c r="G940" s="1313"/>
      <c r="H940" s="1313"/>
      <c r="I940" s="1313"/>
      <c r="J940" s="1313"/>
      <c r="K940" s="1313"/>
      <c r="L940" s="1313"/>
      <c r="M940" s="1313"/>
      <c r="N940" s="1313"/>
    </row>
    <row r="941" spans="2:14">
      <c r="B941" s="1313"/>
      <c r="C941" s="1314"/>
      <c r="D941" s="1314"/>
      <c r="E941" s="1313"/>
      <c r="F941" s="1313"/>
      <c r="G941" s="1313"/>
      <c r="H941" s="1313"/>
      <c r="I941" s="1313"/>
      <c r="J941" s="1313"/>
      <c r="K941" s="1313"/>
      <c r="L941" s="1313"/>
      <c r="M941" s="1313"/>
      <c r="N941" s="1313"/>
    </row>
    <row r="942" spans="2:14">
      <c r="B942" s="1313"/>
      <c r="C942" s="1314"/>
      <c r="D942" s="1314"/>
      <c r="E942" s="1313"/>
      <c r="F942" s="1313"/>
      <c r="G942" s="1313"/>
      <c r="H942" s="1313"/>
      <c r="I942" s="1313"/>
      <c r="J942" s="1313"/>
      <c r="K942" s="1313"/>
      <c r="L942" s="1313"/>
      <c r="M942" s="1313"/>
      <c r="N942" s="1313"/>
    </row>
    <row r="943" spans="2:14">
      <c r="B943" s="1313"/>
      <c r="C943" s="1314"/>
      <c r="D943" s="1314"/>
      <c r="E943" s="1313"/>
      <c r="F943" s="1313"/>
      <c r="G943" s="1313"/>
      <c r="H943" s="1313"/>
      <c r="I943" s="1313"/>
      <c r="J943" s="1313"/>
      <c r="K943" s="1313"/>
      <c r="L943" s="1313"/>
      <c r="M943" s="1313"/>
      <c r="N943" s="1313"/>
    </row>
    <row r="944" spans="2:14">
      <c r="B944" s="1313"/>
      <c r="C944" s="1314"/>
      <c r="D944" s="1314"/>
      <c r="E944" s="1313"/>
      <c r="F944" s="1313"/>
      <c r="G944" s="1313"/>
      <c r="H944" s="1313"/>
      <c r="I944" s="1313"/>
      <c r="J944" s="1313"/>
      <c r="K944" s="1313"/>
      <c r="L944" s="1313"/>
      <c r="M944" s="1313"/>
      <c r="N944" s="1313"/>
    </row>
    <row r="945" spans="2:14">
      <c r="B945" s="1313"/>
      <c r="C945" s="1314"/>
      <c r="D945" s="1314"/>
      <c r="E945" s="1313"/>
      <c r="F945" s="1313"/>
      <c r="G945" s="1313"/>
      <c r="H945" s="1313"/>
      <c r="I945" s="1313"/>
      <c r="J945" s="1313"/>
      <c r="K945" s="1313"/>
      <c r="L945" s="1313"/>
      <c r="M945" s="1313"/>
      <c r="N945" s="1313"/>
    </row>
    <row r="946" spans="2:14">
      <c r="B946" s="1313"/>
      <c r="C946" s="1314"/>
      <c r="D946" s="1314"/>
      <c r="E946" s="1313"/>
      <c r="F946" s="1313"/>
      <c r="G946" s="1313"/>
      <c r="H946" s="1313"/>
      <c r="I946" s="1313"/>
      <c r="J946" s="1313"/>
      <c r="K946" s="1313"/>
      <c r="L946" s="1313"/>
      <c r="M946" s="1313"/>
      <c r="N946" s="1313"/>
    </row>
    <row r="947" spans="2:14">
      <c r="B947" s="1313"/>
      <c r="C947" s="1314"/>
      <c r="D947" s="1314"/>
      <c r="E947" s="1313"/>
      <c r="F947" s="1313"/>
      <c r="G947" s="1313"/>
      <c r="H947" s="1313"/>
      <c r="I947" s="1313"/>
      <c r="J947" s="1313"/>
      <c r="K947" s="1313"/>
      <c r="L947" s="1313"/>
      <c r="M947" s="1313"/>
      <c r="N947" s="1313"/>
    </row>
    <row r="948" spans="2:14">
      <c r="B948" s="1313"/>
      <c r="C948" s="1314"/>
      <c r="D948" s="1314"/>
      <c r="E948" s="1313"/>
      <c r="F948" s="1313"/>
      <c r="G948" s="1313"/>
      <c r="H948" s="1313"/>
      <c r="I948" s="1313"/>
      <c r="J948" s="1313"/>
      <c r="K948" s="1313"/>
      <c r="L948" s="1313"/>
      <c r="M948" s="1313"/>
      <c r="N948" s="1313"/>
    </row>
    <row r="949" spans="2:14">
      <c r="B949" s="1313"/>
      <c r="C949" s="1314"/>
      <c r="D949" s="1314"/>
      <c r="E949" s="1313"/>
      <c r="F949" s="1313"/>
      <c r="G949" s="1313"/>
      <c r="H949" s="1313"/>
      <c r="I949" s="1313"/>
      <c r="J949" s="1313"/>
      <c r="K949" s="1313"/>
      <c r="L949" s="1313"/>
      <c r="M949" s="1313"/>
      <c r="N949" s="1313"/>
    </row>
    <row r="950" spans="2:14">
      <c r="B950" s="1313"/>
      <c r="C950" s="1314"/>
      <c r="D950" s="1314"/>
      <c r="E950" s="1313"/>
      <c r="F950" s="1313"/>
      <c r="G950" s="1313"/>
      <c r="H950" s="1313"/>
      <c r="I950" s="1313"/>
      <c r="J950" s="1313"/>
      <c r="K950" s="1313"/>
      <c r="L950" s="1313"/>
      <c r="M950" s="1313"/>
      <c r="N950" s="1313"/>
    </row>
    <row r="951" spans="2:14">
      <c r="B951" s="1313"/>
      <c r="C951" s="1314"/>
      <c r="D951" s="1314"/>
      <c r="E951" s="1313"/>
      <c r="F951" s="1313"/>
      <c r="G951" s="1313"/>
      <c r="H951" s="1313"/>
      <c r="I951" s="1313"/>
      <c r="J951" s="1313"/>
      <c r="K951" s="1313"/>
      <c r="L951" s="1313"/>
      <c r="M951" s="1313"/>
      <c r="N951" s="1313"/>
    </row>
    <row r="952" spans="2:14">
      <c r="B952" s="1313"/>
      <c r="C952" s="1314"/>
      <c r="D952" s="1314"/>
      <c r="E952" s="1313"/>
      <c r="F952" s="1313"/>
      <c r="G952" s="1313"/>
      <c r="H952" s="1313"/>
      <c r="I952" s="1313"/>
      <c r="J952" s="1313"/>
      <c r="K952" s="1313"/>
      <c r="L952" s="1313"/>
      <c r="M952" s="1313"/>
      <c r="N952" s="1313"/>
    </row>
    <row r="953" spans="2:14">
      <c r="B953" s="1313"/>
      <c r="C953" s="1314"/>
      <c r="D953" s="1314"/>
      <c r="E953" s="1313"/>
      <c r="F953" s="1313"/>
      <c r="G953" s="1313"/>
      <c r="H953" s="1313"/>
      <c r="I953" s="1313"/>
      <c r="J953" s="1313"/>
      <c r="K953" s="1313"/>
      <c r="L953" s="1313"/>
      <c r="M953" s="1313"/>
      <c r="N953" s="1313"/>
    </row>
    <row r="954" spans="2:14">
      <c r="B954" s="1313"/>
      <c r="C954" s="1314"/>
      <c r="D954" s="1314"/>
      <c r="E954" s="1313"/>
      <c r="F954" s="1313"/>
      <c r="G954" s="1313"/>
      <c r="H954" s="1313"/>
      <c r="I954" s="1313"/>
      <c r="J954" s="1313"/>
      <c r="K954" s="1313"/>
      <c r="L954" s="1313"/>
      <c r="M954" s="1313"/>
      <c r="N954" s="1313"/>
    </row>
    <row r="955" spans="2:14">
      <c r="B955" s="1313"/>
      <c r="C955" s="1314"/>
      <c r="D955" s="1314"/>
      <c r="E955" s="1313"/>
      <c r="F955" s="1313"/>
      <c r="G955" s="1313"/>
      <c r="H955" s="1313"/>
      <c r="I955" s="1313"/>
      <c r="J955" s="1313"/>
      <c r="K955" s="1313"/>
      <c r="L955" s="1313"/>
      <c r="M955" s="1313"/>
      <c r="N955" s="1313"/>
    </row>
    <row r="956" spans="2:14">
      <c r="B956" s="1313"/>
      <c r="C956" s="1314"/>
      <c r="D956" s="1314"/>
      <c r="E956" s="1313"/>
      <c r="F956" s="1313"/>
      <c r="G956" s="1313"/>
      <c r="H956" s="1313"/>
      <c r="I956" s="1313"/>
      <c r="J956" s="1313"/>
      <c r="K956" s="1313"/>
      <c r="L956" s="1313"/>
      <c r="M956" s="1313"/>
      <c r="N956" s="1313"/>
    </row>
    <row r="957" spans="2:14">
      <c r="B957" s="1313"/>
      <c r="C957" s="1314"/>
      <c r="D957" s="1314"/>
      <c r="E957" s="1313"/>
      <c r="F957" s="1313"/>
      <c r="G957" s="1313"/>
      <c r="H957" s="1313"/>
      <c r="I957" s="1313"/>
      <c r="J957" s="1313"/>
      <c r="K957" s="1313"/>
      <c r="L957" s="1313"/>
      <c r="M957" s="1313"/>
      <c r="N957" s="1313"/>
    </row>
    <row r="958" spans="2:14">
      <c r="B958" s="1313"/>
      <c r="C958" s="1314"/>
      <c r="D958" s="1314"/>
      <c r="E958" s="1313"/>
      <c r="F958" s="1313"/>
      <c r="G958" s="1313"/>
      <c r="H958" s="1313"/>
      <c r="I958" s="1313"/>
      <c r="J958" s="1313"/>
      <c r="K958" s="1313"/>
      <c r="L958" s="1313"/>
      <c r="M958" s="1313"/>
      <c r="N958" s="1313"/>
    </row>
    <row r="959" spans="2:14">
      <c r="B959" s="1313"/>
      <c r="C959" s="1314"/>
      <c r="D959" s="1314"/>
      <c r="E959" s="1313"/>
      <c r="F959" s="1313"/>
      <c r="G959" s="1313"/>
      <c r="H959" s="1313"/>
      <c r="I959" s="1313"/>
      <c r="J959" s="1313"/>
      <c r="K959" s="1313"/>
      <c r="L959" s="1313"/>
      <c r="M959" s="1313"/>
      <c r="N959" s="1313"/>
    </row>
    <row r="960" spans="2:14">
      <c r="B960" s="1313"/>
      <c r="C960" s="1314"/>
      <c r="D960" s="1314"/>
      <c r="E960" s="1313"/>
      <c r="F960" s="1313"/>
      <c r="G960" s="1313"/>
      <c r="H960" s="1313"/>
      <c r="I960" s="1313"/>
      <c r="J960" s="1313"/>
      <c r="K960" s="1313"/>
      <c r="L960" s="1313"/>
      <c r="M960" s="1313"/>
      <c r="N960" s="1313"/>
    </row>
    <row r="961" spans="2:14">
      <c r="B961" s="1313"/>
      <c r="C961" s="1314"/>
      <c r="D961" s="1314"/>
      <c r="E961" s="1313"/>
      <c r="F961" s="1313"/>
      <c r="G961" s="1313"/>
      <c r="H961" s="1313"/>
      <c r="I961" s="1313"/>
      <c r="J961" s="1313"/>
      <c r="K961" s="1313"/>
      <c r="L961" s="1313"/>
      <c r="M961" s="1313"/>
      <c r="N961" s="1313"/>
    </row>
    <row r="962" spans="2:14">
      <c r="B962" s="1313"/>
      <c r="C962" s="1314"/>
      <c r="D962" s="1314"/>
      <c r="E962" s="1313"/>
      <c r="F962" s="1313"/>
      <c r="G962" s="1313"/>
      <c r="H962" s="1313"/>
      <c r="I962" s="1313"/>
      <c r="J962" s="1313"/>
      <c r="K962" s="1313"/>
      <c r="L962" s="1313"/>
      <c r="M962" s="1313"/>
      <c r="N962" s="1313"/>
    </row>
    <row r="963" spans="2:14">
      <c r="B963" s="1313"/>
      <c r="C963" s="1314"/>
      <c r="D963" s="1314"/>
      <c r="E963" s="1313"/>
      <c r="F963" s="1313"/>
      <c r="G963" s="1313"/>
      <c r="H963" s="1313"/>
      <c r="I963" s="1313"/>
      <c r="J963" s="1313"/>
      <c r="K963" s="1313"/>
      <c r="L963" s="1313"/>
      <c r="M963" s="1313"/>
      <c r="N963" s="1313"/>
    </row>
    <row r="964" spans="2:14">
      <c r="B964" s="1313"/>
      <c r="C964" s="1314"/>
      <c r="D964" s="1314"/>
      <c r="E964" s="1313"/>
      <c r="F964" s="1313"/>
      <c r="G964" s="1313"/>
      <c r="H964" s="1313"/>
      <c r="I964" s="1313"/>
      <c r="J964" s="1313"/>
      <c r="K964" s="1313"/>
      <c r="L964" s="1313"/>
      <c r="M964" s="1313"/>
      <c r="N964" s="1313"/>
    </row>
    <row r="965" spans="2:14">
      <c r="B965" s="1313"/>
      <c r="C965" s="1314"/>
      <c r="D965" s="1314"/>
      <c r="E965" s="1313"/>
      <c r="F965" s="1313"/>
      <c r="G965" s="1313"/>
      <c r="H965" s="1313"/>
      <c r="I965" s="1313"/>
      <c r="J965" s="1313"/>
      <c r="K965" s="1313"/>
      <c r="L965" s="1313"/>
      <c r="M965" s="1313"/>
      <c r="N965" s="1313"/>
    </row>
    <row r="966" spans="2:14">
      <c r="B966" s="1313"/>
      <c r="C966" s="1314"/>
      <c r="D966" s="1314"/>
      <c r="E966" s="1313"/>
      <c r="F966" s="1313"/>
      <c r="G966" s="1313"/>
      <c r="H966" s="1313"/>
      <c r="I966" s="1313"/>
      <c r="J966" s="1313"/>
      <c r="K966" s="1313"/>
      <c r="L966" s="1313"/>
      <c r="M966" s="1313"/>
      <c r="N966" s="1313"/>
    </row>
    <row r="967" spans="2:14">
      <c r="B967" s="1313"/>
      <c r="C967" s="1314"/>
      <c r="D967" s="1314"/>
      <c r="E967" s="1313"/>
      <c r="F967" s="1313"/>
      <c r="G967" s="1313"/>
      <c r="H967" s="1313"/>
      <c r="I967" s="1313"/>
      <c r="J967" s="1313"/>
      <c r="K967" s="1313"/>
      <c r="L967" s="1313"/>
      <c r="M967" s="1313"/>
      <c r="N967" s="1313"/>
    </row>
    <row r="968" spans="2:14">
      <c r="B968" s="1313"/>
      <c r="C968" s="1314"/>
      <c r="D968" s="1314"/>
      <c r="E968" s="1313"/>
      <c r="F968" s="1313"/>
      <c r="G968" s="1313"/>
      <c r="H968" s="1313"/>
      <c r="I968" s="1313"/>
      <c r="J968" s="1313"/>
      <c r="K968" s="1313"/>
      <c r="L968" s="1313"/>
      <c r="M968" s="1313"/>
      <c r="N968" s="1313"/>
    </row>
    <row r="969" spans="2:14">
      <c r="B969" s="1313"/>
      <c r="C969" s="1314"/>
      <c r="D969" s="1314"/>
      <c r="E969" s="1313"/>
      <c r="F969" s="1313"/>
      <c r="G969" s="1313"/>
      <c r="H969" s="1313"/>
      <c r="I969" s="1313"/>
      <c r="J969" s="1313"/>
      <c r="K969" s="1313"/>
      <c r="L969" s="1313"/>
      <c r="M969" s="1313"/>
      <c r="N969" s="1313"/>
    </row>
    <row r="970" spans="2:14">
      <c r="B970" s="1313"/>
      <c r="C970" s="1314"/>
      <c r="D970" s="1314"/>
      <c r="E970" s="1313"/>
      <c r="F970" s="1313"/>
      <c r="G970" s="1313"/>
      <c r="H970" s="1313"/>
      <c r="I970" s="1313"/>
      <c r="J970" s="1313"/>
      <c r="K970" s="1313"/>
      <c r="L970" s="1313"/>
      <c r="M970" s="1313"/>
      <c r="N970" s="1313"/>
    </row>
    <row r="971" spans="2:14">
      <c r="B971" s="1313"/>
      <c r="C971" s="1314"/>
      <c r="D971" s="1314"/>
      <c r="E971" s="1313"/>
      <c r="F971" s="1313"/>
      <c r="G971" s="1313"/>
      <c r="H971" s="1313"/>
      <c r="I971" s="1313"/>
      <c r="J971" s="1313"/>
      <c r="K971" s="1313"/>
      <c r="L971" s="1313"/>
      <c r="M971" s="1313"/>
      <c r="N971" s="1313"/>
    </row>
    <row r="972" spans="2:14">
      <c r="B972" s="1313"/>
      <c r="C972" s="1314"/>
      <c r="D972" s="1314"/>
      <c r="E972" s="1313"/>
      <c r="F972" s="1313"/>
      <c r="G972" s="1313"/>
      <c r="H972" s="1313"/>
      <c r="I972" s="1313"/>
      <c r="J972" s="1313"/>
      <c r="K972" s="1313"/>
      <c r="L972" s="1313"/>
      <c r="M972" s="1313"/>
      <c r="N972" s="1313"/>
    </row>
    <row r="973" spans="2:14">
      <c r="B973" s="1313"/>
      <c r="C973" s="1314"/>
      <c r="D973" s="1314"/>
      <c r="E973" s="1313"/>
      <c r="F973" s="1313"/>
      <c r="G973" s="1313"/>
      <c r="H973" s="1313"/>
      <c r="I973" s="1313"/>
      <c r="J973" s="1313"/>
      <c r="K973" s="1313"/>
      <c r="L973" s="1313"/>
      <c r="M973" s="1313"/>
      <c r="N973" s="1313"/>
    </row>
    <row r="974" spans="2:14">
      <c r="B974" s="1313"/>
      <c r="C974" s="1314"/>
      <c r="D974" s="1314"/>
      <c r="E974" s="1313"/>
      <c r="F974" s="1313"/>
      <c r="G974" s="1313"/>
      <c r="H974" s="1313"/>
      <c r="I974" s="1313"/>
      <c r="J974" s="1313"/>
      <c r="K974" s="1313"/>
      <c r="L974" s="1313"/>
      <c r="M974" s="1313"/>
      <c r="N974" s="1313"/>
    </row>
    <row r="975" spans="2:14">
      <c r="B975" s="1313"/>
      <c r="C975" s="1314"/>
      <c r="D975" s="1314"/>
      <c r="E975" s="1313"/>
      <c r="F975" s="1313"/>
      <c r="G975" s="1313"/>
      <c r="H975" s="1313"/>
      <c r="I975" s="1313"/>
      <c r="J975" s="1313"/>
      <c r="K975" s="1313"/>
      <c r="L975" s="1313"/>
      <c r="M975" s="1313"/>
      <c r="N975" s="1313"/>
    </row>
    <row r="976" spans="2:14">
      <c r="B976" s="1313"/>
      <c r="C976" s="1314"/>
      <c r="D976" s="1314"/>
      <c r="E976" s="1313"/>
      <c r="F976" s="1313"/>
      <c r="G976" s="1313"/>
      <c r="H976" s="1313"/>
      <c r="I976" s="1313"/>
      <c r="J976" s="1313"/>
      <c r="K976" s="1313"/>
      <c r="L976" s="1313"/>
      <c r="M976" s="1313"/>
      <c r="N976" s="1313"/>
    </row>
    <row r="977" spans="2:14">
      <c r="B977" s="1313"/>
      <c r="C977" s="1314"/>
      <c r="D977" s="1314"/>
      <c r="E977" s="1313"/>
      <c r="F977" s="1313"/>
      <c r="G977" s="1313"/>
      <c r="H977" s="1313"/>
      <c r="I977" s="1313"/>
      <c r="J977" s="1313"/>
      <c r="K977" s="1313"/>
      <c r="L977" s="1313"/>
      <c r="M977" s="1313"/>
      <c r="N977" s="1313"/>
    </row>
    <row r="978" spans="2:14">
      <c r="B978" s="1313"/>
      <c r="C978" s="1314"/>
      <c r="D978" s="1314"/>
      <c r="E978" s="1313"/>
      <c r="F978" s="1313"/>
      <c r="G978" s="1313"/>
      <c r="H978" s="1313"/>
      <c r="I978" s="1313"/>
      <c r="J978" s="1313"/>
      <c r="K978" s="1313"/>
      <c r="L978" s="1313"/>
      <c r="M978" s="1313"/>
      <c r="N978" s="1313"/>
    </row>
    <row r="979" spans="2:14">
      <c r="B979" s="1313"/>
      <c r="C979" s="1314"/>
      <c r="D979" s="1314"/>
      <c r="E979" s="1313"/>
      <c r="F979" s="1313"/>
      <c r="G979" s="1313"/>
      <c r="H979" s="1313"/>
      <c r="I979" s="1313"/>
      <c r="J979" s="1313"/>
      <c r="K979" s="1313"/>
      <c r="L979" s="1313"/>
      <c r="M979" s="1313"/>
      <c r="N979" s="1313"/>
    </row>
    <row r="980" spans="2:14">
      <c r="B980" s="1313"/>
      <c r="C980" s="1314"/>
      <c r="D980" s="1314"/>
      <c r="E980" s="1313"/>
      <c r="F980" s="1313"/>
      <c r="G980" s="1313"/>
      <c r="H980" s="1313"/>
      <c r="I980" s="1313"/>
      <c r="J980" s="1313"/>
      <c r="K980" s="1313"/>
      <c r="L980" s="1313"/>
      <c r="M980" s="1313"/>
      <c r="N980" s="1313"/>
    </row>
    <row r="981" spans="2:14">
      <c r="B981" s="1313"/>
      <c r="C981" s="1314"/>
      <c r="D981" s="1314"/>
      <c r="E981" s="1313"/>
      <c r="F981" s="1313"/>
      <c r="G981" s="1313"/>
      <c r="H981" s="1313"/>
      <c r="I981" s="1313"/>
      <c r="J981" s="1313"/>
      <c r="K981" s="1313"/>
      <c r="L981" s="1313"/>
      <c r="M981" s="1313"/>
      <c r="N981" s="1313"/>
    </row>
    <row r="982" spans="2:14">
      <c r="B982" s="1313"/>
      <c r="C982" s="1314"/>
      <c r="D982" s="1314"/>
      <c r="E982" s="1313"/>
      <c r="F982" s="1313"/>
      <c r="G982" s="1313"/>
      <c r="H982" s="1313"/>
      <c r="I982" s="1313"/>
      <c r="J982" s="1313"/>
      <c r="K982" s="1313"/>
      <c r="L982" s="1313"/>
      <c r="M982" s="1313"/>
      <c r="N982" s="1313"/>
    </row>
    <row r="983" spans="2:14">
      <c r="B983" s="1313"/>
      <c r="C983" s="1314"/>
      <c r="D983" s="1314"/>
      <c r="E983" s="1313"/>
      <c r="F983" s="1313"/>
      <c r="G983" s="1313"/>
      <c r="H983" s="1313"/>
      <c r="I983" s="1313"/>
      <c r="J983" s="1313"/>
      <c r="K983" s="1313"/>
      <c r="L983" s="1313"/>
      <c r="M983" s="1313"/>
      <c r="N983" s="1313"/>
    </row>
    <row r="984" spans="2:14">
      <c r="B984" s="1313"/>
      <c r="C984" s="1314"/>
      <c r="D984" s="1314"/>
      <c r="E984" s="1313"/>
      <c r="F984" s="1313"/>
      <c r="G984" s="1313"/>
      <c r="H984" s="1313"/>
      <c r="I984" s="1313"/>
      <c r="J984" s="1313"/>
      <c r="K984" s="1313"/>
      <c r="L984" s="1313"/>
      <c r="M984" s="1313"/>
      <c r="N984" s="1313"/>
    </row>
    <row r="985" spans="2:14">
      <c r="B985" s="1313"/>
      <c r="C985" s="1314"/>
      <c r="D985" s="1314"/>
      <c r="E985" s="1313"/>
      <c r="F985" s="1313"/>
      <c r="G985" s="1313"/>
      <c r="H985" s="1313"/>
      <c r="I985" s="1313"/>
      <c r="J985" s="1313"/>
      <c r="K985" s="1313"/>
      <c r="L985" s="1313"/>
      <c r="M985" s="1313"/>
      <c r="N985" s="1313"/>
    </row>
    <row r="986" spans="2:14">
      <c r="B986" s="1313"/>
      <c r="C986" s="1314"/>
      <c r="D986" s="1314"/>
      <c r="E986" s="1313"/>
      <c r="F986" s="1313"/>
      <c r="G986" s="1313"/>
      <c r="H986" s="1313"/>
      <c r="I986" s="1313"/>
      <c r="J986" s="1313"/>
      <c r="K986" s="1313"/>
      <c r="L986" s="1313"/>
      <c r="M986" s="1313"/>
      <c r="N986" s="1313"/>
    </row>
    <row r="987" spans="2:14">
      <c r="B987" s="1313"/>
      <c r="C987" s="1314"/>
      <c r="D987" s="1314"/>
      <c r="E987" s="1313"/>
      <c r="F987" s="1313"/>
      <c r="G987" s="1313"/>
      <c r="H987" s="1313"/>
      <c r="I987" s="1313"/>
      <c r="J987" s="1313"/>
      <c r="K987" s="1313"/>
      <c r="L987" s="1313"/>
      <c r="M987" s="1313"/>
      <c r="N987" s="1313"/>
    </row>
    <row r="988" spans="2:14">
      <c r="B988" s="1313"/>
      <c r="C988" s="1314"/>
      <c r="D988" s="1314"/>
      <c r="E988" s="1313"/>
      <c r="F988" s="1313"/>
      <c r="G988" s="1313"/>
      <c r="H988" s="1313"/>
      <c r="I988" s="1313"/>
      <c r="J988" s="1313"/>
      <c r="K988" s="1313"/>
      <c r="L988" s="1313"/>
      <c r="M988" s="1313"/>
      <c r="N988" s="1313"/>
    </row>
    <row r="989" spans="2:14">
      <c r="B989" s="1313"/>
      <c r="C989" s="1314"/>
      <c r="D989" s="1314"/>
      <c r="E989" s="1313"/>
      <c r="F989" s="1313"/>
      <c r="G989" s="1313"/>
      <c r="H989" s="1313"/>
      <c r="I989" s="1313"/>
      <c r="J989" s="1313"/>
      <c r="K989" s="1313"/>
      <c r="L989" s="1313"/>
      <c r="M989" s="1313"/>
      <c r="N989" s="1313"/>
    </row>
    <row r="990" spans="2:14">
      <c r="B990" s="1313"/>
      <c r="C990" s="1314"/>
      <c r="D990" s="1314"/>
      <c r="E990" s="1313"/>
      <c r="F990" s="1313"/>
      <c r="G990" s="1313"/>
      <c r="H990" s="1313"/>
      <c r="I990" s="1313"/>
      <c r="J990" s="1313"/>
      <c r="K990" s="1313"/>
      <c r="L990" s="1313"/>
      <c r="M990" s="1313"/>
      <c r="N990" s="1313"/>
    </row>
    <row r="991" spans="2:14">
      <c r="B991" s="1313"/>
      <c r="C991" s="1314"/>
      <c r="D991" s="1314"/>
      <c r="E991" s="1313"/>
      <c r="F991" s="1313"/>
      <c r="G991" s="1313"/>
      <c r="H991" s="1313"/>
      <c r="I991" s="1313"/>
      <c r="J991" s="1313"/>
      <c r="K991" s="1313"/>
      <c r="L991" s="1313"/>
      <c r="M991" s="1313"/>
      <c r="N991" s="1313"/>
    </row>
    <row r="992" spans="2:14">
      <c r="B992" s="1313"/>
      <c r="C992" s="1314"/>
      <c r="D992" s="1314"/>
      <c r="E992" s="1313"/>
      <c r="F992" s="1313"/>
      <c r="G992" s="1313"/>
      <c r="H992" s="1313"/>
      <c r="I992" s="1313"/>
      <c r="J992" s="1313"/>
      <c r="K992" s="1313"/>
      <c r="L992" s="1313"/>
      <c r="M992" s="1313"/>
      <c r="N992" s="1313"/>
    </row>
    <row r="993" spans="2:14">
      <c r="B993" s="1313"/>
      <c r="C993" s="1314"/>
      <c r="D993" s="1314"/>
      <c r="E993" s="1313"/>
      <c r="F993" s="1313"/>
      <c r="G993" s="1313"/>
      <c r="H993" s="1313"/>
      <c r="I993" s="1313"/>
      <c r="J993" s="1313"/>
      <c r="K993" s="1313"/>
      <c r="L993" s="1313"/>
      <c r="M993" s="1313"/>
      <c r="N993" s="1313"/>
    </row>
    <row r="994" spans="2:14">
      <c r="B994" s="1313"/>
      <c r="C994" s="1314"/>
      <c r="D994" s="1314"/>
      <c r="E994" s="1313"/>
      <c r="F994" s="1313"/>
      <c r="G994" s="1313"/>
      <c r="H994" s="1313"/>
      <c r="I994" s="1313"/>
      <c r="J994" s="1313"/>
      <c r="K994" s="1313"/>
      <c r="L994" s="1313"/>
      <c r="M994" s="1313"/>
      <c r="N994" s="1313"/>
    </row>
    <row r="995" spans="2:14">
      <c r="B995" s="1313"/>
      <c r="C995" s="1314"/>
      <c r="D995" s="1314"/>
      <c r="E995" s="1313"/>
      <c r="F995" s="1313"/>
      <c r="G995" s="1313"/>
      <c r="H995" s="1313"/>
      <c r="I995" s="1313"/>
      <c r="J995" s="1313"/>
      <c r="K995" s="1313"/>
      <c r="L995" s="1313"/>
      <c r="M995" s="1313"/>
      <c r="N995" s="1313"/>
    </row>
    <row r="996" spans="2:14">
      <c r="B996" s="1313"/>
      <c r="C996" s="1314"/>
      <c r="D996" s="1314"/>
      <c r="E996" s="1313"/>
      <c r="F996" s="1313"/>
      <c r="G996" s="1313"/>
      <c r="H996" s="1313"/>
      <c r="I996" s="1313"/>
      <c r="J996" s="1313"/>
      <c r="K996" s="1313"/>
      <c r="L996" s="1313"/>
      <c r="M996" s="1313"/>
      <c r="N996" s="1313"/>
    </row>
    <row r="997" spans="2:14">
      <c r="B997" s="1313"/>
      <c r="C997" s="1314"/>
      <c r="D997" s="1314"/>
      <c r="E997" s="1313"/>
      <c r="F997" s="1313"/>
      <c r="G997" s="1313"/>
      <c r="H997" s="1313"/>
      <c r="I997" s="1313"/>
      <c r="J997" s="1313"/>
      <c r="K997" s="1313"/>
      <c r="L997" s="1313"/>
      <c r="M997" s="1313"/>
      <c r="N997" s="1313"/>
    </row>
    <row r="998" spans="2:14">
      <c r="B998" s="1313"/>
      <c r="C998" s="1314"/>
      <c r="D998" s="1314"/>
      <c r="E998" s="1313"/>
      <c r="F998" s="1313"/>
      <c r="G998" s="1313"/>
      <c r="H998" s="1313"/>
      <c r="I998" s="1313"/>
      <c r="J998" s="1313"/>
      <c r="K998" s="1313"/>
      <c r="L998" s="1313"/>
      <c r="M998" s="1313"/>
      <c r="N998" s="1313"/>
    </row>
    <row r="999" spans="2:14">
      <c r="B999" s="1313"/>
      <c r="C999" s="1314"/>
      <c r="D999" s="1314"/>
      <c r="E999" s="1313"/>
      <c r="F999" s="1313"/>
      <c r="G999" s="1313"/>
      <c r="H999" s="1313"/>
      <c r="I999" s="1313"/>
      <c r="J999" s="1313"/>
      <c r="K999" s="1313"/>
      <c r="L999" s="1313"/>
      <c r="M999" s="1313"/>
      <c r="N999" s="1313"/>
    </row>
    <row r="1000" spans="2:14">
      <c r="B1000" s="1313"/>
      <c r="C1000" s="1314"/>
      <c r="D1000" s="1314"/>
      <c r="E1000" s="1313"/>
      <c r="F1000" s="1313"/>
      <c r="G1000" s="1313"/>
      <c r="H1000" s="1313"/>
      <c r="I1000" s="1313"/>
      <c r="J1000" s="1313"/>
      <c r="K1000" s="1313"/>
      <c r="L1000" s="1313"/>
      <c r="M1000" s="1313"/>
      <c r="N1000" s="1313"/>
    </row>
  </sheetData>
  <mergeCells count="2">
    <mergeCell ref="B2:N2"/>
    <mergeCell ref="P3:R3"/>
  </mergeCells>
  <phoneticPr fontId="18" type="noConversion"/>
  <conditionalFormatting sqref="J4:J25">
    <cfRule type="containsBlanks" dxfId="13" priority="1" stopIfTrue="1">
      <formula>LEN(TRIM(J4))=0</formula>
    </cfRule>
    <cfRule type="cellIs" dxfId="12" priority="2" stopIfTrue="1" operator="lessThanOrEqual">
      <formula>0</formula>
    </cfRule>
    <cfRule type="cellIs" dxfId="11" priority="3" stopIfTrue="1" operator="between">
      <formula>0</formula>
      <formula>7</formula>
    </cfRule>
    <cfRule type="cellIs" dxfId="10" priority="4" stopIfTrue="1" operator="between">
      <formula>30</formula>
      <formula>7</formula>
    </cfRule>
    <cfRule type="cellIs" dxfId="9" priority="5" stopIfTrue="1" operator="greaterThan">
      <formula>30</formula>
    </cfRule>
  </conditionalFormatting>
  <dataValidations count="2">
    <dataValidation type="list" allowBlank="1" showInputMessage="1" showErrorMessage="1" sqref="H4:H25" xr:uid="{6DA41408-2C3E-964C-BCD4-5D2E0D1ECAD7}">
      <formula1>$R$11:$R$26</formula1>
    </dataValidation>
    <dataValidation type="list" allowBlank="1" showInputMessage="1" showErrorMessage="1" sqref="G4:G25" xr:uid="{3D59DE4C-B7D3-524F-BF2A-A31BA9A9201E}">
      <formula1>$P$11:$P$21</formula1>
    </dataValidation>
  </dataValidations>
  <pageMargins left="0.7" right="0.7" top="0.75" bottom="0.75" header="0.3" footer="0.3"/>
  <pageSetup orientation="portrait" horizontalDpi="0" verticalDpi="0"/>
  <tableParts count="1">
    <tablePart r:id="rId1"/>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BB0401-6504-A348-9228-02F08397BFBF}">
  <sheetPr>
    <tabColor rgb="FF00B0F0"/>
    <pageSetUpPr fitToPage="1"/>
  </sheetPr>
  <dimension ref="A1:Z1000"/>
  <sheetViews>
    <sheetView zoomScale="61" workbookViewId="0">
      <selection activeCell="X18" sqref="X18"/>
    </sheetView>
  </sheetViews>
  <sheetFormatPr baseColWidth="10" defaultColWidth="14.5" defaultRowHeight="15" customHeight="1"/>
  <cols>
    <col min="1" max="4" width="9.1640625" style="1181" customWidth="1"/>
    <col min="5" max="5" width="18" style="1181" customWidth="1"/>
    <col min="6" max="6" width="29.83203125" style="1181" customWidth="1"/>
    <col min="7" max="7" width="28.5" style="1181" customWidth="1"/>
    <col min="8" max="8" width="18.33203125" style="1181" customWidth="1"/>
    <col min="9" max="9" width="15.83203125" style="1181" customWidth="1"/>
    <col min="10" max="10" width="18.5" style="1181" customWidth="1"/>
    <col min="11" max="13" width="4.6640625" style="1181" customWidth="1"/>
    <col min="14" max="16" width="20.6640625" style="1181" customWidth="1"/>
    <col min="17" max="17" width="11.5" style="1181" customWidth="1"/>
    <col min="18" max="26" width="9.1640625" style="1181" customWidth="1"/>
    <col min="27" max="16384" width="14.5" style="1181"/>
  </cols>
  <sheetData>
    <row r="1" spans="1:26" ht="15.75" customHeight="1">
      <c r="A1" s="1178"/>
      <c r="B1" s="1179"/>
      <c r="C1" s="1179"/>
      <c r="D1" s="1179"/>
      <c r="E1" s="1179"/>
      <c r="F1" s="1179"/>
      <c r="G1" s="1179"/>
      <c r="H1" s="1179"/>
      <c r="I1" s="1179"/>
      <c r="J1" s="1180"/>
      <c r="K1" s="1179"/>
      <c r="L1" s="1179"/>
      <c r="M1" s="1179"/>
      <c r="N1" s="1179"/>
      <c r="O1" s="1179"/>
      <c r="P1" s="1179"/>
      <c r="Q1" s="1179"/>
      <c r="R1" s="1179"/>
      <c r="S1" s="1179"/>
      <c r="T1" s="1179"/>
      <c r="U1" s="1179"/>
      <c r="V1" s="1179"/>
      <c r="W1" s="1179"/>
      <c r="X1" s="1179"/>
      <c r="Y1" s="1179"/>
      <c r="Z1" s="1179"/>
    </row>
    <row r="2" spans="1:26" ht="36" customHeight="1">
      <c r="A2" s="1178"/>
      <c r="B2" s="1182" t="s">
        <v>556</v>
      </c>
      <c r="C2" s="1183"/>
      <c r="D2" s="1183"/>
      <c r="E2" s="1183"/>
      <c r="F2" s="1183"/>
      <c r="G2" s="1183"/>
      <c r="H2" s="1183"/>
      <c r="I2" s="1183"/>
      <c r="J2" s="1183"/>
      <c r="K2" s="1183"/>
      <c r="L2" s="1183"/>
      <c r="M2" s="1183"/>
      <c r="N2" s="1183"/>
      <c r="O2" s="1183"/>
      <c r="P2" s="1183"/>
      <c r="Q2" s="1183"/>
      <c r="R2" s="1183"/>
      <c r="S2" s="1183"/>
      <c r="T2" s="1179"/>
      <c r="U2" s="1179"/>
      <c r="V2" s="1179"/>
      <c r="W2" s="1179"/>
      <c r="X2" s="1179"/>
      <c r="Y2" s="1179"/>
      <c r="Z2" s="1179"/>
    </row>
    <row r="3" spans="1:26" ht="29.25" customHeight="1">
      <c r="A3" s="1178"/>
      <c r="B3" s="1184" t="s">
        <v>557</v>
      </c>
      <c r="C3" s="1183"/>
      <c r="D3" s="1183"/>
      <c r="E3" s="1183"/>
      <c r="F3" s="1183"/>
      <c r="G3" s="1183"/>
      <c r="H3" s="1183"/>
      <c r="I3" s="1183"/>
      <c r="J3" s="1183"/>
      <c r="K3" s="1183"/>
      <c r="L3" s="1183"/>
      <c r="M3" s="1183"/>
      <c r="N3" s="1183"/>
      <c r="O3" s="1183"/>
      <c r="P3" s="1183"/>
      <c r="Q3" s="1183"/>
      <c r="R3" s="1183"/>
      <c r="S3" s="1183"/>
      <c r="T3" s="1179"/>
      <c r="U3" s="1179"/>
      <c r="V3" s="1179"/>
      <c r="W3" s="1179"/>
      <c r="X3" s="1179"/>
      <c r="Y3" s="1179"/>
      <c r="Z3" s="1179"/>
    </row>
    <row r="4" spans="1:26" ht="30" customHeight="1">
      <c r="A4" s="1178"/>
      <c r="B4" s="1570" t="s">
        <v>558</v>
      </c>
      <c r="C4" s="1529"/>
      <c r="D4" s="1529"/>
      <c r="E4" s="1529"/>
      <c r="F4" s="1571" t="s">
        <v>559</v>
      </c>
      <c r="G4" s="1571"/>
      <c r="H4" s="1185" t="s">
        <v>500</v>
      </c>
      <c r="I4" s="1186"/>
      <c r="J4" s="1187"/>
      <c r="K4" s="1186"/>
      <c r="L4" s="1186"/>
      <c r="M4" s="1186"/>
      <c r="N4" s="1186"/>
      <c r="O4" s="1186"/>
      <c r="P4" s="1186"/>
      <c r="Q4" s="1186"/>
      <c r="R4" s="1186"/>
      <c r="S4" s="1186"/>
      <c r="T4" s="1179"/>
      <c r="U4" s="1179"/>
      <c r="V4" s="1179"/>
      <c r="W4" s="1179"/>
      <c r="X4" s="1179"/>
      <c r="Y4" s="1179"/>
      <c r="Z4" s="1179"/>
    </row>
    <row r="5" spans="1:26" ht="24.75" customHeight="1">
      <c r="A5" s="1178"/>
      <c r="B5" s="1559" t="s">
        <v>560</v>
      </c>
      <c r="C5" s="1560"/>
      <c r="D5" s="1560"/>
      <c r="E5" s="1561"/>
      <c r="F5" s="1559" t="s">
        <v>561</v>
      </c>
      <c r="G5" s="1560"/>
      <c r="H5" s="1561"/>
      <c r="I5" s="1572" t="s">
        <v>562</v>
      </c>
      <c r="J5" s="1573" t="s">
        <v>563</v>
      </c>
      <c r="K5" s="1559" t="s">
        <v>564</v>
      </c>
      <c r="L5" s="1560"/>
      <c r="M5" s="1560"/>
      <c r="N5" s="1560"/>
      <c r="O5" s="1560"/>
      <c r="P5" s="1561"/>
      <c r="Q5" s="1566" t="s">
        <v>565</v>
      </c>
      <c r="R5" s="1561"/>
      <c r="S5" s="1567" t="s">
        <v>566</v>
      </c>
      <c r="T5" s="1179"/>
      <c r="U5" s="1179"/>
      <c r="V5" s="1179"/>
      <c r="W5" s="1179"/>
      <c r="X5" s="1179"/>
      <c r="Y5" s="1179"/>
      <c r="Z5" s="1179"/>
    </row>
    <row r="6" spans="1:26" ht="15" customHeight="1">
      <c r="A6" s="1178"/>
      <c r="B6" s="1562"/>
      <c r="C6" s="1563"/>
      <c r="D6" s="1563"/>
      <c r="E6" s="1564"/>
      <c r="F6" s="1562"/>
      <c r="G6" s="1563"/>
      <c r="H6" s="1564"/>
      <c r="I6" s="1568"/>
      <c r="J6" s="1568"/>
      <c r="K6" s="1562"/>
      <c r="L6" s="1563"/>
      <c r="M6" s="1563"/>
      <c r="N6" s="1563"/>
      <c r="O6" s="1563"/>
      <c r="P6" s="1564"/>
      <c r="Q6" s="1562"/>
      <c r="R6" s="1564"/>
      <c r="S6" s="1568"/>
      <c r="T6" s="1179"/>
      <c r="U6" s="1179"/>
      <c r="V6" s="1179"/>
      <c r="W6" s="1179"/>
      <c r="X6" s="1179"/>
      <c r="Y6" s="1179"/>
      <c r="Z6" s="1179"/>
    </row>
    <row r="7" spans="1:26" ht="27" customHeight="1">
      <c r="A7" s="1178"/>
      <c r="B7" s="1565"/>
      <c r="C7" s="1539"/>
      <c r="D7" s="1539"/>
      <c r="E7" s="1540"/>
      <c r="F7" s="1565"/>
      <c r="G7" s="1539"/>
      <c r="H7" s="1540"/>
      <c r="I7" s="1569"/>
      <c r="J7" s="1569"/>
      <c r="K7" s="1565"/>
      <c r="L7" s="1539"/>
      <c r="M7" s="1539"/>
      <c r="N7" s="1539"/>
      <c r="O7" s="1539"/>
      <c r="P7" s="1540"/>
      <c r="Q7" s="1565"/>
      <c r="R7" s="1540"/>
      <c r="S7" s="1569"/>
      <c r="T7" s="1179"/>
      <c r="U7" s="1179"/>
      <c r="V7" s="1179"/>
      <c r="W7" s="1179"/>
      <c r="X7" s="1179"/>
      <c r="Y7" s="1179"/>
      <c r="Z7" s="1179"/>
    </row>
    <row r="8" spans="1:26" ht="24.75" customHeight="1">
      <c r="A8" s="1178">
        <v>1</v>
      </c>
      <c r="B8" s="1532" t="s">
        <v>567</v>
      </c>
      <c r="C8" s="1533"/>
      <c r="D8" s="1533"/>
      <c r="E8" s="1534"/>
      <c r="F8" s="1532" t="s">
        <v>256</v>
      </c>
      <c r="G8" s="1533"/>
      <c r="H8" s="1534"/>
      <c r="I8" s="1188"/>
      <c r="J8" s="1189"/>
      <c r="K8" s="1532"/>
      <c r="L8" s="1533"/>
      <c r="M8" s="1533"/>
      <c r="N8" s="1533"/>
      <c r="O8" s="1533"/>
      <c r="P8" s="1534"/>
      <c r="Q8" s="1558">
        <f t="shared" ref="Q8:Q24" si="0">J8</f>
        <v>0</v>
      </c>
      <c r="R8" s="1534"/>
      <c r="S8" s="1190"/>
      <c r="T8" s="1179"/>
      <c r="U8" s="1179"/>
      <c r="V8" s="1179"/>
      <c r="W8" s="1179"/>
      <c r="X8" s="1179"/>
      <c r="Y8" s="1179"/>
      <c r="Z8" s="1179"/>
    </row>
    <row r="9" spans="1:26" ht="24.75" customHeight="1">
      <c r="A9" s="1178">
        <v>2</v>
      </c>
      <c r="B9" s="1532" t="s">
        <v>568</v>
      </c>
      <c r="C9" s="1533"/>
      <c r="D9" s="1533"/>
      <c r="E9" s="1534"/>
      <c r="F9" s="1532" t="s">
        <v>256</v>
      </c>
      <c r="G9" s="1533"/>
      <c r="H9" s="1534"/>
      <c r="I9" s="1191"/>
      <c r="J9" s="1192"/>
      <c r="K9" s="1532"/>
      <c r="L9" s="1533"/>
      <c r="M9" s="1533"/>
      <c r="N9" s="1533"/>
      <c r="O9" s="1533"/>
      <c r="P9" s="1534"/>
      <c r="Q9" s="1558">
        <f t="shared" si="0"/>
        <v>0</v>
      </c>
      <c r="R9" s="1534"/>
      <c r="S9" s="1190"/>
      <c r="T9" s="1179"/>
      <c r="U9" s="1179"/>
      <c r="V9" s="1179"/>
      <c r="W9" s="1179"/>
      <c r="X9" s="1179"/>
      <c r="Y9" s="1179"/>
      <c r="Z9" s="1179"/>
    </row>
    <row r="10" spans="1:26" ht="24.75" customHeight="1">
      <c r="A10" s="1178">
        <v>3</v>
      </c>
      <c r="B10" s="1532" t="s">
        <v>569</v>
      </c>
      <c r="C10" s="1533"/>
      <c r="D10" s="1533"/>
      <c r="E10" s="1534"/>
      <c r="F10" s="1532" t="s">
        <v>256</v>
      </c>
      <c r="G10" s="1533"/>
      <c r="H10" s="1534"/>
      <c r="I10" s="1191"/>
      <c r="J10" s="1192"/>
      <c r="K10" s="1532"/>
      <c r="L10" s="1533"/>
      <c r="M10" s="1533"/>
      <c r="N10" s="1533"/>
      <c r="O10" s="1533"/>
      <c r="P10" s="1534"/>
      <c r="Q10" s="1558">
        <f t="shared" si="0"/>
        <v>0</v>
      </c>
      <c r="R10" s="1534"/>
      <c r="S10" s="1190"/>
      <c r="T10" s="1179"/>
      <c r="U10" s="1179"/>
      <c r="V10" s="1179"/>
      <c r="W10" s="1179"/>
      <c r="X10" s="1179"/>
      <c r="Y10" s="1179"/>
      <c r="Z10" s="1179"/>
    </row>
    <row r="11" spans="1:26" ht="24.75" customHeight="1">
      <c r="A11" s="1178">
        <v>4</v>
      </c>
      <c r="B11" s="1532" t="s">
        <v>570</v>
      </c>
      <c r="C11" s="1533"/>
      <c r="D11" s="1533"/>
      <c r="E11" s="1534"/>
      <c r="F11" s="1532" t="s">
        <v>256</v>
      </c>
      <c r="G11" s="1533"/>
      <c r="H11" s="1534"/>
      <c r="I11" s="1191"/>
      <c r="J11" s="1193"/>
      <c r="K11" s="1532"/>
      <c r="L11" s="1533"/>
      <c r="M11" s="1533"/>
      <c r="N11" s="1533"/>
      <c r="O11" s="1533"/>
      <c r="P11" s="1534"/>
      <c r="Q11" s="1558">
        <f t="shared" si="0"/>
        <v>0</v>
      </c>
      <c r="R11" s="1534"/>
      <c r="S11" s="1190"/>
      <c r="T11" s="1179"/>
      <c r="U11" s="1179"/>
      <c r="V11" s="1179"/>
      <c r="W11" s="1179"/>
      <c r="X11" s="1179"/>
      <c r="Y11" s="1179"/>
      <c r="Z11" s="1179"/>
    </row>
    <row r="12" spans="1:26" ht="24.75" customHeight="1">
      <c r="A12" s="1178">
        <v>5</v>
      </c>
      <c r="B12" s="1532"/>
      <c r="C12" s="1533"/>
      <c r="D12" s="1533"/>
      <c r="E12" s="1534"/>
      <c r="F12" s="1532"/>
      <c r="G12" s="1533"/>
      <c r="H12" s="1534"/>
      <c r="I12" s="1188"/>
      <c r="J12" s="1193"/>
      <c r="K12" s="1532"/>
      <c r="L12" s="1533"/>
      <c r="M12" s="1533"/>
      <c r="N12" s="1533"/>
      <c r="O12" s="1533"/>
      <c r="P12" s="1534"/>
      <c r="Q12" s="1558">
        <f t="shared" si="0"/>
        <v>0</v>
      </c>
      <c r="R12" s="1534"/>
      <c r="S12" s="1190"/>
      <c r="T12" s="1179"/>
      <c r="U12" s="1179"/>
      <c r="V12" s="1179"/>
      <c r="W12" s="1179"/>
      <c r="X12" s="1179"/>
      <c r="Y12" s="1179"/>
      <c r="Z12" s="1179"/>
    </row>
    <row r="13" spans="1:26" ht="24.75" customHeight="1">
      <c r="A13" s="1178">
        <v>6</v>
      </c>
      <c r="B13" s="1556"/>
      <c r="C13" s="1533"/>
      <c r="D13" s="1533"/>
      <c r="E13" s="1534"/>
      <c r="F13" s="1525"/>
      <c r="G13" s="1526"/>
      <c r="H13" s="1527"/>
      <c r="I13" s="1191"/>
      <c r="J13" s="1193"/>
      <c r="K13" s="1532"/>
      <c r="L13" s="1533"/>
      <c r="M13" s="1533"/>
      <c r="N13" s="1533"/>
      <c r="O13" s="1533"/>
      <c r="P13" s="1534"/>
      <c r="Q13" s="1558">
        <f t="shared" si="0"/>
        <v>0</v>
      </c>
      <c r="R13" s="1534"/>
      <c r="S13" s="1190"/>
      <c r="T13" s="1179"/>
      <c r="U13" s="1179"/>
      <c r="V13" s="1179"/>
      <c r="W13" s="1179"/>
      <c r="X13" s="1179"/>
      <c r="Y13" s="1179"/>
      <c r="Z13" s="1179"/>
    </row>
    <row r="14" spans="1:26" ht="24.75" customHeight="1">
      <c r="A14" s="1178">
        <v>7</v>
      </c>
      <c r="B14" s="1556"/>
      <c r="C14" s="1533"/>
      <c r="D14" s="1533"/>
      <c r="E14" s="1534"/>
      <c r="F14" s="1532"/>
      <c r="G14" s="1533"/>
      <c r="H14" s="1534"/>
      <c r="I14" s="1188"/>
      <c r="J14" s="1193"/>
      <c r="K14" s="1532"/>
      <c r="L14" s="1533"/>
      <c r="M14" s="1533"/>
      <c r="N14" s="1533"/>
      <c r="O14" s="1533"/>
      <c r="P14" s="1534"/>
      <c r="Q14" s="1558">
        <f t="shared" si="0"/>
        <v>0</v>
      </c>
      <c r="R14" s="1534"/>
      <c r="S14" s="1190"/>
      <c r="T14" s="1179"/>
      <c r="U14" s="1179"/>
      <c r="V14" s="1179"/>
      <c r="W14" s="1179"/>
      <c r="X14" s="1179"/>
      <c r="Y14" s="1179"/>
      <c r="Z14" s="1179"/>
    </row>
    <row r="15" spans="1:26" ht="24.75" customHeight="1">
      <c r="A15" s="1178">
        <v>8</v>
      </c>
      <c r="B15" s="1556"/>
      <c r="C15" s="1533"/>
      <c r="D15" s="1533"/>
      <c r="E15" s="1534"/>
      <c r="F15" s="1557"/>
      <c r="G15" s="1533"/>
      <c r="H15" s="1534"/>
      <c r="I15" s="1194"/>
      <c r="J15" s="1193"/>
      <c r="K15" s="1532"/>
      <c r="L15" s="1533"/>
      <c r="M15" s="1533"/>
      <c r="N15" s="1533"/>
      <c r="O15" s="1533"/>
      <c r="P15" s="1534"/>
      <c r="Q15" s="1558">
        <f t="shared" si="0"/>
        <v>0</v>
      </c>
      <c r="R15" s="1534"/>
      <c r="S15" s="1190"/>
      <c r="T15" s="1179"/>
      <c r="U15" s="1179"/>
      <c r="V15" s="1179"/>
      <c r="W15" s="1179"/>
      <c r="X15" s="1179"/>
      <c r="Y15" s="1179"/>
      <c r="Z15" s="1179"/>
    </row>
    <row r="16" spans="1:26" ht="24.75" customHeight="1">
      <c r="A16" s="1178">
        <v>9</v>
      </c>
      <c r="B16" s="1556"/>
      <c r="C16" s="1533"/>
      <c r="D16" s="1533"/>
      <c r="E16" s="1534"/>
      <c r="F16" s="1557"/>
      <c r="G16" s="1533"/>
      <c r="H16" s="1534"/>
      <c r="I16" s="1188"/>
      <c r="J16" s="1193"/>
      <c r="K16" s="1532"/>
      <c r="L16" s="1533"/>
      <c r="M16" s="1533"/>
      <c r="N16" s="1533"/>
      <c r="O16" s="1533"/>
      <c r="P16" s="1534"/>
      <c r="Q16" s="1558">
        <f t="shared" si="0"/>
        <v>0</v>
      </c>
      <c r="R16" s="1534"/>
      <c r="S16" s="1190"/>
      <c r="T16" s="1179"/>
      <c r="U16" s="1179"/>
      <c r="V16" s="1179"/>
      <c r="W16" s="1179"/>
      <c r="X16" s="1179"/>
      <c r="Y16" s="1179"/>
      <c r="Z16" s="1179"/>
    </row>
    <row r="17" spans="1:26" ht="24.75" customHeight="1">
      <c r="A17" s="1178">
        <v>10</v>
      </c>
      <c r="B17" s="1556"/>
      <c r="C17" s="1533"/>
      <c r="D17" s="1533"/>
      <c r="E17" s="1534"/>
      <c r="F17" s="1557"/>
      <c r="G17" s="1533"/>
      <c r="H17" s="1534"/>
      <c r="I17" s="1188"/>
      <c r="J17" s="1193"/>
      <c r="K17" s="1532"/>
      <c r="L17" s="1533"/>
      <c r="M17" s="1533"/>
      <c r="N17" s="1533"/>
      <c r="O17" s="1533"/>
      <c r="P17" s="1534"/>
      <c r="Q17" s="1558">
        <f t="shared" si="0"/>
        <v>0</v>
      </c>
      <c r="R17" s="1534"/>
      <c r="S17" s="1195"/>
      <c r="T17" s="1179"/>
      <c r="U17" s="1179"/>
      <c r="V17" s="1179"/>
      <c r="W17" s="1179"/>
      <c r="X17" s="1179"/>
      <c r="Y17" s="1179"/>
      <c r="Z17" s="1179"/>
    </row>
    <row r="18" spans="1:26" ht="24.75" customHeight="1">
      <c r="A18" s="1178">
        <v>11</v>
      </c>
      <c r="B18" s="1532"/>
      <c r="C18" s="1533"/>
      <c r="D18" s="1533"/>
      <c r="E18" s="1534"/>
      <c r="F18" s="1557"/>
      <c r="G18" s="1533"/>
      <c r="H18" s="1534"/>
      <c r="I18" s="1191"/>
      <c r="J18" s="1193"/>
      <c r="K18" s="1532"/>
      <c r="L18" s="1533"/>
      <c r="M18" s="1533"/>
      <c r="N18" s="1533"/>
      <c r="O18" s="1533"/>
      <c r="P18" s="1534"/>
      <c r="Q18" s="1558">
        <f t="shared" si="0"/>
        <v>0</v>
      </c>
      <c r="R18" s="1534"/>
      <c r="S18" s="1190"/>
      <c r="T18" s="1179"/>
      <c r="U18" s="1179"/>
      <c r="V18" s="1179"/>
      <c r="W18" s="1179"/>
      <c r="X18" s="1179"/>
      <c r="Y18" s="1179"/>
      <c r="Z18" s="1179"/>
    </row>
    <row r="19" spans="1:26" ht="24.75" customHeight="1">
      <c r="A19" s="1178">
        <v>12</v>
      </c>
      <c r="B19" s="1532"/>
      <c r="C19" s="1533"/>
      <c r="D19" s="1533"/>
      <c r="E19" s="1534"/>
      <c r="F19" s="1557"/>
      <c r="G19" s="1533"/>
      <c r="H19" s="1534"/>
      <c r="I19" s="1191"/>
      <c r="J19" s="1193"/>
      <c r="K19" s="1532"/>
      <c r="L19" s="1533"/>
      <c r="M19" s="1533"/>
      <c r="N19" s="1533"/>
      <c r="O19" s="1533"/>
      <c r="P19" s="1534"/>
      <c r="Q19" s="1558">
        <f t="shared" si="0"/>
        <v>0</v>
      </c>
      <c r="R19" s="1534"/>
      <c r="S19" s="1190"/>
      <c r="T19" s="1179"/>
      <c r="U19" s="1179"/>
      <c r="V19" s="1179"/>
      <c r="W19" s="1179"/>
      <c r="X19" s="1179"/>
      <c r="Y19" s="1179"/>
      <c r="Z19" s="1179"/>
    </row>
    <row r="20" spans="1:26" ht="24.75" customHeight="1">
      <c r="A20" s="1178">
        <v>13</v>
      </c>
      <c r="B20" s="1532"/>
      <c r="C20" s="1533"/>
      <c r="D20" s="1533"/>
      <c r="E20" s="1534"/>
      <c r="F20" s="1557"/>
      <c r="G20" s="1533"/>
      <c r="H20" s="1534"/>
      <c r="I20" s="1191"/>
      <c r="J20" s="1193"/>
      <c r="K20" s="1532"/>
      <c r="L20" s="1533"/>
      <c r="M20" s="1533"/>
      <c r="N20" s="1533"/>
      <c r="O20" s="1533"/>
      <c r="P20" s="1534"/>
      <c r="Q20" s="1558">
        <f t="shared" si="0"/>
        <v>0</v>
      </c>
      <c r="R20" s="1534"/>
      <c r="S20" s="1190"/>
      <c r="T20" s="1179"/>
      <c r="U20" s="1179"/>
      <c r="V20" s="1179"/>
      <c r="W20" s="1179"/>
      <c r="X20" s="1179"/>
      <c r="Y20" s="1179"/>
      <c r="Z20" s="1179"/>
    </row>
    <row r="21" spans="1:26" ht="24.75" customHeight="1">
      <c r="A21" s="1178">
        <v>14</v>
      </c>
      <c r="B21" s="1532"/>
      <c r="C21" s="1533"/>
      <c r="D21" s="1533"/>
      <c r="E21" s="1534"/>
      <c r="F21" s="1557"/>
      <c r="G21" s="1533"/>
      <c r="H21" s="1534"/>
      <c r="I21" s="1191"/>
      <c r="J21" s="1193"/>
      <c r="K21" s="1532"/>
      <c r="L21" s="1533"/>
      <c r="M21" s="1533"/>
      <c r="N21" s="1533"/>
      <c r="O21" s="1533"/>
      <c r="P21" s="1534"/>
      <c r="Q21" s="1558">
        <f t="shared" si="0"/>
        <v>0</v>
      </c>
      <c r="R21" s="1534"/>
      <c r="S21" s="1190"/>
      <c r="T21" s="1179"/>
      <c r="U21" s="1179"/>
      <c r="V21" s="1179"/>
      <c r="W21" s="1179"/>
      <c r="X21" s="1179"/>
      <c r="Y21" s="1179"/>
      <c r="Z21" s="1179"/>
    </row>
    <row r="22" spans="1:26" ht="24.75" customHeight="1">
      <c r="A22" s="1178">
        <v>15</v>
      </c>
      <c r="B22" s="1556"/>
      <c r="C22" s="1533"/>
      <c r="D22" s="1533"/>
      <c r="E22" s="1534"/>
      <c r="F22" s="1557"/>
      <c r="G22" s="1533"/>
      <c r="H22" s="1534"/>
      <c r="I22" s="1191"/>
      <c r="J22" s="1193"/>
      <c r="K22" s="1532"/>
      <c r="L22" s="1533"/>
      <c r="M22" s="1533"/>
      <c r="N22" s="1533"/>
      <c r="O22" s="1533"/>
      <c r="P22" s="1534"/>
      <c r="Q22" s="1558">
        <f t="shared" si="0"/>
        <v>0</v>
      </c>
      <c r="R22" s="1534"/>
      <c r="S22" s="1190"/>
      <c r="T22" s="1179"/>
      <c r="U22" s="1179"/>
      <c r="V22" s="1179"/>
      <c r="W22" s="1179"/>
      <c r="X22" s="1179"/>
      <c r="Y22" s="1179"/>
      <c r="Z22" s="1179"/>
    </row>
    <row r="23" spans="1:26" ht="24.75" customHeight="1">
      <c r="A23" s="1178">
        <v>16</v>
      </c>
      <c r="B23" s="1556"/>
      <c r="C23" s="1533"/>
      <c r="D23" s="1533"/>
      <c r="E23" s="1534"/>
      <c r="F23" s="1557"/>
      <c r="G23" s="1533"/>
      <c r="H23" s="1534"/>
      <c r="I23" s="1191"/>
      <c r="J23" s="1193"/>
      <c r="K23" s="1532"/>
      <c r="L23" s="1533"/>
      <c r="M23" s="1533"/>
      <c r="N23" s="1533"/>
      <c r="O23" s="1533"/>
      <c r="P23" s="1534"/>
      <c r="Q23" s="1558">
        <f t="shared" si="0"/>
        <v>0</v>
      </c>
      <c r="R23" s="1534"/>
      <c r="S23" s="1190"/>
      <c r="T23" s="1179"/>
      <c r="U23" s="1179"/>
      <c r="V23" s="1179"/>
      <c r="W23" s="1179"/>
      <c r="X23" s="1179"/>
      <c r="Y23" s="1179"/>
      <c r="Z23" s="1179"/>
    </row>
    <row r="24" spans="1:26" ht="24.75" customHeight="1">
      <c r="A24" s="1178">
        <v>17</v>
      </c>
      <c r="B24" s="1556"/>
      <c r="C24" s="1533"/>
      <c r="D24" s="1533"/>
      <c r="E24" s="1534"/>
      <c r="F24" s="1557"/>
      <c r="G24" s="1533"/>
      <c r="H24" s="1534"/>
      <c r="I24" s="1191"/>
      <c r="J24" s="1193"/>
      <c r="K24" s="1532"/>
      <c r="L24" s="1533"/>
      <c r="M24" s="1533"/>
      <c r="N24" s="1533"/>
      <c r="O24" s="1533"/>
      <c r="P24" s="1534"/>
      <c r="Q24" s="1558">
        <f t="shared" si="0"/>
        <v>0</v>
      </c>
      <c r="R24" s="1534"/>
      <c r="S24" s="1190"/>
      <c r="T24" s="1179"/>
      <c r="U24" s="1179"/>
      <c r="V24" s="1179"/>
      <c r="W24" s="1179"/>
      <c r="X24" s="1179"/>
      <c r="Y24" s="1179"/>
      <c r="Z24" s="1179"/>
    </row>
    <row r="25" spans="1:26" ht="42.75" customHeight="1">
      <c r="A25" s="1178"/>
      <c r="B25" s="1544"/>
      <c r="C25" s="1545"/>
      <c r="D25" s="1545"/>
      <c r="E25" s="1546"/>
      <c r="F25" s="1544"/>
      <c r="G25" s="1545"/>
      <c r="H25" s="1546"/>
      <c r="I25" s="1196"/>
      <c r="J25" s="1197"/>
      <c r="K25" s="1547"/>
      <c r="L25" s="1545"/>
      <c r="M25" s="1546"/>
      <c r="N25" s="1548" t="s">
        <v>571</v>
      </c>
      <c r="O25" s="1549"/>
      <c r="P25" s="1550"/>
      <c r="Q25" s="1551">
        <f>SUM(Q8:R24)</f>
        <v>0</v>
      </c>
      <c r="R25" s="1550"/>
      <c r="S25" s="1198"/>
      <c r="T25" s="1179"/>
      <c r="U25" s="1179"/>
      <c r="V25" s="1179"/>
      <c r="W25" s="1179"/>
      <c r="X25" s="1179"/>
      <c r="Y25" s="1179"/>
      <c r="Z25" s="1179"/>
    </row>
    <row r="26" spans="1:26" ht="15.75" customHeight="1">
      <c r="A26" s="1178"/>
      <c r="B26" s="1537"/>
      <c r="C26" s="1533"/>
      <c r="D26" s="1533"/>
      <c r="E26" s="1533"/>
      <c r="F26" s="1552"/>
      <c r="G26" s="1533"/>
      <c r="H26" s="1533"/>
      <c r="I26" s="1199"/>
      <c r="J26" s="1200"/>
      <c r="K26" s="1553"/>
      <c r="L26" s="1533"/>
      <c r="M26" s="1533"/>
      <c r="N26" s="1554"/>
      <c r="O26" s="1533"/>
      <c r="P26" s="1533"/>
      <c r="Q26" s="1555"/>
      <c r="R26" s="1533"/>
      <c r="S26" s="1201"/>
      <c r="T26" s="1179"/>
      <c r="U26" s="1179"/>
      <c r="V26" s="1179"/>
      <c r="W26" s="1179"/>
      <c r="X26" s="1179"/>
      <c r="Y26" s="1179"/>
      <c r="Z26" s="1179"/>
    </row>
    <row r="27" spans="1:26" ht="59.25" customHeight="1">
      <c r="A27" s="1178"/>
      <c r="B27" s="1538" t="s">
        <v>572</v>
      </c>
      <c r="C27" s="1539"/>
      <c r="D27" s="1539"/>
      <c r="E27" s="1540"/>
      <c r="F27" s="1541" t="s">
        <v>573</v>
      </c>
      <c r="G27" s="1542"/>
      <c r="H27" s="1543"/>
      <c r="I27" s="1272" t="s">
        <v>562</v>
      </c>
      <c r="J27" s="1273" t="s">
        <v>563</v>
      </c>
      <c r="K27" s="1541" t="s">
        <v>564</v>
      </c>
      <c r="L27" s="1542"/>
      <c r="M27" s="1542"/>
      <c r="N27" s="1542"/>
      <c r="O27" s="1542"/>
      <c r="P27" s="1543"/>
      <c r="Q27" s="1541" t="s">
        <v>574</v>
      </c>
      <c r="R27" s="1543"/>
      <c r="S27" s="1274" t="s">
        <v>566</v>
      </c>
      <c r="T27" s="1179"/>
      <c r="U27" s="1179"/>
      <c r="V27" s="1179"/>
      <c r="W27" s="1179"/>
      <c r="X27" s="1179"/>
      <c r="Y27" s="1179"/>
      <c r="Z27" s="1179"/>
    </row>
    <row r="28" spans="1:26" ht="24.75" customHeight="1">
      <c r="A28" s="1202">
        <v>1</v>
      </c>
      <c r="B28" s="1532" t="s">
        <v>575</v>
      </c>
      <c r="C28" s="1533"/>
      <c r="D28" s="1533"/>
      <c r="E28" s="1534"/>
      <c r="F28" s="1532" t="s">
        <v>256</v>
      </c>
      <c r="G28" s="1533"/>
      <c r="H28" s="1534"/>
      <c r="I28" s="1203"/>
      <c r="J28" s="1204"/>
      <c r="K28" s="1532"/>
      <c r="L28" s="1533"/>
      <c r="M28" s="1533"/>
      <c r="N28" s="1533"/>
      <c r="O28" s="1533"/>
      <c r="P28" s="1534"/>
      <c r="Q28" s="1535">
        <f>SUM(J28)</f>
        <v>0</v>
      </c>
      <c r="R28" s="1534"/>
      <c r="S28" s="1205"/>
      <c r="T28" s="1179"/>
      <c r="U28" s="1179"/>
      <c r="V28" s="1179"/>
      <c r="W28" s="1179"/>
      <c r="X28" s="1179"/>
      <c r="Y28" s="1179"/>
      <c r="Z28" s="1179"/>
    </row>
    <row r="29" spans="1:26" ht="24.75" customHeight="1">
      <c r="A29" s="1202">
        <v>2</v>
      </c>
      <c r="B29" s="1532" t="s">
        <v>576</v>
      </c>
      <c r="C29" s="1533"/>
      <c r="D29" s="1533"/>
      <c r="E29" s="1534"/>
      <c r="F29" s="1532" t="s">
        <v>256</v>
      </c>
      <c r="G29" s="1533"/>
      <c r="H29" s="1534"/>
      <c r="I29" s="1203"/>
      <c r="J29" s="1204"/>
      <c r="K29" s="1532"/>
      <c r="L29" s="1533"/>
      <c r="M29" s="1533"/>
      <c r="N29" s="1533"/>
      <c r="O29" s="1533"/>
      <c r="P29" s="1534"/>
      <c r="Q29" s="1535">
        <f>SUM(J29)</f>
        <v>0</v>
      </c>
      <c r="R29" s="1534"/>
      <c r="S29" s="1205"/>
      <c r="T29" s="1179"/>
      <c r="U29" s="1179"/>
      <c r="V29" s="1179"/>
      <c r="W29" s="1179"/>
      <c r="X29" s="1179"/>
      <c r="Y29" s="1179"/>
      <c r="Z29" s="1179"/>
    </row>
    <row r="30" spans="1:26" ht="24.75" customHeight="1">
      <c r="A30" s="1202">
        <v>3</v>
      </c>
      <c r="B30" s="1532" t="s">
        <v>577</v>
      </c>
      <c r="C30" s="1533"/>
      <c r="D30" s="1533"/>
      <c r="E30" s="1534"/>
      <c r="F30" s="1532" t="s">
        <v>256</v>
      </c>
      <c r="G30" s="1533"/>
      <c r="H30" s="1534"/>
      <c r="I30" s="1191"/>
      <c r="J30" s="1204"/>
      <c r="K30" s="1532"/>
      <c r="L30" s="1533"/>
      <c r="M30" s="1533"/>
      <c r="N30" s="1533"/>
      <c r="O30" s="1533"/>
      <c r="P30" s="1534"/>
      <c r="Q30" s="1535">
        <f>SUM(J30)</f>
        <v>0</v>
      </c>
      <c r="R30" s="1534"/>
      <c r="S30" s="1205"/>
      <c r="T30" s="1179"/>
      <c r="U30" s="1179"/>
      <c r="V30" s="1179"/>
      <c r="W30" s="1179"/>
      <c r="X30" s="1179"/>
      <c r="Y30" s="1179"/>
      <c r="Z30" s="1179"/>
    </row>
    <row r="31" spans="1:26" ht="24.75" customHeight="1">
      <c r="A31" s="1202">
        <v>4</v>
      </c>
      <c r="B31" s="1532" t="s">
        <v>578</v>
      </c>
      <c r="C31" s="1533"/>
      <c r="D31" s="1533"/>
      <c r="E31" s="1534"/>
      <c r="F31" s="1532" t="s">
        <v>256</v>
      </c>
      <c r="G31" s="1533"/>
      <c r="H31" s="1534"/>
      <c r="I31" s="1191"/>
      <c r="J31" s="1204"/>
      <c r="K31" s="1532"/>
      <c r="L31" s="1533"/>
      <c r="M31" s="1533"/>
      <c r="N31" s="1533"/>
      <c r="O31" s="1533"/>
      <c r="P31" s="1534"/>
      <c r="Q31" s="1535">
        <f t="shared" ref="Q31:Q44" si="1">SUM(J31)</f>
        <v>0</v>
      </c>
      <c r="R31" s="1534"/>
      <c r="S31" s="1205"/>
      <c r="T31" s="1179"/>
      <c r="U31" s="1179"/>
      <c r="V31" s="1179"/>
      <c r="W31" s="1179"/>
      <c r="X31" s="1179"/>
      <c r="Y31" s="1179"/>
      <c r="Z31" s="1179"/>
    </row>
    <row r="32" spans="1:26" ht="24.75" customHeight="1">
      <c r="A32" s="1202">
        <v>5</v>
      </c>
      <c r="B32" s="1532"/>
      <c r="C32" s="1533"/>
      <c r="D32" s="1533"/>
      <c r="E32" s="1534"/>
      <c r="F32" s="1532"/>
      <c r="G32" s="1533"/>
      <c r="H32" s="1534"/>
      <c r="I32" s="1191"/>
      <c r="J32" s="1206"/>
      <c r="K32" s="1532"/>
      <c r="L32" s="1533"/>
      <c r="M32" s="1533"/>
      <c r="N32" s="1533"/>
      <c r="O32" s="1533"/>
      <c r="P32" s="1534"/>
      <c r="Q32" s="1535">
        <f t="shared" si="1"/>
        <v>0</v>
      </c>
      <c r="R32" s="1534"/>
      <c r="S32" s="1205"/>
      <c r="T32" s="1207"/>
      <c r="U32" s="1207"/>
      <c r="V32" s="1207"/>
      <c r="W32" s="1207"/>
      <c r="X32" s="1207"/>
      <c r="Y32" s="1207"/>
      <c r="Z32" s="1207"/>
    </row>
    <row r="33" spans="1:26" ht="24.75" customHeight="1">
      <c r="A33" s="1202">
        <v>6</v>
      </c>
      <c r="B33" s="1532"/>
      <c r="C33" s="1533"/>
      <c r="D33" s="1533"/>
      <c r="E33" s="1534"/>
      <c r="F33" s="1532"/>
      <c r="G33" s="1533"/>
      <c r="H33" s="1534"/>
      <c r="I33" s="1191"/>
      <c r="J33" s="1204"/>
      <c r="K33" s="1532"/>
      <c r="L33" s="1533"/>
      <c r="M33" s="1533"/>
      <c r="N33" s="1533"/>
      <c r="O33" s="1533"/>
      <c r="P33" s="1534"/>
      <c r="Q33" s="1535">
        <f t="shared" si="1"/>
        <v>0</v>
      </c>
      <c r="R33" s="1534"/>
      <c r="S33" s="1205"/>
      <c r="T33" s="1207"/>
      <c r="U33" s="1207"/>
      <c r="V33" s="1207"/>
      <c r="W33" s="1207"/>
      <c r="X33" s="1207"/>
      <c r="Y33" s="1207"/>
      <c r="Z33" s="1207"/>
    </row>
    <row r="34" spans="1:26" ht="24.75" customHeight="1">
      <c r="A34" s="1202">
        <v>7</v>
      </c>
      <c r="B34" s="1532"/>
      <c r="C34" s="1533"/>
      <c r="D34" s="1533"/>
      <c r="E34" s="1534"/>
      <c r="F34" s="1532"/>
      <c r="G34" s="1533"/>
      <c r="H34" s="1534"/>
      <c r="I34" s="1191"/>
      <c r="J34" s="1206"/>
      <c r="K34" s="1532"/>
      <c r="L34" s="1533"/>
      <c r="M34" s="1533"/>
      <c r="N34" s="1533"/>
      <c r="O34" s="1533"/>
      <c r="P34" s="1534"/>
      <c r="Q34" s="1535">
        <f t="shared" si="1"/>
        <v>0</v>
      </c>
      <c r="R34" s="1534"/>
      <c r="S34" s="1205"/>
      <c r="T34" s="1207"/>
      <c r="U34" s="1207"/>
      <c r="V34" s="1207"/>
      <c r="W34" s="1207"/>
      <c r="X34" s="1207"/>
      <c r="Y34" s="1207"/>
      <c r="Z34" s="1207"/>
    </row>
    <row r="35" spans="1:26" ht="24.75" customHeight="1">
      <c r="A35" s="1202">
        <v>8</v>
      </c>
      <c r="B35" s="1532"/>
      <c r="C35" s="1533"/>
      <c r="D35" s="1533"/>
      <c r="E35" s="1534"/>
      <c r="F35" s="1532"/>
      <c r="G35" s="1533"/>
      <c r="H35" s="1534"/>
      <c r="I35" s="1191"/>
      <c r="J35" s="1206"/>
      <c r="K35" s="1532"/>
      <c r="L35" s="1533"/>
      <c r="M35" s="1533"/>
      <c r="N35" s="1533"/>
      <c r="O35" s="1533"/>
      <c r="P35" s="1534"/>
      <c r="Q35" s="1535">
        <f t="shared" si="1"/>
        <v>0</v>
      </c>
      <c r="R35" s="1534"/>
      <c r="S35" s="1205"/>
      <c r="T35" s="1179"/>
      <c r="U35" s="1179"/>
      <c r="V35" s="1179"/>
      <c r="W35" s="1179"/>
      <c r="X35" s="1179"/>
      <c r="Y35" s="1179"/>
      <c r="Z35" s="1179"/>
    </row>
    <row r="36" spans="1:26" ht="24.75" customHeight="1">
      <c r="A36" s="1202">
        <v>9</v>
      </c>
      <c r="B36" s="1532"/>
      <c r="C36" s="1533"/>
      <c r="D36" s="1533"/>
      <c r="E36" s="1534"/>
      <c r="F36" s="1532"/>
      <c r="G36" s="1533"/>
      <c r="H36" s="1534"/>
      <c r="I36" s="1191"/>
      <c r="J36" s="1204"/>
      <c r="K36" s="1532"/>
      <c r="L36" s="1533"/>
      <c r="M36" s="1533"/>
      <c r="N36" s="1533"/>
      <c r="O36" s="1533"/>
      <c r="P36" s="1534"/>
      <c r="Q36" s="1535">
        <f t="shared" si="1"/>
        <v>0</v>
      </c>
      <c r="R36" s="1534"/>
      <c r="S36" s="1205"/>
      <c r="T36" s="1179"/>
      <c r="U36" s="1179"/>
      <c r="V36" s="1179"/>
      <c r="W36" s="1179"/>
      <c r="X36" s="1179"/>
      <c r="Y36" s="1179"/>
      <c r="Z36" s="1179"/>
    </row>
    <row r="37" spans="1:26" ht="24.75" customHeight="1">
      <c r="A37" s="1202">
        <v>10</v>
      </c>
      <c r="B37" s="1532"/>
      <c r="C37" s="1533"/>
      <c r="D37" s="1533"/>
      <c r="E37" s="1534"/>
      <c r="F37" s="1532"/>
      <c r="G37" s="1533"/>
      <c r="H37" s="1534"/>
      <c r="I37" s="1191"/>
      <c r="J37" s="1204"/>
      <c r="K37" s="1532"/>
      <c r="L37" s="1533"/>
      <c r="M37" s="1533"/>
      <c r="N37" s="1533"/>
      <c r="O37" s="1533"/>
      <c r="P37" s="1534"/>
      <c r="Q37" s="1535">
        <f t="shared" si="1"/>
        <v>0</v>
      </c>
      <c r="R37" s="1534"/>
      <c r="S37" s="1205"/>
      <c r="T37" s="1179"/>
      <c r="U37" s="1179"/>
      <c r="V37" s="1179"/>
      <c r="W37" s="1179"/>
      <c r="X37" s="1179"/>
      <c r="Y37" s="1179"/>
      <c r="Z37" s="1179"/>
    </row>
    <row r="38" spans="1:26" ht="24.75" customHeight="1">
      <c r="A38" s="1202">
        <v>11</v>
      </c>
      <c r="B38" s="1532"/>
      <c r="C38" s="1533"/>
      <c r="D38" s="1533"/>
      <c r="E38" s="1534"/>
      <c r="F38" s="1532"/>
      <c r="G38" s="1533"/>
      <c r="H38" s="1534"/>
      <c r="I38" s="1191"/>
      <c r="J38" s="1206"/>
      <c r="K38" s="1532"/>
      <c r="L38" s="1533"/>
      <c r="M38" s="1533"/>
      <c r="N38" s="1533"/>
      <c r="O38" s="1533"/>
      <c r="P38" s="1534"/>
      <c r="Q38" s="1535">
        <f t="shared" si="1"/>
        <v>0</v>
      </c>
      <c r="R38" s="1534"/>
      <c r="S38" s="1205"/>
      <c r="T38" s="1179"/>
      <c r="U38" s="1179"/>
      <c r="V38" s="1179"/>
      <c r="W38" s="1179"/>
      <c r="X38" s="1179"/>
      <c r="Y38" s="1179"/>
      <c r="Z38" s="1179"/>
    </row>
    <row r="39" spans="1:26" ht="24.75" customHeight="1">
      <c r="A39" s="1202">
        <v>12</v>
      </c>
      <c r="B39" s="1532"/>
      <c r="C39" s="1533"/>
      <c r="D39" s="1533"/>
      <c r="E39" s="1534"/>
      <c r="F39" s="1532"/>
      <c r="G39" s="1533"/>
      <c r="H39" s="1534"/>
      <c r="I39" s="1191"/>
      <c r="J39" s="1206"/>
      <c r="K39" s="1532"/>
      <c r="L39" s="1533"/>
      <c r="M39" s="1533"/>
      <c r="N39" s="1533"/>
      <c r="O39" s="1533"/>
      <c r="P39" s="1534"/>
      <c r="Q39" s="1535">
        <f t="shared" si="1"/>
        <v>0</v>
      </c>
      <c r="R39" s="1534"/>
      <c r="S39" s="1205"/>
      <c r="T39" s="1179"/>
      <c r="U39" s="1179"/>
      <c r="V39" s="1179"/>
      <c r="W39" s="1179"/>
      <c r="X39" s="1179"/>
      <c r="Y39" s="1179"/>
      <c r="Z39" s="1179"/>
    </row>
    <row r="40" spans="1:26" ht="24.75" customHeight="1">
      <c r="A40" s="1202">
        <v>13</v>
      </c>
      <c r="B40" s="1532"/>
      <c r="C40" s="1533"/>
      <c r="D40" s="1533"/>
      <c r="E40" s="1534"/>
      <c r="F40" s="1532"/>
      <c r="G40" s="1533"/>
      <c r="H40" s="1534"/>
      <c r="I40" s="1191"/>
      <c r="J40" s="1204"/>
      <c r="K40" s="1532"/>
      <c r="L40" s="1533"/>
      <c r="M40" s="1533"/>
      <c r="N40" s="1533"/>
      <c r="O40" s="1533"/>
      <c r="P40" s="1534"/>
      <c r="Q40" s="1535">
        <f t="shared" si="1"/>
        <v>0</v>
      </c>
      <c r="R40" s="1534"/>
      <c r="S40" s="1205"/>
      <c r="T40" s="1179"/>
      <c r="U40" s="1179"/>
      <c r="V40" s="1179"/>
      <c r="W40" s="1179"/>
      <c r="X40" s="1179"/>
      <c r="Y40" s="1179"/>
      <c r="Z40" s="1179"/>
    </row>
    <row r="41" spans="1:26" ht="24.75" customHeight="1">
      <c r="A41" s="1202">
        <v>14</v>
      </c>
      <c r="B41" s="1532"/>
      <c r="C41" s="1533"/>
      <c r="D41" s="1533"/>
      <c r="E41" s="1534"/>
      <c r="F41" s="1532"/>
      <c r="G41" s="1533"/>
      <c r="H41" s="1534"/>
      <c r="I41" s="1191"/>
      <c r="J41" s="1204"/>
      <c r="K41" s="1532"/>
      <c r="L41" s="1533"/>
      <c r="M41" s="1533"/>
      <c r="N41" s="1533"/>
      <c r="O41" s="1533"/>
      <c r="P41" s="1534"/>
      <c r="Q41" s="1535">
        <f t="shared" si="1"/>
        <v>0</v>
      </c>
      <c r="R41" s="1534"/>
      <c r="S41" s="1205"/>
      <c r="T41" s="1179"/>
      <c r="U41" s="1179"/>
      <c r="V41" s="1179"/>
      <c r="W41" s="1179"/>
      <c r="X41" s="1179"/>
      <c r="Y41" s="1179"/>
      <c r="Z41" s="1179"/>
    </row>
    <row r="42" spans="1:26" ht="24.75" customHeight="1">
      <c r="A42" s="1202">
        <v>15</v>
      </c>
      <c r="B42" s="1532"/>
      <c r="C42" s="1533"/>
      <c r="D42" s="1533"/>
      <c r="E42" s="1534"/>
      <c r="F42" s="1532"/>
      <c r="G42" s="1533"/>
      <c r="H42" s="1534"/>
      <c r="I42" s="1191"/>
      <c r="J42" s="1204"/>
      <c r="K42" s="1532"/>
      <c r="L42" s="1533"/>
      <c r="M42" s="1533"/>
      <c r="N42" s="1533"/>
      <c r="O42" s="1533"/>
      <c r="P42" s="1534"/>
      <c r="Q42" s="1535">
        <f t="shared" si="1"/>
        <v>0</v>
      </c>
      <c r="R42" s="1534"/>
      <c r="S42" s="1205"/>
      <c r="T42" s="1179"/>
      <c r="U42" s="1179"/>
      <c r="V42" s="1179"/>
      <c r="W42" s="1179"/>
      <c r="X42" s="1179"/>
      <c r="Y42" s="1179"/>
      <c r="Z42" s="1179"/>
    </row>
    <row r="43" spans="1:26" ht="24.75" customHeight="1">
      <c r="A43" s="1202">
        <v>16</v>
      </c>
      <c r="B43" s="1532"/>
      <c r="C43" s="1533"/>
      <c r="D43" s="1533"/>
      <c r="E43" s="1534"/>
      <c r="F43" s="1532"/>
      <c r="G43" s="1533"/>
      <c r="H43" s="1534"/>
      <c r="I43" s="1191"/>
      <c r="J43" s="1204"/>
      <c r="K43" s="1532"/>
      <c r="L43" s="1533"/>
      <c r="M43" s="1533"/>
      <c r="N43" s="1533"/>
      <c r="O43" s="1533"/>
      <c r="P43" s="1534"/>
      <c r="Q43" s="1535">
        <f t="shared" si="1"/>
        <v>0</v>
      </c>
      <c r="R43" s="1534"/>
      <c r="S43" s="1205"/>
      <c r="T43" s="1179"/>
      <c r="U43" s="1179"/>
      <c r="V43" s="1179"/>
      <c r="W43" s="1179"/>
      <c r="X43" s="1179"/>
      <c r="Y43" s="1179"/>
      <c r="Z43" s="1179"/>
    </row>
    <row r="44" spans="1:26" ht="24.75" customHeight="1">
      <c r="A44" s="1202">
        <v>17</v>
      </c>
      <c r="B44" s="1536"/>
      <c r="C44" s="1533"/>
      <c r="D44" s="1533"/>
      <c r="E44" s="1534"/>
      <c r="F44" s="1537"/>
      <c r="G44" s="1533"/>
      <c r="H44" s="1534"/>
      <c r="I44" s="1191"/>
      <c r="J44" s="1204"/>
      <c r="K44" s="1536"/>
      <c r="L44" s="1533"/>
      <c r="M44" s="1533"/>
      <c r="N44" s="1533"/>
      <c r="O44" s="1533"/>
      <c r="P44" s="1534"/>
      <c r="Q44" s="1535">
        <f t="shared" si="1"/>
        <v>0</v>
      </c>
      <c r="R44" s="1534"/>
      <c r="S44" s="1208"/>
      <c r="T44" s="1179"/>
      <c r="U44" s="1179"/>
      <c r="V44" s="1179"/>
      <c r="W44" s="1179"/>
      <c r="X44" s="1179"/>
      <c r="Y44" s="1179"/>
      <c r="Z44" s="1179"/>
    </row>
    <row r="45" spans="1:26" ht="15.75" customHeight="1">
      <c r="A45" s="1178"/>
      <c r="B45" s="1528"/>
      <c r="C45" s="1529"/>
      <c r="D45" s="1529"/>
      <c r="E45" s="1529"/>
      <c r="F45" s="1530"/>
      <c r="G45" s="1529"/>
      <c r="H45" s="1529"/>
      <c r="I45" s="1209"/>
      <c r="J45" s="1210"/>
      <c r="K45" s="1530"/>
      <c r="L45" s="1529"/>
      <c r="M45" s="1529"/>
      <c r="N45" s="1529"/>
      <c r="O45" s="1529"/>
      <c r="P45" s="1529"/>
      <c r="Q45" s="1531"/>
      <c r="R45" s="1529"/>
      <c r="S45" s="1180"/>
      <c r="T45" s="1179"/>
      <c r="U45" s="1179"/>
      <c r="V45" s="1179"/>
      <c r="W45" s="1179"/>
      <c r="X45" s="1179"/>
      <c r="Y45" s="1179"/>
      <c r="Z45" s="1179"/>
    </row>
    <row r="46" spans="1:26" ht="15.75" customHeight="1">
      <c r="A46" s="1178"/>
      <c r="B46" s="1530" t="s">
        <v>579</v>
      </c>
      <c r="C46" s="1529"/>
      <c r="D46" s="1529"/>
      <c r="E46" s="1529"/>
      <c r="F46" s="1530"/>
      <c r="G46" s="1529"/>
      <c r="H46" s="1529"/>
      <c r="I46" s="1209"/>
      <c r="J46" s="1211"/>
      <c r="K46" s="1530"/>
      <c r="L46" s="1529"/>
      <c r="M46" s="1529"/>
      <c r="N46" s="1529"/>
      <c r="O46" s="1529"/>
      <c r="P46" s="1529"/>
      <c r="Q46" s="1531"/>
      <c r="R46" s="1529"/>
      <c r="S46" s="1180"/>
      <c r="T46" s="1179"/>
      <c r="U46" s="1179"/>
      <c r="V46" s="1179"/>
      <c r="W46" s="1179"/>
      <c r="X46" s="1179"/>
      <c r="Y46" s="1179"/>
      <c r="Z46" s="1179"/>
    </row>
    <row r="47" spans="1:26" ht="28.5" customHeight="1">
      <c r="A47" s="1178"/>
      <c r="B47" s="1179"/>
      <c r="C47" s="1179"/>
      <c r="D47" s="1179"/>
      <c r="E47" s="1179"/>
      <c r="F47" s="1179"/>
      <c r="G47" s="1179"/>
      <c r="H47" s="1179"/>
      <c r="I47" s="1179"/>
      <c r="J47" s="1180"/>
      <c r="K47" s="1179"/>
      <c r="L47" s="1179"/>
      <c r="M47" s="1179"/>
      <c r="N47" s="1521" t="s">
        <v>580</v>
      </c>
      <c r="O47" s="1522"/>
      <c r="P47" s="1523"/>
      <c r="Q47" s="1524">
        <f>SUM(Q28:R44)</f>
        <v>0</v>
      </c>
      <c r="R47" s="1523"/>
      <c r="S47" s="1212"/>
      <c r="T47" s="1179"/>
      <c r="U47" s="1179"/>
      <c r="V47" s="1179"/>
      <c r="W47" s="1179"/>
      <c r="X47" s="1179"/>
      <c r="Y47" s="1179"/>
      <c r="Z47" s="1179"/>
    </row>
    <row r="48" spans="1:26" ht="28.5" customHeight="1">
      <c r="A48" s="1178"/>
      <c r="B48" s="1179"/>
      <c r="C48" s="1179"/>
      <c r="D48" s="1179"/>
      <c r="E48" s="1179"/>
      <c r="F48" s="1179"/>
      <c r="G48" s="1179"/>
      <c r="H48" s="1179"/>
      <c r="I48" s="1179"/>
      <c r="J48" s="1180"/>
      <c r="K48" s="1179"/>
      <c r="L48" s="1179"/>
      <c r="M48" s="1179"/>
      <c r="N48" s="1521" t="s">
        <v>581</v>
      </c>
      <c r="O48" s="1522"/>
      <c r="P48" s="1523"/>
      <c r="Q48" s="1524">
        <f>Q47-Q25</f>
        <v>0</v>
      </c>
      <c r="R48" s="1523"/>
      <c r="S48" s="1213"/>
      <c r="T48" s="1179"/>
      <c r="U48" s="1179"/>
      <c r="V48" s="1179"/>
      <c r="W48" s="1179"/>
      <c r="X48" s="1179"/>
      <c r="Y48" s="1179"/>
      <c r="Z48" s="1179"/>
    </row>
    <row r="49" spans="1:26" ht="15.75" customHeight="1">
      <c r="A49" s="1178"/>
      <c r="B49" s="1179"/>
      <c r="C49" s="1179"/>
      <c r="D49" s="1179"/>
      <c r="E49" s="1179"/>
      <c r="F49" s="1179"/>
      <c r="G49" s="1179"/>
      <c r="H49" s="1179"/>
      <c r="I49" s="1179"/>
      <c r="J49" s="1180"/>
      <c r="K49" s="1179"/>
      <c r="L49" s="1179"/>
      <c r="M49" s="1179"/>
      <c r="N49" s="1179"/>
      <c r="O49" s="1179"/>
      <c r="P49" s="1179"/>
      <c r="Q49" s="1179"/>
      <c r="R49" s="1179"/>
      <c r="S49" s="1179"/>
      <c r="T49" s="1179"/>
      <c r="U49" s="1179"/>
      <c r="V49" s="1179"/>
      <c r="W49" s="1179"/>
      <c r="X49" s="1179"/>
      <c r="Y49" s="1179"/>
      <c r="Z49" s="1179"/>
    </row>
    <row r="50" spans="1:26" ht="15.75" customHeight="1">
      <c r="A50" s="1178"/>
      <c r="B50" s="1179"/>
      <c r="C50" s="1179"/>
      <c r="D50" s="1179"/>
      <c r="E50" s="1179"/>
      <c r="F50" s="1179"/>
      <c r="G50" s="1179"/>
      <c r="H50" s="1179"/>
      <c r="I50" s="1179"/>
      <c r="J50" s="1180"/>
      <c r="K50" s="1179"/>
      <c r="L50" s="1179"/>
      <c r="M50" s="1179"/>
      <c r="N50" s="1179"/>
      <c r="O50" s="1179"/>
      <c r="P50" s="1179"/>
      <c r="Q50" s="1179"/>
      <c r="R50" s="1179"/>
      <c r="S50" s="1179"/>
      <c r="T50" s="1179"/>
      <c r="U50" s="1179"/>
      <c r="V50" s="1179"/>
      <c r="W50" s="1179"/>
      <c r="X50" s="1179"/>
      <c r="Y50" s="1179"/>
      <c r="Z50" s="1179"/>
    </row>
    <row r="51" spans="1:26" ht="15.75" customHeight="1">
      <c r="A51" s="1178"/>
      <c r="B51" s="1179"/>
      <c r="C51" s="1179"/>
      <c r="D51" s="1179"/>
      <c r="E51" s="1179"/>
      <c r="F51" s="1179"/>
      <c r="G51" s="1179"/>
      <c r="H51" s="1179"/>
      <c r="I51" s="1179"/>
      <c r="J51" s="1180"/>
      <c r="K51" s="1179"/>
      <c r="L51" s="1179"/>
      <c r="M51" s="1179"/>
      <c r="N51" s="1179"/>
      <c r="O51" s="1179"/>
      <c r="P51" s="1179"/>
      <c r="Q51" s="1179"/>
      <c r="R51" s="1179"/>
      <c r="S51" s="1179"/>
      <c r="T51" s="1179"/>
      <c r="U51" s="1179"/>
      <c r="V51" s="1179"/>
      <c r="W51" s="1179"/>
      <c r="X51" s="1179"/>
      <c r="Y51" s="1179"/>
      <c r="Z51" s="1179"/>
    </row>
    <row r="52" spans="1:26" ht="15.75" customHeight="1">
      <c r="A52" s="1178"/>
      <c r="B52" s="1179"/>
      <c r="C52" s="1179"/>
      <c r="D52" s="1179"/>
      <c r="E52" s="1179"/>
      <c r="F52" s="1179"/>
      <c r="G52" s="1179"/>
      <c r="H52" s="1179"/>
      <c r="I52" s="1179"/>
      <c r="J52" s="1180"/>
      <c r="K52" s="1179"/>
      <c r="L52" s="1179"/>
      <c r="M52" s="1179"/>
      <c r="N52" s="1179"/>
      <c r="O52" s="1179"/>
      <c r="P52" s="1179"/>
      <c r="Q52" s="1179"/>
      <c r="R52" s="1179"/>
      <c r="S52" s="1179"/>
      <c r="T52" s="1179"/>
      <c r="U52" s="1179"/>
      <c r="V52" s="1179"/>
      <c r="W52" s="1179"/>
      <c r="X52" s="1179"/>
      <c r="Y52" s="1179"/>
      <c r="Z52" s="1179"/>
    </row>
    <row r="53" spans="1:26" ht="15.75" customHeight="1">
      <c r="A53" s="1178"/>
      <c r="B53" s="1179"/>
      <c r="C53" s="1179"/>
      <c r="D53" s="1179"/>
      <c r="E53" s="1179"/>
      <c r="F53" s="1179"/>
      <c r="G53" s="1179"/>
      <c r="H53" s="1179"/>
      <c r="I53" s="1179"/>
      <c r="J53" s="1180"/>
      <c r="K53" s="1179"/>
      <c r="L53" s="1179"/>
      <c r="M53" s="1179"/>
      <c r="N53" s="1179"/>
      <c r="O53" s="1179"/>
      <c r="P53" s="1179"/>
      <c r="Q53" s="1179"/>
      <c r="R53" s="1179"/>
      <c r="S53" s="1179"/>
      <c r="T53" s="1179"/>
      <c r="U53" s="1179"/>
      <c r="V53" s="1179"/>
      <c r="W53" s="1179"/>
      <c r="X53" s="1179"/>
      <c r="Y53" s="1179"/>
      <c r="Z53" s="1179"/>
    </row>
    <row r="54" spans="1:26" ht="15.75" customHeight="1">
      <c r="A54" s="1178"/>
      <c r="B54" s="1179"/>
      <c r="C54" s="1179"/>
      <c r="D54" s="1179"/>
      <c r="E54" s="1179"/>
      <c r="F54" s="1179"/>
      <c r="G54" s="1179"/>
      <c r="H54" s="1179"/>
      <c r="I54" s="1179"/>
      <c r="J54" s="1180"/>
      <c r="K54" s="1179"/>
      <c r="L54" s="1179"/>
      <c r="M54" s="1179"/>
      <c r="N54" s="1179"/>
      <c r="O54" s="1179"/>
      <c r="P54" s="1179"/>
      <c r="Q54" s="1179"/>
      <c r="R54" s="1179"/>
      <c r="S54" s="1179"/>
      <c r="T54" s="1179"/>
      <c r="U54" s="1179"/>
      <c r="V54" s="1179"/>
      <c r="W54" s="1179"/>
      <c r="X54" s="1179"/>
      <c r="Y54" s="1179"/>
      <c r="Z54" s="1179"/>
    </row>
    <row r="55" spans="1:26" ht="15.75" customHeight="1">
      <c r="A55" s="1178"/>
      <c r="B55" s="1179"/>
      <c r="C55" s="1179"/>
      <c r="D55" s="1179"/>
      <c r="E55" s="1179"/>
      <c r="F55" s="1179"/>
      <c r="G55" s="1179"/>
      <c r="H55" s="1179"/>
      <c r="I55" s="1179"/>
      <c r="J55" s="1180"/>
      <c r="K55" s="1179"/>
      <c r="L55" s="1179"/>
      <c r="M55" s="1179"/>
      <c r="N55" s="1179"/>
      <c r="O55" s="1179"/>
      <c r="P55" s="1179"/>
      <c r="Q55" s="1179"/>
      <c r="R55" s="1179"/>
      <c r="S55" s="1179"/>
      <c r="T55" s="1179"/>
      <c r="U55" s="1179"/>
      <c r="V55" s="1179"/>
      <c r="W55" s="1179"/>
      <c r="X55" s="1179"/>
      <c r="Y55" s="1179"/>
      <c r="Z55" s="1179"/>
    </row>
    <row r="56" spans="1:26" ht="15.75" customHeight="1">
      <c r="A56" s="1178"/>
      <c r="B56" s="1179"/>
      <c r="C56" s="1179"/>
      <c r="D56" s="1179"/>
      <c r="E56" s="1179"/>
      <c r="F56" s="1179"/>
      <c r="G56" s="1179"/>
      <c r="H56" s="1179"/>
      <c r="I56" s="1179"/>
      <c r="J56" s="1180"/>
      <c r="K56" s="1179"/>
      <c r="L56" s="1179"/>
      <c r="M56" s="1179"/>
      <c r="N56" s="1179"/>
      <c r="O56" s="1179"/>
      <c r="P56" s="1179"/>
      <c r="Q56" s="1179"/>
      <c r="R56" s="1179"/>
      <c r="S56" s="1179"/>
      <c r="T56" s="1179"/>
      <c r="U56" s="1179"/>
      <c r="V56" s="1179"/>
      <c r="W56" s="1179"/>
      <c r="X56" s="1179"/>
      <c r="Y56" s="1179"/>
      <c r="Z56" s="1179"/>
    </row>
    <row r="57" spans="1:26" ht="15.75" customHeight="1">
      <c r="A57" s="1178"/>
      <c r="B57" s="1179"/>
      <c r="C57" s="1179"/>
      <c r="D57" s="1179"/>
      <c r="E57" s="1179"/>
      <c r="F57" s="1179"/>
      <c r="G57" s="1179"/>
      <c r="H57" s="1179"/>
      <c r="I57" s="1179"/>
      <c r="J57" s="1180"/>
      <c r="K57" s="1179"/>
      <c r="L57" s="1179"/>
      <c r="M57" s="1179"/>
      <c r="N57" s="1179"/>
      <c r="O57" s="1179"/>
      <c r="P57" s="1179"/>
      <c r="Q57" s="1179"/>
      <c r="R57" s="1179"/>
      <c r="S57" s="1179"/>
      <c r="T57" s="1179"/>
      <c r="U57" s="1179"/>
      <c r="V57" s="1179"/>
      <c r="W57" s="1179"/>
      <c r="X57" s="1179"/>
      <c r="Y57" s="1179"/>
      <c r="Z57" s="1179"/>
    </row>
    <row r="58" spans="1:26" ht="15.75" customHeight="1">
      <c r="A58" s="1178"/>
      <c r="B58" s="1179"/>
      <c r="C58" s="1179"/>
      <c r="D58" s="1179"/>
      <c r="E58" s="1179"/>
      <c r="F58" s="1179"/>
      <c r="G58" s="1179"/>
      <c r="H58" s="1179"/>
      <c r="I58" s="1179"/>
      <c r="J58" s="1180"/>
      <c r="K58" s="1179"/>
      <c r="L58" s="1179"/>
      <c r="M58" s="1179"/>
      <c r="N58" s="1179"/>
      <c r="O58" s="1179"/>
      <c r="P58" s="1179"/>
      <c r="Q58" s="1179"/>
      <c r="R58" s="1179"/>
      <c r="S58" s="1179"/>
      <c r="T58" s="1179"/>
      <c r="U58" s="1179"/>
      <c r="V58" s="1179"/>
      <c r="W58" s="1179"/>
      <c r="X58" s="1179"/>
      <c r="Y58" s="1179"/>
      <c r="Z58" s="1179"/>
    </row>
    <row r="59" spans="1:26" ht="15.75" customHeight="1">
      <c r="A59" s="1178"/>
      <c r="B59" s="1179"/>
      <c r="C59" s="1179"/>
      <c r="D59" s="1179"/>
      <c r="E59" s="1179"/>
      <c r="F59" s="1179"/>
      <c r="G59" s="1179"/>
      <c r="H59" s="1179"/>
      <c r="I59" s="1179"/>
      <c r="J59" s="1180"/>
      <c r="K59" s="1179"/>
      <c r="L59" s="1179"/>
      <c r="M59" s="1179"/>
      <c r="N59" s="1179"/>
      <c r="O59" s="1179"/>
      <c r="P59" s="1179"/>
      <c r="Q59" s="1179"/>
      <c r="R59" s="1179"/>
      <c r="S59" s="1179"/>
      <c r="T59" s="1179"/>
      <c r="U59" s="1179"/>
      <c r="V59" s="1179"/>
      <c r="W59" s="1179"/>
      <c r="X59" s="1179"/>
      <c r="Y59" s="1179"/>
      <c r="Z59" s="1179"/>
    </row>
    <row r="60" spans="1:26" ht="15.75" customHeight="1">
      <c r="A60" s="1178"/>
      <c r="B60" s="1179"/>
      <c r="C60" s="1179"/>
      <c r="D60" s="1179"/>
      <c r="E60" s="1179"/>
      <c r="F60" s="1179"/>
      <c r="G60" s="1179"/>
      <c r="H60" s="1179"/>
      <c r="I60" s="1179"/>
      <c r="J60" s="1180"/>
      <c r="K60" s="1179"/>
      <c r="L60" s="1179"/>
      <c r="M60" s="1179"/>
      <c r="N60" s="1179"/>
      <c r="O60" s="1179"/>
      <c r="P60" s="1179"/>
      <c r="Q60" s="1179"/>
      <c r="R60" s="1179"/>
      <c r="S60" s="1179"/>
      <c r="T60" s="1179"/>
      <c r="U60" s="1179"/>
      <c r="V60" s="1179"/>
      <c r="W60" s="1179"/>
      <c r="X60" s="1179"/>
      <c r="Y60" s="1179"/>
      <c r="Z60" s="1179"/>
    </row>
    <row r="61" spans="1:26" ht="15.75" customHeight="1">
      <c r="A61" s="1178"/>
      <c r="B61" s="1179"/>
      <c r="C61" s="1179"/>
      <c r="D61" s="1179"/>
      <c r="E61" s="1179"/>
      <c r="F61" s="1179"/>
      <c r="G61" s="1179"/>
      <c r="H61" s="1179"/>
      <c r="I61" s="1179"/>
      <c r="J61" s="1180"/>
      <c r="K61" s="1179"/>
      <c r="L61" s="1179"/>
      <c r="M61" s="1179"/>
      <c r="N61" s="1179"/>
      <c r="O61" s="1179"/>
      <c r="P61" s="1179"/>
      <c r="Q61" s="1179"/>
      <c r="R61" s="1179"/>
      <c r="S61" s="1179"/>
      <c r="T61" s="1179"/>
      <c r="U61" s="1179"/>
      <c r="V61" s="1179"/>
      <c r="W61" s="1179"/>
      <c r="X61" s="1179"/>
      <c r="Y61" s="1179"/>
      <c r="Z61" s="1179"/>
    </row>
    <row r="62" spans="1:26" ht="15.75" customHeight="1">
      <c r="A62" s="1178"/>
      <c r="B62" s="1179"/>
      <c r="C62" s="1179"/>
      <c r="D62" s="1179"/>
      <c r="E62" s="1179"/>
      <c r="F62" s="1179"/>
      <c r="G62" s="1179"/>
      <c r="H62" s="1179"/>
      <c r="I62" s="1179"/>
      <c r="J62" s="1180"/>
      <c r="K62" s="1179"/>
      <c r="L62" s="1179"/>
      <c r="M62" s="1179"/>
      <c r="N62" s="1179"/>
      <c r="O62" s="1179"/>
      <c r="P62" s="1179"/>
      <c r="Q62" s="1179"/>
      <c r="R62" s="1179"/>
      <c r="S62" s="1179"/>
      <c r="T62" s="1179"/>
      <c r="U62" s="1179"/>
      <c r="V62" s="1179"/>
      <c r="W62" s="1179"/>
      <c r="X62" s="1179"/>
      <c r="Y62" s="1179"/>
      <c r="Z62" s="1179"/>
    </row>
    <row r="63" spans="1:26" ht="15.75" customHeight="1">
      <c r="A63" s="1178"/>
      <c r="B63" s="1179"/>
      <c r="C63" s="1179"/>
      <c r="D63" s="1179"/>
      <c r="E63" s="1179"/>
      <c r="F63" s="1179"/>
      <c r="G63" s="1179"/>
      <c r="H63" s="1179"/>
      <c r="I63" s="1179"/>
      <c r="J63" s="1180"/>
      <c r="K63" s="1179"/>
      <c r="L63" s="1179"/>
      <c r="M63" s="1179"/>
      <c r="N63" s="1179"/>
      <c r="O63" s="1179"/>
      <c r="P63" s="1179"/>
      <c r="Q63" s="1179"/>
      <c r="R63" s="1179"/>
      <c r="S63" s="1179"/>
      <c r="T63" s="1179"/>
      <c r="U63" s="1179"/>
      <c r="V63" s="1179"/>
      <c r="W63" s="1179"/>
      <c r="X63" s="1179"/>
      <c r="Y63" s="1179"/>
      <c r="Z63" s="1179"/>
    </row>
    <row r="64" spans="1:26" ht="15.75" customHeight="1">
      <c r="A64" s="1178"/>
      <c r="B64" s="1179"/>
      <c r="C64" s="1179"/>
      <c r="D64" s="1179"/>
      <c r="E64" s="1179"/>
      <c r="F64" s="1179"/>
      <c r="G64" s="1179"/>
      <c r="H64" s="1179"/>
      <c r="I64" s="1179"/>
      <c r="J64" s="1180"/>
      <c r="K64" s="1179"/>
      <c r="L64" s="1179"/>
      <c r="M64" s="1179"/>
      <c r="N64" s="1179"/>
      <c r="O64" s="1179"/>
      <c r="P64" s="1179"/>
      <c r="Q64" s="1179"/>
      <c r="R64" s="1179"/>
      <c r="S64" s="1179"/>
      <c r="T64" s="1179"/>
      <c r="U64" s="1179"/>
      <c r="V64" s="1179"/>
      <c r="W64" s="1179"/>
      <c r="X64" s="1179"/>
      <c r="Y64" s="1179"/>
      <c r="Z64" s="1179"/>
    </row>
    <row r="65" spans="1:26" ht="15.75" customHeight="1">
      <c r="A65" s="1178"/>
      <c r="B65" s="1179"/>
      <c r="C65" s="1179"/>
      <c r="D65" s="1179"/>
      <c r="E65" s="1179"/>
      <c r="F65" s="1179"/>
      <c r="G65" s="1179"/>
      <c r="H65" s="1179"/>
      <c r="I65" s="1179"/>
      <c r="J65" s="1180"/>
      <c r="K65" s="1179"/>
      <c r="L65" s="1179"/>
      <c r="M65" s="1179"/>
      <c r="N65" s="1179"/>
      <c r="O65" s="1179"/>
      <c r="P65" s="1179"/>
      <c r="Q65" s="1179"/>
      <c r="R65" s="1179"/>
      <c r="S65" s="1179"/>
      <c r="T65" s="1179"/>
      <c r="U65" s="1179"/>
      <c r="V65" s="1179"/>
      <c r="W65" s="1179"/>
      <c r="X65" s="1179"/>
      <c r="Y65" s="1179"/>
      <c r="Z65" s="1179"/>
    </row>
    <row r="66" spans="1:26" ht="15.75" customHeight="1">
      <c r="A66" s="1178"/>
      <c r="B66" s="1179"/>
      <c r="C66" s="1179"/>
      <c r="D66" s="1179"/>
      <c r="E66" s="1179"/>
      <c r="F66" s="1179"/>
      <c r="G66" s="1179"/>
      <c r="H66" s="1179"/>
      <c r="I66" s="1179"/>
      <c r="J66" s="1180"/>
      <c r="K66" s="1179"/>
      <c r="L66" s="1179"/>
      <c r="M66" s="1179"/>
      <c r="N66" s="1179"/>
      <c r="O66" s="1179"/>
      <c r="P66" s="1179"/>
      <c r="Q66" s="1179"/>
      <c r="R66" s="1179"/>
      <c r="S66" s="1179"/>
      <c r="T66" s="1179"/>
      <c r="U66" s="1179"/>
      <c r="V66" s="1179"/>
      <c r="W66" s="1179"/>
      <c r="X66" s="1179"/>
      <c r="Y66" s="1179"/>
      <c r="Z66" s="1179"/>
    </row>
    <row r="67" spans="1:26" ht="15.75" customHeight="1">
      <c r="A67" s="1178"/>
      <c r="B67" s="1179"/>
      <c r="C67" s="1179"/>
      <c r="D67" s="1179"/>
      <c r="E67" s="1179"/>
      <c r="F67" s="1179"/>
      <c r="G67" s="1179"/>
      <c r="H67" s="1179"/>
      <c r="I67" s="1179"/>
      <c r="J67" s="1180"/>
      <c r="K67" s="1179"/>
      <c r="L67" s="1179"/>
      <c r="M67" s="1179"/>
      <c r="N67" s="1179"/>
      <c r="O67" s="1179"/>
      <c r="P67" s="1179"/>
      <c r="Q67" s="1179"/>
      <c r="R67" s="1179"/>
      <c r="S67" s="1179"/>
      <c r="T67" s="1179"/>
      <c r="U67" s="1179"/>
      <c r="V67" s="1179"/>
      <c r="W67" s="1179"/>
      <c r="X67" s="1179"/>
      <c r="Y67" s="1179"/>
      <c r="Z67" s="1179"/>
    </row>
    <row r="68" spans="1:26" ht="15.75" customHeight="1">
      <c r="A68" s="1178"/>
      <c r="B68" s="1179"/>
      <c r="C68" s="1179"/>
      <c r="D68" s="1179"/>
      <c r="E68" s="1179"/>
      <c r="F68" s="1179"/>
      <c r="G68" s="1179"/>
      <c r="H68" s="1179"/>
      <c r="I68" s="1179"/>
      <c r="J68" s="1180"/>
      <c r="K68" s="1179"/>
      <c r="L68" s="1179"/>
      <c r="M68" s="1179"/>
      <c r="N68" s="1179"/>
      <c r="O68" s="1179"/>
      <c r="P68" s="1179"/>
      <c r="Q68" s="1179"/>
      <c r="R68" s="1179"/>
      <c r="S68" s="1179"/>
      <c r="T68" s="1179"/>
      <c r="U68" s="1179"/>
      <c r="V68" s="1179"/>
      <c r="W68" s="1179"/>
      <c r="X68" s="1179"/>
      <c r="Y68" s="1179"/>
      <c r="Z68" s="1179"/>
    </row>
    <row r="69" spans="1:26" ht="15.75" customHeight="1">
      <c r="A69" s="1178"/>
      <c r="B69" s="1179"/>
      <c r="C69" s="1179"/>
      <c r="D69" s="1179"/>
      <c r="E69" s="1179"/>
      <c r="F69" s="1179"/>
      <c r="G69" s="1179"/>
      <c r="H69" s="1179"/>
      <c r="I69" s="1179"/>
      <c r="J69" s="1180"/>
      <c r="K69" s="1179"/>
      <c r="L69" s="1179"/>
      <c r="M69" s="1179"/>
      <c r="N69" s="1179"/>
      <c r="O69" s="1179"/>
      <c r="P69" s="1179"/>
      <c r="Q69" s="1179"/>
      <c r="R69" s="1179"/>
      <c r="S69" s="1179"/>
      <c r="T69" s="1179"/>
      <c r="U69" s="1179"/>
      <c r="V69" s="1179"/>
      <c r="W69" s="1179"/>
      <c r="X69" s="1179"/>
      <c r="Y69" s="1179"/>
      <c r="Z69" s="1179"/>
    </row>
    <row r="70" spans="1:26" ht="15.75" customHeight="1">
      <c r="A70" s="1178"/>
      <c r="B70" s="1179"/>
      <c r="C70" s="1179"/>
      <c r="D70" s="1179"/>
      <c r="E70" s="1179"/>
      <c r="F70" s="1179"/>
      <c r="G70" s="1179"/>
      <c r="H70" s="1179"/>
      <c r="I70" s="1179"/>
      <c r="J70" s="1180"/>
      <c r="K70" s="1179"/>
      <c r="L70" s="1179"/>
      <c r="M70" s="1179"/>
      <c r="N70" s="1179"/>
      <c r="O70" s="1179"/>
      <c r="P70" s="1179"/>
      <c r="Q70" s="1179"/>
      <c r="R70" s="1179"/>
      <c r="S70" s="1179"/>
      <c r="T70" s="1179"/>
      <c r="U70" s="1179"/>
      <c r="V70" s="1179"/>
      <c r="W70" s="1179"/>
      <c r="X70" s="1179"/>
      <c r="Y70" s="1179"/>
      <c r="Z70" s="1179"/>
    </row>
    <row r="71" spans="1:26" ht="15.75" customHeight="1">
      <c r="A71" s="1178"/>
      <c r="B71" s="1179"/>
      <c r="C71" s="1179"/>
      <c r="D71" s="1179"/>
      <c r="E71" s="1179"/>
      <c r="F71" s="1179"/>
      <c r="G71" s="1179"/>
      <c r="H71" s="1179"/>
      <c r="I71" s="1179"/>
      <c r="J71" s="1180"/>
      <c r="K71" s="1179"/>
      <c r="L71" s="1179"/>
      <c r="M71" s="1179"/>
      <c r="N71" s="1179"/>
      <c r="O71" s="1179"/>
      <c r="P71" s="1179"/>
      <c r="Q71" s="1179"/>
      <c r="R71" s="1179"/>
      <c r="S71" s="1179"/>
      <c r="T71" s="1179"/>
      <c r="U71" s="1179"/>
      <c r="V71" s="1179"/>
      <c r="W71" s="1179"/>
      <c r="X71" s="1179"/>
      <c r="Y71" s="1179"/>
      <c r="Z71" s="1179"/>
    </row>
    <row r="72" spans="1:26" ht="15.75" customHeight="1">
      <c r="A72" s="1178"/>
      <c r="B72" s="1179"/>
      <c r="C72" s="1179"/>
      <c r="D72" s="1179"/>
      <c r="E72" s="1179"/>
      <c r="F72" s="1179"/>
      <c r="G72" s="1179"/>
      <c r="H72" s="1179"/>
      <c r="I72" s="1179"/>
      <c r="J72" s="1180"/>
      <c r="K72" s="1179"/>
      <c r="L72" s="1179"/>
      <c r="M72" s="1179"/>
      <c r="N72" s="1179"/>
      <c r="O72" s="1179"/>
      <c r="P72" s="1179"/>
      <c r="Q72" s="1179"/>
      <c r="R72" s="1179"/>
      <c r="S72" s="1179"/>
      <c r="T72" s="1179"/>
      <c r="U72" s="1179"/>
      <c r="V72" s="1179"/>
      <c r="W72" s="1179"/>
      <c r="X72" s="1179"/>
      <c r="Y72" s="1179"/>
      <c r="Z72" s="1179"/>
    </row>
    <row r="73" spans="1:26" ht="15.75" customHeight="1">
      <c r="A73" s="1178"/>
      <c r="B73" s="1179"/>
      <c r="C73" s="1179"/>
      <c r="D73" s="1179"/>
      <c r="E73" s="1179"/>
      <c r="F73" s="1179"/>
      <c r="G73" s="1179"/>
      <c r="H73" s="1179"/>
      <c r="I73" s="1179"/>
      <c r="J73" s="1180"/>
      <c r="K73" s="1179"/>
      <c r="L73" s="1179"/>
      <c r="M73" s="1179"/>
      <c r="N73" s="1179"/>
      <c r="O73" s="1179"/>
      <c r="P73" s="1179"/>
      <c r="Q73" s="1179"/>
      <c r="R73" s="1179"/>
      <c r="S73" s="1179"/>
      <c r="T73" s="1179"/>
      <c r="U73" s="1179"/>
      <c r="V73" s="1179"/>
      <c r="W73" s="1179"/>
      <c r="X73" s="1179"/>
      <c r="Y73" s="1179"/>
      <c r="Z73" s="1179"/>
    </row>
    <row r="74" spans="1:26" ht="15.75" customHeight="1">
      <c r="A74" s="1178"/>
      <c r="B74" s="1179"/>
      <c r="C74" s="1179"/>
      <c r="D74" s="1179"/>
      <c r="E74" s="1179"/>
      <c r="F74" s="1179"/>
      <c r="G74" s="1179"/>
      <c r="H74" s="1179"/>
      <c r="I74" s="1179"/>
      <c r="J74" s="1180"/>
      <c r="K74" s="1179"/>
      <c r="L74" s="1179"/>
      <c r="M74" s="1179"/>
      <c r="N74" s="1179"/>
      <c r="O74" s="1179"/>
      <c r="P74" s="1179"/>
      <c r="Q74" s="1179"/>
      <c r="R74" s="1179"/>
      <c r="S74" s="1179"/>
      <c r="T74" s="1179"/>
      <c r="U74" s="1179"/>
      <c r="V74" s="1179"/>
      <c r="W74" s="1179"/>
      <c r="X74" s="1179"/>
      <c r="Y74" s="1179"/>
      <c r="Z74" s="1179"/>
    </row>
    <row r="75" spans="1:26" ht="15.75" customHeight="1">
      <c r="A75" s="1178"/>
      <c r="B75" s="1179"/>
      <c r="C75" s="1179"/>
      <c r="D75" s="1179"/>
      <c r="E75" s="1179"/>
      <c r="F75" s="1179"/>
      <c r="G75" s="1179"/>
      <c r="H75" s="1179"/>
      <c r="I75" s="1179"/>
      <c r="J75" s="1180"/>
      <c r="K75" s="1179"/>
      <c r="L75" s="1179"/>
      <c r="M75" s="1179"/>
      <c r="N75" s="1179"/>
      <c r="O75" s="1179"/>
      <c r="P75" s="1179"/>
      <c r="Q75" s="1179"/>
      <c r="R75" s="1179"/>
      <c r="S75" s="1179"/>
      <c r="T75" s="1179"/>
      <c r="U75" s="1179"/>
      <c r="V75" s="1179"/>
      <c r="W75" s="1179"/>
      <c r="X75" s="1179"/>
      <c r="Y75" s="1179"/>
      <c r="Z75" s="1179"/>
    </row>
    <row r="76" spans="1:26" ht="15.75" customHeight="1">
      <c r="A76" s="1178"/>
      <c r="B76" s="1179"/>
      <c r="C76" s="1179"/>
      <c r="D76" s="1179"/>
      <c r="E76" s="1179"/>
      <c r="F76" s="1179"/>
      <c r="G76" s="1179"/>
      <c r="H76" s="1179"/>
      <c r="I76" s="1179"/>
      <c r="J76" s="1180"/>
      <c r="K76" s="1179"/>
      <c r="L76" s="1179"/>
      <c r="M76" s="1179"/>
      <c r="N76" s="1179"/>
      <c r="O76" s="1179"/>
      <c r="P76" s="1179"/>
      <c r="Q76" s="1179"/>
      <c r="R76" s="1179"/>
      <c r="S76" s="1179"/>
      <c r="T76" s="1179"/>
      <c r="U76" s="1179"/>
      <c r="V76" s="1179"/>
      <c r="W76" s="1179"/>
      <c r="X76" s="1179"/>
      <c r="Y76" s="1179"/>
      <c r="Z76" s="1179"/>
    </row>
    <row r="77" spans="1:26" ht="15.75" customHeight="1">
      <c r="A77" s="1178"/>
      <c r="B77" s="1179"/>
      <c r="C77" s="1179"/>
      <c r="D77" s="1179"/>
      <c r="E77" s="1179"/>
      <c r="F77" s="1179"/>
      <c r="G77" s="1179"/>
      <c r="H77" s="1179"/>
      <c r="I77" s="1179"/>
      <c r="J77" s="1180"/>
      <c r="K77" s="1179"/>
      <c r="L77" s="1179"/>
      <c r="M77" s="1179"/>
      <c r="N77" s="1179"/>
      <c r="O77" s="1179"/>
      <c r="P77" s="1179"/>
      <c r="Q77" s="1179"/>
      <c r="R77" s="1179"/>
      <c r="S77" s="1179"/>
      <c r="T77" s="1179"/>
      <c r="U77" s="1179"/>
      <c r="V77" s="1179"/>
      <c r="W77" s="1179"/>
      <c r="X77" s="1179"/>
      <c r="Y77" s="1179"/>
      <c r="Z77" s="1179"/>
    </row>
    <row r="78" spans="1:26" ht="15.75" customHeight="1">
      <c r="A78" s="1178"/>
      <c r="B78" s="1179"/>
      <c r="C78" s="1179"/>
      <c r="D78" s="1179"/>
      <c r="E78" s="1179"/>
      <c r="F78" s="1179"/>
      <c r="G78" s="1179"/>
      <c r="H78" s="1179"/>
      <c r="I78" s="1179"/>
      <c r="J78" s="1180"/>
      <c r="K78" s="1179"/>
      <c r="L78" s="1179"/>
      <c r="M78" s="1179"/>
      <c r="N78" s="1179"/>
      <c r="O78" s="1179"/>
      <c r="P78" s="1179"/>
      <c r="Q78" s="1179"/>
      <c r="R78" s="1179"/>
      <c r="S78" s="1179"/>
      <c r="T78" s="1179"/>
      <c r="U78" s="1179"/>
      <c r="V78" s="1179"/>
      <c r="W78" s="1179"/>
      <c r="X78" s="1179"/>
      <c r="Y78" s="1179"/>
      <c r="Z78" s="1179"/>
    </row>
    <row r="79" spans="1:26" ht="15.75" customHeight="1">
      <c r="A79" s="1178"/>
      <c r="B79" s="1179"/>
      <c r="C79" s="1179"/>
      <c r="D79" s="1179"/>
      <c r="E79" s="1179"/>
      <c r="F79" s="1179"/>
      <c r="G79" s="1179"/>
      <c r="H79" s="1179"/>
      <c r="I79" s="1179"/>
      <c r="J79" s="1180"/>
      <c r="K79" s="1179"/>
      <c r="L79" s="1179"/>
      <c r="M79" s="1179"/>
      <c r="N79" s="1179"/>
      <c r="O79" s="1179"/>
      <c r="P79" s="1179"/>
      <c r="Q79" s="1179"/>
      <c r="R79" s="1179"/>
      <c r="S79" s="1179"/>
      <c r="T79" s="1179"/>
      <c r="U79" s="1179"/>
      <c r="V79" s="1179"/>
      <c r="W79" s="1179"/>
      <c r="X79" s="1179"/>
      <c r="Y79" s="1179"/>
      <c r="Z79" s="1179"/>
    </row>
    <row r="80" spans="1:26" ht="15.75" customHeight="1">
      <c r="A80" s="1178"/>
      <c r="B80" s="1179"/>
      <c r="C80" s="1179"/>
      <c r="D80" s="1179"/>
      <c r="E80" s="1179"/>
      <c r="F80" s="1179"/>
      <c r="G80" s="1179"/>
      <c r="H80" s="1179"/>
      <c r="I80" s="1179"/>
      <c r="J80" s="1180"/>
      <c r="K80" s="1179"/>
      <c r="L80" s="1179"/>
      <c r="M80" s="1179"/>
      <c r="N80" s="1179"/>
      <c r="O80" s="1179"/>
      <c r="P80" s="1179"/>
      <c r="Q80" s="1179"/>
      <c r="R80" s="1179"/>
      <c r="S80" s="1179"/>
      <c r="T80" s="1179"/>
      <c r="U80" s="1179"/>
      <c r="V80" s="1179"/>
      <c r="W80" s="1179"/>
      <c r="X80" s="1179"/>
      <c r="Y80" s="1179"/>
      <c r="Z80" s="1179"/>
    </row>
    <row r="81" spans="1:26" ht="15.75" customHeight="1">
      <c r="A81" s="1178"/>
      <c r="B81" s="1179"/>
      <c r="C81" s="1179"/>
      <c r="D81" s="1179"/>
      <c r="E81" s="1179"/>
      <c r="F81" s="1179"/>
      <c r="G81" s="1179"/>
      <c r="H81" s="1179"/>
      <c r="I81" s="1179"/>
      <c r="J81" s="1180"/>
      <c r="K81" s="1179"/>
      <c r="L81" s="1179"/>
      <c r="M81" s="1179"/>
      <c r="N81" s="1179"/>
      <c r="O81" s="1179"/>
      <c r="P81" s="1179"/>
      <c r="Q81" s="1179"/>
      <c r="R81" s="1179"/>
      <c r="S81" s="1179"/>
      <c r="T81" s="1179"/>
      <c r="U81" s="1179"/>
      <c r="V81" s="1179"/>
      <c r="W81" s="1179"/>
      <c r="X81" s="1179"/>
      <c r="Y81" s="1179"/>
      <c r="Z81" s="1179"/>
    </row>
    <row r="82" spans="1:26" ht="15.75" customHeight="1">
      <c r="A82" s="1178"/>
      <c r="B82" s="1179"/>
      <c r="C82" s="1179"/>
      <c r="D82" s="1179"/>
      <c r="E82" s="1179"/>
      <c r="F82" s="1179"/>
      <c r="G82" s="1179"/>
      <c r="H82" s="1179"/>
      <c r="I82" s="1179"/>
      <c r="J82" s="1180"/>
      <c r="K82" s="1179"/>
      <c r="L82" s="1179"/>
      <c r="M82" s="1179"/>
      <c r="N82" s="1179"/>
      <c r="O82" s="1179"/>
      <c r="P82" s="1179"/>
      <c r="Q82" s="1179"/>
      <c r="R82" s="1179"/>
      <c r="S82" s="1179"/>
      <c r="T82" s="1179"/>
      <c r="U82" s="1179"/>
      <c r="V82" s="1179"/>
      <c r="W82" s="1179"/>
      <c r="X82" s="1179"/>
      <c r="Y82" s="1179"/>
      <c r="Z82" s="1179"/>
    </row>
    <row r="83" spans="1:26" ht="15.75" customHeight="1">
      <c r="A83" s="1178"/>
      <c r="B83" s="1179"/>
      <c r="C83" s="1179"/>
      <c r="D83" s="1179"/>
      <c r="E83" s="1179"/>
      <c r="F83" s="1179"/>
      <c r="G83" s="1179"/>
      <c r="H83" s="1179"/>
      <c r="I83" s="1179"/>
      <c r="J83" s="1180"/>
      <c r="K83" s="1179"/>
      <c r="L83" s="1179"/>
      <c r="M83" s="1179"/>
      <c r="N83" s="1179"/>
      <c r="O83" s="1179"/>
      <c r="P83" s="1179"/>
      <c r="Q83" s="1179"/>
      <c r="R83" s="1179"/>
      <c r="S83" s="1179"/>
      <c r="T83" s="1179"/>
      <c r="U83" s="1179"/>
      <c r="V83" s="1179"/>
      <c r="W83" s="1179"/>
      <c r="X83" s="1179"/>
      <c r="Y83" s="1179"/>
      <c r="Z83" s="1179"/>
    </row>
    <row r="84" spans="1:26" ht="15.75" customHeight="1">
      <c r="A84" s="1178"/>
      <c r="B84" s="1179"/>
      <c r="C84" s="1179"/>
      <c r="D84" s="1179"/>
      <c r="E84" s="1179"/>
      <c r="F84" s="1179"/>
      <c r="G84" s="1179"/>
      <c r="H84" s="1179"/>
      <c r="I84" s="1179"/>
      <c r="J84" s="1180"/>
      <c r="K84" s="1179"/>
      <c r="L84" s="1179"/>
      <c r="M84" s="1179"/>
      <c r="N84" s="1179"/>
      <c r="O84" s="1179"/>
      <c r="P84" s="1179"/>
      <c r="Q84" s="1179"/>
      <c r="R84" s="1179"/>
      <c r="S84" s="1179"/>
      <c r="T84" s="1179"/>
      <c r="U84" s="1179"/>
      <c r="V84" s="1179"/>
      <c r="W84" s="1179"/>
      <c r="X84" s="1179"/>
      <c r="Y84" s="1179"/>
      <c r="Z84" s="1179"/>
    </row>
    <row r="85" spans="1:26" ht="15.75" customHeight="1">
      <c r="A85" s="1178"/>
      <c r="B85" s="1179"/>
      <c r="C85" s="1179"/>
      <c r="D85" s="1179"/>
      <c r="E85" s="1179"/>
      <c r="F85" s="1179"/>
      <c r="G85" s="1179"/>
      <c r="H85" s="1179"/>
      <c r="I85" s="1179"/>
      <c r="J85" s="1180"/>
      <c r="K85" s="1179"/>
      <c r="L85" s="1179"/>
      <c r="M85" s="1179"/>
      <c r="N85" s="1179"/>
      <c r="O85" s="1179"/>
      <c r="P85" s="1179"/>
      <c r="Q85" s="1179"/>
      <c r="R85" s="1179"/>
      <c r="S85" s="1179"/>
      <c r="T85" s="1179"/>
      <c r="U85" s="1179"/>
      <c r="V85" s="1179"/>
      <c r="W85" s="1179"/>
      <c r="X85" s="1179"/>
      <c r="Y85" s="1179"/>
      <c r="Z85" s="1179"/>
    </row>
    <row r="86" spans="1:26" ht="15.75" customHeight="1">
      <c r="A86" s="1178"/>
      <c r="B86" s="1179"/>
      <c r="C86" s="1179"/>
      <c r="D86" s="1179"/>
      <c r="E86" s="1179"/>
      <c r="F86" s="1179"/>
      <c r="G86" s="1179"/>
      <c r="H86" s="1179"/>
      <c r="I86" s="1179"/>
      <c r="J86" s="1180"/>
      <c r="K86" s="1179"/>
      <c r="L86" s="1179"/>
      <c r="M86" s="1179"/>
      <c r="N86" s="1179"/>
      <c r="O86" s="1179"/>
      <c r="P86" s="1179"/>
      <c r="Q86" s="1179"/>
      <c r="R86" s="1179"/>
      <c r="S86" s="1179"/>
      <c r="T86" s="1179"/>
      <c r="U86" s="1179"/>
      <c r="V86" s="1179"/>
      <c r="W86" s="1179"/>
      <c r="X86" s="1179"/>
      <c r="Y86" s="1179"/>
      <c r="Z86" s="1179"/>
    </row>
    <row r="87" spans="1:26" ht="15.75" customHeight="1">
      <c r="A87" s="1178"/>
      <c r="B87" s="1179"/>
      <c r="C87" s="1179"/>
      <c r="D87" s="1179"/>
      <c r="E87" s="1179"/>
      <c r="F87" s="1179"/>
      <c r="G87" s="1179"/>
      <c r="H87" s="1179"/>
      <c r="I87" s="1179"/>
      <c r="J87" s="1180"/>
      <c r="K87" s="1179"/>
      <c r="L87" s="1179"/>
      <c r="M87" s="1179"/>
      <c r="N87" s="1179"/>
      <c r="O87" s="1179"/>
      <c r="P87" s="1179"/>
      <c r="Q87" s="1179"/>
      <c r="R87" s="1179"/>
      <c r="S87" s="1179"/>
      <c r="T87" s="1179"/>
      <c r="U87" s="1179"/>
      <c r="V87" s="1179"/>
      <c r="W87" s="1179"/>
      <c r="X87" s="1179"/>
      <c r="Y87" s="1179"/>
      <c r="Z87" s="1179"/>
    </row>
    <row r="88" spans="1:26" ht="15.75" customHeight="1">
      <c r="A88" s="1178"/>
      <c r="B88" s="1179"/>
      <c r="C88" s="1179"/>
      <c r="D88" s="1179"/>
      <c r="E88" s="1179"/>
      <c r="F88" s="1179"/>
      <c r="G88" s="1179"/>
      <c r="H88" s="1179"/>
      <c r="I88" s="1179"/>
      <c r="J88" s="1180"/>
      <c r="K88" s="1179"/>
      <c r="L88" s="1179"/>
      <c r="M88" s="1179"/>
      <c r="N88" s="1179"/>
      <c r="O88" s="1179"/>
      <c r="P88" s="1179"/>
      <c r="Q88" s="1179"/>
      <c r="R88" s="1179"/>
      <c r="S88" s="1179"/>
      <c r="T88" s="1179"/>
      <c r="U88" s="1179"/>
      <c r="V88" s="1179"/>
      <c r="W88" s="1179"/>
      <c r="X88" s="1179"/>
      <c r="Y88" s="1179"/>
      <c r="Z88" s="1179"/>
    </row>
    <row r="89" spans="1:26" ht="15.75" customHeight="1">
      <c r="A89" s="1178"/>
      <c r="B89" s="1179"/>
      <c r="C89" s="1179"/>
      <c r="D89" s="1179"/>
      <c r="E89" s="1179"/>
      <c r="F89" s="1179"/>
      <c r="G89" s="1179"/>
      <c r="H89" s="1179"/>
      <c r="I89" s="1179"/>
      <c r="J89" s="1180"/>
      <c r="K89" s="1179"/>
      <c r="L89" s="1179"/>
      <c r="M89" s="1179"/>
      <c r="N89" s="1179"/>
      <c r="O89" s="1179"/>
      <c r="P89" s="1179"/>
      <c r="Q89" s="1179"/>
      <c r="R89" s="1179"/>
      <c r="S89" s="1179"/>
      <c r="T89" s="1179"/>
      <c r="U89" s="1179"/>
      <c r="V89" s="1179"/>
      <c r="W89" s="1179"/>
      <c r="X89" s="1179"/>
      <c r="Y89" s="1179"/>
      <c r="Z89" s="1179"/>
    </row>
    <row r="90" spans="1:26" ht="15.75" customHeight="1">
      <c r="A90" s="1178"/>
      <c r="B90" s="1179"/>
      <c r="C90" s="1179"/>
      <c r="D90" s="1179"/>
      <c r="E90" s="1179"/>
      <c r="F90" s="1179"/>
      <c r="G90" s="1179"/>
      <c r="H90" s="1179"/>
      <c r="I90" s="1179"/>
      <c r="J90" s="1180"/>
      <c r="K90" s="1179"/>
      <c r="L90" s="1179"/>
      <c r="M90" s="1179"/>
      <c r="N90" s="1179"/>
      <c r="O90" s="1179"/>
      <c r="P90" s="1179"/>
      <c r="Q90" s="1179"/>
      <c r="R90" s="1179"/>
      <c r="S90" s="1179"/>
      <c r="T90" s="1179"/>
      <c r="U90" s="1179"/>
      <c r="V90" s="1179"/>
      <c r="W90" s="1179"/>
      <c r="X90" s="1179"/>
      <c r="Y90" s="1179"/>
      <c r="Z90" s="1179"/>
    </row>
    <row r="91" spans="1:26" ht="15.75" customHeight="1">
      <c r="A91" s="1178"/>
      <c r="B91" s="1179"/>
      <c r="C91" s="1179"/>
      <c r="D91" s="1179"/>
      <c r="E91" s="1179"/>
      <c r="F91" s="1179"/>
      <c r="G91" s="1179"/>
      <c r="H91" s="1179"/>
      <c r="I91" s="1179"/>
      <c r="J91" s="1180"/>
      <c r="K91" s="1179"/>
      <c r="L91" s="1179"/>
      <c r="M91" s="1179"/>
      <c r="N91" s="1179"/>
      <c r="O91" s="1179"/>
      <c r="P91" s="1179"/>
      <c r="Q91" s="1179"/>
      <c r="R91" s="1179"/>
      <c r="S91" s="1179"/>
      <c r="T91" s="1179"/>
      <c r="U91" s="1179"/>
      <c r="V91" s="1179"/>
      <c r="W91" s="1179"/>
      <c r="X91" s="1179"/>
      <c r="Y91" s="1179"/>
      <c r="Z91" s="1179"/>
    </row>
    <row r="92" spans="1:26" ht="15.75" customHeight="1">
      <c r="A92" s="1178"/>
      <c r="B92" s="1179"/>
      <c r="C92" s="1179"/>
      <c r="D92" s="1179"/>
      <c r="E92" s="1179"/>
      <c r="F92" s="1179"/>
      <c r="G92" s="1179"/>
      <c r="H92" s="1179"/>
      <c r="I92" s="1179"/>
      <c r="J92" s="1180"/>
      <c r="K92" s="1179"/>
      <c r="L92" s="1179"/>
      <c r="M92" s="1179"/>
      <c r="N92" s="1179"/>
      <c r="O92" s="1179"/>
      <c r="P92" s="1179"/>
      <c r="Q92" s="1179"/>
      <c r="R92" s="1179"/>
      <c r="S92" s="1179"/>
      <c r="T92" s="1179"/>
      <c r="U92" s="1179"/>
      <c r="V92" s="1179"/>
      <c r="W92" s="1179"/>
      <c r="X92" s="1179"/>
      <c r="Y92" s="1179"/>
      <c r="Z92" s="1179"/>
    </row>
    <row r="93" spans="1:26" ht="15.75" customHeight="1">
      <c r="A93" s="1178"/>
      <c r="B93" s="1179"/>
      <c r="C93" s="1179"/>
      <c r="D93" s="1179"/>
      <c r="E93" s="1179"/>
      <c r="F93" s="1179"/>
      <c r="G93" s="1179"/>
      <c r="H93" s="1179"/>
      <c r="I93" s="1179"/>
      <c r="J93" s="1180"/>
      <c r="K93" s="1179"/>
      <c r="L93" s="1179"/>
      <c r="M93" s="1179"/>
      <c r="N93" s="1179"/>
      <c r="O93" s="1179"/>
      <c r="P93" s="1179"/>
      <c r="Q93" s="1179"/>
      <c r="R93" s="1179"/>
      <c r="S93" s="1179"/>
      <c r="T93" s="1179"/>
      <c r="U93" s="1179"/>
      <c r="V93" s="1179"/>
      <c r="W93" s="1179"/>
      <c r="X93" s="1179"/>
      <c r="Y93" s="1179"/>
      <c r="Z93" s="1179"/>
    </row>
    <row r="94" spans="1:26" ht="15.75" customHeight="1">
      <c r="A94" s="1178"/>
      <c r="B94" s="1179"/>
      <c r="C94" s="1179"/>
      <c r="D94" s="1179"/>
      <c r="E94" s="1179"/>
      <c r="F94" s="1179"/>
      <c r="G94" s="1179"/>
      <c r="H94" s="1179"/>
      <c r="I94" s="1179"/>
      <c r="J94" s="1180"/>
      <c r="K94" s="1179"/>
      <c r="L94" s="1179"/>
      <c r="M94" s="1179"/>
      <c r="N94" s="1179"/>
      <c r="O94" s="1179"/>
      <c r="P94" s="1179"/>
      <c r="Q94" s="1179"/>
      <c r="R94" s="1179"/>
      <c r="S94" s="1179"/>
      <c r="T94" s="1179"/>
      <c r="U94" s="1179"/>
      <c r="V94" s="1179"/>
      <c r="W94" s="1179"/>
      <c r="X94" s="1179"/>
      <c r="Y94" s="1179"/>
      <c r="Z94" s="1179"/>
    </row>
    <row r="95" spans="1:26" ht="15.75" customHeight="1">
      <c r="A95" s="1178"/>
      <c r="B95" s="1179"/>
      <c r="C95" s="1179"/>
      <c r="D95" s="1179"/>
      <c r="E95" s="1179"/>
      <c r="F95" s="1179"/>
      <c r="G95" s="1179"/>
      <c r="H95" s="1179"/>
      <c r="I95" s="1179"/>
      <c r="J95" s="1180"/>
      <c r="K95" s="1179"/>
      <c r="L95" s="1179"/>
      <c r="M95" s="1179"/>
      <c r="N95" s="1179"/>
      <c r="O95" s="1179"/>
      <c r="P95" s="1179"/>
      <c r="Q95" s="1179"/>
      <c r="R95" s="1179"/>
      <c r="S95" s="1179"/>
      <c r="T95" s="1179"/>
      <c r="U95" s="1179"/>
      <c r="V95" s="1179"/>
      <c r="W95" s="1179"/>
      <c r="X95" s="1179"/>
      <c r="Y95" s="1179"/>
      <c r="Z95" s="1179"/>
    </row>
    <row r="96" spans="1:26" ht="15.75" customHeight="1">
      <c r="A96" s="1178"/>
      <c r="B96" s="1179"/>
      <c r="C96" s="1179"/>
      <c r="D96" s="1179"/>
      <c r="E96" s="1179"/>
      <c r="F96" s="1179"/>
      <c r="G96" s="1179"/>
      <c r="H96" s="1179"/>
      <c r="I96" s="1179"/>
      <c r="J96" s="1180"/>
      <c r="K96" s="1179"/>
      <c r="L96" s="1179"/>
      <c r="M96" s="1179"/>
      <c r="N96" s="1179"/>
      <c r="O96" s="1179"/>
      <c r="P96" s="1179"/>
      <c r="Q96" s="1179"/>
      <c r="R96" s="1179"/>
      <c r="S96" s="1179"/>
      <c r="T96" s="1179"/>
      <c r="U96" s="1179"/>
      <c r="V96" s="1179"/>
      <c r="W96" s="1179"/>
      <c r="X96" s="1179"/>
      <c r="Y96" s="1179"/>
      <c r="Z96" s="1179"/>
    </row>
    <row r="97" spans="1:26" ht="15.75" customHeight="1">
      <c r="A97" s="1178"/>
      <c r="B97" s="1179"/>
      <c r="C97" s="1179"/>
      <c r="D97" s="1179"/>
      <c r="E97" s="1179"/>
      <c r="F97" s="1179"/>
      <c r="G97" s="1179"/>
      <c r="H97" s="1179"/>
      <c r="I97" s="1179"/>
      <c r="J97" s="1180"/>
      <c r="K97" s="1179"/>
      <c r="L97" s="1179"/>
      <c r="M97" s="1179"/>
      <c r="N97" s="1179"/>
      <c r="O97" s="1179"/>
      <c r="P97" s="1179"/>
      <c r="Q97" s="1179"/>
      <c r="R97" s="1179"/>
      <c r="S97" s="1179"/>
      <c r="T97" s="1179"/>
      <c r="U97" s="1179"/>
      <c r="V97" s="1179"/>
      <c r="W97" s="1179"/>
      <c r="X97" s="1179"/>
      <c r="Y97" s="1179"/>
      <c r="Z97" s="1179"/>
    </row>
    <row r="98" spans="1:26" ht="15.75" customHeight="1">
      <c r="A98" s="1178"/>
      <c r="B98" s="1179"/>
      <c r="C98" s="1179"/>
      <c r="D98" s="1179"/>
      <c r="E98" s="1179"/>
      <c r="F98" s="1179"/>
      <c r="G98" s="1179"/>
      <c r="H98" s="1179"/>
      <c r="I98" s="1179"/>
      <c r="J98" s="1180"/>
      <c r="K98" s="1179"/>
      <c r="L98" s="1179"/>
      <c r="M98" s="1179"/>
      <c r="N98" s="1179"/>
      <c r="O98" s="1179"/>
      <c r="P98" s="1179"/>
      <c r="Q98" s="1179"/>
      <c r="R98" s="1179"/>
      <c r="S98" s="1179"/>
      <c r="T98" s="1179"/>
      <c r="U98" s="1179"/>
      <c r="V98" s="1179"/>
      <c r="W98" s="1179"/>
      <c r="X98" s="1179"/>
      <c r="Y98" s="1179"/>
      <c r="Z98" s="1179"/>
    </row>
    <row r="99" spans="1:26" ht="15.75" customHeight="1">
      <c r="A99" s="1178"/>
      <c r="B99" s="1179"/>
      <c r="C99" s="1179"/>
      <c r="D99" s="1179"/>
      <c r="E99" s="1179"/>
      <c r="F99" s="1179"/>
      <c r="G99" s="1179"/>
      <c r="H99" s="1179"/>
      <c r="I99" s="1179"/>
      <c r="J99" s="1180"/>
      <c r="K99" s="1179"/>
      <c r="L99" s="1179"/>
      <c r="M99" s="1179"/>
      <c r="N99" s="1179"/>
      <c r="O99" s="1179"/>
      <c r="P99" s="1179"/>
      <c r="Q99" s="1179"/>
      <c r="R99" s="1179"/>
      <c r="S99" s="1179"/>
      <c r="T99" s="1179"/>
      <c r="U99" s="1179"/>
      <c r="V99" s="1179"/>
      <c r="W99" s="1179"/>
      <c r="X99" s="1179"/>
      <c r="Y99" s="1179"/>
      <c r="Z99" s="1179"/>
    </row>
    <row r="100" spans="1:26" ht="15.75" customHeight="1">
      <c r="A100" s="1178"/>
      <c r="B100" s="1179"/>
      <c r="C100" s="1179"/>
      <c r="D100" s="1179"/>
      <c r="E100" s="1179"/>
      <c r="F100" s="1179"/>
      <c r="G100" s="1179"/>
      <c r="H100" s="1179"/>
      <c r="I100" s="1179"/>
      <c r="J100" s="1180"/>
      <c r="K100" s="1179"/>
      <c r="L100" s="1179"/>
      <c r="M100" s="1179"/>
      <c r="N100" s="1179"/>
      <c r="O100" s="1179"/>
      <c r="P100" s="1179"/>
      <c r="Q100" s="1179"/>
      <c r="R100" s="1179"/>
      <c r="S100" s="1179"/>
      <c r="T100" s="1179"/>
      <c r="U100" s="1179"/>
      <c r="V100" s="1179"/>
      <c r="W100" s="1179"/>
      <c r="X100" s="1179"/>
      <c r="Y100" s="1179"/>
      <c r="Z100" s="1179"/>
    </row>
    <row r="101" spans="1:26" ht="15.75" customHeight="1">
      <c r="A101" s="1178"/>
      <c r="B101" s="1179"/>
      <c r="C101" s="1179"/>
      <c r="D101" s="1179"/>
      <c r="E101" s="1179"/>
      <c r="F101" s="1179"/>
      <c r="G101" s="1179"/>
      <c r="H101" s="1179"/>
      <c r="I101" s="1179"/>
      <c r="J101" s="1180"/>
      <c r="K101" s="1179"/>
      <c r="L101" s="1179"/>
      <c r="M101" s="1179"/>
      <c r="N101" s="1179"/>
      <c r="O101" s="1179"/>
      <c r="P101" s="1179"/>
      <c r="Q101" s="1179"/>
      <c r="R101" s="1179"/>
      <c r="S101" s="1179"/>
      <c r="T101" s="1179"/>
      <c r="U101" s="1179"/>
      <c r="V101" s="1179"/>
      <c r="W101" s="1179"/>
      <c r="X101" s="1179"/>
      <c r="Y101" s="1179"/>
      <c r="Z101" s="1179"/>
    </row>
    <row r="102" spans="1:26" ht="15.75" customHeight="1">
      <c r="A102" s="1178"/>
      <c r="B102" s="1179"/>
      <c r="C102" s="1179"/>
      <c r="D102" s="1179"/>
      <c r="E102" s="1179"/>
      <c r="F102" s="1179"/>
      <c r="G102" s="1179"/>
      <c r="H102" s="1179"/>
      <c r="I102" s="1179"/>
      <c r="J102" s="1180"/>
      <c r="K102" s="1179"/>
      <c r="L102" s="1179"/>
      <c r="M102" s="1179"/>
      <c r="N102" s="1179"/>
      <c r="O102" s="1179"/>
      <c r="P102" s="1179"/>
      <c r="Q102" s="1179"/>
      <c r="R102" s="1179"/>
      <c r="S102" s="1179"/>
      <c r="T102" s="1179"/>
      <c r="U102" s="1179"/>
      <c r="V102" s="1179"/>
      <c r="W102" s="1179"/>
      <c r="X102" s="1179"/>
      <c r="Y102" s="1179"/>
      <c r="Z102" s="1179"/>
    </row>
    <row r="103" spans="1:26" ht="15.75" customHeight="1">
      <c r="A103" s="1178"/>
      <c r="B103" s="1179"/>
      <c r="C103" s="1179"/>
      <c r="D103" s="1179"/>
      <c r="E103" s="1179"/>
      <c r="F103" s="1179"/>
      <c r="G103" s="1179"/>
      <c r="H103" s="1179"/>
      <c r="I103" s="1179"/>
      <c r="J103" s="1180"/>
      <c r="K103" s="1179"/>
      <c r="L103" s="1179"/>
      <c r="M103" s="1179"/>
      <c r="N103" s="1179"/>
      <c r="O103" s="1179"/>
      <c r="P103" s="1179"/>
      <c r="Q103" s="1179"/>
      <c r="R103" s="1179"/>
      <c r="S103" s="1179"/>
      <c r="T103" s="1179"/>
      <c r="U103" s="1179"/>
      <c r="V103" s="1179"/>
      <c r="W103" s="1179"/>
      <c r="X103" s="1179"/>
      <c r="Y103" s="1179"/>
      <c r="Z103" s="1179"/>
    </row>
    <row r="104" spans="1:26" ht="15.75" customHeight="1">
      <c r="A104" s="1178"/>
      <c r="B104" s="1179"/>
      <c r="C104" s="1179"/>
      <c r="D104" s="1179"/>
      <c r="E104" s="1179"/>
      <c r="F104" s="1179"/>
      <c r="G104" s="1179"/>
      <c r="H104" s="1179"/>
      <c r="I104" s="1179"/>
      <c r="J104" s="1180"/>
      <c r="K104" s="1179"/>
      <c r="L104" s="1179"/>
      <c r="M104" s="1179"/>
      <c r="N104" s="1179"/>
      <c r="O104" s="1179"/>
      <c r="P104" s="1179"/>
      <c r="Q104" s="1179"/>
      <c r="R104" s="1179"/>
      <c r="S104" s="1179"/>
      <c r="T104" s="1179"/>
      <c r="U104" s="1179"/>
      <c r="V104" s="1179"/>
      <c r="W104" s="1179"/>
      <c r="X104" s="1179"/>
      <c r="Y104" s="1179"/>
      <c r="Z104" s="1179"/>
    </row>
    <row r="105" spans="1:26" ht="15.75" customHeight="1">
      <c r="A105" s="1178"/>
      <c r="B105" s="1179"/>
      <c r="C105" s="1179"/>
      <c r="D105" s="1179"/>
      <c r="E105" s="1179"/>
      <c r="F105" s="1179"/>
      <c r="G105" s="1179"/>
      <c r="H105" s="1179"/>
      <c r="I105" s="1179"/>
      <c r="J105" s="1180"/>
      <c r="K105" s="1179"/>
      <c r="L105" s="1179"/>
      <c r="M105" s="1179"/>
      <c r="N105" s="1179"/>
      <c r="O105" s="1179"/>
      <c r="P105" s="1179"/>
      <c r="Q105" s="1179"/>
      <c r="R105" s="1179"/>
      <c r="S105" s="1179"/>
      <c r="T105" s="1179"/>
      <c r="U105" s="1179"/>
      <c r="V105" s="1179"/>
      <c r="W105" s="1179"/>
      <c r="X105" s="1179"/>
      <c r="Y105" s="1179"/>
      <c r="Z105" s="1179"/>
    </row>
    <row r="106" spans="1:26" ht="15.75" customHeight="1">
      <c r="A106" s="1178"/>
      <c r="B106" s="1179"/>
      <c r="C106" s="1179"/>
      <c r="D106" s="1179"/>
      <c r="E106" s="1179"/>
      <c r="F106" s="1179"/>
      <c r="G106" s="1179"/>
      <c r="H106" s="1179"/>
      <c r="I106" s="1179"/>
      <c r="J106" s="1180"/>
      <c r="K106" s="1179"/>
      <c r="L106" s="1179"/>
      <c r="M106" s="1179"/>
      <c r="N106" s="1179"/>
      <c r="O106" s="1179"/>
      <c r="P106" s="1179"/>
      <c r="Q106" s="1179"/>
      <c r="R106" s="1179"/>
      <c r="S106" s="1179"/>
      <c r="T106" s="1179"/>
      <c r="U106" s="1179"/>
      <c r="V106" s="1179"/>
      <c r="W106" s="1179"/>
      <c r="X106" s="1179"/>
      <c r="Y106" s="1179"/>
      <c r="Z106" s="1179"/>
    </row>
    <row r="107" spans="1:26" ht="15.75" customHeight="1">
      <c r="A107" s="1178"/>
      <c r="B107" s="1179"/>
      <c r="C107" s="1179"/>
      <c r="D107" s="1179"/>
      <c r="E107" s="1179"/>
      <c r="F107" s="1179"/>
      <c r="G107" s="1179"/>
      <c r="H107" s="1179"/>
      <c r="I107" s="1179"/>
      <c r="J107" s="1180"/>
      <c r="K107" s="1179"/>
      <c r="L107" s="1179"/>
      <c r="M107" s="1179"/>
      <c r="N107" s="1179"/>
      <c r="O107" s="1179"/>
      <c r="P107" s="1179"/>
      <c r="Q107" s="1179"/>
      <c r="R107" s="1179"/>
      <c r="S107" s="1179"/>
      <c r="T107" s="1179"/>
      <c r="U107" s="1179"/>
      <c r="V107" s="1179"/>
      <c r="W107" s="1179"/>
      <c r="X107" s="1179"/>
      <c r="Y107" s="1179"/>
      <c r="Z107" s="1179"/>
    </row>
    <row r="108" spans="1:26" ht="15.75" customHeight="1">
      <c r="A108" s="1178"/>
      <c r="B108" s="1179"/>
      <c r="C108" s="1179"/>
      <c r="D108" s="1179"/>
      <c r="E108" s="1179"/>
      <c r="F108" s="1179"/>
      <c r="G108" s="1179"/>
      <c r="H108" s="1179"/>
      <c r="I108" s="1179"/>
      <c r="J108" s="1180"/>
      <c r="K108" s="1179"/>
      <c r="L108" s="1179"/>
      <c r="M108" s="1179"/>
      <c r="N108" s="1179"/>
      <c r="O108" s="1179"/>
      <c r="P108" s="1179"/>
      <c r="Q108" s="1179"/>
      <c r="R108" s="1179"/>
      <c r="S108" s="1179"/>
      <c r="T108" s="1179"/>
      <c r="U108" s="1179"/>
      <c r="V108" s="1179"/>
      <c r="W108" s="1179"/>
      <c r="X108" s="1179"/>
      <c r="Y108" s="1179"/>
      <c r="Z108" s="1179"/>
    </row>
    <row r="109" spans="1:26" ht="15.75" customHeight="1">
      <c r="A109" s="1178"/>
      <c r="B109" s="1179"/>
      <c r="C109" s="1179"/>
      <c r="D109" s="1179"/>
      <c r="E109" s="1179"/>
      <c r="F109" s="1179"/>
      <c r="G109" s="1179"/>
      <c r="H109" s="1179"/>
      <c r="I109" s="1179"/>
      <c r="J109" s="1180"/>
      <c r="K109" s="1179"/>
      <c r="L109" s="1179"/>
      <c r="M109" s="1179"/>
      <c r="N109" s="1179"/>
      <c r="O109" s="1179"/>
      <c r="P109" s="1179"/>
      <c r="Q109" s="1179"/>
      <c r="R109" s="1179"/>
      <c r="S109" s="1179"/>
      <c r="T109" s="1179"/>
      <c r="U109" s="1179"/>
      <c r="V109" s="1179"/>
      <c r="W109" s="1179"/>
      <c r="X109" s="1179"/>
      <c r="Y109" s="1179"/>
      <c r="Z109" s="1179"/>
    </row>
    <row r="110" spans="1:26" ht="15.75" customHeight="1">
      <c r="A110" s="1178"/>
      <c r="B110" s="1179"/>
      <c r="C110" s="1179"/>
      <c r="D110" s="1179"/>
      <c r="E110" s="1179"/>
      <c r="F110" s="1179"/>
      <c r="G110" s="1179"/>
      <c r="H110" s="1179"/>
      <c r="I110" s="1179"/>
      <c r="J110" s="1180"/>
      <c r="K110" s="1179"/>
      <c r="L110" s="1179"/>
      <c r="M110" s="1179"/>
      <c r="N110" s="1179"/>
      <c r="O110" s="1179"/>
      <c r="P110" s="1179"/>
      <c r="Q110" s="1179"/>
      <c r="R110" s="1179"/>
      <c r="S110" s="1179"/>
      <c r="T110" s="1179"/>
      <c r="U110" s="1179"/>
      <c r="V110" s="1179"/>
      <c r="W110" s="1179"/>
      <c r="X110" s="1179"/>
      <c r="Y110" s="1179"/>
      <c r="Z110" s="1179"/>
    </row>
    <row r="111" spans="1:26" ht="15.75" customHeight="1">
      <c r="A111" s="1178"/>
      <c r="B111" s="1179"/>
      <c r="C111" s="1179"/>
      <c r="D111" s="1179"/>
      <c r="E111" s="1179"/>
      <c r="F111" s="1179"/>
      <c r="G111" s="1179"/>
      <c r="H111" s="1179"/>
      <c r="I111" s="1179"/>
      <c r="J111" s="1180"/>
      <c r="K111" s="1179"/>
      <c r="L111" s="1179"/>
      <c r="M111" s="1179"/>
      <c r="N111" s="1179"/>
      <c r="O111" s="1179"/>
      <c r="P111" s="1179"/>
      <c r="Q111" s="1179"/>
      <c r="R111" s="1179"/>
      <c r="S111" s="1179"/>
      <c r="T111" s="1179"/>
      <c r="U111" s="1179"/>
      <c r="V111" s="1179"/>
      <c r="W111" s="1179"/>
      <c r="X111" s="1179"/>
      <c r="Y111" s="1179"/>
      <c r="Z111" s="1179"/>
    </row>
    <row r="112" spans="1:26" ht="15.75" customHeight="1">
      <c r="A112" s="1178"/>
      <c r="B112" s="1179"/>
      <c r="C112" s="1179"/>
      <c r="D112" s="1179"/>
      <c r="E112" s="1179"/>
      <c r="F112" s="1179"/>
      <c r="G112" s="1179"/>
      <c r="H112" s="1179"/>
      <c r="I112" s="1179"/>
      <c r="J112" s="1180"/>
      <c r="K112" s="1179"/>
      <c r="L112" s="1179"/>
      <c r="M112" s="1179"/>
      <c r="N112" s="1179"/>
      <c r="O112" s="1179"/>
      <c r="P112" s="1179"/>
      <c r="Q112" s="1179"/>
      <c r="R112" s="1179"/>
      <c r="S112" s="1179"/>
      <c r="T112" s="1179"/>
      <c r="U112" s="1179"/>
      <c r="V112" s="1179"/>
      <c r="W112" s="1179"/>
      <c r="X112" s="1179"/>
      <c r="Y112" s="1179"/>
      <c r="Z112" s="1179"/>
    </row>
    <row r="113" spans="1:26" ht="15.75" customHeight="1">
      <c r="A113" s="1178"/>
      <c r="B113" s="1179"/>
      <c r="C113" s="1179"/>
      <c r="D113" s="1179"/>
      <c r="E113" s="1179"/>
      <c r="F113" s="1179"/>
      <c r="G113" s="1179"/>
      <c r="H113" s="1179"/>
      <c r="I113" s="1179"/>
      <c r="J113" s="1180"/>
      <c r="K113" s="1179"/>
      <c r="L113" s="1179"/>
      <c r="M113" s="1179"/>
      <c r="N113" s="1179"/>
      <c r="O113" s="1179"/>
      <c r="P113" s="1179"/>
      <c r="Q113" s="1179"/>
      <c r="R113" s="1179"/>
      <c r="S113" s="1179"/>
      <c r="T113" s="1179"/>
      <c r="U113" s="1179"/>
      <c r="V113" s="1179"/>
      <c r="W113" s="1179"/>
      <c r="X113" s="1179"/>
      <c r="Y113" s="1179"/>
      <c r="Z113" s="1179"/>
    </row>
    <row r="114" spans="1:26" ht="15.75" customHeight="1">
      <c r="A114" s="1178"/>
      <c r="B114" s="1179"/>
      <c r="C114" s="1179"/>
      <c r="D114" s="1179"/>
      <c r="E114" s="1179"/>
      <c r="F114" s="1179"/>
      <c r="G114" s="1179"/>
      <c r="H114" s="1179"/>
      <c r="I114" s="1179"/>
      <c r="J114" s="1180"/>
      <c r="K114" s="1179"/>
      <c r="L114" s="1179"/>
      <c r="M114" s="1179"/>
      <c r="N114" s="1179"/>
      <c r="O114" s="1179"/>
      <c r="P114" s="1179"/>
      <c r="Q114" s="1179"/>
      <c r="R114" s="1179"/>
      <c r="S114" s="1179"/>
      <c r="T114" s="1179"/>
      <c r="U114" s="1179"/>
      <c r="V114" s="1179"/>
      <c r="W114" s="1179"/>
      <c r="X114" s="1179"/>
      <c r="Y114" s="1179"/>
      <c r="Z114" s="1179"/>
    </row>
    <row r="115" spans="1:26" ht="15.75" customHeight="1">
      <c r="A115" s="1178"/>
      <c r="B115" s="1179"/>
      <c r="C115" s="1179"/>
      <c r="D115" s="1179"/>
      <c r="E115" s="1179"/>
      <c r="F115" s="1179"/>
      <c r="G115" s="1179"/>
      <c r="H115" s="1179"/>
      <c r="I115" s="1179"/>
      <c r="J115" s="1180"/>
      <c r="K115" s="1179"/>
      <c r="L115" s="1179"/>
      <c r="M115" s="1179"/>
      <c r="N115" s="1179"/>
      <c r="O115" s="1179"/>
      <c r="P115" s="1179"/>
      <c r="Q115" s="1179"/>
      <c r="R115" s="1179"/>
      <c r="S115" s="1179"/>
      <c r="T115" s="1179"/>
      <c r="U115" s="1179"/>
      <c r="V115" s="1179"/>
      <c r="W115" s="1179"/>
      <c r="X115" s="1179"/>
      <c r="Y115" s="1179"/>
      <c r="Z115" s="1179"/>
    </row>
    <row r="116" spans="1:26" ht="15.75" customHeight="1">
      <c r="A116" s="1178"/>
      <c r="B116" s="1179"/>
      <c r="C116" s="1179"/>
      <c r="D116" s="1179"/>
      <c r="E116" s="1179"/>
      <c r="F116" s="1179"/>
      <c r="G116" s="1179"/>
      <c r="H116" s="1179"/>
      <c r="I116" s="1179"/>
      <c r="J116" s="1180"/>
      <c r="K116" s="1179"/>
      <c r="L116" s="1179"/>
      <c r="M116" s="1179"/>
      <c r="N116" s="1179"/>
      <c r="O116" s="1179"/>
      <c r="P116" s="1179"/>
      <c r="Q116" s="1179"/>
      <c r="R116" s="1179"/>
      <c r="S116" s="1179"/>
      <c r="T116" s="1179"/>
      <c r="U116" s="1179"/>
      <c r="V116" s="1179"/>
      <c r="W116" s="1179"/>
      <c r="X116" s="1179"/>
      <c r="Y116" s="1179"/>
      <c r="Z116" s="1179"/>
    </row>
    <row r="117" spans="1:26" ht="15.75" customHeight="1">
      <c r="A117" s="1178"/>
      <c r="B117" s="1179"/>
      <c r="C117" s="1179"/>
      <c r="D117" s="1179"/>
      <c r="E117" s="1179"/>
      <c r="F117" s="1179"/>
      <c r="G117" s="1179"/>
      <c r="H117" s="1179"/>
      <c r="I117" s="1179"/>
      <c r="J117" s="1180"/>
      <c r="K117" s="1179"/>
      <c r="L117" s="1179"/>
      <c r="M117" s="1179"/>
      <c r="N117" s="1179"/>
      <c r="O117" s="1179"/>
      <c r="P117" s="1179"/>
      <c r="Q117" s="1179"/>
      <c r="R117" s="1179"/>
      <c r="S117" s="1179"/>
      <c r="T117" s="1179"/>
      <c r="U117" s="1179"/>
      <c r="V117" s="1179"/>
      <c r="W117" s="1179"/>
      <c r="X117" s="1179"/>
      <c r="Y117" s="1179"/>
      <c r="Z117" s="1179"/>
    </row>
    <row r="118" spans="1:26" ht="15.75" customHeight="1">
      <c r="A118" s="1178"/>
      <c r="B118" s="1179"/>
      <c r="C118" s="1179"/>
      <c r="D118" s="1179"/>
      <c r="E118" s="1179"/>
      <c r="F118" s="1179"/>
      <c r="G118" s="1179"/>
      <c r="H118" s="1179"/>
      <c r="I118" s="1179"/>
      <c r="J118" s="1180"/>
      <c r="K118" s="1179"/>
      <c r="L118" s="1179"/>
      <c r="M118" s="1179"/>
      <c r="N118" s="1179"/>
      <c r="O118" s="1179"/>
      <c r="P118" s="1179"/>
      <c r="Q118" s="1179"/>
      <c r="R118" s="1179"/>
      <c r="S118" s="1179"/>
      <c r="T118" s="1179"/>
      <c r="U118" s="1179"/>
      <c r="V118" s="1179"/>
      <c r="W118" s="1179"/>
      <c r="X118" s="1179"/>
      <c r="Y118" s="1179"/>
      <c r="Z118" s="1179"/>
    </row>
    <row r="119" spans="1:26" ht="15.75" customHeight="1">
      <c r="A119" s="1178"/>
      <c r="B119" s="1179"/>
      <c r="C119" s="1179"/>
      <c r="D119" s="1179"/>
      <c r="E119" s="1179"/>
      <c r="F119" s="1179"/>
      <c r="G119" s="1179"/>
      <c r="H119" s="1179"/>
      <c r="I119" s="1179"/>
      <c r="J119" s="1180"/>
      <c r="K119" s="1179"/>
      <c r="L119" s="1179"/>
      <c r="M119" s="1179"/>
      <c r="N119" s="1179"/>
      <c r="O119" s="1179"/>
      <c r="P119" s="1179"/>
      <c r="Q119" s="1179"/>
      <c r="R119" s="1179"/>
      <c r="S119" s="1179"/>
      <c r="T119" s="1179"/>
      <c r="U119" s="1179"/>
      <c r="V119" s="1179"/>
      <c r="W119" s="1179"/>
      <c r="X119" s="1179"/>
      <c r="Y119" s="1179"/>
      <c r="Z119" s="1179"/>
    </row>
    <row r="120" spans="1:26" ht="15.75" customHeight="1">
      <c r="A120" s="1178"/>
      <c r="B120" s="1179"/>
      <c r="C120" s="1179"/>
      <c r="D120" s="1179"/>
      <c r="E120" s="1179"/>
      <c r="F120" s="1179"/>
      <c r="G120" s="1179"/>
      <c r="H120" s="1179"/>
      <c r="I120" s="1179"/>
      <c r="J120" s="1180"/>
      <c r="K120" s="1179"/>
      <c r="L120" s="1179"/>
      <c r="M120" s="1179"/>
      <c r="N120" s="1179"/>
      <c r="O120" s="1179"/>
      <c r="P120" s="1179"/>
      <c r="Q120" s="1179"/>
      <c r="R120" s="1179"/>
      <c r="S120" s="1179"/>
      <c r="T120" s="1179"/>
      <c r="U120" s="1179"/>
      <c r="V120" s="1179"/>
      <c r="W120" s="1179"/>
      <c r="X120" s="1179"/>
      <c r="Y120" s="1179"/>
      <c r="Z120" s="1179"/>
    </row>
    <row r="121" spans="1:26" ht="15.75" customHeight="1">
      <c r="A121" s="1178"/>
      <c r="B121" s="1179"/>
      <c r="C121" s="1179"/>
      <c r="D121" s="1179"/>
      <c r="E121" s="1179"/>
      <c r="F121" s="1179"/>
      <c r="G121" s="1179"/>
      <c r="H121" s="1179"/>
      <c r="I121" s="1179"/>
      <c r="J121" s="1180"/>
      <c r="K121" s="1179"/>
      <c r="L121" s="1179"/>
      <c r="M121" s="1179"/>
      <c r="N121" s="1179"/>
      <c r="O121" s="1179"/>
      <c r="P121" s="1179"/>
      <c r="Q121" s="1179"/>
      <c r="R121" s="1179"/>
      <c r="S121" s="1179"/>
      <c r="T121" s="1179"/>
      <c r="U121" s="1179"/>
      <c r="V121" s="1179"/>
      <c r="W121" s="1179"/>
      <c r="X121" s="1179"/>
      <c r="Y121" s="1179"/>
      <c r="Z121" s="1179"/>
    </row>
    <row r="122" spans="1:26" ht="15.75" customHeight="1">
      <c r="A122" s="1178"/>
      <c r="B122" s="1179"/>
      <c r="C122" s="1179"/>
      <c r="D122" s="1179"/>
      <c r="E122" s="1179"/>
      <c r="F122" s="1179"/>
      <c r="G122" s="1179"/>
      <c r="H122" s="1179"/>
      <c r="I122" s="1179"/>
      <c r="J122" s="1180"/>
      <c r="K122" s="1179"/>
      <c r="L122" s="1179"/>
      <c r="M122" s="1179"/>
      <c r="N122" s="1179"/>
      <c r="O122" s="1179"/>
      <c r="P122" s="1179"/>
      <c r="Q122" s="1179"/>
      <c r="R122" s="1179"/>
      <c r="S122" s="1179"/>
      <c r="T122" s="1179"/>
      <c r="U122" s="1179"/>
      <c r="V122" s="1179"/>
      <c r="W122" s="1179"/>
      <c r="X122" s="1179"/>
      <c r="Y122" s="1179"/>
      <c r="Z122" s="1179"/>
    </row>
    <row r="123" spans="1:26" ht="15.75" customHeight="1">
      <c r="A123" s="1178"/>
      <c r="B123" s="1179"/>
      <c r="C123" s="1179"/>
      <c r="D123" s="1179"/>
      <c r="E123" s="1179"/>
      <c r="F123" s="1179"/>
      <c r="G123" s="1179"/>
      <c r="H123" s="1179"/>
      <c r="I123" s="1179"/>
      <c r="J123" s="1180"/>
      <c r="K123" s="1179"/>
      <c r="L123" s="1179"/>
      <c r="M123" s="1179"/>
      <c r="N123" s="1179"/>
      <c r="O123" s="1179"/>
      <c r="P123" s="1179"/>
      <c r="Q123" s="1179"/>
      <c r="R123" s="1179"/>
      <c r="S123" s="1179"/>
      <c r="T123" s="1179"/>
      <c r="U123" s="1179"/>
      <c r="V123" s="1179"/>
      <c r="W123" s="1179"/>
      <c r="X123" s="1179"/>
      <c r="Y123" s="1179"/>
      <c r="Z123" s="1179"/>
    </row>
    <row r="124" spans="1:26" ht="15.75" customHeight="1">
      <c r="A124" s="1178"/>
      <c r="B124" s="1179"/>
      <c r="C124" s="1179"/>
      <c r="D124" s="1179"/>
      <c r="E124" s="1179"/>
      <c r="F124" s="1179"/>
      <c r="G124" s="1179"/>
      <c r="H124" s="1179"/>
      <c r="I124" s="1179"/>
      <c r="J124" s="1180"/>
      <c r="K124" s="1179"/>
      <c r="L124" s="1179"/>
      <c r="M124" s="1179"/>
      <c r="N124" s="1179"/>
      <c r="O124" s="1179"/>
      <c r="P124" s="1179"/>
      <c r="Q124" s="1179"/>
      <c r="R124" s="1179"/>
      <c r="S124" s="1179"/>
      <c r="T124" s="1179"/>
      <c r="U124" s="1179"/>
      <c r="V124" s="1179"/>
      <c r="W124" s="1179"/>
      <c r="X124" s="1179"/>
      <c r="Y124" s="1179"/>
      <c r="Z124" s="1179"/>
    </row>
    <row r="125" spans="1:26" ht="15.75" customHeight="1">
      <c r="A125" s="1178"/>
      <c r="B125" s="1179"/>
      <c r="C125" s="1179"/>
      <c r="D125" s="1179"/>
      <c r="E125" s="1179"/>
      <c r="F125" s="1179"/>
      <c r="G125" s="1179"/>
      <c r="H125" s="1179"/>
      <c r="I125" s="1179"/>
      <c r="J125" s="1180"/>
      <c r="K125" s="1179"/>
      <c r="L125" s="1179"/>
      <c r="M125" s="1179"/>
      <c r="N125" s="1179"/>
      <c r="O125" s="1179"/>
      <c r="P125" s="1179"/>
      <c r="Q125" s="1179"/>
      <c r="R125" s="1179"/>
      <c r="S125" s="1179"/>
      <c r="T125" s="1179"/>
      <c r="U125" s="1179"/>
      <c r="V125" s="1179"/>
      <c r="W125" s="1179"/>
      <c r="X125" s="1179"/>
      <c r="Y125" s="1179"/>
      <c r="Z125" s="1179"/>
    </row>
    <row r="126" spans="1:26" ht="15.75" customHeight="1">
      <c r="A126" s="1178"/>
      <c r="B126" s="1179"/>
      <c r="C126" s="1179"/>
      <c r="D126" s="1179"/>
      <c r="E126" s="1179"/>
      <c r="F126" s="1179"/>
      <c r="G126" s="1179"/>
      <c r="H126" s="1179"/>
      <c r="I126" s="1179"/>
      <c r="J126" s="1180"/>
      <c r="K126" s="1179"/>
      <c r="L126" s="1179"/>
      <c r="M126" s="1179"/>
      <c r="N126" s="1179"/>
      <c r="O126" s="1179"/>
      <c r="P126" s="1179"/>
      <c r="Q126" s="1179"/>
      <c r="R126" s="1179"/>
      <c r="S126" s="1179"/>
      <c r="T126" s="1179"/>
      <c r="U126" s="1179"/>
      <c r="V126" s="1179"/>
      <c r="W126" s="1179"/>
      <c r="X126" s="1179"/>
      <c r="Y126" s="1179"/>
      <c r="Z126" s="1179"/>
    </row>
    <row r="127" spans="1:26" ht="15.75" customHeight="1">
      <c r="A127" s="1178"/>
      <c r="B127" s="1179"/>
      <c r="C127" s="1179"/>
      <c r="D127" s="1179"/>
      <c r="E127" s="1179"/>
      <c r="F127" s="1179"/>
      <c r="G127" s="1179"/>
      <c r="H127" s="1179"/>
      <c r="I127" s="1179"/>
      <c r="J127" s="1180"/>
      <c r="K127" s="1179"/>
      <c r="L127" s="1179"/>
      <c r="M127" s="1179"/>
      <c r="N127" s="1179"/>
      <c r="O127" s="1179"/>
      <c r="P127" s="1179"/>
      <c r="Q127" s="1179"/>
      <c r="R127" s="1179"/>
      <c r="S127" s="1179"/>
      <c r="T127" s="1179"/>
      <c r="U127" s="1179"/>
      <c r="V127" s="1179"/>
      <c r="W127" s="1179"/>
      <c r="X127" s="1179"/>
      <c r="Y127" s="1179"/>
      <c r="Z127" s="1179"/>
    </row>
    <row r="128" spans="1:26" ht="15.75" customHeight="1">
      <c r="A128" s="1178"/>
      <c r="B128" s="1179"/>
      <c r="C128" s="1179"/>
      <c r="D128" s="1179"/>
      <c r="E128" s="1179"/>
      <c r="F128" s="1179"/>
      <c r="G128" s="1179"/>
      <c r="H128" s="1179"/>
      <c r="I128" s="1179"/>
      <c r="J128" s="1180"/>
      <c r="K128" s="1179"/>
      <c r="L128" s="1179"/>
      <c r="M128" s="1179"/>
      <c r="N128" s="1179"/>
      <c r="O128" s="1179"/>
      <c r="P128" s="1179"/>
      <c r="Q128" s="1179"/>
      <c r="R128" s="1179"/>
      <c r="S128" s="1179"/>
      <c r="T128" s="1179"/>
      <c r="U128" s="1179"/>
      <c r="V128" s="1179"/>
      <c r="W128" s="1179"/>
      <c r="X128" s="1179"/>
      <c r="Y128" s="1179"/>
      <c r="Z128" s="1179"/>
    </row>
    <row r="129" spans="1:26" ht="15.75" customHeight="1">
      <c r="A129" s="1178"/>
      <c r="B129" s="1179"/>
      <c r="C129" s="1179"/>
      <c r="D129" s="1179"/>
      <c r="E129" s="1179"/>
      <c r="F129" s="1179"/>
      <c r="G129" s="1179"/>
      <c r="H129" s="1179"/>
      <c r="I129" s="1179"/>
      <c r="J129" s="1180"/>
      <c r="K129" s="1179"/>
      <c r="L129" s="1179"/>
      <c r="M129" s="1179"/>
      <c r="N129" s="1179"/>
      <c r="O129" s="1179"/>
      <c r="P129" s="1179"/>
      <c r="Q129" s="1179"/>
      <c r="R129" s="1179"/>
      <c r="S129" s="1179"/>
      <c r="T129" s="1179"/>
      <c r="U129" s="1179"/>
      <c r="V129" s="1179"/>
      <c r="W129" s="1179"/>
      <c r="X129" s="1179"/>
      <c r="Y129" s="1179"/>
      <c r="Z129" s="1179"/>
    </row>
    <row r="130" spans="1:26" ht="15.75" customHeight="1">
      <c r="A130" s="1178"/>
      <c r="B130" s="1179"/>
      <c r="C130" s="1179"/>
      <c r="D130" s="1179"/>
      <c r="E130" s="1179"/>
      <c r="F130" s="1179"/>
      <c r="G130" s="1179"/>
      <c r="H130" s="1179"/>
      <c r="I130" s="1179"/>
      <c r="J130" s="1180"/>
      <c r="K130" s="1179"/>
      <c r="L130" s="1179"/>
      <c r="M130" s="1179"/>
      <c r="N130" s="1179"/>
      <c r="O130" s="1179"/>
      <c r="P130" s="1179"/>
      <c r="Q130" s="1179"/>
      <c r="R130" s="1179"/>
      <c r="S130" s="1179"/>
      <c r="T130" s="1179"/>
      <c r="U130" s="1179"/>
      <c r="V130" s="1179"/>
      <c r="W130" s="1179"/>
      <c r="X130" s="1179"/>
      <c r="Y130" s="1179"/>
      <c r="Z130" s="1179"/>
    </row>
    <row r="131" spans="1:26" ht="15.75" customHeight="1">
      <c r="A131" s="1178"/>
      <c r="B131" s="1179"/>
      <c r="C131" s="1179"/>
      <c r="D131" s="1179"/>
      <c r="E131" s="1179"/>
      <c r="F131" s="1179"/>
      <c r="G131" s="1179"/>
      <c r="H131" s="1179"/>
      <c r="I131" s="1179"/>
      <c r="J131" s="1180"/>
      <c r="K131" s="1179"/>
      <c r="L131" s="1179"/>
      <c r="M131" s="1179"/>
      <c r="N131" s="1179"/>
      <c r="O131" s="1179"/>
      <c r="P131" s="1179"/>
      <c r="Q131" s="1179"/>
      <c r="R131" s="1179"/>
      <c r="S131" s="1179"/>
      <c r="T131" s="1179"/>
      <c r="U131" s="1179"/>
      <c r="V131" s="1179"/>
      <c r="W131" s="1179"/>
      <c r="X131" s="1179"/>
      <c r="Y131" s="1179"/>
      <c r="Z131" s="1179"/>
    </row>
    <row r="132" spans="1:26" ht="15.75" customHeight="1">
      <c r="A132" s="1178"/>
      <c r="B132" s="1179"/>
      <c r="C132" s="1179"/>
      <c r="D132" s="1179"/>
      <c r="E132" s="1179"/>
      <c r="F132" s="1179"/>
      <c r="G132" s="1179"/>
      <c r="H132" s="1179"/>
      <c r="I132" s="1179"/>
      <c r="J132" s="1180"/>
      <c r="K132" s="1179"/>
      <c r="L132" s="1179"/>
      <c r="M132" s="1179"/>
      <c r="N132" s="1179"/>
      <c r="O132" s="1179"/>
      <c r="P132" s="1179"/>
      <c r="Q132" s="1179"/>
      <c r="R132" s="1179"/>
      <c r="S132" s="1179"/>
      <c r="T132" s="1179"/>
      <c r="U132" s="1179"/>
      <c r="V132" s="1179"/>
      <c r="W132" s="1179"/>
      <c r="X132" s="1179"/>
      <c r="Y132" s="1179"/>
      <c r="Z132" s="1179"/>
    </row>
    <row r="133" spans="1:26" ht="15.75" customHeight="1">
      <c r="A133" s="1178"/>
      <c r="B133" s="1179"/>
      <c r="C133" s="1179"/>
      <c r="D133" s="1179"/>
      <c r="E133" s="1179"/>
      <c r="F133" s="1179"/>
      <c r="G133" s="1179"/>
      <c r="H133" s="1179"/>
      <c r="I133" s="1179"/>
      <c r="J133" s="1180"/>
      <c r="K133" s="1179"/>
      <c r="L133" s="1179"/>
      <c r="M133" s="1179"/>
      <c r="N133" s="1179"/>
      <c r="O133" s="1179"/>
      <c r="P133" s="1179"/>
      <c r="Q133" s="1179"/>
      <c r="R133" s="1179"/>
      <c r="S133" s="1179"/>
      <c r="T133" s="1179"/>
      <c r="U133" s="1179"/>
      <c r="V133" s="1179"/>
      <c r="W133" s="1179"/>
      <c r="X133" s="1179"/>
      <c r="Y133" s="1179"/>
      <c r="Z133" s="1179"/>
    </row>
    <row r="134" spans="1:26" ht="15.75" customHeight="1">
      <c r="A134" s="1178"/>
      <c r="B134" s="1179"/>
      <c r="C134" s="1179"/>
      <c r="D134" s="1179"/>
      <c r="E134" s="1179"/>
      <c r="F134" s="1179"/>
      <c r="G134" s="1179"/>
      <c r="H134" s="1179"/>
      <c r="I134" s="1179"/>
      <c r="J134" s="1180"/>
      <c r="K134" s="1179"/>
      <c r="L134" s="1179"/>
      <c r="M134" s="1179"/>
      <c r="N134" s="1179"/>
      <c r="O134" s="1179"/>
      <c r="P134" s="1179"/>
      <c r="Q134" s="1179"/>
      <c r="R134" s="1179"/>
      <c r="S134" s="1179"/>
      <c r="T134" s="1179"/>
      <c r="U134" s="1179"/>
      <c r="V134" s="1179"/>
      <c r="W134" s="1179"/>
      <c r="X134" s="1179"/>
      <c r="Y134" s="1179"/>
      <c r="Z134" s="1179"/>
    </row>
    <row r="135" spans="1:26" ht="15.75" customHeight="1">
      <c r="A135" s="1178"/>
      <c r="B135" s="1179"/>
      <c r="C135" s="1179"/>
      <c r="D135" s="1179"/>
      <c r="E135" s="1179"/>
      <c r="F135" s="1179"/>
      <c r="G135" s="1179"/>
      <c r="H135" s="1179"/>
      <c r="I135" s="1179"/>
      <c r="J135" s="1180"/>
      <c r="K135" s="1179"/>
      <c r="L135" s="1179"/>
      <c r="M135" s="1179"/>
      <c r="N135" s="1179"/>
      <c r="O135" s="1179"/>
      <c r="P135" s="1179"/>
      <c r="Q135" s="1179"/>
      <c r="R135" s="1179"/>
      <c r="S135" s="1179"/>
      <c r="T135" s="1179"/>
      <c r="U135" s="1179"/>
      <c r="V135" s="1179"/>
      <c r="W135" s="1179"/>
      <c r="X135" s="1179"/>
      <c r="Y135" s="1179"/>
      <c r="Z135" s="1179"/>
    </row>
    <row r="136" spans="1:26" ht="15.75" customHeight="1">
      <c r="A136" s="1178"/>
      <c r="B136" s="1179"/>
      <c r="C136" s="1179"/>
      <c r="D136" s="1179"/>
      <c r="E136" s="1179"/>
      <c r="F136" s="1179"/>
      <c r="G136" s="1179"/>
      <c r="H136" s="1179"/>
      <c r="I136" s="1179"/>
      <c r="J136" s="1180"/>
      <c r="K136" s="1179"/>
      <c r="L136" s="1179"/>
      <c r="M136" s="1179"/>
      <c r="N136" s="1179"/>
      <c r="O136" s="1179"/>
      <c r="P136" s="1179"/>
      <c r="Q136" s="1179"/>
      <c r="R136" s="1179"/>
      <c r="S136" s="1179"/>
      <c r="T136" s="1179"/>
      <c r="U136" s="1179"/>
      <c r="V136" s="1179"/>
      <c r="W136" s="1179"/>
      <c r="X136" s="1179"/>
      <c r="Y136" s="1179"/>
      <c r="Z136" s="1179"/>
    </row>
    <row r="137" spans="1:26" ht="15.75" customHeight="1">
      <c r="A137" s="1178"/>
      <c r="B137" s="1179"/>
      <c r="C137" s="1179"/>
      <c r="D137" s="1179"/>
      <c r="E137" s="1179"/>
      <c r="F137" s="1179"/>
      <c r="G137" s="1179"/>
      <c r="H137" s="1179"/>
      <c r="I137" s="1179"/>
      <c r="J137" s="1180"/>
      <c r="K137" s="1179"/>
      <c r="L137" s="1179"/>
      <c r="M137" s="1179"/>
      <c r="N137" s="1179"/>
      <c r="O137" s="1179"/>
      <c r="P137" s="1179"/>
      <c r="Q137" s="1179"/>
      <c r="R137" s="1179"/>
      <c r="S137" s="1179"/>
      <c r="T137" s="1179"/>
      <c r="U137" s="1179"/>
      <c r="V137" s="1179"/>
      <c r="W137" s="1179"/>
      <c r="X137" s="1179"/>
      <c r="Y137" s="1179"/>
      <c r="Z137" s="1179"/>
    </row>
    <row r="138" spans="1:26" ht="15.75" customHeight="1">
      <c r="A138" s="1178"/>
      <c r="B138" s="1179"/>
      <c r="C138" s="1179"/>
      <c r="D138" s="1179"/>
      <c r="E138" s="1179"/>
      <c r="F138" s="1179"/>
      <c r="G138" s="1179"/>
      <c r="H138" s="1179"/>
      <c r="I138" s="1179"/>
      <c r="J138" s="1180"/>
      <c r="K138" s="1179"/>
      <c r="L138" s="1179"/>
      <c r="M138" s="1179"/>
      <c r="N138" s="1179"/>
      <c r="O138" s="1179"/>
      <c r="P138" s="1179"/>
      <c r="Q138" s="1179"/>
      <c r="R138" s="1179"/>
      <c r="S138" s="1179"/>
      <c r="T138" s="1179"/>
      <c r="U138" s="1179"/>
      <c r="V138" s="1179"/>
      <c r="W138" s="1179"/>
      <c r="X138" s="1179"/>
      <c r="Y138" s="1179"/>
      <c r="Z138" s="1179"/>
    </row>
    <row r="139" spans="1:26" ht="15.75" customHeight="1">
      <c r="A139" s="1178"/>
      <c r="B139" s="1179"/>
      <c r="C139" s="1179"/>
      <c r="D139" s="1179"/>
      <c r="E139" s="1179"/>
      <c r="F139" s="1179"/>
      <c r="G139" s="1179"/>
      <c r="H139" s="1179"/>
      <c r="I139" s="1179"/>
      <c r="J139" s="1180"/>
      <c r="K139" s="1179"/>
      <c r="L139" s="1179"/>
      <c r="M139" s="1179"/>
      <c r="N139" s="1179"/>
      <c r="O139" s="1179"/>
      <c r="P139" s="1179"/>
      <c r="Q139" s="1179"/>
      <c r="R139" s="1179"/>
      <c r="S139" s="1179"/>
      <c r="T139" s="1179"/>
      <c r="U139" s="1179"/>
      <c r="V139" s="1179"/>
      <c r="W139" s="1179"/>
      <c r="X139" s="1179"/>
      <c r="Y139" s="1179"/>
      <c r="Z139" s="1179"/>
    </row>
    <row r="140" spans="1:26" ht="15.75" customHeight="1">
      <c r="A140" s="1178"/>
      <c r="B140" s="1179"/>
      <c r="C140" s="1179"/>
      <c r="D140" s="1179"/>
      <c r="E140" s="1179"/>
      <c r="F140" s="1179"/>
      <c r="G140" s="1179"/>
      <c r="H140" s="1179"/>
      <c r="I140" s="1179"/>
      <c r="J140" s="1180"/>
      <c r="K140" s="1179"/>
      <c r="L140" s="1179"/>
      <c r="M140" s="1179"/>
      <c r="N140" s="1179"/>
      <c r="O140" s="1179"/>
      <c r="P140" s="1179"/>
      <c r="Q140" s="1179"/>
      <c r="R140" s="1179"/>
      <c r="S140" s="1179"/>
      <c r="T140" s="1179"/>
      <c r="U140" s="1179"/>
      <c r="V140" s="1179"/>
      <c r="W140" s="1179"/>
      <c r="X140" s="1179"/>
      <c r="Y140" s="1179"/>
      <c r="Z140" s="1179"/>
    </row>
    <row r="141" spans="1:26" ht="15.75" customHeight="1">
      <c r="A141" s="1178"/>
      <c r="B141" s="1179"/>
      <c r="C141" s="1179"/>
      <c r="D141" s="1179"/>
      <c r="E141" s="1179"/>
      <c r="F141" s="1179"/>
      <c r="G141" s="1179"/>
      <c r="H141" s="1179"/>
      <c r="I141" s="1179"/>
      <c r="J141" s="1180"/>
      <c r="K141" s="1179"/>
      <c r="L141" s="1179"/>
      <c r="M141" s="1179"/>
      <c r="N141" s="1179"/>
      <c r="O141" s="1179"/>
      <c r="P141" s="1179"/>
      <c r="Q141" s="1179"/>
      <c r="R141" s="1179"/>
      <c r="S141" s="1179"/>
      <c r="T141" s="1179"/>
      <c r="U141" s="1179"/>
      <c r="V141" s="1179"/>
      <c r="W141" s="1179"/>
      <c r="X141" s="1179"/>
      <c r="Y141" s="1179"/>
      <c r="Z141" s="1179"/>
    </row>
    <row r="142" spans="1:26" ht="15.75" customHeight="1">
      <c r="A142" s="1178"/>
      <c r="B142" s="1179"/>
      <c r="C142" s="1179"/>
      <c r="D142" s="1179"/>
      <c r="E142" s="1179"/>
      <c r="F142" s="1179"/>
      <c r="G142" s="1179"/>
      <c r="H142" s="1179"/>
      <c r="I142" s="1179"/>
      <c r="J142" s="1180"/>
      <c r="K142" s="1179"/>
      <c r="L142" s="1179"/>
      <c r="M142" s="1179"/>
      <c r="N142" s="1179"/>
      <c r="O142" s="1179"/>
      <c r="P142" s="1179"/>
      <c r="Q142" s="1179"/>
      <c r="R142" s="1179"/>
      <c r="S142" s="1179"/>
      <c r="T142" s="1179"/>
      <c r="U142" s="1179"/>
      <c r="V142" s="1179"/>
      <c r="W142" s="1179"/>
      <c r="X142" s="1179"/>
      <c r="Y142" s="1179"/>
      <c r="Z142" s="1179"/>
    </row>
    <row r="143" spans="1:26" ht="15.75" customHeight="1">
      <c r="A143" s="1178"/>
      <c r="B143" s="1179"/>
      <c r="C143" s="1179"/>
      <c r="D143" s="1179"/>
      <c r="E143" s="1179"/>
      <c r="F143" s="1179"/>
      <c r="G143" s="1179"/>
      <c r="H143" s="1179"/>
      <c r="I143" s="1179"/>
      <c r="J143" s="1180"/>
      <c r="K143" s="1179"/>
      <c r="L143" s="1179"/>
      <c r="M143" s="1179"/>
      <c r="N143" s="1179"/>
      <c r="O143" s="1179"/>
      <c r="P143" s="1179"/>
      <c r="Q143" s="1179"/>
      <c r="R143" s="1179"/>
      <c r="S143" s="1179"/>
      <c r="T143" s="1179"/>
      <c r="U143" s="1179"/>
      <c r="V143" s="1179"/>
      <c r="W143" s="1179"/>
      <c r="X143" s="1179"/>
      <c r="Y143" s="1179"/>
      <c r="Z143" s="1179"/>
    </row>
    <row r="144" spans="1:26" ht="15.75" customHeight="1">
      <c r="A144" s="1178"/>
      <c r="B144" s="1179"/>
      <c r="C144" s="1179"/>
      <c r="D144" s="1179"/>
      <c r="E144" s="1179"/>
      <c r="F144" s="1179"/>
      <c r="G144" s="1179"/>
      <c r="H144" s="1179"/>
      <c r="I144" s="1179"/>
      <c r="J144" s="1180"/>
      <c r="K144" s="1179"/>
      <c r="L144" s="1179"/>
      <c r="M144" s="1179"/>
      <c r="N144" s="1179"/>
      <c r="O144" s="1179"/>
      <c r="P144" s="1179"/>
      <c r="Q144" s="1179"/>
      <c r="R144" s="1179"/>
      <c r="S144" s="1179"/>
      <c r="T144" s="1179"/>
      <c r="U144" s="1179"/>
      <c r="V144" s="1179"/>
      <c r="W144" s="1179"/>
      <c r="X144" s="1179"/>
      <c r="Y144" s="1179"/>
      <c r="Z144" s="1179"/>
    </row>
    <row r="145" spans="1:26" ht="15.75" customHeight="1">
      <c r="A145" s="1178"/>
      <c r="B145" s="1179"/>
      <c r="C145" s="1179"/>
      <c r="D145" s="1179"/>
      <c r="E145" s="1179"/>
      <c r="F145" s="1179"/>
      <c r="G145" s="1179"/>
      <c r="H145" s="1179"/>
      <c r="I145" s="1179"/>
      <c r="J145" s="1180"/>
      <c r="K145" s="1179"/>
      <c r="L145" s="1179"/>
      <c r="M145" s="1179"/>
      <c r="N145" s="1179"/>
      <c r="O145" s="1179"/>
      <c r="P145" s="1179"/>
      <c r="Q145" s="1179"/>
      <c r="R145" s="1179"/>
      <c r="S145" s="1179"/>
      <c r="T145" s="1179"/>
      <c r="U145" s="1179"/>
      <c r="V145" s="1179"/>
      <c r="W145" s="1179"/>
      <c r="X145" s="1179"/>
      <c r="Y145" s="1179"/>
      <c r="Z145" s="1179"/>
    </row>
    <row r="146" spans="1:26" ht="15.75" customHeight="1">
      <c r="A146" s="1178"/>
      <c r="B146" s="1179"/>
      <c r="C146" s="1179"/>
      <c r="D146" s="1179"/>
      <c r="E146" s="1179"/>
      <c r="F146" s="1179"/>
      <c r="G146" s="1179"/>
      <c r="H146" s="1179"/>
      <c r="I146" s="1179"/>
      <c r="J146" s="1180"/>
      <c r="K146" s="1179"/>
      <c r="L146" s="1179"/>
      <c r="M146" s="1179"/>
      <c r="N146" s="1179"/>
      <c r="O146" s="1179"/>
      <c r="P146" s="1179"/>
      <c r="Q146" s="1179"/>
      <c r="R146" s="1179"/>
      <c r="S146" s="1179"/>
      <c r="T146" s="1179"/>
      <c r="U146" s="1179"/>
      <c r="V146" s="1179"/>
      <c r="W146" s="1179"/>
      <c r="X146" s="1179"/>
      <c r="Y146" s="1179"/>
      <c r="Z146" s="1179"/>
    </row>
    <row r="147" spans="1:26" ht="15.75" customHeight="1">
      <c r="A147" s="1178"/>
      <c r="B147" s="1179"/>
      <c r="C147" s="1179"/>
      <c r="D147" s="1179"/>
      <c r="E147" s="1179"/>
      <c r="F147" s="1179"/>
      <c r="G147" s="1179"/>
      <c r="H147" s="1179"/>
      <c r="I147" s="1179"/>
      <c r="J147" s="1180"/>
      <c r="K147" s="1179"/>
      <c r="L147" s="1179"/>
      <c r="M147" s="1179"/>
      <c r="N147" s="1179"/>
      <c r="O147" s="1179"/>
      <c r="P147" s="1179"/>
      <c r="Q147" s="1179"/>
      <c r="R147" s="1179"/>
      <c r="S147" s="1179"/>
      <c r="T147" s="1179"/>
      <c r="U147" s="1179"/>
      <c r="V147" s="1179"/>
      <c r="W147" s="1179"/>
      <c r="X147" s="1179"/>
      <c r="Y147" s="1179"/>
      <c r="Z147" s="1179"/>
    </row>
    <row r="148" spans="1:26" ht="15.75" customHeight="1">
      <c r="A148" s="1178"/>
      <c r="B148" s="1179"/>
      <c r="C148" s="1179"/>
      <c r="D148" s="1179"/>
      <c r="E148" s="1179"/>
      <c r="F148" s="1179"/>
      <c r="G148" s="1179"/>
      <c r="H148" s="1179"/>
      <c r="I148" s="1179"/>
      <c r="J148" s="1180"/>
      <c r="K148" s="1179"/>
      <c r="L148" s="1179"/>
      <c r="M148" s="1179"/>
      <c r="N148" s="1179"/>
      <c r="O148" s="1179"/>
      <c r="P148" s="1179"/>
      <c r="Q148" s="1179"/>
      <c r="R148" s="1179"/>
      <c r="S148" s="1179"/>
      <c r="T148" s="1179"/>
      <c r="U148" s="1179"/>
      <c r="V148" s="1179"/>
      <c r="W148" s="1179"/>
      <c r="X148" s="1179"/>
      <c r="Y148" s="1179"/>
      <c r="Z148" s="1179"/>
    </row>
    <row r="149" spans="1:26" ht="15.75" customHeight="1">
      <c r="A149" s="1178"/>
      <c r="B149" s="1179"/>
      <c r="C149" s="1179"/>
      <c r="D149" s="1179"/>
      <c r="E149" s="1179"/>
      <c r="F149" s="1179"/>
      <c r="G149" s="1179"/>
      <c r="H149" s="1179"/>
      <c r="I149" s="1179"/>
      <c r="J149" s="1180"/>
      <c r="K149" s="1179"/>
      <c r="L149" s="1179"/>
      <c r="M149" s="1179"/>
      <c r="N149" s="1179"/>
      <c r="O149" s="1179"/>
      <c r="P149" s="1179"/>
      <c r="Q149" s="1179"/>
      <c r="R149" s="1179"/>
      <c r="S149" s="1179"/>
      <c r="T149" s="1179"/>
      <c r="U149" s="1179"/>
      <c r="V149" s="1179"/>
      <c r="W149" s="1179"/>
      <c r="X149" s="1179"/>
      <c r="Y149" s="1179"/>
      <c r="Z149" s="1179"/>
    </row>
    <row r="150" spans="1:26" ht="15.75" customHeight="1">
      <c r="A150" s="1178"/>
      <c r="B150" s="1179"/>
      <c r="C150" s="1179"/>
      <c r="D150" s="1179"/>
      <c r="E150" s="1179"/>
      <c r="F150" s="1179"/>
      <c r="G150" s="1179"/>
      <c r="H150" s="1179"/>
      <c r="I150" s="1179"/>
      <c r="J150" s="1180"/>
      <c r="K150" s="1179"/>
      <c r="L150" s="1179"/>
      <c r="M150" s="1179"/>
      <c r="N150" s="1179"/>
      <c r="O150" s="1179"/>
      <c r="P150" s="1179"/>
      <c r="Q150" s="1179"/>
      <c r="R150" s="1179"/>
      <c r="S150" s="1179"/>
      <c r="T150" s="1179"/>
      <c r="U150" s="1179"/>
      <c r="V150" s="1179"/>
      <c r="W150" s="1179"/>
      <c r="X150" s="1179"/>
      <c r="Y150" s="1179"/>
      <c r="Z150" s="1179"/>
    </row>
    <row r="151" spans="1:26" ht="15.75" customHeight="1">
      <c r="A151" s="1178"/>
      <c r="B151" s="1179"/>
      <c r="C151" s="1179"/>
      <c r="D151" s="1179"/>
      <c r="E151" s="1179"/>
      <c r="F151" s="1179"/>
      <c r="G151" s="1179"/>
      <c r="H151" s="1179"/>
      <c r="I151" s="1179"/>
      <c r="J151" s="1180"/>
      <c r="K151" s="1179"/>
      <c r="L151" s="1179"/>
      <c r="M151" s="1179"/>
      <c r="N151" s="1179"/>
      <c r="O151" s="1179"/>
      <c r="P151" s="1179"/>
      <c r="Q151" s="1179"/>
      <c r="R151" s="1179"/>
      <c r="S151" s="1179"/>
      <c r="T151" s="1179"/>
      <c r="U151" s="1179"/>
      <c r="V151" s="1179"/>
      <c r="W151" s="1179"/>
      <c r="X151" s="1179"/>
      <c r="Y151" s="1179"/>
      <c r="Z151" s="1179"/>
    </row>
    <row r="152" spans="1:26" ht="15.75" customHeight="1">
      <c r="A152" s="1178"/>
      <c r="B152" s="1179"/>
      <c r="C152" s="1179"/>
      <c r="D152" s="1179"/>
      <c r="E152" s="1179"/>
      <c r="F152" s="1179"/>
      <c r="G152" s="1179"/>
      <c r="H152" s="1179"/>
      <c r="I152" s="1179"/>
      <c r="J152" s="1180"/>
      <c r="K152" s="1179"/>
      <c r="L152" s="1179"/>
      <c r="M152" s="1179"/>
      <c r="N152" s="1179"/>
      <c r="O152" s="1179"/>
      <c r="P152" s="1179"/>
      <c r="Q152" s="1179"/>
      <c r="R152" s="1179"/>
      <c r="S152" s="1179"/>
      <c r="T152" s="1179"/>
      <c r="U152" s="1179"/>
      <c r="V152" s="1179"/>
      <c r="W152" s="1179"/>
      <c r="X152" s="1179"/>
      <c r="Y152" s="1179"/>
      <c r="Z152" s="1179"/>
    </row>
    <row r="153" spans="1:26" ht="15.75" customHeight="1">
      <c r="A153" s="1178"/>
      <c r="B153" s="1179"/>
      <c r="C153" s="1179"/>
      <c r="D153" s="1179"/>
      <c r="E153" s="1179"/>
      <c r="F153" s="1179"/>
      <c r="G153" s="1179"/>
      <c r="H153" s="1179"/>
      <c r="I153" s="1179"/>
      <c r="J153" s="1180"/>
      <c r="K153" s="1179"/>
      <c r="L153" s="1179"/>
      <c r="M153" s="1179"/>
      <c r="N153" s="1179"/>
      <c r="O153" s="1179"/>
      <c r="P153" s="1179"/>
      <c r="Q153" s="1179"/>
      <c r="R153" s="1179"/>
      <c r="S153" s="1179"/>
      <c r="T153" s="1179"/>
      <c r="U153" s="1179"/>
      <c r="V153" s="1179"/>
      <c r="W153" s="1179"/>
      <c r="X153" s="1179"/>
      <c r="Y153" s="1179"/>
      <c r="Z153" s="1179"/>
    </row>
    <row r="154" spans="1:26" ht="15.75" customHeight="1">
      <c r="A154" s="1178"/>
      <c r="B154" s="1179"/>
      <c r="C154" s="1179"/>
      <c r="D154" s="1179"/>
      <c r="E154" s="1179"/>
      <c r="F154" s="1179"/>
      <c r="G154" s="1179"/>
      <c r="H154" s="1179"/>
      <c r="I154" s="1179"/>
      <c r="J154" s="1180"/>
      <c r="K154" s="1179"/>
      <c r="L154" s="1179"/>
      <c r="M154" s="1179"/>
      <c r="N154" s="1179"/>
      <c r="O154" s="1179"/>
      <c r="P154" s="1179"/>
      <c r="Q154" s="1179"/>
      <c r="R154" s="1179"/>
      <c r="S154" s="1179"/>
      <c r="T154" s="1179"/>
      <c r="U154" s="1179"/>
      <c r="V154" s="1179"/>
      <c r="W154" s="1179"/>
      <c r="X154" s="1179"/>
      <c r="Y154" s="1179"/>
      <c r="Z154" s="1179"/>
    </row>
    <row r="155" spans="1:26" ht="15.75" customHeight="1">
      <c r="A155" s="1178"/>
      <c r="B155" s="1179"/>
      <c r="C155" s="1179"/>
      <c r="D155" s="1179"/>
      <c r="E155" s="1179"/>
      <c r="F155" s="1179"/>
      <c r="G155" s="1179"/>
      <c r="H155" s="1179"/>
      <c r="I155" s="1179"/>
      <c r="J155" s="1180"/>
      <c r="K155" s="1179"/>
      <c r="L155" s="1179"/>
      <c r="M155" s="1179"/>
      <c r="N155" s="1179"/>
      <c r="O155" s="1179"/>
      <c r="P155" s="1179"/>
      <c r="Q155" s="1179"/>
      <c r="R155" s="1179"/>
      <c r="S155" s="1179"/>
      <c r="T155" s="1179"/>
      <c r="U155" s="1179"/>
      <c r="V155" s="1179"/>
      <c r="W155" s="1179"/>
      <c r="X155" s="1179"/>
      <c r="Y155" s="1179"/>
      <c r="Z155" s="1179"/>
    </row>
    <row r="156" spans="1:26" ht="15.75" customHeight="1">
      <c r="A156" s="1178"/>
      <c r="B156" s="1179"/>
      <c r="C156" s="1179"/>
      <c r="D156" s="1179"/>
      <c r="E156" s="1179"/>
      <c r="F156" s="1179"/>
      <c r="G156" s="1179"/>
      <c r="H156" s="1179"/>
      <c r="I156" s="1179"/>
      <c r="J156" s="1180"/>
      <c r="K156" s="1179"/>
      <c r="L156" s="1179"/>
      <c r="M156" s="1179"/>
      <c r="N156" s="1179"/>
      <c r="O156" s="1179"/>
      <c r="P156" s="1179"/>
      <c r="Q156" s="1179"/>
      <c r="R156" s="1179"/>
      <c r="S156" s="1179"/>
      <c r="T156" s="1179"/>
      <c r="U156" s="1179"/>
      <c r="V156" s="1179"/>
      <c r="W156" s="1179"/>
      <c r="X156" s="1179"/>
      <c r="Y156" s="1179"/>
      <c r="Z156" s="1179"/>
    </row>
    <row r="157" spans="1:26" ht="15.75" customHeight="1">
      <c r="A157" s="1178"/>
      <c r="B157" s="1179"/>
      <c r="C157" s="1179"/>
      <c r="D157" s="1179"/>
      <c r="E157" s="1179"/>
      <c r="F157" s="1179"/>
      <c r="G157" s="1179"/>
      <c r="H157" s="1179"/>
      <c r="I157" s="1179"/>
      <c r="J157" s="1180"/>
      <c r="K157" s="1179"/>
      <c r="L157" s="1179"/>
      <c r="M157" s="1179"/>
      <c r="N157" s="1179"/>
      <c r="O157" s="1179"/>
      <c r="P157" s="1179"/>
      <c r="Q157" s="1179"/>
      <c r="R157" s="1179"/>
      <c r="S157" s="1179"/>
      <c r="T157" s="1179"/>
      <c r="U157" s="1179"/>
      <c r="V157" s="1179"/>
      <c r="W157" s="1179"/>
      <c r="X157" s="1179"/>
      <c r="Y157" s="1179"/>
      <c r="Z157" s="1179"/>
    </row>
    <row r="158" spans="1:26" ht="15.75" customHeight="1">
      <c r="A158" s="1178"/>
      <c r="B158" s="1179"/>
      <c r="C158" s="1179"/>
      <c r="D158" s="1179"/>
      <c r="E158" s="1179"/>
      <c r="F158" s="1179"/>
      <c r="G158" s="1179"/>
      <c r="H158" s="1179"/>
      <c r="I158" s="1179"/>
      <c r="J158" s="1180"/>
      <c r="K158" s="1179"/>
      <c r="L158" s="1179"/>
      <c r="M158" s="1179"/>
      <c r="N158" s="1179"/>
      <c r="O158" s="1179"/>
      <c r="P158" s="1179"/>
      <c r="Q158" s="1179"/>
      <c r="R158" s="1179"/>
      <c r="S158" s="1179"/>
      <c r="T158" s="1179"/>
      <c r="U158" s="1179"/>
      <c r="V158" s="1179"/>
      <c r="W158" s="1179"/>
      <c r="X158" s="1179"/>
      <c r="Y158" s="1179"/>
      <c r="Z158" s="1179"/>
    </row>
    <row r="159" spans="1:26" ht="15.75" customHeight="1">
      <c r="A159" s="1178"/>
      <c r="B159" s="1179"/>
      <c r="C159" s="1179"/>
      <c r="D159" s="1179"/>
      <c r="E159" s="1179"/>
      <c r="F159" s="1179"/>
      <c r="G159" s="1179"/>
      <c r="H159" s="1179"/>
      <c r="I159" s="1179"/>
      <c r="J159" s="1180"/>
      <c r="K159" s="1179"/>
      <c r="L159" s="1179"/>
      <c r="M159" s="1179"/>
      <c r="N159" s="1179"/>
      <c r="O159" s="1179"/>
      <c r="P159" s="1179"/>
      <c r="Q159" s="1179"/>
      <c r="R159" s="1179"/>
      <c r="S159" s="1179"/>
      <c r="T159" s="1179"/>
      <c r="U159" s="1179"/>
      <c r="V159" s="1179"/>
      <c r="W159" s="1179"/>
      <c r="X159" s="1179"/>
      <c r="Y159" s="1179"/>
      <c r="Z159" s="1179"/>
    </row>
    <row r="160" spans="1:26" ht="15.75" customHeight="1">
      <c r="A160" s="1178"/>
      <c r="B160" s="1179"/>
      <c r="C160" s="1179"/>
      <c r="D160" s="1179"/>
      <c r="E160" s="1179"/>
      <c r="F160" s="1179"/>
      <c r="G160" s="1179"/>
      <c r="H160" s="1179"/>
      <c r="I160" s="1179"/>
      <c r="J160" s="1180"/>
      <c r="K160" s="1179"/>
      <c r="L160" s="1179"/>
      <c r="M160" s="1179"/>
      <c r="N160" s="1179"/>
      <c r="O160" s="1179"/>
      <c r="P160" s="1179"/>
      <c r="Q160" s="1179"/>
      <c r="R160" s="1179"/>
      <c r="S160" s="1179"/>
      <c r="T160" s="1179"/>
      <c r="U160" s="1179"/>
      <c r="V160" s="1179"/>
      <c r="W160" s="1179"/>
      <c r="X160" s="1179"/>
      <c r="Y160" s="1179"/>
      <c r="Z160" s="1179"/>
    </row>
    <row r="161" spans="1:26" ht="15.75" customHeight="1">
      <c r="A161" s="1178"/>
      <c r="B161" s="1179"/>
      <c r="C161" s="1179"/>
      <c r="D161" s="1179"/>
      <c r="E161" s="1179"/>
      <c r="F161" s="1179"/>
      <c r="G161" s="1179"/>
      <c r="H161" s="1179"/>
      <c r="I161" s="1179"/>
      <c r="J161" s="1180"/>
      <c r="K161" s="1179"/>
      <c r="L161" s="1179"/>
      <c r="M161" s="1179"/>
      <c r="N161" s="1179"/>
      <c r="O161" s="1179"/>
      <c r="P161" s="1179"/>
      <c r="Q161" s="1179"/>
      <c r="R161" s="1179"/>
      <c r="S161" s="1179"/>
      <c r="T161" s="1179"/>
      <c r="U161" s="1179"/>
      <c r="V161" s="1179"/>
      <c r="W161" s="1179"/>
      <c r="X161" s="1179"/>
      <c r="Y161" s="1179"/>
      <c r="Z161" s="1179"/>
    </row>
    <row r="162" spans="1:26" ht="15.75" customHeight="1">
      <c r="A162" s="1178"/>
      <c r="B162" s="1179"/>
      <c r="C162" s="1179"/>
      <c r="D162" s="1179"/>
      <c r="E162" s="1179"/>
      <c r="F162" s="1179"/>
      <c r="G162" s="1179"/>
      <c r="H162" s="1179"/>
      <c r="I162" s="1179"/>
      <c r="J162" s="1180"/>
      <c r="K162" s="1179"/>
      <c r="L162" s="1179"/>
      <c r="M162" s="1179"/>
      <c r="N162" s="1179"/>
      <c r="O162" s="1179"/>
      <c r="P162" s="1179"/>
      <c r="Q162" s="1179"/>
      <c r="R162" s="1179"/>
      <c r="S162" s="1179"/>
      <c r="T162" s="1179"/>
      <c r="U162" s="1179"/>
      <c r="V162" s="1179"/>
      <c r="W162" s="1179"/>
      <c r="X162" s="1179"/>
      <c r="Y162" s="1179"/>
      <c r="Z162" s="1179"/>
    </row>
    <row r="163" spans="1:26" ht="15.75" customHeight="1">
      <c r="A163" s="1178"/>
      <c r="B163" s="1179"/>
      <c r="C163" s="1179"/>
      <c r="D163" s="1179"/>
      <c r="E163" s="1179"/>
      <c r="F163" s="1179"/>
      <c r="G163" s="1179"/>
      <c r="H163" s="1179"/>
      <c r="I163" s="1179"/>
      <c r="J163" s="1180"/>
      <c r="K163" s="1179"/>
      <c r="L163" s="1179"/>
      <c r="M163" s="1179"/>
      <c r="N163" s="1179"/>
      <c r="O163" s="1179"/>
      <c r="P163" s="1179"/>
      <c r="Q163" s="1179"/>
      <c r="R163" s="1179"/>
      <c r="S163" s="1179"/>
      <c r="T163" s="1179"/>
      <c r="U163" s="1179"/>
      <c r="V163" s="1179"/>
      <c r="W163" s="1179"/>
      <c r="X163" s="1179"/>
      <c r="Y163" s="1179"/>
      <c r="Z163" s="1179"/>
    </row>
    <row r="164" spans="1:26" ht="15.75" customHeight="1">
      <c r="A164" s="1178"/>
      <c r="B164" s="1179"/>
      <c r="C164" s="1179"/>
      <c r="D164" s="1179"/>
      <c r="E164" s="1179"/>
      <c r="F164" s="1179"/>
      <c r="G164" s="1179"/>
      <c r="H164" s="1179"/>
      <c r="I164" s="1179"/>
      <c r="J164" s="1180"/>
      <c r="K164" s="1179"/>
      <c r="L164" s="1179"/>
      <c r="M164" s="1179"/>
      <c r="N164" s="1179"/>
      <c r="O164" s="1179"/>
      <c r="P164" s="1179"/>
      <c r="Q164" s="1179"/>
      <c r="R164" s="1179"/>
      <c r="S164" s="1179"/>
      <c r="T164" s="1179"/>
      <c r="U164" s="1179"/>
      <c r="V164" s="1179"/>
      <c r="W164" s="1179"/>
      <c r="X164" s="1179"/>
      <c r="Y164" s="1179"/>
      <c r="Z164" s="1179"/>
    </row>
    <row r="165" spans="1:26" ht="15.75" customHeight="1">
      <c r="A165" s="1178"/>
      <c r="B165" s="1179"/>
      <c r="C165" s="1179"/>
      <c r="D165" s="1179"/>
      <c r="E165" s="1179"/>
      <c r="F165" s="1179"/>
      <c r="G165" s="1179"/>
      <c r="H165" s="1179"/>
      <c r="I165" s="1179"/>
      <c r="J165" s="1180"/>
      <c r="K165" s="1179"/>
      <c r="L165" s="1179"/>
      <c r="M165" s="1179"/>
      <c r="N165" s="1179"/>
      <c r="O165" s="1179"/>
      <c r="P165" s="1179"/>
      <c r="Q165" s="1179"/>
      <c r="R165" s="1179"/>
      <c r="S165" s="1179"/>
      <c r="T165" s="1179"/>
      <c r="U165" s="1179"/>
      <c r="V165" s="1179"/>
      <c r="W165" s="1179"/>
      <c r="X165" s="1179"/>
      <c r="Y165" s="1179"/>
      <c r="Z165" s="1179"/>
    </row>
    <row r="166" spans="1:26" ht="15.75" customHeight="1">
      <c r="A166" s="1178"/>
      <c r="B166" s="1179"/>
      <c r="C166" s="1179"/>
      <c r="D166" s="1179"/>
      <c r="E166" s="1179"/>
      <c r="F166" s="1179"/>
      <c r="G166" s="1179"/>
      <c r="H166" s="1179"/>
      <c r="I166" s="1179"/>
      <c r="J166" s="1180"/>
      <c r="K166" s="1179"/>
      <c r="L166" s="1179"/>
      <c r="M166" s="1179"/>
      <c r="N166" s="1179"/>
      <c r="O166" s="1179"/>
      <c r="P166" s="1179"/>
      <c r="Q166" s="1179"/>
      <c r="R166" s="1179"/>
      <c r="S166" s="1179"/>
      <c r="T166" s="1179"/>
      <c r="U166" s="1179"/>
      <c r="V166" s="1179"/>
      <c r="W166" s="1179"/>
      <c r="X166" s="1179"/>
      <c r="Y166" s="1179"/>
      <c r="Z166" s="1179"/>
    </row>
    <row r="167" spans="1:26" ht="15.75" customHeight="1">
      <c r="A167" s="1178"/>
      <c r="B167" s="1179"/>
      <c r="C167" s="1179"/>
      <c r="D167" s="1179"/>
      <c r="E167" s="1179"/>
      <c r="F167" s="1179"/>
      <c r="G167" s="1179"/>
      <c r="H167" s="1179"/>
      <c r="I167" s="1179"/>
      <c r="J167" s="1180"/>
      <c r="K167" s="1179"/>
      <c r="L167" s="1179"/>
      <c r="M167" s="1179"/>
      <c r="N167" s="1179"/>
      <c r="O167" s="1179"/>
      <c r="P167" s="1179"/>
      <c r="Q167" s="1179"/>
      <c r="R167" s="1179"/>
      <c r="S167" s="1179"/>
      <c r="T167" s="1179"/>
      <c r="U167" s="1179"/>
      <c r="V167" s="1179"/>
      <c r="W167" s="1179"/>
      <c r="X167" s="1179"/>
      <c r="Y167" s="1179"/>
      <c r="Z167" s="1179"/>
    </row>
    <row r="168" spans="1:26" ht="15.75" customHeight="1">
      <c r="A168" s="1178"/>
      <c r="B168" s="1179"/>
      <c r="C168" s="1179"/>
      <c r="D168" s="1179"/>
      <c r="E168" s="1179"/>
      <c r="F168" s="1179"/>
      <c r="G168" s="1179"/>
      <c r="H168" s="1179"/>
      <c r="I168" s="1179"/>
      <c r="J168" s="1180"/>
      <c r="K168" s="1179"/>
      <c r="L168" s="1179"/>
      <c r="M168" s="1179"/>
      <c r="N168" s="1179"/>
      <c r="O168" s="1179"/>
      <c r="P168" s="1179"/>
      <c r="Q168" s="1179"/>
      <c r="R168" s="1179"/>
      <c r="S168" s="1179"/>
      <c r="T168" s="1179"/>
      <c r="U168" s="1179"/>
      <c r="V168" s="1179"/>
      <c r="W168" s="1179"/>
      <c r="X168" s="1179"/>
      <c r="Y168" s="1179"/>
      <c r="Z168" s="1179"/>
    </row>
    <row r="169" spans="1:26" ht="15.75" customHeight="1">
      <c r="A169" s="1178"/>
      <c r="B169" s="1179"/>
      <c r="C169" s="1179"/>
      <c r="D169" s="1179"/>
      <c r="E169" s="1179"/>
      <c r="F169" s="1179"/>
      <c r="G169" s="1179"/>
      <c r="H169" s="1179"/>
      <c r="I169" s="1179"/>
      <c r="J169" s="1180"/>
      <c r="K169" s="1179"/>
      <c r="L169" s="1179"/>
      <c r="M169" s="1179"/>
      <c r="N169" s="1179"/>
      <c r="O169" s="1179"/>
      <c r="P169" s="1179"/>
      <c r="Q169" s="1179"/>
      <c r="R169" s="1179"/>
      <c r="S169" s="1179"/>
      <c r="T169" s="1179"/>
      <c r="U169" s="1179"/>
      <c r="V169" s="1179"/>
      <c r="W169" s="1179"/>
      <c r="X169" s="1179"/>
      <c r="Y169" s="1179"/>
      <c r="Z169" s="1179"/>
    </row>
    <row r="170" spans="1:26" ht="15.75" customHeight="1">
      <c r="A170" s="1178"/>
      <c r="B170" s="1179"/>
      <c r="C170" s="1179"/>
      <c r="D170" s="1179"/>
      <c r="E170" s="1179"/>
      <c r="F170" s="1179"/>
      <c r="G170" s="1179"/>
      <c r="H170" s="1179"/>
      <c r="I170" s="1179"/>
      <c r="J170" s="1180"/>
      <c r="K170" s="1179"/>
      <c r="L170" s="1179"/>
      <c r="M170" s="1179"/>
      <c r="N170" s="1179"/>
      <c r="O170" s="1179"/>
      <c r="P170" s="1179"/>
      <c r="Q170" s="1179"/>
      <c r="R170" s="1179"/>
      <c r="S170" s="1179"/>
      <c r="T170" s="1179"/>
      <c r="U170" s="1179"/>
      <c r="V170" s="1179"/>
      <c r="W170" s="1179"/>
      <c r="X170" s="1179"/>
      <c r="Y170" s="1179"/>
      <c r="Z170" s="1179"/>
    </row>
    <row r="171" spans="1:26" ht="15.75" customHeight="1">
      <c r="A171" s="1178"/>
      <c r="B171" s="1179"/>
      <c r="C171" s="1179"/>
      <c r="D171" s="1179"/>
      <c r="E171" s="1179"/>
      <c r="F171" s="1179"/>
      <c r="G171" s="1179"/>
      <c r="H171" s="1179"/>
      <c r="I171" s="1179"/>
      <c r="J171" s="1180"/>
      <c r="K171" s="1179"/>
      <c r="L171" s="1179"/>
      <c r="M171" s="1179"/>
      <c r="N171" s="1179"/>
      <c r="O171" s="1179"/>
      <c r="P171" s="1179"/>
      <c r="Q171" s="1179"/>
      <c r="R171" s="1179"/>
      <c r="S171" s="1179"/>
      <c r="T171" s="1179"/>
      <c r="U171" s="1179"/>
      <c r="V171" s="1179"/>
      <c r="W171" s="1179"/>
      <c r="X171" s="1179"/>
      <c r="Y171" s="1179"/>
      <c r="Z171" s="1179"/>
    </row>
    <row r="172" spans="1:26" ht="15.75" customHeight="1">
      <c r="A172" s="1178"/>
      <c r="B172" s="1179"/>
      <c r="C172" s="1179"/>
      <c r="D172" s="1179"/>
      <c r="E172" s="1179"/>
      <c r="F172" s="1179"/>
      <c r="G172" s="1179"/>
      <c r="H172" s="1179"/>
      <c r="I172" s="1179"/>
      <c r="J172" s="1180"/>
      <c r="K172" s="1179"/>
      <c r="L172" s="1179"/>
      <c r="M172" s="1179"/>
      <c r="N172" s="1179"/>
      <c r="O172" s="1179"/>
      <c r="P172" s="1179"/>
      <c r="Q172" s="1179"/>
      <c r="R172" s="1179"/>
      <c r="S172" s="1179"/>
      <c r="T172" s="1179"/>
      <c r="U172" s="1179"/>
      <c r="V172" s="1179"/>
      <c r="W172" s="1179"/>
      <c r="X172" s="1179"/>
      <c r="Y172" s="1179"/>
      <c r="Z172" s="1179"/>
    </row>
    <row r="173" spans="1:26" ht="15.75" customHeight="1">
      <c r="A173" s="1178"/>
      <c r="B173" s="1179"/>
      <c r="C173" s="1179"/>
      <c r="D173" s="1179"/>
      <c r="E173" s="1179"/>
      <c r="F173" s="1179"/>
      <c r="G173" s="1179"/>
      <c r="H173" s="1179"/>
      <c r="I173" s="1179"/>
      <c r="J173" s="1180"/>
      <c r="K173" s="1179"/>
      <c r="L173" s="1179"/>
      <c r="M173" s="1179"/>
      <c r="N173" s="1179"/>
      <c r="O173" s="1179"/>
      <c r="P173" s="1179"/>
      <c r="Q173" s="1179"/>
      <c r="R173" s="1179"/>
      <c r="S173" s="1179"/>
      <c r="T173" s="1179"/>
      <c r="U173" s="1179"/>
      <c r="V173" s="1179"/>
      <c r="W173" s="1179"/>
      <c r="X173" s="1179"/>
      <c r="Y173" s="1179"/>
      <c r="Z173" s="1179"/>
    </row>
    <row r="174" spans="1:26" ht="15.75" customHeight="1">
      <c r="A174" s="1178"/>
      <c r="B174" s="1179"/>
      <c r="C174" s="1179"/>
      <c r="D174" s="1179"/>
      <c r="E174" s="1179"/>
      <c r="F174" s="1179"/>
      <c r="G174" s="1179"/>
      <c r="H174" s="1179"/>
      <c r="I174" s="1179"/>
      <c r="J174" s="1180"/>
      <c r="K174" s="1179"/>
      <c r="L174" s="1179"/>
      <c r="M174" s="1179"/>
      <c r="N174" s="1179"/>
      <c r="O174" s="1179"/>
      <c r="P174" s="1179"/>
      <c r="Q174" s="1179"/>
      <c r="R174" s="1179"/>
      <c r="S174" s="1179"/>
      <c r="T174" s="1179"/>
      <c r="U174" s="1179"/>
      <c r="V174" s="1179"/>
      <c r="W174" s="1179"/>
      <c r="X174" s="1179"/>
      <c r="Y174" s="1179"/>
      <c r="Z174" s="1179"/>
    </row>
    <row r="175" spans="1:26" ht="15.75" customHeight="1">
      <c r="A175" s="1178"/>
      <c r="B175" s="1179"/>
      <c r="C175" s="1179"/>
      <c r="D175" s="1179"/>
      <c r="E175" s="1179"/>
      <c r="F175" s="1179"/>
      <c r="G175" s="1179"/>
      <c r="H175" s="1179"/>
      <c r="I175" s="1179"/>
      <c r="J175" s="1180"/>
      <c r="K175" s="1179"/>
      <c r="L175" s="1179"/>
      <c r="M175" s="1179"/>
      <c r="N175" s="1179"/>
      <c r="O175" s="1179"/>
      <c r="P175" s="1179"/>
      <c r="Q175" s="1179"/>
      <c r="R175" s="1179"/>
      <c r="S175" s="1179"/>
      <c r="T175" s="1179"/>
      <c r="U175" s="1179"/>
      <c r="V175" s="1179"/>
      <c r="W175" s="1179"/>
      <c r="X175" s="1179"/>
      <c r="Y175" s="1179"/>
      <c r="Z175" s="1179"/>
    </row>
    <row r="176" spans="1:26" ht="15.75" customHeight="1">
      <c r="A176" s="1178"/>
      <c r="B176" s="1179"/>
      <c r="C176" s="1179"/>
      <c r="D176" s="1179"/>
      <c r="E176" s="1179"/>
      <c r="F176" s="1179"/>
      <c r="G176" s="1179"/>
      <c r="H176" s="1179"/>
      <c r="I176" s="1179"/>
      <c r="J176" s="1180"/>
      <c r="K176" s="1179"/>
      <c r="L176" s="1179"/>
      <c r="M176" s="1179"/>
      <c r="N176" s="1179"/>
      <c r="O176" s="1179"/>
      <c r="P176" s="1179"/>
      <c r="Q176" s="1179"/>
      <c r="R176" s="1179"/>
      <c r="S176" s="1179"/>
      <c r="T176" s="1179"/>
      <c r="U176" s="1179"/>
      <c r="V176" s="1179"/>
      <c r="W176" s="1179"/>
      <c r="X176" s="1179"/>
      <c r="Y176" s="1179"/>
      <c r="Z176" s="1179"/>
    </row>
    <row r="177" spans="1:26" ht="15.75" customHeight="1">
      <c r="A177" s="1178"/>
      <c r="B177" s="1179"/>
      <c r="C177" s="1179"/>
      <c r="D177" s="1179"/>
      <c r="E177" s="1179"/>
      <c r="F177" s="1179"/>
      <c r="G177" s="1179"/>
      <c r="H177" s="1179"/>
      <c r="I177" s="1179"/>
      <c r="J177" s="1180"/>
      <c r="K177" s="1179"/>
      <c r="L177" s="1179"/>
      <c r="M177" s="1179"/>
      <c r="N177" s="1179"/>
      <c r="O177" s="1179"/>
      <c r="P177" s="1179"/>
      <c r="Q177" s="1179"/>
      <c r="R177" s="1179"/>
      <c r="S177" s="1179"/>
      <c r="T177" s="1179"/>
      <c r="U177" s="1179"/>
      <c r="V177" s="1179"/>
      <c r="W177" s="1179"/>
      <c r="X177" s="1179"/>
      <c r="Y177" s="1179"/>
      <c r="Z177" s="1179"/>
    </row>
    <row r="178" spans="1:26" ht="15.75" customHeight="1">
      <c r="A178" s="1178"/>
      <c r="B178" s="1179"/>
      <c r="C178" s="1179"/>
      <c r="D178" s="1179"/>
      <c r="E178" s="1179"/>
      <c r="F178" s="1179"/>
      <c r="G178" s="1179"/>
      <c r="H178" s="1179"/>
      <c r="I178" s="1179"/>
      <c r="J178" s="1180"/>
      <c r="K178" s="1179"/>
      <c r="L178" s="1179"/>
      <c r="M178" s="1179"/>
      <c r="N178" s="1179"/>
      <c r="O178" s="1179"/>
      <c r="P178" s="1179"/>
      <c r="Q178" s="1179"/>
      <c r="R178" s="1179"/>
      <c r="S178" s="1179"/>
      <c r="T178" s="1179"/>
      <c r="U178" s="1179"/>
      <c r="V178" s="1179"/>
      <c r="W178" s="1179"/>
      <c r="X178" s="1179"/>
      <c r="Y178" s="1179"/>
      <c r="Z178" s="1179"/>
    </row>
    <row r="179" spans="1:26" ht="15.75" customHeight="1">
      <c r="A179" s="1178"/>
      <c r="B179" s="1179"/>
      <c r="C179" s="1179"/>
      <c r="D179" s="1179"/>
      <c r="E179" s="1179"/>
      <c r="F179" s="1179"/>
      <c r="G179" s="1179"/>
      <c r="H179" s="1179"/>
      <c r="I179" s="1179"/>
      <c r="J179" s="1180"/>
      <c r="K179" s="1179"/>
      <c r="L179" s="1179"/>
      <c r="M179" s="1179"/>
      <c r="N179" s="1179"/>
      <c r="O179" s="1179"/>
      <c r="P179" s="1179"/>
      <c r="Q179" s="1179"/>
      <c r="R179" s="1179"/>
      <c r="S179" s="1179"/>
      <c r="T179" s="1179"/>
      <c r="U179" s="1179"/>
      <c r="V179" s="1179"/>
      <c r="W179" s="1179"/>
      <c r="X179" s="1179"/>
      <c r="Y179" s="1179"/>
      <c r="Z179" s="1179"/>
    </row>
    <row r="180" spans="1:26" ht="15.75" customHeight="1">
      <c r="A180" s="1178"/>
      <c r="B180" s="1179"/>
      <c r="C180" s="1179"/>
      <c r="D180" s="1179"/>
      <c r="E180" s="1179"/>
      <c r="F180" s="1179"/>
      <c r="G180" s="1179"/>
      <c r="H180" s="1179"/>
      <c r="I180" s="1179"/>
      <c r="J180" s="1180"/>
      <c r="K180" s="1179"/>
      <c r="L180" s="1179"/>
      <c r="M180" s="1179"/>
      <c r="N180" s="1179"/>
      <c r="O180" s="1179"/>
      <c r="P180" s="1179"/>
      <c r="Q180" s="1179"/>
      <c r="R180" s="1179"/>
      <c r="S180" s="1179"/>
      <c r="T180" s="1179"/>
      <c r="U180" s="1179"/>
      <c r="V180" s="1179"/>
      <c r="W180" s="1179"/>
      <c r="X180" s="1179"/>
      <c r="Y180" s="1179"/>
      <c r="Z180" s="1179"/>
    </row>
    <row r="181" spans="1:26" ht="15.75" customHeight="1">
      <c r="A181" s="1178"/>
      <c r="B181" s="1179"/>
      <c r="C181" s="1179"/>
      <c r="D181" s="1179"/>
      <c r="E181" s="1179"/>
      <c r="F181" s="1179"/>
      <c r="G181" s="1179"/>
      <c r="H181" s="1179"/>
      <c r="I181" s="1179"/>
      <c r="J181" s="1180"/>
      <c r="K181" s="1179"/>
      <c r="L181" s="1179"/>
      <c r="M181" s="1179"/>
      <c r="N181" s="1179"/>
      <c r="O181" s="1179"/>
      <c r="P181" s="1179"/>
      <c r="Q181" s="1179"/>
      <c r="R181" s="1179"/>
      <c r="S181" s="1179"/>
      <c r="T181" s="1179"/>
      <c r="U181" s="1179"/>
      <c r="V181" s="1179"/>
      <c r="W181" s="1179"/>
      <c r="X181" s="1179"/>
      <c r="Y181" s="1179"/>
      <c r="Z181" s="1179"/>
    </row>
    <row r="182" spans="1:26" ht="15.75" customHeight="1">
      <c r="A182" s="1178"/>
      <c r="B182" s="1179"/>
      <c r="C182" s="1179"/>
      <c r="D182" s="1179"/>
      <c r="E182" s="1179"/>
      <c r="F182" s="1179"/>
      <c r="G182" s="1179"/>
      <c r="H182" s="1179"/>
      <c r="I182" s="1179"/>
      <c r="J182" s="1180"/>
      <c r="K182" s="1179"/>
      <c r="L182" s="1179"/>
      <c r="M182" s="1179"/>
      <c r="N182" s="1179"/>
      <c r="O182" s="1179"/>
      <c r="P182" s="1179"/>
      <c r="Q182" s="1179"/>
      <c r="R182" s="1179"/>
      <c r="S182" s="1179"/>
      <c r="T182" s="1179"/>
      <c r="U182" s="1179"/>
      <c r="V182" s="1179"/>
      <c r="W182" s="1179"/>
      <c r="X182" s="1179"/>
      <c r="Y182" s="1179"/>
      <c r="Z182" s="1179"/>
    </row>
    <row r="183" spans="1:26" ht="15.75" customHeight="1">
      <c r="A183" s="1178"/>
      <c r="B183" s="1179"/>
      <c r="C183" s="1179"/>
      <c r="D183" s="1179"/>
      <c r="E183" s="1179"/>
      <c r="F183" s="1179"/>
      <c r="G183" s="1179"/>
      <c r="H183" s="1179"/>
      <c r="I183" s="1179"/>
      <c r="J183" s="1180"/>
      <c r="K183" s="1179"/>
      <c r="L183" s="1179"/>
      <c r="M183" s="1179"/>
      <c r="N183" s="1179"/>
      <c r="O183" s="1179"/>
      <c r="P183" s="1179"/>
      <c r="Q183" s="1179"/>
      <c r="R183" s="1179"/>
      <c r="S183" s="1179"/>
      <c r="T183" s="1179"/>
      <c r="U183" s="1179"/>
      <c r="V183" s="1179"/>
      <c r="W183" s="1179"/>
      <c r="X183" s="1179"/>
      <c r="Y183" s="1179"/>
      <c r="Z183" s="1179"/>
    </row>
    <row r="184" spans="1:26" ht="15.75" customHeight="1">
      <c r="A184" s="1178"/>
      <c r="B184" s="1179"/>
      <c r="C184" s="1179"/>
      <c r="D184" s="1179"/>
      <c r="E184" s="1179"/>
      <c r="F184" s="1179"/>
      <c r="G184" s="1179"/>
      <c r="H184" s="1179"/>
      <c r="I184" s="1179"/>
      <c r="J184" s="1180"/>
      <c r="K184" s="1179"/>
      <c r="L184" s="1179"/>
      <c r="M184" s="1179"/>
      <c r="N184" s="1179"/>
      <c r="O184" s="1179"/>
      <c r="P184" s="1179"/>
      <c r="Q184" s="1179"/>
      <c r="R184" s="1179"/>
      <c r="S184" s="1179"/>
      <c r="T184" s="1179"/>
      <c r="U184" s="1179"/>
      <c r="V184" s="1179"/>
      <c r="W184" s="1179"/>
      <c r="X184" s="1179"/>
      <c r="Y184" s="1179"/>
      <c r="Z184" s="1179"/>
    </row>
    <row r="185" spans="1:26" ht="15.75" customHeight="1">
      <c r="A185" s="1178"/>
      <c r="B185" s="1179"/>
      <c r="C185" s="1179"/>
      <c r="D185" s="1179"/>
      <c r="E185" s="1179"/>
      <c r="F185" s="1179"/>
      <c r="G185" s="1179"/>
      <c r="H185" s="1179"/>
      <c r="I185" s="1179"/>
      <c r="J185" s="1180"/>
      <c r="K185" s="1179"/>
      <c r="L185" s="1179"/>
      <c r="M185" s="1179"/>
      <c r="N185" s="1179"/>
      <c r="O185" s="1179"/>
      <c r="P185" s="1179"/>
      <c r="Q185" s="1179"/>
      <c r="R185" s="1179"/>
      <c r="S185" s="1179"/>
      <c r="T185" s="1179"/>
      <c r="U185" s="1179"/>
      <c r="V185" s="1179"/>
      <c r="W185" s="1179"/>
      <c r="X185" s="1179"/>
      <c r="Y185" s="1179"/>
      <c r="Z185" s="1179"/>
    </row>
    <row r="186" spans="1:26" ht="15.75" customHeight="1">
      <c r="A186" s="1178"/>
      <c r="B186" s="1179"/>
      <c r="C186" s="1179"/>
      <c r="D186" s="1179"/>
      <c r="E186" s="1179"/>
      <c r="F186" s="1179"/>
      <c r="G186" s="1179"/>
      <c r="H186" s="1179"/>
      <c r="I186" s="1179"/>
      <c r="J186" s="1180"/>
      <c r="K186" s="1179"/>
      <c r="L186" s="1179"/>
      <c r="M186" s="1179"/>
      <c r="N186" s="1179"/>
      <c r="O186" s="1179"/>
      <c r="P186" s="1179"/>
      <c r="Q186" s="1179"/>
      <c r="R186" s="1179"/>
      <c r="S186" s="1179"/>
      <c r="T186" s="1179"/>
      <c r="U186" s="1179"/>
      <c r="V186" s="1179"/>
      <c r="W186" s="1179"/>
      <c r="X186" s="1179"/>
      <c r="Y186" s="1179"/>
      <c r="Z186" s="1179"/>
    </row>
    <row r="187" spans="1:26" ht="15.75" customHeight="1">
      <c r="A187" s="1178"/>
      <c r="B187" s="1179"/>
      <c r="C187" s="1179"/>
      <c r="D187" s="1179"/>
      <c r="E187" s="1179"/>
      <c r="F187" s="1179"/>
      <c r="G187" s="1179"/>
      <c r="H187" s="1179"/>
      <c r="I187" s="1179"/>
      <c r="J187" s="1180"/>
      <c r="K187" s="1179"/>
      <c r="L187" s="1179"/>
      <c r="M187" s="1179"/>
      <c r="N187" s="1179"/>
      <c r="O187" s="1179"/>
      <c r="P187" s="1179"/>
      <c r="Q187" s="1179"/>
      <c r="R187" s="1179"/>
      <c r="S187" s="1179"/>
      <c r="T187" s="1179"/>
      <c r="U187" s="1179"/>
      <c r="V187" s="1179"/>
      <c r="W187" s="1179"/>
      <c r="X187" s="1179"/>
      <c r="Y187" s="1179"/>
      <c r="Z187" s="1179"/>
    </row>
    <row r="188" spans="1:26" ht="15.75" customHeight="1">
      <c r="A188" s="1178"/>
      <c r="B188" s="1179"/>
      <c r="C188" s="1179"/>
      <c r="D188" s="1179"/>
      <c r="E188" s="1179"/>
      <c r="F188" s="1179"/>
      <c r="G188" s="1179"/>
      <c r="H188" s="1179"/>
      <c r="I188" s="1179"/>
      <c r="J188" s="1180"/>
      <c r="K188" s="1179"/>
      <c r="L188" s="1179"/>
      <c r="M188" s="1179"/>
      <c r="N188" s="1179"/>
      <c r="O188" s="1179"/>
      <c r="P188" s="1179"/>
      <c r="Q188" s="1179"/>
      <c r="R188" s="1179"/>
      <c r="S188" s="1179"/>
      <c r="T188" s="1179"/>
      <c r="U188" s="1179"/>
      <c r="V188" s="1179"/>
      <c r="W188" s="1179"/>
      <c r="X188" s="1179"/>
      <c r="Y188" s="1179"/>
      <c r="Z188" s="1179"/>
    </row>
    <row r="189" spans="1:26" ht="15.75" customHeight="1">
      <c r="A189" s="1178"/>
      <c r="B189" s="1179"/>
      <c r="C189" s="1179"/>
      <c r="D189" s="1179"/>
      <c r="E189" s="1179"/>
      <c r="F189" s="1179"/>
      <c r="G189" s="1179"/>
      <c r="H189" s="1179"/>
      <c r="I189" s="1179"/>
      <c r="J189" s="1180"/>
      <c r="K189" s="1179"/>
      <c r="L189" s="1179"/>
      <c r="M189" s="1179"/>
      <c r="N189" s="1179"/>
      <c r="O189" s="1179"/>
      <c r="P189" s="1179"/>
      <c r="Q189" s="1179"/>
      <c r="R189" s="1179"/>
      <c r="S189" s="1179"/>
      <c r="T189" s="1179"/>
      <c r="U189" s="1179"/>
      <c r="V189" s="1179"/>
      <c r="W189" s="1179"/>
      <c r="X189" s="1179"/>
      <c r="Y189" s="1179"/>
      <c r="Z189" s="1179"/>
    </row>
    <row r="190" spans="1:26" ht="15.75" customHeight="1">
      <c r="A190" s="1178"/>
      <c r="B190" s="1179"/>
      <c r="C190" s="1179"/>
      <c r="D190" s="1179"/>
      <c r="E190" s="1179"/>
      <c r="F190" s="1179"/>
      <c r="G190" s="1179"/>
      <c r="H190" s="1179"/>
      <c r="I190" s="1179"/>
      <c r="J190" s="1180"/>
      <c r="K190" s="1179"/>
      <c r="L190" s="1179"/>
      <c r="M190" s="1179"/>
      <c r="N190" s="1179"/>
      <c r="O190" s="1179"/>
      <c r="P190" s="1179"/>
      <c r="Q190" s="1179"/>
      <c r="R190" s="1179"/>
      <c r="S190" s="1179"/>
      <c r="T190" s="1179"/>
      <c r="U190" s="1179"/>
      <c r="V190" s="1179"/>
      <c r="W190" s="1179"/>
      <c r="X190" s="1179"/>
      <c r="Y190" s="1179"/>
      <c r="Z190" s="1179"/>
    </row>
    <row r="191" spans="1:26" ht="15.75" customHeight="1">
      <c r="A191" s="1178"/>
      <c r="B191" s="1179"/>
      <c r="C191" s="1179"/>
      <c r="D191" s="1179"/>
      <c r="E191" s="1179"/>
      <c r="F191" s="1179"/>
      <c r="G191" s="1179"/>
      <c r="H191" s="1179"/>
      <c r="I191" s="1179"/>
      <c r="J191" s="1180"/>
      <c r="K191" s="1179"/>
      <c r="L191" s="1179"/>
      <c r="M191" s="1179"/>
      <c r="N191" s="1179"/>
      <c r="O191" s="1179"/>
      <c r="P191" s="1179"/>
      <c r="Q191" s="1179"/>
      <c r="R191" s="1179"/>
      <c r="S191" s="1179"/>
      <c r="T191" s="1179"/>
      <c r="U191" s="1179"/>
      <c r="V191" s="1179"/>
      <c r="W191" s="1179"/>
      <c r="X191" s="1179"/>
      <c r="Y191" s="1179"/>
      <c r="Z191" s="1179"/>
    </row>
    <row r="192" spans="1:26" ht="15.75" customHeight="1">
      <c r="A192" s="1178"/>
      <c r="B192" s="1179"/>
      <c r="C192" s="1179"/>
      <c r="D192" s="1179"/>
      <c r="E192" s="1179"/>
      <c r="F192" s="1179"/>
      <c r="G192" s="1179"/>
      <c r="H192" s="1179"/>
      <c r="I192" s="1179"/>
      <c r="J192" s="1180"/>
      <c r="K192" s="1179"/>
      <c r="L192" s="1179"/>
      <c r="M192" s="1179"/>
      <c r="N192" s="1179"/>
      <c r="O192" s="1179"/>
      <c r="P192" s="1179"/>
      <c r="Q192" s="1179"/>
      <c r="R192" s="1179"/>
      <c r="S192" s="1179"/>
      <c r="T192" s="1179"/>
      <c r="U192" s="1179"/>
      <c r="V192" s="1179"/>
      <c r="W192" s="1179"/>
      <c r="X192" s="1179"/>
      <c r="Y192" s="1179"/>
      <c r="Z192" s="1179"/>
    </row>
    <row r="193" spans="1:26" ht="15.75" customHeight="1">
      <c r="A193" s="1178"/>
      <c r="B193" s="1179"/>
      <c r="C193" s="1179"/>
      <c r="D193" s="1179"/>
      <c r="E193" s="1179"/>
      <c r="F193" s="1179"/>
      <c r="G193" s="1179"/>
      <c r="H193" s="1179"/>
      <c r="I193" s="1179"/>
      <c r="J193" s="1180"/>
      <c r="K193" s="1179"/>
      <c r="L193" s="1179"/>
      <c r="M193" s="1179"/>
      <c r="N193" s="1179"/>
      <c r="O193" s="1179"/>
      <c r="P193" s="1179"/>
      <c r="Q193" s="1179"/>
      <c r="R193" s="1179"/>
      <c r="S193" s="1179"/>
      <c r="T193" s="1179"/>
      <c r="U193" s="1179"/>
      <c r="V193" s="1179"/>
      <c r="W193" s="1179"/>
      <c r="X193" s="1179"/>
      <c r="Y193" s="1179"/>
      <c r="Z193" s="1179"/>
    </row>
    <row r="194" spans="1:26" ht="15.75" customHeight="1">
      <c r="A194" s="1178"/>
      <c r="B194" s="1179"/>
      <c r="C194" s="1179"/>
      <c r="D194" s="1179"/>
      <c r="E194" s="1179"/>
      <c r="F194" s="1179"/>
      <c r="G194" s="1179"/>
      <c r="H194" s="1179"/>
      <c r="I194" s="1179"/>
      <c r="J194" s="1180"/>
      <c r="K194" s="1179"/>
      <c r="L194" s="1179"/>
      <c r="M194" s="1179"/>
      <c r="N194" s="1179"/>
      <c r="O194" s="1179"/>
      <c r="P194" s="1179"/>
      <c r="Q194" s="1179"/>
      <c r="R194" s="1179"/>
      <c r="S194" s="1179"/>
      <c r="T194" s="1179"/>
      <c r="U194" s="1179"/>
      <c r="V194" s="1179"/>
      <c r="W194" s="1179"/>
      <c r="X194" s="1179"/>
      <c r="Y194" s="1179"/>
      <c r="Z194" s="1179"/>
    </row>
    <row r="195" spans="1:26" ht="15.75" customHeight="1">
      <c r="A195" s="1178"/>
      <c r="B195" s="1179"/>
      <c r="C195" s="1179"/>
      <c r="D195" s="1179"/>
      <c r="E195" s="1179"/>
      <c r="F195" s="1179"/>
      <c r="G195" s="1179"/>
      <c r="H195" s="1179"/>
      <c r="I195" s="1179"/>
      <c r="J195" s="1180"/>
      <c r="K195" s="1179"/>
      <c r="L195" s="1179"/>
      <c r="M195" s="1179"/>
      <c r="N195" s="1179"/>
      <c r="O195" s="1179"/>
      <c r="P195" s="1179"/>
      <c r="Q195" s="1179"/>
      <c r="R195" s="1179"/>
      <c r="S195" s="1179"/>
      <c r="T195" s="1179"/>
      <c r="U195" s="1179"/>
      <c r="V195" s="1179"/>
      <c r="W195" s="1179"/>
      <c r="X195" s="1179"/>
      <c r="Y195" s="1179"/>
      <c r="Z195" s="1179"/>
    </row>
    <row r="196" spans="1:26" ht="15.75" customHeight="1">
      <c r="A196" s="1178"/>
      <c r="B196" s="1179"/>
      <c r="C196" s="1179"/>
      <c r="D196" s="1179"/>
      <c r="E196" s="1179"/>
      <c r="F196" s="1179"/>
      <c r="G196" s="1179"/>
      <c r="H196" s="1179"/>
      <c r="I196" s="1179"/>
      <c r="J196" s="1180"/>
      <c r="K196" s="1179"/>
      <c r="L196" s="1179"/>
      <c r="M196" s="1179"/>
      <c r="N196" s="1179"/>
      <c r="O196" s="1179"/>
      <c r="P196" s="1179"/>
      <c r="Q196" s="1179"/>
      <c r="R196" s="1179"/>
      <c r="S196" s="1179"/>
      <c r="T196" s="1179"/>
      <c r="U196" s="1179"/>
      <c r="V196" s="1179"/>
      <c r="W196" s="1179"/>
      <c r="X196" s="1179"/>
      <c r="Y196" s="1179"/>
      <c r="Z196" s="1179"/>
    </row>
    <row r="197" spans="1:26" ht="15.75" customHeight="1">
      <c r="A197" s="1178"/>
      <c r="B197" s="1179"/>
      <c r="C197" s="1179"/>
      <c r="D197" s="1179"/>
      <c r="E197" s="1179"/>
      <c r="F197" s="1179"/>
      <c r="G197" s="1179"/>
      <c r="H197" s="1179"/>
      <c r="I197" s="1179"/>
      <c r="J197" s="1180"/>
      <c r="K197" s="1179"/>
      <c r="L197" s="1179"/>
      <c r="M197" s="1179"/>
      <c r="N197" s="1179"/>
      <c r="O197" s="1179"/>
      <c r="P197" s="1179"/>
      <c r="Q197" s="1179"/>
      <c r="R197" s="1179"/>
      <c r="S197" s="1179"/>
      <c r="T197" s="1179"/>
      <c r="U197" s="1179"/>
      <c r="V197" s="1179"/>
      <c r="W197" s="1179"/>
      <c r="X197" s="1179"/>
      <c r="Y197" s="1179"/>
      <c r="Z197" s="1179"/>
    </row>
    <row r="198" spans="1:26" ht="15.75" customHeight="1">
      <c r="A198" s="1178"/>
      <c r="B198" s="1179"/>
      <c r="C198" s="1179"/>
      <c r="D198" s="1179"/>
      <c r="E198" s="1179"/>
      <c r="F198" s="1179"/>
      <c r="G198" s="1179"/>
      <c r="H198" s="1179"/>
      <c r="I198" s="1179"/>
      <c r="J198" s="1180"/>
      <c r="K198" s="1179"/>
      <c r="L198" s="1179"/>
      <c r="M198" s="1179"/>
      <c r="N198" s="1179"/>
      <c r="O198" s="1179"/>
      <c r="P198" s="1179"/>
      <c r="Q198" s="1179"/>
      <c r="R198" s="1179"/>
      <c r="S198" s="1179"/>
      <c r="T198" s="1179"/>
      <c r="U198" s="1179"/>
      <c r="V198" s="1179"/>
      <c r="W198" s="1179"/>
      <c r="X198" s="1179"/>
      <c r="Y198" s="1179"/>
      <c r="Z198" s="1179"/>
    </row>
    <row r="199" spans="1:26" ht="15.75" customHeight="1">
      <c r="A199" s="1178"/>
      <c r="B199" s="1179"/>
      <c r="C199" s="1179"/>
      <c r="D199" s="1179"/>
      <c r="E199" s="1179"/>
      <c r="F199" s="1179"/>
      <c r="G199" s="1179"/>
      <c r="H199" s="1179"/>
      <c r="I199" s="1179"/>
      <c r="J199" s="1180"/>
      <c r="K199" s="1179"/>
      <c r="L199" s="1179"/>
      <c r="M199" s="1179"/>
      <c r="N199" s="1179"/>
      <c r="O199" s="1179"/>
      <c r="P199" s="1179"/>
      <c r="Q199" s="1179"/>
      <c r="R199" s="1179"/>
      <c r="S199" s="1179"/>
      <c r="T199" s="1179"/>
      <c r="U199" s="1179"/>
      <c r="V199" s="1179"/>
      <c r="W199" s="1179"/>
      <c r="X199" s="1179"/>
      <c r="Y199" s="1179"/>
      <c r="Z199" s="1179"/>
    </row>
    <row r="200" spans="1:26" ht="15.75" customHeight="1">
      <c r="A200" s="1178"/>
      <c r="B200" s="1179"/>
      <c r="C200" s="1179"/>
      <c r="D200" s="1179"/>
      <c r="E200" s="1179"/>
      <c r="F200" s="1179"/>
      <c r="G200" s="1179"/>
      <c r="H200" s="1179"/>
      <c r="I200" s="1179"/>
      <c r="J200" s="1180"/>
      <c r="K200" s="1179"/>
      <c r="L200" s="1179"/>
      <c r="M200" s="1179"/>
      <c r="N200" s="1179"/>
      <c r="O200" s="1179"/>
      <c r="P200" s="1179"/>
      <c r="Q200" s="1179"/>
      <c r="R200" s="1179"/>
      <c r="S200" s="1179"/>
      <c r="T200" s="1179"/>
      <c r="U200" s="1179"/>
      <c r="V200" s="1179"/>
      <c r="W200" s="1179"/>
      <c r="X200" s="1179"/>
      <c r="Y200" s="1179"/>
      <c r="Z200" s="1179"/>
    </row>
    <row r="201" spans="1:26" ht="15.75" customHeight="1">
      <c r="A201" s="1178"/>
      <c r="B201" s="1179"/>
      <c r="C201" s="1179"/>
      <c r="D201" s="1179"/>
      <c r="E201" s="1179"/>
      <c r="F201" s="1179"/>
      <c r="G201" s="1179"/>
      <c r="H201" s="1179"/>
      <c r="I201" s="1179"/>
      <c r="J201" s="1180"/>
      <c r="K201" s="1179"/>
      <c r="L201" s="1179"/>
      <c r="M201" s="1179"/>
      <c r="N201" s="1179"/>
      <c r="O201" s="1179"/>
      <c r="P201" s="1179"/>
      <c r="Q201" s="1179"/>
      <c r="R201" s="1179"/>
      <c r="S201" s="1179"/>
      <c r="T201" s="1179"/>
      <c r="U201" s="1179"/>
      <c r="V201" s="1179"/>
      <c r="W201" s="1179"/>
      <c r="X201" s="1179"/>
      <c r="Y201" s="1179"/>
      <c r="Z201" s="1179"/>
    </row>
    <row r="202" spans="1:26" ht="15.75" customHeight="1">
      <c r="A202" s="1178"/>
      <c r="B202" s="1179"/>
      <c r="C202" s="1179"/>
      <c r="D202" s="1179"/>
      <c r="E202" s="1179"/>
      <c r="F202" s="1179"/>
      <c r="G202" s="1179"/>
      <c r="H202" s="1179"/>
      <c r="I202" s="1179"/>
      <c r="J202" s="1180"/>
      <c r="K202" s="1179"/>
      <c r="L202" s="1179"/>
      <c r="M202" s="1179"/>
      <c r="N202" s="1179"/>
      <c r="O202" s="1179"/>
      <c r="P202" s="1179"/>
      <c r="Q202" s="1179"/>
      <c r="R202" s="1179"/>
      <c r="S202" s="1179"/>
      <c r="T202" s="1179"/>
      <c r="U202" s="1179"/>
      <c r="V202" s="1179"/>
      <c r="W202" s="1179"/>
      <c r="X202" s="1179"/>
      <c r="Y202" s="1179"/>
      <c r="Z202" s="1179"/>
    </row>
    <row r="203" spans="1:26" ht="15.75" customHeight="1">
      <c r="A203" s="1178"/>
      <c r="B203" s="1179"/>
      <c r="C203" s="1179"/>
      <c r="D203" s="1179"/>
      <c r="E203" s="1179"/>
      <c r="F203" s="1179"/>
      <c r="G203" s="1179"/>
      <c r="H203" s="1179"/>
      <c r="I203" s="1179"/>
      <c r="J203" s="1180"/>
      <c r="K203" s="1179"/>
      <c r="L203" s="1179"/>
      <c r="M203" s="1179"/>
      <c r="N203" s="1179"/>
      <c r="O203" s="1179"/>
      <c r="P203" s="1179"/>
      <c r="Q203" s="1179"/>
      <c r="R203" s="1179"/>
      <c r="S203" s="1179"/>
      <c r="T203" s="1179"/>
      <c r="U203" s="1179"/>
      <c r="V203" s="1179"/>
      <c r="W203" s="1179"/>
      <c r="X203" s="1179"/>
      <c r="Y203" s="1179"/>
      <c r="Z203" s="1179"/>
    </row>
    <row r="204" spans="1:26" ht="15.75" customHeight="1">
      <c r="A204" s="1178"/>
      <c r="B204" s="1179"/>
      <c r="C204" s="1179"/>
      <c r="D204" s="1179"/>
      <c r="E204" s="1179"/>
      <c r="F204" s="1179"/>
      <c r="G204" s="1179"/>
      <c r="H204" s="1179"/>
      <c r="I204" s="1179"/>
      <c r="J204" s="1180"/>
      <c r="K204" s="1179"/>
      <c r="L204" s="1179"/>
      <c r="M204" s="1179"/>
      <c r="N204" s="1179"/>
      <c r="O204" s="1179"/>
      <c r="P204" s="1179"/>
      <c r="Q204" s="1179"/>
      <c r="R204" s="1179"/>
      <c r="S204" s="1179"/>
      <c r="T204" s="1179"/>
      <c r="U204" s="1179"/>
      <c r="V204" s="1179"/>
      <c r="W204" s="1179"/>
      <c r="X204" s="1179"/>
      <c r="Y204" s="1179"/>
      <c r="Z204" s="1179"/>
    </row>
    <row r="205" spans="1:26" ht="15.75" customHeight="1">
      <c r="A205" s="1178"/>
      <c r="B205" s="1179"/>
      <c r="C205" s="1179"/>
      <c r="D205" s="1179"/>
      <c r="E205" s="1179"/>
      <c r="F205" s="1179"/>
      <c r="G205" s="1179"/>
      <c r="H205" s="1179"/>
      <c r="I205" s="1179"/>
      <c r="J205" s="1180"/>
      <c r="K205" s="1179"/>
      <c r="L205" s="1179"/>
      <c r="M205" s="1179"/>
      <c r="N205" s="1179"/>
      <c r="O205" s="1179"/>
      <c r="P205" s="1179"/>
      <c r="Q205" s="1179"/>
      <c r="R205" s="1179"/>
      <c r="S205" s="1179"/>
      <c r="T205" s="1179"/>
      <c r="U205" s="1179"/>
      <c r="V205" s="1179"/>
      <c r="W205" s="1179"/>
      <c r="X205" s="1179"/>
      <c r="Y205" s="1179"/>
      <c r="Z205" s="1179"/>
    </row>
    <row r="206" spans="1:26" ht="15.75" customHeight="1">
      <c r="A206" s="1178"/>
      <c r="B206" s="1179"/>
      <c r="C206" s="1179"/>
      <c r="D206" s="1179"/>
      <c r="E206" s="1179"/>
      <c r="F206" s="1179"/>
      <c r="G206" s="1179"/>
      <c r="H206" s="1179"/>
      <c r="I206" s="1179"/>
      <c r="J206" s="1180"/>
      <c r="K206" s="1179"/>
      <c r="L206" s="1179"/>
      <c r="M206" s="1179"/>
      <c r="N206" s="1179"/>
      <c r="O206" s="1179"/>
      <c r="P206" s="1179"/>
      <c r="Q206" s="1179"/>
      <c r="R206" s="1179"/>
      <c r="S206" s="1179"/>
      <c r="T206" s="1179"/>
      <c r="U206" s="1179"/>
      <c r="V206" s="1179"/>
      <c r="W206" s="1179"/>
      <c r="X206" s="1179"/>
      <c r="Y206" s="1179"/>
      <c r="Z206" s="1179"/>
    </row>
    <row r="207" spans="1:26" ht="15.75" customHeight="1">
      <c r="A207" s="1178"/>
      <c r="B207" s="1179"/>
      <c r="C207" s="1179"/>
      <c r="D207" s="1179"/>
      <c r="E207" s="1179"/>
      <c r="F207" s="1179"/>
      <c r="G207" s="1179"/>
      <c r="H207" s="1179"/>
      <c r="I207" s="1179"/>
      <c r="J207" s="1180"/>
      <c r="K207" s="1179"/>
      <c r="L207" s="1179"/>
      <c r="M207" s="1179"/>
      <c r="N207" s="1179"/>
      <c r="O207" s="1179"/>
      <c r="P207" s="1179"/>
      <c r="Q207" s="1179"/>
      <c r="R207" s="1179"/>
      <c r="S207" s="1179"/>
      <c r="T207" s="1179"/>
      <c r="U207" s="1179"/>
      <c r="V207" s="1179"/>
      <c r="W207" s="1179"/>
      <c r="X207" s="1179"/>
      <c r="Y207" s="1179"/>
      <c r="Z207" s="1179"/>
    </row>
    <row r="208" spans="1:26" ht="15.75" customHeight="1">
      <c r="A208" s="1178"/>
      <c r="B208" s="1179"/>
      <c r="C208" s="1179"/>
      <c r="D208" s="1179"/>
      <c r="E208" s="1179"/>
      <c r="F208" s="1179"/>
      <c r="G208" s="1179"/>
      <c r="H208" s="1179"/>
      <c r="I208" s="1179"/>
      <c r="J208" s="1180"/>
      <c r="K208" s="1179"/>
      <c r="L208" s="1179"/>
      <c r="M208" s="1179"/>
      <c r="N208" s="1179"/>
      <c r="O208" s="1179"/>
      <c r="P208" s="1179"/>
      <c r="Q208" s="1179"/>
      <c r="R208" s="1179"/>
      <c r="S208" s="1179"/>
      <c r="T208" s="1179"/>
      <c r="U208" s="1179"/>
      <c r="V208" s="1179"/>
      <c r="W208" s="1179"/>
      <c r="X208" s="1179"/>
      <c r="Y208" s="1179"/>
      <c r="Z208" s="1179"/>
    </row>
    <row r="209" spans="1:26" ht="15.75" customHeight="1">
      <c r="A209" s="1178"/>
      <c r="B209" s="1179"/>
      <c r="C209" s="1179"/>
      <c r="D209" s="1179"/>
      <c r="E209" s="1179"/>
      <c r="F209" s="1179"/>
      <c r="G209" s="1179"/>
      <c r="H209" s="1179"/>
      <c r="I209" s="1179"/>
      <c r="J209" s="1180"/>
      <c r="K209" s="1179"/>
      <c r="L209" s="1179"/>
      <c r="M209" s="1179"/>
      <c r="N209" s="1179"/>
      <c r="O209" s="1179"/>
      <c r="P209" s="1179"/>
      <c r="Q209" s="1179"/>
      <c r="R209" s="1179"/>
      <c r="S209" s="1179"/>
      <c r="T209" s="1179"/>
      <c r="U209" s="1179"/>
      <c r="V209" s="1179"/>
      <c r="W209" s="1179"/>
      <c r="X209" s="1179"/>
      <c r="Y209" s="1179"/>
      <c r="Z209" s="1179"/>
    </row>
    <row r="210" spans="1:26" ht="15.75" customHeight="1">
      <c r="A210" s="1178"/>
      <c r="B210" s="1179"/>
      <c r="C210" s="1179"/>
      <c r="D210" s="1179"/>
      <c r="E210" s="1179"/>
      <c r="F210" s="1179"/>
      <c r="G210" s="1179"/>
      <c r="H210" s="1179"/>
      <c r="I210" s="1179"/>
      <c r="J210" s="1180"/>
      <c r="K210" s="1179"/>
      <c r="L210" s="1179"/>
      <c r="M210" s="1179"/>
      <c r="N210" s="1179"/>
      <c r="O210" s="1179"/>
      <c r="P210" s="1179"/>
      <c r="Q210" s="1179"/>
      <c r="R210" s="1179"/>
      <c r="S210" s="1179"/>
      <c r="T210" s="1179"/>
      <c r="U210" s="1179"/>
      <c r="V210" s="1179"/>
      <c r="W210" s="1179"/>
      <c r="X210" s="1179"/>
      <c r="Y210" s="1179"/>
      <c r="Z210" s="1179"/>
    </row>
    <row r="211" spans="1:26" ht="15.75" customHeight="1">
      <c r="A211" s="1178"/>
      <c r="B211" s="1179"/>
      <c r="C211" s="1179"/>
      <c r="D211" s="1179"/>
      <c r="E211" s="1179"/>
      <c r="F211" s="1179"/>
      <c r="G211" s="1179"/>
      <c r="H211" s="1179"/>
      <c r="I211" s="1179"/>
      <c r="J211" s="1180"/>
      <c r="K211" s="1179"/>
      <c r="L211" s="1179"/>
      <c r="M211" s="1179"/>
      <c r="N211" s="1179"/>
      <c r="O211" s="1179"/>
      <c r="P211" s="1179"/>
      <c r="Q211" s="1179"/>
      <c r="R211" s="1179"/>
      <c r="S211" s="1179"/>
      <c r="T211" s="1179"/>
      <c r="U211" s="1179"/>
      <c r="V211" s="1179"/>
      <c r="W211" s="1179"/>
      <c r="X211" s="1179"/>
      <c r="Y211" s="1179"/>
      <c r="Z211" s="1179"/>
    </row>
    <row r="212" spans="1:26" ht="15.75" customHeight="1">
      <c r="A212" s="1178"/>
      <c r="B212" s="1179"/>
      <c r="C212" s="1179"/>
      <c r="D212" s="1179"/>
      <c r="E212" s="1179"/>
      <c r="F212" s="1179"/>
      <c r="G212" s="1179"/>
      <c r="H212" s="1179"/>
      <c r="I212" s="1179"/>
      <c r="J212" s="1180"/>
      <c r="K212" s="1179"/>
      <c r="L212" s="1179"/>
      <c r="M212" s="1179"/>
      <c r="N212" s="1179"/>
      <c r="O212" s="1179"/>
      <c r="P212" s="1179"/>
      <c r="Q212" s="1179"/>
      <c r="R212" s="1179"/>
      <c r="S212" s="1179"/>
      <c r="T212" s="1179"/>
      <c r="U212" s="1179"/>
      <c r="V212" s="1179"/>
      <c r="W212" s="1179"/>
      <c r="X212" s="1179"/>
      <c r="Y212" s="1179"/>
      <c r="Z212" s="1179"/>
    </row>
    <row r="213" spans="1:26" ht="15.75" customHeight="1">
      <c r="A213" s="1178"/>
      <c r="B213" s="1179"/>
      <c r="C213" s="1179"/>
      <c r="D213" s="1179"/>
      <c r="E213" s="1179"/>
      <c r="F213" s="1179"/>
      <c r="G213" s="1179"/>
      <c r="H213" s="1179"/>
      <c r="I213" s="1179"/>
      <c r="J213" s="1180"/>
      <c r="K213" s="1179"/>
      <c r="L213" s="1179"/>
      <c r="M213" s="1179"/>
      <c r="N213" s="1179"/>
      <c r="O213" s="1179"/>
      <c r="P213" s="1179"/>
      <c r="Q213" s="1179"/>
      <c r="R213" s="1179"/>
      <c r="S213" s="1179"/>
      <c r="T213" s="1179"/>
      <c r="U213" s="1179"/>
      <c r="V213" s="1179"/>
      <c r="W213" s="1179"/>
      <c r="X213" s="1179"/>
      <c r="Y213" s="1179"/>
      <c r="Z213" s="1179"/>
    </row>
    <row r="214" spans="1:26" ht="15.75" customHeight="1">
      <c r="A214" s="1178"/>
      <c r="B214" s="1179"/>
      <c r="C214" s="1179"/>
      <c r="D214" s="1179"/>
      <c r="E214" s="1179"/>
      <c r="F214" s="1179"/>
      <c r="G214" s="1179"/>
      <c r="H214" s="1179"/>
      <c r="I214" s="1179"/>
      <c r="J214" s="1180"/>
      <c r="K214" s="1179"/>
      <c r="L214" s="1179"/>
      <c r="M214" s="1179"/>
      <c r="N214" s="1179"/>
      <c r="O214" s="1179"/>
      <c r="P214" s="1179"/>
      <c r="Q214" s="1179"/>
      <c r="R214" s="1179"/>
      <c r="S214" s="1179"/>
      <c r="T214" s="1179"/>
      <c r="U214" s="1179"/>
      <c r="V214" s="1179"/>
      <c r="W214" s="1179"/>
      <c r="X214" s="1179"/>
      <c r="Y214" s="1179"/>
      <c r="Z214" s="1179"/>
    </row>
    <row r="215" spans="1:26" ht="15.75" customHeight="1">
      <c r="A215" s="1178"/>
      <c r="B215" s="1179"/>
      <c r="C215" s="1179"/>
      <c r="D215" s="1179"/>
      <c r="E215" s="1179"/>
      <c r="F215" s="1179"/>
      <c r="G215" s="1179"/>
      <c r="H215" s="1179"/>
      <c r="I215" s="1179"/>
      <c r="J215" s="1180"/>
      <c r="K215" s="1179"/>
      <c r="L215" s="1179"/>
      <c r="M215" s="1179"/>
      <c r="N215" s="1179"/>
      <c r="O215" s="1179"/>
      <c r="P215" s="1179"/>
      <c r="Q215" s="1179"/>
      <c r="R215" s="1179"/>
      <c r="S215" s="1179"/>
      <c r="T215" s="1179"/>
      <c r="U215" s="1179"/>
      <c r="V215" s="1179"/>
      <c r="W215" s="1179"/>
      <c r="X215" s="1179"/>
      <c r="Y215" s="1179"/>
      <c r="Z215" s="1179"/>
    </row>
    <row r="216" spans="1:26" ht="15.75" customHeight="1">
      <c r="A216" s="1178"/>
      <c r="B216" s="1179"/>
      <c r="C216" s="1179"/>
      <c r="D216" s="1179"/>
      <c r="E216" s="1179"/>
      <c r="F216" s="1179"/>
      <c r="G216" s="1179"/>
      <c r="H216" s="1179"/>
      <c r="I216" s="1179"/>
      <c r="J216" s="1180"/>
      <c r="K216" s="1179"/>
      <c r="L216" s="1179"/>
      <c r="M216" s="1179"/>
      <c r="N216" s="1179"/>
      <c r="O216" s="1179"/>
      <c r="P216" s="1179"/>
      <c r="Q216" s="1179"/>
      <c r="R216" s="1179"/>
      <c r="S216" s="1179"/>
      <c r="T216" s="1179"/>
      <c r="U216" s="1179"/>
      <c r="V216" s="1179"/>
      <c r="W216" s="1179"/>
      <c r="X216" s="1179"/>
      <c r="Y216" s="1179"/>
      <c r="Z216" s="1179"/>
    </row>
    <row r="217" spans="1:26" ht="15.75" customHeight="1">
      <c r="A217" s="1178"/>
      <c r="B217" s="1179"/>
      <c r="C217" s="1179"/>
      <c r="D217" s="1179"/>
      <c r="E217" s="1179"/>
      <c r="F217" s="1179"/>
      <c r="G217" s="1179"/>
      <c r="H217" s="1179"/>
      <c r="I217" s="1179"/>
      <c r="J217" s="1180"/>
      <c r="K217" s="1179"/>
      <c r="L217" s="1179"/>
      <c r="M217" s="1179"/>
      <c r="N217" s="1179"/>
      <c r="O217" s="1179"/>
      <c r="P217" s="1179"/>
      <c r="Q217" s="1179"/>
      <c r="R217" s="1179"/>
      <c r="S217" s="1179"/>
      <c r="T217" s="1179"/>
      <c r="U217" s="1179"/>
      <c r="V217" s="1179"/>
      <c r="W217" s="1179"/>
      <c r="X217" s="1179"/>
      <c r="Y217" s="1179"/>
      <c r="Z217" s="1179"/>
    </row>
    <row r="218" spans="1:26" ht="15.75" customHeight="1">
      <c r="A218" s="1178"/>
      <c r="B218" s="1179"/>
      <c r="C218" s="1179"/>
      <c r="D218" s="1179"/>
      <c r="E218" s="1179"/>
      <c r="F218" s="1179"/>
      <c r="G218" s="1179"/>
      <c r="H218" s="1179"/>
      <c r="I218" s="1179"/>
      <c r="J218" s="1180"/>
      <c r="K218" s="1179"/>
      <c r="L218" s="1179"/>
      <c r="M218" s="1179"/>
      <c r="N218" s="1179"/>
      <c r="O218" s="1179"/>
      <c r="P218" s="1179"/>
      <c r="Q218" s="1179"/>
      <c r="R218" s="1179"/>
      <c r="S218" s="1179"/>
      <c r="T218" s="1179"/>
      <c r="U218" s="1179"/>
      <c r="V218" s="1179"/>
      <c r="W218" s="1179"/>
      <c r="X218" s="1179"/>
      <c r="Y218" s="1179"/>
      <c r="Z218" s="1179"/>
    </row>
    <row r="219" spans="1:26" ht="15.75" customHeight="1">
      <c r="A219" s="1178"/>
      <c r="B219" s="1179"/>
      <c r="C219" s="1179"/>
      <c r="D219" s="1179"/>
      <c r="E219" s="1179"/>
      <c r="F219" s="1179"/>
      <c r="G219" s="1179"/>
      <c r="H219" s="1179"/>
      <c r="I219" s="1179"/>
      <c r="J219" s="1180"/>
      <c r="K219" s="1179"/>
      <c r="L219" s="1179"/>
      <c r="M219" s="1179"/>
      <c r="N219" s="1179"/>
      <c r="O219" s="1179"/>
      <c r="P219" s="1179"/>
      <c r="Q219" s="1179"/>
      <c r="R219" s="1179"/>
      <c r="S219" s="1179"/>
      <c r="T219" s="1179"/>
      <c r="U219" s="1179"/>
      <c r="V219" s="1179"/>
      <c r="W219" s="1179"/>
      <c r="X219" s="1179"/>
      <c r="Y219" s="1179"/>
      <c r="Z219" s="1179"/>
    </row>
    <row r="220" spans="1:26" ht="15.75" customHeight="1">
      <c r="A220" s="1178"/>
      <c r="B220" s="1179"/>
      <c r="C220" s="1179"/>
      <c r="D220" s="1179"/>
      <c r="E220" s="1179"/>
      <c r="F220" s="1179"/>
      <c r="G220" s="1179"/>
      <c r="H220" s="1179"/>
      <c r="I220" s="1179"/>
      <c r="J220" s="1180"/>
      <c r="K220" s="1179"/>
      <c r="L220" s="1179"/>
      <c r="M220" s="1179"/>
      <c r="N220" s="1179"/>
      <c r="O220" s="1179"/>
      <c r="P220" s="1179"/>
      <c r="Q220" s="1179"/>
      <c r="R220" s="1179"/>
      <c r="S220" s="1179"/>
      <c r="T220" s="1179"/>
      <c r="U220" s="1179"/>
      <c r="V220" s="1179"/>
      <c r="W220" s="1179"/>
      <c r="X220" s="1179"/>
      <c r="Y220" s="1179"/>
      <c r="Z220" s="1179"/>
    </row>
    <row r="221" spans="1:26" ht="15.75" customHeight="1">
      <c r="A221" s="1178"/>
      <c r="B221" s="1179"/>
      <c r="C221" s="1179"/>
      <c r="D221" s="1179"/>
      <c r="E221" s="1179"/>
      <c r="F221" s="1179"/>
      <c r="G221" s="1179"/>
      <c r="H221" s="1179"/>
      <c r="I221" s="1179"/>
      <c r="J221" s="1180"/>
      <c r="K221" s="1179"/>
      <c r="L221" s="1179"/>
      <c r="M221" s="1179"/>
      <c r="N221" s="1179"/>
      <c r="O221" s="1179"/>
      <c r="P221" s="1179"/>
      <c r="Q221" s="1179"/>
      <c r="R221" s="1179"/>
      <c r="S221" s="1179"/>
      <c r="T221" s="1179"/>
      <c r="U221" s="1179"/>
      <c r="V221" s="1179"/>
      <c r="W221" s="1179"/>
      <c r="X221" s="1179"/>
      <c r="Y221" s="1179"/>
      <c r="Z221" s="1179"/>
    </row>
    <row r="222" spans="1:26" ht="15.75" customHeight="1">
      <c r="A222" s="1178"/>
      <c r="B222" s="1179"/>
      <c r="C222" s="1179"/>
      <c r="D222" s="1179"/>
      <c r="E222" s="1179"/>
      <c r="F222" s="1179"/>
      <c r="G222" s="1179"/>
      <c r="H222" s="1179"/>
      <c r="I222" s="1179"/>
      <c r="J222" s="1180"/>
      <c r="K222" s="1179"/>
      <c r="L222" s="1179"/>
      <c r="M222" s="1179"/>
      <c r="N222" s="1179"/>
      <c r="O222" s="1179"/>
      <c r="P222" s="1179"/>
      <c r="Q222" s="1179"/>
      <c r="R222" s="1179"/>
      <c r="S222" s="1179"/>
      <c r="T222" s="1179"/>
      <c r="U222" s="1179"/>
      <c r="V222" s="1179"/>
      <c r="W222" s="1179"/>
      <c r="X222" s="1179"/>
      <c r="Y222" s="1179"/>
      <c r="Z222" s="1179"/>
    </row>
    <row r="223" spans="1:26" ht="15.75" customHeight="1">
      <c r="A223" s="1178"/>
      <c r="B223" s="1179"/>
      <c r="C223" s="1179"/>
      <c r="D223" s="1179"/>
      <c r="E223" s="1179"/>
      <c r="F223" s="1179"/>
      <c r="G223" s="1179"/>
      <c r="H223" s="1179"/>
      <c r="I223" s="1179"/>
      <c r="J223" s="1180"/>
      <c r="K223" s="1179"/>
      <c r="L223" s="1179"/>
      <c r="M223" s="1179"/>
      <c r="N223" s="1179"/>
      <c r="O223" s="1179"/>
      <c r="P223" s="1179"/>
      <c r="Q223" s="1179"/>
      <c r="R223" s="1179"/>
      <c r="S223" s="1179"/>
      <c r="T223" s="1179"/>
      <c r="U223" s="1179"/>
      <c r="V223" s="1179"/>
      <c r="W223" s="1179"/>
      <c r="X223" s="1179"/>
      <c r="Y223" s="1179"/>
      <c r="Z223" s="1179"/>
    </row>
    <row r="224" spans="1:26" ht="15.75" customHeight="1">
      <c r="A224" s="1178"/>
      <c r="B224" s="1179"/>
      <c r="C224" s="1179"/>
      <c r="D224" s="1179"/>
      <c r="E224" s="1179"/>
      <c r="F224" s="1179"/>
      <c r="G224" s="1179"/>
      <c r="H224" s="1179"/>
      <c r="I224" s="1179"/>
      <c r="J224" s="1180"/>
      <c r="K224" s="1179"/>
      <c r="L224" s="1179"/>
      <c r="M224" s="1179"/>
      <c r="N224" s="1179"/>
      <c r="O224" s="1179"/>
      <c r="P224" s="1179"/>
      <c r="Q224" s="1179"/>
      <c r="R224" s="1179"/>
      <c r="S224" s="1179"/>
      <c r="T224" s="1179"/>
      <c r="U224" s="1179"/>
      <c r="V224" s="1179"/>
      <c r="W224" s="1179"/>
      <c r="X224" s="1179"/>
      <c r="Y224" s="1179"/>
      <c r="Z224" s="1179"/>
    </row>
    <row r="225" spans="1:26" ht="15.75" customHeight="1">
      <c r="A225" s="1178"/>
      <c r="B225" s="1179"/>
      <c r="C225" s="1179"/>
      <c r="D225" s="1179"/>
      <c r="E225" s="1179"/>
      <c r="F225" s="1179"/>
      <c r="G225" s="1179"/>
      <c r="H225" s="1179"/>
      <c r="I225" s="1179"/>
      <c r="J225" s="1180"/>
      <c r="K225" s="1179"/>
      <c r="L225" s="1179"/>
      <c r="M225" s="1179"/>
      <c r="N225" s="1179"/>
      <c r="O225" s="1179"/>
      <c r="P225" s="1179"/>
      <c r="Q225" s="1179"/>
      <c r="R225" s="1179"/>
      <c r="S225" s="1179"/>
      <c r="T225" s="1179"/>
      <c r="U225" s="1179"/>
      <c r="V225" s="1179"/>
      <c r="W225" s="1179"/>
      <c r="X225" s="1179"/>
      <c r="Y225" s="1179"/>
      <c r="Z225" s="1179"/>
    </row>
    <row r="226" spans="1:26" ht="15.75" customHeight="1">
      <c r="A226" s="1178"/>
      <c r="B226" s="1179"/>
      <c r="C226" s="1179"/>
      <c r="D226" s="1179"/>
      <c r="E226" s="1179"/>
      <c r="F226" s="1179"/>
      <c r="G226" s="1179"/>
      <c r="H226" s="1179"/>
      <c r="I226" s="1179"/>
      <c r="J226" s="1180"/>
      <c r="K226" s="1179"/>
      <c r="L226" s="1179"/>
      <c r="M226" s="1179"/>
      <c r="N226" s="1179"/>
      <c r="O226" s="1179"/>
      <c r="P226" s="1179"/>
      <c r="Q226" s="1179"/>
      <c r="R226" s="1179"/>
      <c r="S226" s="1179"/>
      <c r="T226" s="1179"/>
      <c r="U226" s="1179"/>
      <c r="V226" s="1179"/>
      <c r="W226" s="1179"/>
      <c r="X226" s="1179"/>
      <c r="Y226" s="1179"/>
      <c r="Z226" s="1179"/>
    </row>
    <row r="227" spans="1:26" ht="15.75" customHeight="1">
      <c r="A227" s="1178"/>
      <c r="B227" s="1179"/>
      <c r="C227" s="1179"/>
      <c r="D227" s="1179"/>
      <c r="E227" s="1179"/>
      <c r="F227" s="1179"/>
      <c r="G227" s="1179"/>
      <c r="H227" s="1179"/>
      <c r="I227" s="1179"/>
      <c r="J227" s="1180"/>
      <c r="K227" s="1179"/>
      <c r="L227" s="1179"/>
      <c r="M227" s="1179"/>
      <c r="N227" s="1179"/>
      <c r="O227" s="1179"/>
      <c r="P227" s="1179"/>
      <c r="Q227" s="1179"/>
      <c r="R227" s="1179"/>
      <c r="S227" s="1179"/>
      <c r="T227" s="1179"/>
      <c r="U227" s="1179"/>
      <c r="V227" s="1179"/>
      <c r="W227" s="1179"/>
      <c r="X227" s="1179"/>
      <c r="Y227" s="1179"/>
      <c r="Z227" s="1179"/>
    </row>
    <row r="228" spans="1:26" ht="15.75" customHeight="1">
      <c r="A228" s="1178"/>
      <c r="B228" s="1179"/>
      <c r="C228" s="1179"/>
      <c r="D228" s="1179"/>
      <c r="E228" s="1179"/>
      <c r="F228" s="1179"/>
      <c r="G228" s="1179"/>
      <c r="H228" s="1179"/>
      <c r="I228" s="1179"/>
      <c r="J228" s="1180"/>
      <c r="K228" s="1179"/>
      <c r="L228" s="1179"/>
      <c r="M228" s="1179"/>
      <c r="N228" s="1179"/>
      <c r="O228" s="1179"/>
      <c r="P228" s="1179"/>
      <c r="Q228" s="1179"/>
      <c r="R228" s="1179"/>
      <c r="S228" s="1179"/>
      <c r="T228" s="1179"/>
      <c r="U228" s="1179"/>
      <c r="V228" s="1179"/>
      <c r="W228" s="1179"/>
      <c r="X228" s="1179"/>
      <c r="Y228" s="1179"/>
      <c r="Z228" s="1179"/>
    </row>
    <row r="229" spans="1:26" ht="15.75" customHeight="1">
      <c r="A229" s="1178"/>
      <c r="B229" s="1179"/>
      <c r="C229" s="1179"/>
      <c r="D229" s="1179"/>
      <c r="E229" s="1179"/>
      <c r="F229" s="1179"/>
      <c r="G229" s="1179"/>
      <c r="H229" s="1179"/>
      <c r="I229" s="1179"/>
      <c r="J229" s="1180"/>
      <c r="K229" s="1179"/>
      <c r="L229" s="1179"/>
      <c r="M229" s="1179"/>
      <c r="N229" s="1179"/>
      <c r="O229" s="1179"/>
      <c r="P229" s="1179"/>
      <c r="Q229" s="1179"/>
      <c r="R229" s="1179"/>
      <c r="S229" s="1179"/>
      <c r="T229" s="1179"/>
      <c r="U229" s="1179"/>
      <c r="V229" s="1179"/>
      <c r="W229" s="1179"/>
      <c r="X229" s="1179"/>
      <c r="Y229" s="1179"/>
      <c r="Z229" s="1179"/>
    </row>
    <row r="230" spans="1:26" ht="15.75" customHeight="1">
      <c r="A230" s="1178"/>
      <c r="B230" s="1179"/>
      <c r="C230" s="1179"/>
      <c r="D230" s="1179"/>
      <c r="E230" s="1179"/>
      <c r="F230" s="1179"/>
      <c r="G230" s="1179"/>
      <c r="H230" s="1179"/>
      <c r="I230" s="1179"/>
      <c r="J230" s="1180"/>
      <c r="K230" s="1179"/>
      <c r="L230" s="1179"/>
      <c r="M230" s="1179"/>
      <c r="N230" s="1179"/>
      <c r="O230" s="1179"/>
      <c r="P230" s="1179"/>
      <c r="Q230" s="1179"/>
      <c r="R230" s="1179"/>
      <c r="S230" s="1179"/>
      <c r="T230" s="1179"/>
      <c r="U230" s="1179"/>
      <c r="V230" s="1179"/>
      <c r="W230" s="1179"/>
      <c r="X230" s="1179"/>
      <c r="Y230" s="1179"/>
      <c r="Z230" s="1179"/>
    </row>
    <row r="231" spans="1:26" ht="15.75" customHeight="1">
      <c r="A231" s="1178"/>
      <c r="B231" s="1179"/>
      <c r="C231" s="1179"/>
      <c r="D231" s="1179"/>
      <c r="E231" s="1179"/>
      <c r="F231" s="1179"/>
      <c r="G231" s="1179"/>
      <c r="H231" s="1179"/>
      <c r="I231" s="1179"/>
      <c r="J231" s="1180"/>
      <c r="K231" s="1179"/>
      <c r="L231" s="1179"/>
      <c r="M231" s="1179"/>
      <c r="N231" s="1179"/>
      <c r="O231" s="1179"/>
      <c r="P231" s="1179"/>
      <c r="Q231" s="1179"/>
      <c r="R231" s="1179"/>
      <c r="S231" s="1179"/>
      <c r="T231" s="1179"/>
      <c r="U231" s="1179"/>
      <c r="V231" s="1179"/>
      <c r="W231" s="1179"/>
      <c r="X231" s="1179"/>
      <c r="Y231" s="1179"/>
      <c r="Z231" s="1179"/>
    </row>
    <row r="232" spans="1:26" ht="15.75" customHeight="1">
      <c r="A232" s="1178"/>
      <c r="B232" s="1179"/>
      <c r="C232" s="1179"/>
      <c r="D232" s="1179"/>
      <c r="E232" s="1179"/>
      <c r="F232" s="1179"/>
      <c r="G232" s="1179"/>
      <c r="H232" s="1179"/>
      <c r="I232" s="1179"/>
      <c r="J232" s="1180"/>
      <c r="K232" s="1179"/>
      <c r="L232" s="1179"/>
      <c r="M232" s="1179"/>
      <c r="N232" s="1179"/>
      <c r="O232" s="1179"/>
      <c r="P232" s="1179"/>
      <c r="Q232" s="1179"/>
      <c r="R232" s="1179"/>
      <c r="S232" s="1179"/>
      <c r="T232" s="1179"/>
      <c r="U232" s="1179"/>
      <c r="V232" s="1179"/>
      <c r="W232" s="1179"/>
      <c r="X232" s="1179"/>
      <c r="Y232" s="1179"/>
      <c r="Z232" s="1179"/>
    </row>
    <row r="233" spans="1:26" ht="15.75" customHeight="1">
      <c r="A233" s="1178"/>
      <c r="B233" s="1179"/>
      <c r="C233" s="1179"/>
      <c r="D233" s="1179"/>
      <c r="E233" s="1179"/>
      <c r="F233" s="1179"/>
      <c r="G233" s="1179"/>
      <c r="H233" s="1179"/>
      <c r="I233" s="1179"/>
      <c r="J233" s="1180"/>
      <c r="K233" s="1179"/>
      <c r="L233" s="1179"/>
      <c r="M233" s="1179"/>
      <c r="N233" s="1179"/>
      <c r="O233" s="1179"/>
      <c r="P233" s="1179"/>
      <c r="Q233" s="1179"/>
      <c r="R233" s="1179"/>
      <c r="S233" s="1179"/>
      <c r="T233" s="1179"/>
      <c r="U233" s="1179"/>
      <c r="V233" s="1179"/>
      <c r="W233" s="1179"/>
      <c r="X233" s="1179"/>
      <c r="Y233" s="1179"/>
      <c r="Z233" s="1179"/>
    </row>
    <row r="234" spans="1:26" ht="15.75" customHeight="1">
      <c r="A234" s="1178"/>
      <c r="B234" s="1179"/>
      <c r="C234" s="1179"/>
      <c r="D234" s="1179"/>
      <c r="E234" s="1179"/>
      <c r="F234" s="1179"/>
      <c r="G234" s="1179"/>
      <c r="H234" s="1179"/>
      <c r="I234" s="1179"/>
      <c r="J234" s="1180"/>
      <c r="K234" s="1179"/>
      <c r="L234" s="1179"/>
      <c r="M234" s="1179"/>
      <c r="N234" s="1179"/>
      <c r="O234" s="1179"/>
      <c r="P234" s="1179"/>
      <c r="Q234" s="1179"/>
      <c r="R234" s="1179"/>
      <c r="S234" s="1179"/>
      <c r="T234" s="1179"/>
      <c r="U234" s="1179"/>
      <c r="V234" s="1179"/>
      <c r="W234" s="1179"/>
      <c r="X234" s="1179"/>
      <c r="Y234" s="1179"/>
      <c r="Z234" s="1179"/>
    </row>
    <row r="235" spans="1:26" ht="15.75" customHeight="1">
      <c r="A235" s="1178"/>
      <c r="B235" s="1179"/>
      <c r="C235" s="1179"/>
      <c r="D235" s="1179"/>
      <c r="E235" s="1179"/>
      <c r="F235" s="1179"/>
      <c r="G235" s="1179"/>
      <c r="H235" s="1179"/>
      <c r="I235" s="1179"/>
      <c r="J235" s="1180"/>
      <c r="K235" s="1179"/>
      <c r="L235" s="1179"/>
      <c r="M235" s="1179"/>
      <c r="N235" s="1179"/>
      <c r="O235" s="1179"/>
      <c r="P235" s="1179"/>
      <c r="Q235" s="1179"/>
      <c r="R235" s="1179"/>
      <c r="S235" s="1179"/>
      <c r="T235" s="1179"/>
      <c r="U235" s="1179"/>
      <c r="V235" s="1179"/>
      <c r="W235" s="1179"/>
      <c r="X235" s="1179"/>
      <c r="Y235" s="1179"/>
      <c r="Z235" s="1179"/>
    </row>
    <row r="236" spans="1:26" ht="15.75" customHeight="1">
      <c r="A236" s="1178"/>
      <c r="B236" s="1179"/>
      <c r="C236" s="1179"/>
      <c r="D236" s="1179"/>
      <c r="E236" s="1179"/>
      <c r="F236" s="1179"/>
      <c r="G236" s="1179"/>
      <c r="H236" s="1179"/>
      <c r="I236" s="1179"/>
      <c r="J236" s="1180"/>
      <c r="K236" s="1179"/>
      <c r="L236" s="1179"/>
      <c r="M236" s="1179"/>
      <c r="N236" s="1179"/>
      <c r="O236" s="1179"/>
      <c r="P236" s="1179"/>
      <c r="Q236" s="1179"/>
      <c r="R236" s="1179"/>
      <c r="S236" s="1179"/>
      <c r="T236" s="1179"/>
      <c r="U236" s="1179"/>
      <c r="V236" s="1179"/>
      <c r="W236" s="1179"/>
      <c r="X236" s="1179"/>
      <c r="Y236" s="1179"/>
      <c r="Z236" s="1179"/>
    </row>
    <row r="237" spans="1:26" ht="15.75" customHeight="1">
      <c r="A237" s="1178"/>
      <c r="B237" s="1179"/>
      <c r="C237" s="1179"/>
      <c r="D237" s="1179"/>
      <c r="E237" s="1179"/>
      <c r="F237" s="1179"/>
      <c r="G237" s="1179"/>
      <c r="H237" s="1179"/>
      <c r="I237" s="1179"/>
      <c r="J237" s="1180"/>
      <c r="K237" s="1179"/>
      <c r="L237" s="1179"/>
      <c r="M237" s="1179"/>
      <c r="N237" s="1179"/>
      <c r="O237" s="1179"/>
      <c r="P237" s="1179"/>
      <c r="Q237" s="1179"/>
      <c r="R237" s="1179"/>
      <c r="S237" s="1179"/>
      <c r="T237" s="1179"/>
      <c r="U237" s="1179"/>
      <c r="V237" s="1179"/>
      <c r="W237" s="1179"/>
      <c r="X237" s="1179"/>
      <c r="Y237" s="1179"/>
      <c r="Z237" s="1179"/>
    </row>
    <row r="238" spans="1:26" ht="15.75" customHeight="1">
      <c r="A238" s="1178"/>
      <c r="B238" s="1179"/>
      <c r="C238" s="1179"/>
      <c r="D238" s="1179"/>
      <c r="E238" s="1179"/>
      <c r="F238" s="1179"/>
      <c r="G238" s="1179"/>
      <c r="H238" s="1179"/>
      <c r="I238" s="1179"/>
      <c r="J238" s="1180"/>
      <c r="K238" s="1179"/>
      <c r="L238" s="1179"/>
      <c r="M238" s="1179"/>
      <c r="N238" s="1179"/>
      <c r="O238" s="1179"/>
      <c r="P238" s="1179"/>
      <c r="Q238" s="1179"/>
      <c r="R238" s="1179"/>
      <c r="S238" s="1179"/>
      <c r="T238" s="1179"/>
      <c r="U238" s="1179"/>
      <c r="V238" s="1179"/>
      <c r="W238" s="1179"/>
      <c r="X238" s="1179"/>
      <c r="Y238" s="1179"/>
      <c r="Z238" s="1179"/>
    </row>
    <row r="239" spans="1:26" ht="15.75" customHeight="1">
      <c r="A239" s="1178"/>
      <c r="B239" s="1179"/>
      <c r="C239" s="1179"/>
      <c r="D239" s="1179"/>
      <c r="E239" s="1179"/>
      <c r="F239" s="1179"/>
      <c r="G239" s="1179"/>
      <c r="H239" s="1179"/>
      <c r="I239" s="1179"/>
      <c r="J239" s="1180"/>
      <c r="K239" s="1179"/>
      <c r="L239" s="1179"/>
      <c r="M239" s="1179"/>
      <c r="N239" s="1179"/>
      <c r="O239" s="1179"/>
      <c r="P239" s="1179"/>
      <c r="Q239" s="1179"/>
      <c r="R239" s="1179"/>
      <c r="S239" s="1179"/>
      <c r="T239" s="1179"/>
      <c r="U239" s="1179"/>
      <c r="V239" s="1179"/>
      <c r="W239" s="1179"/>
      <c r="X239" s="1179"/>
      <c r="Y239" s="1179"/>
      <c r="Z239" s="1179"/>
    </row>
    <row r="240" spans="1:26" ht="15.75" customHeight="1">
      <c r="A240" s="1178"/>
      <c r="B240" s="1179"/>
      <c r="C240" s="1179"/>
      <c r="D240" s="1179"/>
      <c r="E240" s="1179"/>
      <c r="F240" s="1179"/>
      <c r="G240" s="1179"/>
      <c r="H240" s="1179"/>
      <c r="I240" s="1179"/>
      <c r="J240" s="1180"/>
      <c r="K240" s="1179"/>
      <c r="L240" s="1179"/>
      <c r="M240" s="1179"/>
      <c r="N240" s="1179"/>
      <c r="O240" s="1179"/>
      <c r="P240" s="1179"/>
      <c r="Q240" s="1179"/>
      <c r="R240" s="1179"/>
      <c r="S240" s="1179"/>
      <c r="T240" s="1179"/>
      <c r="U240" s="1179"/>
      <c r="V240" s="1179"/>
      <c r="W240" s="1179"/>
      <c r="X240" s="1179"/>
      <c r="Y240" s="1179"/>
      <c r="Z240" s="1179"/>
    </row>
    <row r="241" spans="1:26" ht="15.75" customHeight="1">
      <c r="A241" s="1178"/>
      <c r="B241" s="1179"/>
      <c r="C241" s="1179"/>
      <c r="D241" s="1179"/>
      <c r="E241" s="1179"/>
      <c r="F241" s="1179"/>
      <c r="G241" s="1179"/>
      <c r="H241" s="1179"/>
      <c r="I241" s="1179"/>
      <c r="J241" s="1180"/>
      <c r="K241" s="1179"/>
      <c r="L241" s="1179"/>
      <c r="M241" s="1179"/>
      <c r="N241" s="1179"/>
      <c r="O241" s="1179"/>
      <c r="P241" s="1179"/>
      <c r="Q241" s="1179"/>
      <c r="R241" s="1179"/>
      <c r="S241" s="1179"/>
      <c r="T241" s="1179"/>
      <c r="U241" s="1179"/>
      <c r="V241" s="1179"/>
      <c r="W241" s="1179"/>
      <c r="X241" s="1179"/>
      <c r="Y241" s="1179"/>
      <c r="Z241" s="1179"/>
    </row>
    <row r="242" spans="1:26" ht="15.75" customHeight="1">
      <c r="A242" s="1178"/>
      <c r="B242" s="1179"/>
      <c r="C242" s="1179"/>
      <c r="D242" s="1179"/>
      <c r="E242" s="1179"/>
      <c r="F242" s="1179"/>
      <c r="G242" s="1179"/>
      <c r="H242" s="1179"/>
      <c r="I242" s="1179"/>
      <c r="J242" s="1180"/>
      <c r="K242" s="1179"/>
      <c r="L242" s="1179"/>
      <c r="M242" s="1179"/>
      <c r="N242" s="1179"/>
      <c r="O242" s="1179"/>
      <c r="P242" s="1179"/>
      <c r="Q242" s="1179"/>
      <c r="R242" s="1179"/>
      <c r="S242" s="1179"/>
      <c r="T242" s="1179"/>
      <c r="U242" s="1179"/>
      <c r="V242" s="1179"/>
      <c r="W242" s="1179"/>
      <c r="X242" s="1179"/>
      <c r="Y242" s="1179"/>
      <c r="Z242" s="1179"/>
    </row>
    <row r="243" spans="1:26" ht="15.75" customHeight="1">
      <c r="A243" s="1178"/>
      <c r="B243" s="1179"/>
      <c r="C243" s="1179"/>
      <c r="D243" s="1179"/>
      <c r="E243" s="1179"/>
      <c r="F243" s="1179"/>
      <c r="G243" s="1179"/>
      <c r="H243" s="1179"/>
      <c r="I243" s="1179"/>
      <c r="J243" s="1180"/>
      <c r="K243" s="1179"/>
      <c r="L243" s="1179"/>
      <c r="M243" s="1179"/>
      <c r="N243" s="1179"/>
      <c r="O243" s="1179"/>
      <c r="P243" s="1179"/>
      <c r="Q243" s="1179"/>
      <c r="R243" s="1179"/>
      <c r="S243" s="1179"/>
      <c r="T243" s="1179"/>
      <c r="U243" s="1179"/>
      <c r="V243" s="1179"/>
      <c r="W243" s="1179"/>
      <c r="X243" s="1179"/>
      <c r="Y243" s="1179"/>
      <c r="Z243" s="1179"/>
    </row>
    <row r="244" spans="1:26" ht="15.75" customHeight="1">
      <c r="A244" s="1178"/>
      <c r="B244" s="1179"/>
      <c r="C244" s="1179"/>
      <c r="D244" s="1179"/>
      <c r="E244" s="1179"/>
      <c r="F244" s="1179"/>
      <c r="G244" s="1179"/>
      <c r="H244" s="1179"/>
      <c r="I244" s="1179"/>
      <c r="J244" s="1180"/>
      <c r="K244" s="1179"/>
      <c r="L244" s="1179"/>
      <c r="M244" s="1179"/>
      <c r="N244" s="1179"/>
      <c r="O244" s="1179"/>
      <c r="P244" s="1179"/>
      <c r="Q244" s="1179"/>
      <c r="R244" s="1179"/>
      <c r="S244" s="1179"/>
      <c r="T244" s="1179"/>
      <c r="U244" s="1179"/>
      <c r="V244" s="1179"/>
      <c r="W244" s="1179"/>
      <c r="X244" s="1179"/>
      <c r="Y244" s="1179"/>
      <c r="Z244" s="1179"/>
    </row>
    <row r="245" spans="1:26" ht="15.75" customHeight="1">
      <c r="A245" s="1178"/>
      <c r="B245" s="1179"/>
      <c r="C245" s="1179"/>
      <c r="D245" s="1179"/>
      <c r="E245" s="1179"/>
      <c r="F245" s="1179"/>
      <c r="G245" s="1179"/>
      <c r="H245" s="1179"/>
      <c r="I245" s="1179"/>
      <c r="J245" s="1180"/>
      <c r="K245" s="1179"/>
      <c r="L245" s="1179"/>
      <c r="M245" s="1179"/>
      <c r="N245" s="1179"/>
      <c r="O245" s="1179"/>
      <c r="P245" s="1179"/>
      <c r="Q245" s="1179"/>
      <c r="R245" s="1179"/>
      <c r="S245" s="1179"/>
      <c r="T245" s="1179"/>
      <c r="U245" s="1179"/>
      <c r="V245" s="1179"/>
      <c r="W245" s="1179"/>
      <c r="X245" s="1179"/>
      <c r="Y245" s="1179"/>
      <c r="Z245" s="1179"/>
    </row>
    <row r="246" spans="1:26" ht="15.75" customHeight="1">
      <c r="A246" s="1178"/>
      <c r="B246" s="1179"/>
      <c r="C246" s="1179"/>
      <c r="D246" s="1179"/>
      <c r="E246" s="1179"/>
      <c r="F246" s="1179"/>
      <c r="G246" s="1179"/>
      <c r="H246" s="1179"/>
      <c r="I246" s="1179"/>
      <c r="J246" s="1180"/>
      <c r="K246" s="1179"/>
      <c r="L246" s="1179"/>
      <c r="M246" s="1179"/>
      <c r="N246" s="1179"/>
      <c r="O246" s="1179"/>
      <c r="P246" s="1179"/>
      <c r="Q246" s="1179"/>
      <c r="R246" s="1179"/>
      <c r="S246" s="1179"/>
      <c r="T246" s="1179"/>
      <c r="U246" s="1179"/>
      <c r="V246" s="1179"/>
      <c r="W246" s="1179"/>
      <c r="X246" s="1179"/>
      <c r="Y246" s="1179"/>
      <c r="Z246" s="1179"/>
    </row>
    <row r="247" spans="1:26" ht="15.75" customHeight="1">
      <c r="A247" s="1178"/>
      <c r="B247" s="1179"/>
      <c r="C247" s="1179"/>
      <c r="D247" s="1179"/>
      <c r="E247" s="1179"/>
      <c r="F247" s="1179"/>
      <c r="G247" s="1179"/>
      <c r="H247" s="1179"/>
      <c r="I247" s="1179"/>
      <c r="J247" s="1180"/>
      <c r="K247" s="1179"/>
      <c r="L247" s="1179"/>
      <c r="M247" s="1179"/>
      <c r="N247" s="1179"/>
      <c r="O247" s="1179"/>
      <c r="P247" s="1179"/>
      <c r="Q247" s="1179"/>
      <c r="R247" s="1179"/>
      <c r="S247" s="1179"/>
      <c r="T247" s="1179"/>
      <c r="U247" s="1179"/>
      <c r="V247" s="1179"/>
      <c r="W247" s="1179"/>
      <c r="X247" s="1179"/>
      <c r="Y247" s="1179"/>
      <c r="Z247" s="1179"/>
    </row>
    <row r="248" spans="1:26" ht="15.75" customHeight="1">
      <c r="A248" s="1178"/>
      <c r="B248" s="1179"/>
      <c r="C248" s="1179"/>
      <c r="D248" s="1179"/>
      <c r="E248" s="1179"/>
      <c r="F248" s="1179"/>
      <c r="G248" s="1179"/>
      <c r="H248" s="1179"/>
      <c r="I248" s="1179"/>
      <c r="J248" s="1180"/>
      <c r="K248" s="1179"/>
      <c r="L248" s="1179"/>
      <c r="M248" s="1179"/>
      <c r="N248" s="1179"/>
      <c r="O248" s="1179"/>
      <c r="P248" s="1179"/>
      <c r="Q248" s="1179"/>
      <c r="R248" s="1179"/>
      <c r="S248" s="1179"/>
      <c r="T248" s="1179"/>
      <c r="U248" s="1179"/>
      <c r="V248" s="1179"/>
      <c r="W248" s="1179"/>
      <c r="X248" s="1179"/>
      <c r="Y248" s="1179"/>
      <c r="Z248" s="1179"/>
    </row>
    <row r="249" spans="1:26" ht="15.75" customHeight="1">
      <c r="A249" s="1178"/>
      <c r="B249" s="1179"/>
      <c r="C249" s="1179"/>
      <c r="D249" s="1179"/>
      <c r="E249" s="1179"/>
      <c r="F249" s="1179"/>
      <c r="G249" s="1179"/>
      <c r="H249" s="1179"/>
      <c r="I249" s="1179"/>
      <c r="J249" s="1180"/>
      <c r="K249" s="1179"/>
      <c r="L249" s="1179"/>
      <c r="M249" s="1179"/>
      <c r="N249" s="1179"/>
      <c r="O249" s="1179"/>
      <c r="P249" s="1179"/>
      <c r="Q249" s="1179"/>
      <c r="R249" s="1179"/>
      <c r="S249" s="1179"/>
      <c r="T249" s="1179"/>
      <c r="U249" s="1179"/>
      <c r="V249" s="1179"/>
      <c r="W249" s="1179"/>
      <c r="X249" s="1179"/>
      <c r="Y249" s="1179"/>
      <c r="Z249" s="1179"/>
    </row>
    <row r="250" spans="1:26" ht="15.75" customHeight="1">
      <c r="A250" s="1178"/>
      <c r="B250" s="1179"/>
      <c r="C250" s="1179"/>
      <c r="D250" s="1179"/>
      <c r="E250" s="1179"/>
      <c r="F250" s="1179"/>
      <c r="G250" s="1179"/>
      <c r="H250" s="1179"/>
      <c r="I250" s="1179"/>
      <c r="J250" s="1180"/>
      <c r="K250" s="1179"/>
      <c r="L250" s="1179"/>
      <c r="M250" s="1179"/>
      <c r="N250" s="1179"/>
      <c r="O250" s="1179"/>
      <c r="P250" s="1179"/>
      <c r="Q250" s="1179"/>
      <c r="R250" s="1179"/>
      <c r="S250" s="1179"/>
      <c r="T250" s="1179"/>
      <c r="U250" s="1179"/>
      <c r="V250" s="1179"/>
      <c r="W250" s="1179"/>
      <c r="X250" s="1179"/>
      <c r="Y250" s="1179"/>
      <c r="Z250" s="1179"/>
    </row>
    <row r="251" spans="1:26" ht="15.75" customHeight="1">
      <c r="A251" s="1178"/>
      <c r="B251" s="1179"/>
      <c r="C251" s="1179"/>
      <c r="D251" s="1179"/>
      <c r="E251" s="1179"/>
      <c r="F251" s="1179"/>
      <c r="G251" s="1179"/>
      <c r="H251" s="1179"/>
      <c r="I251" s="1179"/>
      <c r="J251" s="1180"/>
      <c r="K251" s="1179"/>
      <c r="L251" s="1179"/>
      <c r="M251" s="1179"/>
      <c r="N251" s="1179"/>
      <c r="O251" s="1179"/>
      <c r="P251" s="1179"/>
      <c r="Q251" s="1179"/>
      <c r="R251" s="1179"/>
      <c r="S251" s="1179"/>
      <c r="T251" s="1179"/>
      <c r="U251" s="1179"/>
      <c r="V251" s="1179"/>
      <c r="W251" s="1179"/>
      <c r="X251" s="1179"/>
      <c r="Y251" s="1179"/>
      <c r="Z251" s="1179"/>
    </row>
    <row r="252" spans="1:26" ht="15.75" customHeight="1">
      <c r="A252" s="1178"/>
      <c r="B252" s="1179"/>
      <c r="C252" s="1179"/>
      <c r="D252" s="1179"/>
      <c r="E252" s="1179"/>
      <c r="F252" s="1179"/>
      <c r="G252" s="1179"/>
      <c r="H252" s="1179"/>
      <c r="I252" s="1179"/>
      <c r="J252" s="1180"/>
      <c r="K252" s="1179"/>
      <c r="L252" s="1179"/>
      <c r="M252" s="1179"/>
      <c r="N252" s="1179"/>
      <c r="O252" s="1179"/>
      <c r="P252" s="1179"/>
      <c r="Q252" s="1179"/>
      <c r="R252" s="1179"/>
      <c r="S252" s="1179"/>
      <c r="T252" s="1179"/>
      <c r="U252" s="1179"/>
      <c r="V252" s="1179"/>
      <c r="W252" s="1179"/>
      <c r="X252" s="1179"/>
      <c r="Y252" s="1179"/>
      <c r="Z252" s="1179"/>
    </row>
    <row r="253" spans="1:26" ht="15.75" customHeight="1">
      <c r="A253" s="1178"/>
      <c r="B253" s="1179"/>
      <c r="C253" s="1179"/>
      <c r="D253" s="1179"/>
      <c r="E253" s="1179"/>
      <c r="F253" s="1179"/>
      <c r="G253" s="1179"/>
      <c r="H253" s="1179"/>
      <c r="I253" s="1179"/>
      <c r="J253" s="1180"/>
      <c r="K253" s="1179"/>
      <c r="L253" s="1179"/>
      <c r="M253" s="1179"/>
      <c r="N253" s="1179"/>
      <c r="O253" s="1179"/>
      <c r="P253" s="1179"/>
      <c r="Q253" s="1179"/>
      <c r="R253" s="1179"/>
      <c r="S253" s="1179"/>
      <c r="T253" s="1179"/>
      <c r="U253" s="1179"/>
      <c r="V253" s="1179"/>
      <c r="W253" s="1179"/>
      <c r="X253" s="1179"/>
      <c r="Y253" s="1179"/>
      <c r="Z253" s="1179"/>
    </row>
    <row r="254" spans="1:26" ht="15.75" customHeight="1">
      <c r="A254" s="1178"/>
      <c r="B254" s="1179"/>
      <c r="C254" s="1179"/>
      <c r="D254" s="1179"/>
      <c r="E254" s="1179"/>
      <c r="F254" s="1179"/>
      <c r="G254" s="1179"/>
      <c r="H254" s="1179"/>
      <c r="I254" s="1179"/>
      <c r="J254" s="1180"/>
      <c r="K254" s="1179"/>
      <c r="L254" s="1179"/>
      <c r="M254" s="1179"/>
      <c r="N254" s="1179"/>
      <c r="O254" s="1179"/>
      <c r="P254" s="1179"/>
      <c r="Q254" s="1179"/>
      <c r="R254" s="1179"/>
      <c r="S254" s="1179"/>
      <c r="T254" s="1179"/>
      <c r="U254" s="1179"/>
      <c r="V254" s="1179"/>
      <c r="W254" s="1179"/>
      <c r="X254" s="1179"/>
      <c r="Y254" s="1179"/>
      <c r="Z254" s="1179"/>
    </row>
    <row r="255" spans="1:26" ht="15.75" customHeight="1">
      <c r="A255" s="1178"/>
      <c r="B255" s="1179"/>
      <c r="C255" s="1179"/>
      <c r="D255" s="1179"/>
      <c r="E255" s="1179"/>
      <c r="F255" s="1179"/>
      <c r="G255" s="1179"/>
      <c r="H255" s="1179"/>
      <c r="I255" s="1179"/>
      <c r="J255" s="1180"/>
      <c r="K255" s="1179"/>
      <c r="L255" s="1179"/>
      <c r="M255" s="1179"/>
      <c r="N255" s="1179"/>
      <c r="O255" s="1179"/>
      <c r="P255" s="1179"/>
      <c r="Q255" s="1179"/>
      <c r="R255" s="1179"/>
      <c r="S255" s="1179"/>
      <c r="T255" s="1179"/>
      <c r="U255" s="1179"/>
      <c r="V255" s="1179"/>
      <c r="W255" s="1179"/>
      <c r="X255" s="1179"/>
      <c r="Y255" s="1179"/>
      <c r="Z255" s="1179"/>
    </row>
    <row r="256" spans="1:26" ht="15.75" customHeight="1">
      <c r="A256" s="1178"/>
      <c r="B256" s="1179"/>
      <c r="C256" s="1179"/>
      <c r="D256" s="1179"/>
      <c r="E256" s="1179"/>
      <c r="F256" s="1179"/>
      <c r="G256" s="1179"/>
      <c r="H256" s="1179"/>
      <c r="I256" s="1179"/>
      <c r="J256" s="1180"/>
      <c r="K256" s="1179"/>
      <c r="L256" s="1179"/>
      <c r="M256" s="1179"/>
      <c r="N256" s="1179"/>
      <c r="O256" s="1179"/>
      <c r="P256" s="1179"/>
      <c r="Q256" s="1179"/>
      <c r="R256" s="1179"/>
      <c r="S256" s="1179"/>
      <c r="T256" s="1179"/>
      <c r="U256" s="1179"/>
      <c r="V256" s="1179"/>
      <c r="W256" s="1179"/>
      <c r="X256" s="1179"/>
      <c r="Y256" s="1179"/>
      <c r="Z256" s="1179"/>
    </row>
    <row r="257" spans="1:26" ht="15.75" customHeight="1">
      <c r="A257" s="1178"/>
      <c r="B257" s="1179"/>
      <c r="C257" s="1179"/>
      <c r="D257" s="1179"/>
      <c r="E257" s="1179"/>
      <c r="F257" s="1179"/>
      <c r="G257" s="1179"/>
      <c r="H257" s="1179"/>
      <c r="I257" s="1179"/>
      <c r="J257" s="1180"/>
      <c r="K257" s="1179"/>
      <c r="L257" s="1179"/>
      <c r="M257" s="1179"/>
      <c r="N257" s="1179"/>
      <c r="O257" s="1179"/>
      <c r="P257" s="1179"/>
      <c r="Q257" s="1179"/>
      <c r="R257" s="1179"/>
      <c r="S257" s="1179"/>
      <c r="T257" s="1179"/>
      <c r="U257" s="1179"/>
      <c r="V257" s="1179"/>
      <c r="W257" s="1179"/>
      <c r="X257" s="1179"/>
      <c r="Y257" s="1179"/>
      <c r="Z257" s="1179"/>
    </row>
    <row r="258" spans="1:26" ht="15.75" customHeight="1">
      <c r="A258" s="1178"/>
      <c r="B258" s="1179"/>
      <c r="C258" s="1179"/>
      <c r="D258" s="1179"/>
      <c r="E258" s="1179"/>
      <c r="F258" s="1179"/>
      <c r="G258" s="1179"/>
      <c r="H258" s="1179"/>
      <c r="I258" s="1179"/>
      <c r="J258" s="1180"/>
      <c r="K258" s="1179"/>
      <c r="L258" s="1179"/>
      <c r="M258" s="1179"/>
      <c r="N258" s="1179"/>
      <c r="O258" s="1179"/>
      <c r="P258" s="1179"/>
      <c r="Q258" s="1179"/>
      <c r="R258" s="1179"/>
      <c r="S258" s="1179"/>
      <c r="T258" s="1179"/>
      <c r="U258" s="1179"/>
      <c r="V258" s="1179"/>
      <c r="W258" s="1179"/>
      <c r="X258" s="1179"/>
      <c r="Y258" s="1179"/>
      <c r="Z258" s="1179"/>
    </row>
    <row r="259" spans="1:26" ht="15.75" customHeight="1">
      <c r="A259" s="1178"/>
      <c r="B259" s="1179"/>
      <c r="C259" s="1179"/>
      <c r="D259" s="1179"/>
      <c r="E259" s="1179"/>
      <c r="F259" s="1179"/>
      <c r="G259" s="1179"/>
      <c r="H259" s="1179"/>
      <c r="I259" s="1179"/>
      <c r="J259" s="1180"/>
      <c r="K259" s="1179"/>
      <c r="L259" s="1179"/>
      <c r="M259" s="1179"/>
      <c r="N259" s="1179"/>
      <c r="O259" s="1179"/>
      <c r="P259" s="1179"/>
      <c r="Q259" s="1179"/>
      <c r="R259" s="1179"/>
      <c r="S259" s="1179"/>
      <c r="T259" s="1179"/>
      <c r="U259" s="1179"/>
      <c r="V259" s="1179"/>
      <c r="W259" s="1179"/>
      <c r="X259" s="1179"/>
      <c r="Y259" s="1179"/>
      <c r="Z259" s="1179"/>
    </row>
    <row r="260" spans="1:26" ht="15.75" customHeight="1">
      <c r="A260" s="1178"/>
      <c r="B260" s="1179"/>
      <c r="C260" s="1179"/>
      <c r="D260" s="1179"/>
      <c r="E260" s="1179"/>
      <c r="F260" s="1179"/>
      <c r="G260" s="1179"/>
      <c r="H260" s="1179"/>
      <c r="I260" s="1179"/>
      <c r="J260" s="1180"/>
      <c r="K260" s="1179"/>
      <c r="L260" s="1179"/>
      <c r="M260" s="1179"/>
      <c r="N260" s="1179"/>
      <c r="O260" s="1179"/>
      <c r="P260" s="1179"/>
      <c r="Q260" s="1179"/>
      <c r="R260" s="1179"/>
      <c r="S260" s="1179"/>
      <c r="T260" s="1179"/>
      <c r="U260" s="1179"/>
      <c r="V260" s="1179"/>
      <c r="W260" s="1179"/>
      <c r="X260" s="1179"/>
      <c r="Y260" s="1179"/>
      <c r="Z260" s="1179"/>
    </row>
    <row r="261" spans="1:26" ht="15.75" customHeight="1">
      <c r="A261" s="1178"/>
      <c r="B261" s="1179"/>
      <c r="C261" s="1179"/>
      <c r="D261" s="1179"/>
      <c r="E261" s="1179"/>
      <c r="F261" s="1179"/>
      <c r="G261" s="1179"/>
      <c r="H261" s="1179"/>
      <c r="I261" s="1179"/>
      <c r="J261" s="1180"/>
      <c r="K261" s="1179"/>
      <c r="L261" s="1179"/>
      <c r="M261" s="1179"/>
      <c r="N261" s="1179"/>
      <c r="O261" s="1179"/>
      <c r="P261" s="1179"/>
      <c r="Q261" s="1179"/>
      <c r="R261" s="1179"/>
      <c r="S261" s="1179"/>
      <c r="T261" s="1179"/>
      <c r="U261" s="1179"/>
      <c r="V261" s="1179"/>
      <c r="W261" s="1179"/>
      <c r="X261" s="1179"/>
      <c r="Y261" s="1179"/>
      <c r="Z261" s="1179"/>
    </row>
    <row r="262" spans="1:26" ht="15.75" customHeight="1">
      <c r="A262" s="1178"/>
      <c r="B262" s="1179"/>
      <c r="C262" s="1179"/>
      <c r="D262" s="1179"/>
      <c r="E262" s="1179"/>
      <c r="F262" s="1179"/>
      <c r="G262" s="1179"/>
      <c r="H262" s="1179"/>
      <c r="I262" s="1179"/>
      <c r="J262" s="1180"/>
      <c r="K262" s="1179"/>
      <c r="L262" s="1179"/>
      <c r="M262" s="1179"/>
      <c r="N262" s="1179"/>
      <c r="O262" s="1179"/>
      <c r="P262" s="1179"/>
      <c r="Q262" s="1179"/>
      <c r="R262" s="1179"/>
      <c r="S262" s="1179"/>
      <c r="T262" s="1179"/>
      <c r="U262" s="1179"/>
      <c r="V262" s="1179"/>
      <c r="W262" s="1179"/>
      <c r="X262" s="1179"/>
      <c r="Y262" s="1179"/>
      <c r="Z262" s="1179"/>
    </row>
    <row r="263" spans="1:26" ht="15.75" customHeight="1">
      <c r="A263" s="1178"/>
      <c r="B263" s="1179"/>
      <c r="C263" s="1179"/>
      <c r="D263" s="1179"/>
      <c r="E263" s="1179"/>
      <c r="F263" s="1179"/>
      <c r="G263" s="1179"/>
      <c r="H263" s="1179"/>
      <c r="I263" s="1179"/>
      <c r="J263" s="1180"/>
      <c r="K263" s="1179"/>
      <c r="L263" s="1179"/>
      <c r="M263" s="1179"/>
      <c r="N263" s="1179"/>
      <c r="O263" s="1179"/>
      <c r="P263" s="1179"/>
      <c r="Q263" s="1179"/>
      <c r="R263" s="1179"/>
      <c r="S263" s="1179"/>
      <c r="T263" s="1179"/>
      <c r="U263" s="1179"/>
      <c r="V263" s="1179"/>
      <c r="W263" s="1179"/>
      <c r="X263" s="1179"/>
      <c r="Y263" s="1179"/>
      <c r="Z263" s="1179"/>
    </row>
    <row r="264" spans="1:26" ht="15.75" customHeight="1">
      <c r="A264" s="1178"/>
      <c r="B264" s="1179"/>
      <c r="C264" s="1179"/>
      <c r="D264" s="1179"/>
      <c r="E264" s="1179"/>
      <c r="F264" s="1179"/>
      <c r="G264" s="1179"/>
      <c r="H264" s="1179"/>
      <c r="I264" s="1179"/>
      <c r="J264" s="1180"/>
      <c r="K264" s="1179"/>
      <c r="L264" s="1179"/>
      <c r="M264" s="1179"/>
      <c r="N264" s="1179"/>
      <c r="O264" s="1179"/>
      <c r="P264" s="1179"/>
      <c r="Q264" s="1179"/>
      <c r="R264" s="1179"/>
      <c r="S264" s="1179"/>
      <c r="T264" s="1179"/>
      <c r="U264" s="1179"/>
      <c r="V264" s="1179"/>
      <c r="W264" s="1179"/>
      <c r="X264" s="1179"/>
      <c r="Y264" s="1179"/>
      <c r="Z264" s="1179"/>
    </row>
    <row r="265" spans="1:26" ht="15.75" customHeight="1">
      <c r="A265" s="1178"/>
      <c r="B265" s="1179"/>
      <c r="C265" s="1179"/>
      <c r="D265" s="1179"/>
      <c r="E265" s="1179"/>
      <c r="F265" s="1179"/>
      <c r="G265" s="1179"/>
      <c r="H265" s="1179"/>
      <c r="I265" s="1179"/>
      <c r="J265" s="1180"/>
      <c r="K265" s="1179"/>
      <c r="L265" s="1179"/>
      <c r="M265" s="1179"/>
      <c r="N265" s="1179"/>
      <c r="O265" s="1179"/>
      <c r="P265" s="1179"/>
      <c r="Q265" s="1179"/>
      <c r="R265" s="1179"/>
      <c r="S265" s="1179"/>
      <c r="T265" s="1179"/>
      <c r="U265" s="1179"/>
      <c r="V265" s="1179"/>
      <c r="W265" s="1179"/>
      <c r="X265" s="1179"/>
      <c r="Y265" s="1179"/>
      <c r="Z265" s="1179"/>
    </row>
    <row r="266" spans="1:26" ht="15.75" customHeight="1">
      <c r="A266" s="1178"/>
      <c r="B266" s="1179"/>
      <c r="C266" s="1179"/>
      <c r="D266" s="1179"/>
      <c r="E266" s="1179"/>
      <c r="F266" s="1179"/>
      <c r="G266" s="1179"/>
      <c r="H266" s="1179"/>
      <c r="I266" s="1179"/>
      <c r="J266" s="1180"/>
      <c r="K266" s="1179"/>
      <c r="L266" s="1179"/>
      <c r="M266" s="1179"/>
      <c r="N266" s="1179"/>
      <c r="O266" s="1179"/>
      <c r="P266" s="1179"/>
      <c r="Q266" s="1179"/>
      <c r="R266" s="1179"/>
      <c r="S266" s="1179"/>
      <c r="T266" s="1179"/>
      <c r="U266" s="1179"/>
      <c r="V266" s="1179"/>
      <c r="W266" s="1179"/>
      <c r="X266" s="1179"/>
      <c r="Y266" s="1179"/>
      <c r="Z266" s="1179"/>
    </row>
    <row r="267" spans="1:26" ht="15.75" customHeight="1">
      <c r="A267" s="1178"/>
      <c r="B267" s="1179"/>
      <c r="C267" s="1179"/>
      <c r="D267" s="1179"/>
      <c r="E267" s="1179"/>
      <c r="F267" s="1179"/>
      <c r="G267" s="1179"/>
      <c r="H267" s="1179"/>
      <c r="I267" s="1179"/>
      <c r="J267" s="1180"/>
      <c r="K267" s="1179"/>
      <c r="L267" s="1179"/>
      <c r="M267" s="1179"/>
      <c r="N267" s="1179"/>
      <c r="O267" s="1179"/>
      <c r="P267" s="1179"/>
      <c r="Q267" s="1179"/>
      <c r="R267" s="1179"/>
      <c r="S267" s="1179"/>
      <c r="T267" s="1179"/>
      <c r="U267" s="1179"/>
      <c r="V267" s="1179"/>
      <c r="W267" s="1179"/>
      <c r="X267" s="1179"/>
      <c r="Y267" s="1179"/>
      <c r="Z267" s="1179"/>
    </row>
    <row r="268" spans="1:26" ht="15.75" customHeight="1">
      <c r="A268" s="1178"/>
      <c r="B268" s="1179"/>
      <c r="C268" s="1179"/>
      <c r="D268" s="1179"/>
      <c r="E268" s="1179"/>
      <c r="F268" s="1179"/>
      <c r="G268" s="1179"/>
      <c r="H268" s="1179"/>
      <c r="I268" s="1179"/>
      <c r="J268" s="1180"/>
      <c r="K268" s="1179"/>
      <c r="L268" s="1179"/>
      <c r="M268" s="1179"/>
      <c r="N268" s="1179"/>
      <c r="O268" s="1179"/>
      <c r="P268" s="1179"/>
      <c r="Q268" s="1179"/>
      <c r="R268" s="1179"/>
      <c r="S268" s="1179"/>
      <c r="T268" s="1179"/>
      <c r="U268" s="1179"/>
      <c r="V268" s="1179"/>
      <c r="W268" s="1179"/>
      <c r="X268" s="1179"/>
      <c r="Y268" s="1179"/>
      <c r="Z268" s="1179"/>
    </row>
    <row r="269" spans="1:26" ht="15.75" customHeight="1">
      <c r="A269" s="1178"/>
      <c r="B269" s="1179"/>
      <c r="C269" s="1179"/>
      <c r="D269" s="1179"/>
      <c r="E269" s="1179"/>
      <c r="F269" s="1179"/>
      <c r="G269" s="1179"/>
      <c r="H269" s="1179"/>
      <c r="I269" s="1179"/>
      <c r="J269" s="1180"/>
      <c r="K269" s="1179"/>
      <c r="L269" s="1179"/>
      <c r="M269" s="1179"/>
      <c r="N269" s="1179"/>
      <c r="O269" s="1179"/>
      <c r="P269" s="1179"/>
      <c r="Q269" s="1179"/>
      <c r="R269" s="1179"/>
      <c r="S269" s="1179"/>
      <c r="T269" s="1179"/>
      <c r="U269" s="1179"/>
      <c r="V269" s="1179"/>
      <c r="W269" s="1179"/>
      <c r="X269" s="1179"/>
      <c r="Y269" s="1179"/>
      <c r="Z269" s="1179"/>
    </row>
    <row r="270" spans="1:26" ht="15.75" customHeight="1">
      <c r="A270" s="1178"/>
      <c r="B270" s="1179"/>
      <c r="C270" s="1179"/>
      <c r="D270" s="1179"/>
      <c r="E270" s="1179"/>
      <c r="F270" s="1179"/>
      <c r="G270" s="1179"/>
      <c r="H270" s="1179"/>
      <c r="I270" s="1179"/>
      <c r="J270" s="1180"/>
      <c r="K270" s="1179"/>
      <c r="L270" s="1179"/>
      <c r="M270" s="1179"/>
      <c r="N270" s="1179"/>
      <c r="O270" s="1179"/>
      <c r="P270" s="1179"/>
      <c r="Q270" s="1179"/>
      <c r="R270" s="1179"/>
      <c r="S270" s="1179"/>
      <c r="T270" s="1179"/>
      <c r="U270" s="1179"/>
      <c r="V270" s="1179"/>
      <c r="W270" s="1179"/>
      <c r="X270" s="1179"/>
      <c r="Y270" s="1179"/>
      <c r="Z270" s="1179"/>
    </row>
    <row r="271" spans="1:26" ht="15.75" customHeight="1">
      <c r="A271" s="1178"/>
      <c r="B271" s="1179"/>
      <c r="C271" s="1179"/>
      <c r="D271" s="1179"/>
      <c r="E271" s="1179"/>
      <c r="F271" s="1179"/>
      <c r="G271" s="1179"/>
      <c r="H271" s="1179"/>
      <c r="I271" s="1179"/>
      <c r="J271" s="1180"/>
      <c r="K271" s="1179"/>
      <c r="L271" s="1179"/>
      <c r="M271" s="1179"/>
      <c r="N271" s="1179"/>
      <c r="O271" s="1179"/>
      <c r="P271" s="1179"/>
      <c r="Q271" s="1179"/>
      <c r="R271" s="1179"/>
      <c r="S271" s="1179"/>
      <c r="T271" s="1179"/>
      <c r="U271" s="1179"/>
      <c r="V271" s="1179"/>
      <c r="W271" s="1179"/>
      <c r="X271" s="1179"/>
      <c r="Y271" s="1179"/>
      <c r="Z271" s="1179"/>
    </row>
    <row r="272" spans="1:26" ht="15.75" customHeight="1">
      <c r="A272" s="1178"/>
      <c r="B272" s="1179"/>
      <c r="C272" s="1179"/>
      <c r="D272" s="1179"/>
      <c r="E272" s="1179"/>
      <c r="F272" s="1179"/>
      <c r="G272" s="1179"/>
      <c r="H272" s="1179"/>
      <c r="I272" s="1179"/>
      <c r="J272" s="1180"/>
      <c r="K272" s="1179"/>
      <c r="L272" s="1179"/>
      <c r="M272" s="1179"/>
      <c r="N272" s="1179"/>
      <c r="O272" s="1179"/>
      <c r="P272" s="1179"/>
      <c r="Q272" s="1179"/>
      <c r="R272" s="1179"/>
      <c r="S272" s="1179"/>
      <c r="T272" s="1179"/>
      <c r="U272" s="1179"/>
      <c r="V272" s="1179"/>
      <c r="W272" s="1179"/>
      <c r="X272" s="1179"/>
      <c r="Y272" s="1179"/>
      <c r="Z272" s="1179"/>
    </row>
    <row r="273" spans="1:26" ht="15.75" customHeight="1">
      <c r="A273" s="1178"/>
      <c r="B273" s="1179"/>
      <c r="C273" s="1179"/>
      <c r="D273" s="1179"/>
      <c r="E273" s="1179"/>
      <c r="F273" s="1179"/>
      <c r="G273" s="1179"/>
      <c r="H273" s="1179"/>
      <c r="I273" s="1179"/>
      <c r="J273" s="1180"/>
      <c r="K273" s="1179"/>
      <c r="L273" s="1179"/>
      <c r="M273" s="1179"/>
      <c r="N273" s="1179"/>
      <c r="O273" s="1179"/>
      <c r="P273" s="1179"/>
      <c r="Q273" s="1179"/>
      <c r="R273" s="1179"/>
      <c r="S273" s="1179"/>
      <c r="T273" s="1179"/>
      <c r="U273" s="1179"/>
      <c r="V273" s="1179"/>
      <c r="W273" s="1179"/>
      <c r="X273" s="1179"/>
      <c r="Y273" s="1179"/>
      <c r="Z273" s="1179"/>
    </row>
    <row r="274" spans="1:26" ht="15.75" customHeight="1">
      <c r="A274" s="1178"/>
      <c r="B274" s="1179"/>
      <c r="C274" s="1179"/>
      <c r="D274" s="1179"/>
      <c r="E274" s="1179"/>
      <c r="F274" s="1179"/>
      <c r="G274" s="1179"/>
      <c r="H274" s="1179"/>
      <c r="I274" s="1179"/>
      <c r="J274" s="1180"/>
      <c r="K274" s="1179"/>
      <c r="L274" s="1179"/>
      <c r="M274" s="1179"/>
      <c r="N274" s="1179"/>
      <c r="O274" s="1179"/>
      <c r="P274" s="1179"/>
      <c r="Q274" s="1179"/>
      <c r="R274" s="1179"/>
      <c r="S274" s="1179"/>
      <c r="T274" s="1179"/>
      <c r="U274" s="1179"/>
      <c r="V274" s="1179"/>
      <c r="W274" s="1179"/>
      <c r="X274" s="1179"/>
      <c r="Y274" s="1179"/>
      <c r="Z274" s="1179"/>
    </row>
    <row r="275" spans="1:26" ht="15.75" customHeight="1">
      <c r="A275" s="1178"/>
      <c r="B275" s="1179"/>
      <c r="C275" s="1179"/>
      <c r="D275" s="1179"/>
      <c r="E275" s="1179"/>
      <c r="F275" s="1179"/>
      <c r="G275" s="1179"/>
      <c r="H275" s="1179"/>
      <c r="I275" s="1179"/>
      <c r="J275" s="1180"/>
      <c r="K275" s="1179"/>
      <c r="L275" s="1179"/>
      <c r="M275" s="1179"/>
      <c r="N275" s="1179"/>
      <c r="O275" s="1179"/>
      <c r="P275" s="1179"/>
      <c r="Q275" s="1179"/>
      <c r="R275" s="1179"/>
      <c r="S275" s="1179"/>
      <c r="T275" s="1179"/>
      <c r="U275" s="1179"/>
      <c r="V275" s="1179"/>
      <c r="W275" s="1179"/>
      <c r="X275" s="1179"/>
      <c r="Y275" s="1179"/>
      <c r="Z275" s="1179"/>
    </row>
    <row r="276" spans="1:26" ht="15.75" customHeight="1">
      <c r="A276" s="1178"/>
      <c r="B276" s="1179"/>
      <c r="C276" s="1179"/>
      <c r="D276" s="1179"/>
      <c r="E276" s="1179"/>
      <c r="F276" s="1179"/>
      <c r="G276" s="1179"/>
      <c r="H276" s="1179"/>
      <c r="I276" s="1179"/>
      <c r="J276" s="1180"/>
      <c r="K276" s="1179"/>
      <c r="L276" s="1179"/>
      <c r="M276" s="1179"/>
      <c r="N276" s="1179"/>
      <c r="O276" s="1179"/>
      <c r="P276" s="1179"/>
      <c r="Q276" s="1179"/>
      <c r="R276" s="1179"/>
      <c r="S276" s="1179"/>
      <c r="T276" s="1179"/>
      <c r="U276" s="1179"/>
      <c r="V276" s="1179"/>
      <c r="W276" s="1179"/>
      <c r="X276" s="1179"/>
      <c r="Y276" s="1179"/>
      <c r="Z276" s="1179"/>
    </row>
    <row r="277" spans="1:26" ht="15.75" customHeight="1">
      <c r="A277" s="1178"/>
      <c r="B277" s="1179"/>
      <c r="C277" s="1179"/>
      <c r="D277" s="1179"/>
      <c r="E277" s="1179"/>
      <c r="F277" s="1179"/>
      <c r="G277" s="1179"/>
      <c r="H277" s="1179"/>
      <c r="I277" s="1179"/>
      <c r="J277" s="1180"/>
      <c r="K277" s="1179"/>
      <c r="L277" s="1179"/>
      <c r="M277" s="1179"/>
      <c r="N277" s="1179"/>
      <c r="O277" s="1179"/>
      <c r="P277" s="1179"/>
      <c r="Q277" s="1179"/>
      <c r="R277" s="1179"/>
      <c r="S277" s="1179"/>
      <c r="T277" s="1179"/>
      <c r="U277" s="1179"/>
      <c r="V277" s="1179"/>
      <c r="W277" s="1179"/>
      <c r="X277" s="1179"/>
      <c r="Y277" s="1179"/>
      <c r="Z277" s="1179"/>
    </row>
    <row r="278" spans="1:26" ht="15.75" customHeight="1">
      <c r="A278" s="1178"/>
      <c r="B278" s="1179"/>
      <c r="C278" s="1179"/>
      <c r="D278" s="1179"/>
      <c r="E278" s="1179"/>
      <c r="F278" s="1179"/>
      <c r="G278" s="1179"/>
      <c r="H278" s="1179"/>
      <c r="I278" s="1179"/>
      <c r="J278" s="1180"/>
      <c r="K278" s="1179"/>
      <c r="L278" s="1179"/>
      <c r="M278" s="1179"/>
      <c r="N278" s="1179"/>
      <c r="O278" s="1179"/>
      <c r="P278" s="1179"/>
      <c r="Q278" s="1179"/>
      <c r="R278" s="1179"/>
      <c r="S278" s="1179"/>
      <c r="T278" s="1179"/>
      <c r="U278" s="1179"/>
      <c r="V278" s="1179"/>
      <c r="W278" s="1179"/>
      <c r="X278" s="1179"/>
      <c r="Y278" s="1179"/>
      <c r="Z278" s="1179"/>
    </row>
    <row r="279" spans="1:26" ht="15.75" customHeight="1">
      <c r="A279" s="1178"/>
      <c r="B279" s="1179"/>
      <c r="C279" s="1179"/>
      <c r="D279" s="1179"/>
      <c r="E279" s="1179"/>
      <c r="F279" s="1179"/>
      <c r="G279" s="1179"/>
      <c r="H279" s="1179"/>
      <c r="I279" s="1179"/>
      <c r="J279" s="1180"/>
      <c r="K279" s="1179"/>
      <c r="L279" s="1179"/>
      <c r="M279" s="1179"/>
      <c r="N279" s="1179"/>
      <c r="O279" s="1179"/>
      <c r="P279" s="1179"/>
      <c r="Q279" s="1179"/>
      <c r="R279" s="1179"/>
      <c r="S279" s="1179"/>
      <c r="T279" s="1179"/>
      <c r="U279" s="1179"/>
      <c r="V279" s="1179"/>
      <c r="W279" s="1179"/>
      <c r="X279" s="1179"/>
      <c r="Y279" s="1179"/>
      <c r="Z279" s="1179"/>
    </row>
    <row r="280" spans="1:26" ht="15.75" customHeight="1">
      <c r="A280" s="1178"/>
      <c r="B280" s="1179"/>
      <c r="C280" s="1179"/>
      <c r="D280" s="1179"/>
      <c r="E280" s="1179"/>
      <c r="F280" s="1179"/>
      <c r="G280" s="1179"/>
      <c r="H280" s="1179"/>
      <c r="I280" s="1179"/>
      <c r="J280" s="1180"/>
      <c r="K280" s="1179"/>
      <c r="L280" s="1179"/>
      <c r="M280" s="1179"/>
      <c r="N280" s="1179"/>
      <c r="O280" s="1179"/>
      <c r="P280" s="1179"/>
      <c r="Q280" s="1179"/>
      <c r="R280" s="1179"/>
      <c r="S280" s="1179"/>
      <c r="T280" s="1179"/>
      <c r="U280" s="1179"/>
      <c r="V280" s="1179"/>
      <c r="W280" s="1179"/>
      <c r="X280" s="1179"/>
      <c r="Y280" s="1179"/>
      <c r="Z280" s="1179"/>
    </row>
    <row r="281" spans="1:26" ht="15.75" customHeight="1">
      <c r="A281" s="1178"/>
      <c r="B281" s="1179"/>
      <c r="C281" s="1179"/>
      <c r="D281" s="1179"/>
      <c r="E281" s="1179"/>
      <c r="F281" s="1179"/>
      <c r="G281" s="1179"/>
      <c r="H281" s="1179"/>
      <c r="I281" s="1179"/>
      <c r="J281" s="1180"/>
      <c r="K281" s="1179"/>
      <c r="L281" s="1179"/>
      <c r="M281" s="1179"/>
      <c r="N281" s="1179"/>
      <c r="O281" s="1179"/>
      <c r="P281" s="1179"/>
      <c r="Q281" s="1179"/>
      <c r="R281" s="1179"/>
      <c r="S281" s="1179"/>
      <c r="T281" s="1179"/>
      <c r="U281" s="1179"/>
      <c r="V281" s="1179"/>
      <c r="W281" s="1179"/>
      <c r="X281" s="1179"/>
      <c r="Y281" s="1179"/>
      <c r="Z281" s="1179"/>
    </row>
    <row r="282" spans="1:26" ht="15.75" customHeight="1">
      <c r="A282" s="1178"/>
      <c r="B282" s="1179"/>
      <c r="C282" s="1179"/>
      <c r="D282" s="1179"/>
      <c r="E282" s="1179"/>
      <c r="F282" s="1179"/>
      <c r="G282" s="1179"/>
      <c r="H282" s="1179"/>
      <c r="I282" s="1179"/>
      <c r="J282" s="1180"/>
      <c r="K282" s="1179"/>
      <c r="L282" s="1179"/>
      <c r="M282" s="1179"/>
      <c r="N282" s="1179"/>
      <c r="O282" s="1179"/>
      <c r="P282" s="1179"/>
      <c r="Q282" s="1179"/>
      <c r="R282" s="1179"/>
      <c r="S282" s="1179"/>
      <c r="T282" s="1179"/>
      <c r="U282" s="1179"/>
      <c r="V282" s="1179"/>
      <c r="W282" s="1179"/>
      <c r="X282" s="1179"/>
      <c r="Y282" s="1179"/>
      <c r="Z282" s="1179"/>
    </row>
    <row r="283" spans="1:26" ht="15.75" customHeight="1">
      <c r="A283" s="1178"/>
      <c r="B283" s="1179"/>
      <c r="C283" s="1179"/>
      <c r="D283" s="1179"/>
      <c r="E283" s="1179"/>
      <c r="F283" s="1179"/>
      <c r="G283" s="1179"/>
      <c r="H283" s="1179"/>
      <c r="I283" s="1179"/>
      <c r="J283" s="1180"/>
      <c r="K283" s="1179"/>
      <c r="L283" s="1179"/>
      <c r="M283" s="1179"/>
      <c r="N283" s="1179"/>
      <c r="O283" s="1179"/>
      <c r="P283" s="1179"/>
      <c r="Q283" s="1179"/>
      <c r="R283" s="1179"/>
      <c r="S283" s="1179"/>
      <c r="T283" s="1179"/>
      <c r="U283" s="1179"/>
      <c r="V283" s="1179"/>
      <c r="W283" s="1179"/>
      <c r="X283" s="1179"/>
      <c r="Y283" s="1179"/>
      <c r="Z283" s="1179"/>
    </row>
    <row r="284" spans="1:26" ht="15.75" customHeight="1">
      <c r="A284" s="1178"/>
      <c r="B284" s="1179"/>
      <c r="C284" s="1179"/>
      <c r="D284" s="1179"/>
      <c r="E284" s="1179"/>
      <c r="F284" s="1179"/>
      <c r="G284" s="1179"/>
      <c r="H284" s="1179"/>
      <c r="I284" s="1179"/>
      <c r="J284" s="1180"/>
      <c r="K284" s="1179"/>
      <c r="L284" s="1179"/>
      <c r="M284" s="1179"/>
      <c r="N284" s="1179"/>
      <c r="O284" s="1179"/>
      <c r="P284" s="1179"/>
      <c r="Q284" s="1179"/>
      <c r="R284" s="1179"/>
      <c r="S284" s="1179"/>
      <c r="T284" s="1179"/>
      <c r="U284" s="1179"/>
      <c r="V284" s="1179"/>
      <c r="W284" s="1179"/>
      <c r="X284" s="1179"/>
      <c r="Y284" s="1179"/>
      <c r="Z284" s="1179"/>
    </row>
    <row r="285" spans="1:26" ht="15.75" customHeight="1">
      <c r="A285" s="1178"/>
      <c r="B285" s="1179"/>
      <c r="C285" s="1179"/>
      <c r="D285" s="1179"/>
      <c r="E285" s="1179"/>
      <c r="F285" s="1179"/>
      <c r="G285" s="1179"/>
      <c r="H285" s="1179"/>
      <c r="I285" s="1179"/>
      <c r="J285" s="1180"/>
      <c r="K285" s="1179"/>
      <c r="L285" s="1179"/>
      <c r="M285" s="1179"/>
      <c r="N285" s="1179"/>
      <c r="O285" s="1179"/>
      <c r="P285" s="1179"/>
      <c r="Q285" s="1179"/>
      <c r="R285" s="1179"/>
      <c r="S285" s="1179"/>
      <c r="T285" s="1179"/>
      <c r="U285" s="1179"/>
      <c r="V285" s="1179"/>
      <c r="W285" s="1179"/>
      <c r="X285" s="1179"/>
      <c r="Y285" s="1179"/>
      <c r="Z285" s="1179"/>
    </row>
    <row r="286" spans="1:26" ht="15.75" customHeight="1">
      <c r="A286" s="1178"/>
      <c r="B286" s="1179"/>
      <c r="C286" s="1179"/>
      <c r="D286" s="1179"/>
      <c r="E286" s="1179"/>
      <c r="F286" s="1179"/>
      <c r="G286" s="1179"/>
      <c r="H286" s="1179"/>
      <c r="I286" s="1179"/>
      <c r="J286" s="1180"/>
      <c r="K286" s="1179"/>
      <c r="L286" s="1179"/>
      <c r="M286" s="1179"/>
      <c r="N286" s="1179"/>
      <c r="O286" s="1179"/>
      <c r="P286" s="1179"/>
      <c r="Q286" s="1179"/>
      <c r="R286" s="1179"/>
      <c r="S286" s="1179"/>
      <c r="T286" s="1179"/>
      <c r="U286" s="1179"/>
      <c r="V286" s="1179"/>
      <c r="W286" s="1179"/>
      <c r="X286" s="1179"/>
      <c r="Y286" s="1179"/>
      <c r="Z286" s="1179"/>
    </row>
    <row r="287" spans="1:26" ht="15.75" customHeight="1">
      <c r="A287" s="1178"/>
      <c r="B287" s="1179"/>
      <c r="C287" s="1179"/>
      <c r="D287" s="1179"/>
      <c r="E287" s="1179"/>
      <c r="F287" s="1179"/>
      <c r="G287" s="1179"/>
      <c r="H287" s="1179"/>
      <c r="I287" s="1179"/>
      <c r="J287" s="1180"/>
      <c r="K287" s="1179"/>
      <c r="L287" s="1179"/>
      <c r="M287" s="1179"/>
      <c r="N287" s="1179"/>
      <c r="O287" s="1179"/>
      <c r="P287" s="1179"/>
      <c r="Q287" s="1179"/>
      <c r="R287" s="1179"/>
      <c r="S287" s="1179"/>
      <c r="T287" s="1179"/>
      <c r="U287" s="1179"/>
      <c r="V287" s="1179"/>
      <c r="W287" s="1179"/>
      <c r="X287" s="1179"/>
      <c r="Y287" s="1179"/>
      <c r="Z287" s="1179"/>
    </row>
    <row r="288" spans="1:26" ht="15.75" customHeight="1">
      <c r="A288" s="1178"/>
      <c r="B288" s="1179"/>
      <c r="C288" s="1179"/>
      <c r="D288" s="1179"/>
      <c r="E288" s="1179"/>
      <c r="F288" s="1179"/>
      <c r="G288" s="1179"/>
      <c r="H288" s="1179"/>
      <c r="I288" s="1179"/>
      <c r="J288" s="1180"/>
      <c r="K288" s="1179"/>
      <c r="L288" s="1179"/>
      <c r="M288" s="1179"/>
      <c r="N288" s="1179"/>
      <c r="O288" s="1179"/>
      <c r="P288" s="1179"/>
      <c r="Q288" s="1179"/>
      <c r="R288" s="1179"/>
      <c r="S288" s="1179"/>
      <c r="T288" s="1179"/>
      <c r="U288" s="1179"/>
      <c r="V288" s="1179"/>
      <c r="W288" s="1179"/>
      <c r="X288" s="1179"/>
      <c r="Y288" s="1179"/>
      <c r="Z288" s="1179"/>
    </row>
    <row r="289" spans="1:26" ht="15.75" customHeight="1">
      <c r="A289" s="1178"/>
      <c r="B289" s="1179"/>
      <c r="C289" s="1179"/>
      <c r="D289" s="1179"/>
      <c r="E289" s="1179"/>
      <c r="F289" s="1179"/>
      <c r="G289" s="1179"/>
      <c r="H289" s="1179"/>
      <c r="I289" s="1179"/>
      <c r="J289" s="1180"/>
      <c r="K289" s="1179"/>
      <c r="L289" s="1179"/>
      <c r="M289" s="1179"/>
      <c r="N289" s="1179"/>
      <c r="O289" s="1179"/>
      <c r="P289" s="1179"/>
      <c r="Q289" s="1179"/>
      <c r="R289" s="1179"/>
      <c r="S289" s="1179"/>
      <c r="T289" s="1179"/>
      <c r="U289" s="1179"/>
      <c r="V289" s="1179"/>
      <c r="W289" s="1179"/>
      <c r="X289" s="1179"/>
      <c r="Y289" s="1179"/>
      <c r="Z289" s="1179"/>
    </row>
    <row r="290" spans="1:26" ht="15.75" customHeight="1">
      <c r="A290" s="1178"/>
      <c r="B290" s="1179"/>
      <c r="C290" s="1179"/>
      <c r="D290" s="1179"/>
      <c r="E290" s="1179"/>
      <c r="F290" s="1179"/>
      <c r="G290" s="1179"/>
      <c r="H290" s="1179"/>
      <c r="I290" s="1179"/>
      <c r="J290" s="1180"/>
      <c r="K290" s="1179"/>
      <c r="L290" s="1179"/>
      <c r="M290" s="1179"/>
      <c r="N290" s="1179"/>
      <c r="O290" s="1179"/>
      <c r="P290" s="1179"/>
      <c r="Q290" s="1179"/>
      <c r="R290" s="1179"/>
      <c r="S290" s="1179"/>
      <c r="T290" s="1179"/>
      <c r="U290" s="1179"/>
      <c r="V290" s="1179"/>
      <c r="W290" s="1179"/>
      <c r="X290" s="1179"/>
      <c r="Y290" s="1179"/>
      <c r="Z290" s="1179"/>
    </row>
    <row r="291" spans="1:26" ht="15.75" customHeight="1">
      <c r="A291" s="1178"/>
      <c r="B291" s="1179"/>
      <c r="C291" s="1179"/>
      <c r="D291" s="1179"/>
      <c r="E291" s="1179"/>
      <c r="F291" s="1179"/>
      <c r="G291" s="1179"/>
      <c r="H291" s="1179"/>
      <c r="I291" s="1179"/>
      <c r="J291" s="1180"/>
      <c r="K291" s="1179"/>
      <c r="L291" s="1179"/>
      <c r="M291" s="1179"/>
      <c r="N291" s="1179"/>
      <c r="O291" s="1179"/>
      <c r="P291" s="1179"/>
      <c r="Q291" s="1179"/>
      <c r="R291" s="1179"/>
      <c r="S291" s="1179"/>
      <c r="T291" s="1179"/>
      <c r="U291" s="1179"/>
      <c r="V291" s="1179"/>
      <c r="W291" s="1179"/>
      <c r="X291" s="1179"/>
      <c r="Y291" s="1179"/>
      <c r="Z291" s="1179"/>
    </row>
    <row r="292" spans="1:26" ht="15.75" customHeight="1">
      <c r="A292" s="1178"/>
      <c r="B292" s="1179"/>
      <c r="C292" s="1179"/>
      <c r="D292" s="1179"/>
      <c r="E292" s="1179"/>
      <c r="F292" s="1179"/>
      <c r="G292" s="1179"/>
      <c r="H292" s="1179"/>
      <c r="I292" s="1179"/>
      <c r="J292" s="1180"/>
      <c r="K292" s="1179"/>
      <c r="L292" s="1179"/>
      <c r="M292" s="1179"/>
      <c r="N292" s="1179"/>
      <c r="O292" s="1179"/>
      <c r="P292" s="1179"/>
      <c r="Q292" s="1179"/>
      <c r="R292" s="1179"/>
      <c r="S292" s="1179"/>
      <c r="T292" s="1179"/>
      <c r="U292" s="1179"/>
      <c r="V292" s="1179"/>
      <c r="W292" s="1179"/>
      <c r="X292" s="1179"/>
      <c r="Y292" s="1179"/>
      <c r="Z292" s="1179"/>
    </row>
    <row r="293" spans="1:26" ht="15.75" customHeight="1">
      <c r="A293" s="1178"/>
      <c r="B293" s="1179"/>
      <c r="C293" s="1179"/>
      <c r="D293" s="1179"/>
      <c r="E293" s="1179"/>
      <c r="F293" s="1179"/>
      <c r="G293" s="1179"/>
      <c r="H293" s="1179"/>
      <c r="I293" s="1179"/>
      <c r="J293" s="1180"/>
      <c r="K293" s="1179"/>
      <c r="L293" s="1179"/>
      <c r="M293" s="1179"/>
      <c r="N293" s="1179"/>
      <c r="O293" s="1179"/>
      <c r="P293" s="1179"/>
      <c r="Q293" s="1179"/>
      <c r="R293" s="1179"/>
      <c r="S293" s="1179"/>
      <c r="T293" s="1179"/>
      <c r="U293" s="1179"/>
      <c r="V293" s="1179"/>
      <c r="W293" s="1179"/>
      <c r="X293" s="1179"/>
      <c r="Y293" s="1179"/>
      <c r="Z293" s="1179"/>
    </row>
    <row r="294" spans="1:26" ht="15.75" customHeight="1">
      <c r="A294" s="1178"/>
      <c r="B294" s="1179"/>
      <c r="C294" s="1179"/>
      <c r="D294" s="1179"/>
      <c r="E294" s="1179"/>
      <c r="F294" s="1179"/>
      <c r="G294" s="1179"/>
      <c r="H294" s="1179"/>
      <c r="I294" s="1179"/>
      <c r="J294" s="1180"/>
      <c r="K294" s="1179"/>
      <c r="L294" s="1179"/>
      <c r="M294" s="1179"/>
      <c r="N294" s="1179"/>
      <c r="O294" s="1179"/>
      <c r="P294" s="1179"/>
      <c r="Q294" s="1179"/>
      <c r="R294" s="1179"/>
      <c r="S294" s="1179"/>
      <c r="T294" s="1179"/>
      <c r="U294" s="1179"/>
      <c r="V294" s="1179"/>
      <c r="W294" s="1179"/>
      <c r="X294" s="1179"/>
      <c r="Y294" s="1179"/>
      <c r="Z294" s="1179"/>
    </row>
    <row r="295" spans="1:26" ht="15.75" customHeight="1">
      <c r="A295" s="1178"/>
      <c r="B295" s="1179"/>
      <c r="C295" s="1179"/>
      <c r="D295" s="1179"/>
      <c r="E295" s="1179"/>
      <c r="F295" s="1179"/>
      <c r="G295" s="1179"/>
      <c r="H295" s="1179"/>
      <c r="I295" s="1179"/>
      <c r="J295" s="1180"/>
      <c r="K295" s="1179"/>
      <c r="L295" s="1179"/>
      <c r="M295" s="1179"/>
      <c r="N295" s="1179"/>
      <c r="O295" s="1179"/>
      <c r="P295" s="1179"/>
      <c r="Q295" s="1179"/>
      <c r="R295" s="1179"/>
      <c r="S295" s="1179"/>
      <c r="T295" s="1179"/>
      <c r="U295" s="1179"/>
      <c r="V295" s="1179"/>
      <c r="W295" s="1179"/>
      <c r="X295" s="1179"/>
      <c r="Y295" s="1179"/>
      <c r="Z295" s="1179"/>
    </row>
    <row r="296" spans="1:26" ht="15.75" customHeight="1">
      <c r="A296" s="1178"/>
      <c r="B296" s="1179"/>
      <c r="C296" s="1179"/>
      <c r="D296" s="1179"/>
      <c r="E296" s="1179"/>
      <c r="F296" s="1179"/>
      <c r="G296" s="1179"/>
      <c r="H296" s="1179"/>
      <c r="I296" s="1179"/>
      <c r="J296" s="1180"/>
      <c r="K296" s="1179"/>
      <c r="L296" s="1179"/>
      <c r="M296" s="1179"/>
      <c r="N296" s="1179"/>
      <c r="O296" s="1179"/>
      <c r="P296" s="1179"/>
      <c r="Q296" s="1179"/>
      <c r="R296" s="1179"/>
      <c r="S296" s="1179"/>
      <c r="T296" s="1179"/>
      <c r="U296" s="1179"/>
      <c r="V296" s="1179"/>
      <c r="W296" s="1179"/>
      <c r="X296" s="1179"/>
      <c r="Y296" s="1179"/>
      <c r="Z296" s="1179"/>
    </row>
    <row r="297" spans="1:26" ht="15.75" customHeight="1">
      <c r="A297" s="1178"/>
      <c r="B297" s="1179"/>
      <c r="C297" s="1179"/>
      <c r="D297" s="1179"/>
      <c r="E297" s="1179"/>
      <c r="F297" s="1179"/>
      <c r="G297" s="1179"/>
      <c r="H297" s="1179"/>
      <c r="I297" s="1179"/>
      <c r="J297" s="1180"/>
      <c r="K297" s="1179"/>
      <c r="L297" s="1179"/>
      <c r="M297" s="1179"/>
      <c r="N297" s="1179"/>
      <c r="O297" s="1179"/>
      <c r="P297" s="1179"/>
      <c r="Q297" s="1179"/>
      <c r="R297" s="1179"/>
      <c r="S297" s="1179"/>
      <c r="T297" s="1179"/>
      <c r="U297" s="1179"/>
      <c r="V297" s="1179"/>
      <c r="W297" s="1179"/>
      <c r="X297" s="1179"/>
      <c r="Y297" s="1179"/>
      <c r="Z297" s="1179"/>
    </row>
    <row r="298" spans="1:26" ht="15.75" customHeight="1">
      <c r="A298" s="1178"/>
      <c r="B298" s="1179"/>
      <c r="C298" s="1179"/>
      <c r="D298" s="1179"/>
      <c r="E298" s="1179"/>
      <c r="F298" s="1179"/>
      <c r="G298" s="1179"/>
      <c r="H298" s="1179"/>
      <c r="I298" s="1179"/>
      <c r="J298" s="1180"/>
      <c r="K298" s="1179"/>
      <c r="L298" s="1179"/>
      <c r="M298" s="1179"/>
      <c r="N298" s="1179"/>
      <c r="O298" s="1179"/>
      <c r="P298" s="1179"/>
      <c r="Q298" s="1179"/>
      <c r="R298" s="1179"/>
      <c r="S298" s="1179"/>
      <c r="T298" s="1179"/>
      <c r="U298" s="1179"/>
      <c r="V298" s="1179"/>
      <c r="W298" s="1179"/>
      <c r="X298" s="1179"/>
      <c r="Y298" s="1179"/>
      <c r="Z298" s="1179"/>
    </row>
    <row r="299" spans="1:26" ht="15.75" customHeight="1">
      <c r="A299" s="1178"/>
      <c r="B299" s="1179"/>
      <c r="C299" s="1179"/>
      <c r="D299" s="1179"/>
      <c r="E299" s="1179"/>
      <c r="F299" s="1179"/>
      <c r="G299" s="1179"/>
      <c r="H299" s="1179"/>
      <c r="I299" s="1179"/>
      <c r="J299" s="1180"/>
      <c r="K299" s="1179"/>
      <c r="L299" s="1179"/>
      <c r="M299" s="1179"/>
      <c r="N299" s="1179"/>
      <c r="O299" s="1179"/>
      <c r="P299" s="1179"/>
      <c r="Q299" s="1179"/>
      <c r="R299" s="1179"/>
      <c r="S299" s="1179"/>
      <c r="T299" s="1179"/>
      <c r="U299" s="1179"/>
      <c r="V299" s="1179"/>
      <c r="W299" s="1179"/>
      <c r="X299" s="1179"/>
      <c r="Y299" s="1179"/>
      <c r="Z299" s="1179"/>
    </row>
    <row r="300" spans="1:26" ht="15.75" customHeight="1">
      <c r="A300" s="1178"/>
      <c r="B300" s="1179"/>
      <c r="C300" s="1179"/>
      <c r="D300" s="1179"/>
      <c r="E300" s="1179"/>
      <c r="F300" s="1179"/>
      <c r="G300" s="1179"/>
      <c r="H300" s="1179"/>
      <c r="I300" s="1179"/>
      <c r="J300" s="1180"/>
      <c r="K300" s="1179"/>
      <c r="L300" s="1179"/>
      <c r="M300" s="1179"/>
      <c r="N300" s="1179"/>
      <c r="O300" s="1179"/>
      <c r="P300" s="1179"/>
      <c r="Q300" s="1179"/>
      <c r="R300" s="1179"/>
      <c r="S300" s="1179"/>
      <c r="T300" s="1179"/>
      <c r="U300" s="1179"/>
      <c r="V300" s="1179"/>
      <c r="W300" s="1179"/>
      <c r="X300" s="1179"/>
      <c r="Y300" s="1179"/>
      <c r="Z300" s="1179"/>
    </row>
    <row r="301" spans="1:26" ht="15.75" customHeight="1">
      <c r="A301" s="1178"/>
      <c r="B301" s="1179"/>
      <c r="C301" s="1179"/>
      <c r="D301" s="1179"/>
      <c r="E301" s="1179"/>
      <c r="F301" s="1179"/>
      <c r="G301" s="1179"/>
      <c r="H301" s="1179"/>
      <c r="I301" s="1179"/>
      <c r="J301" s="1180"/>
      <c r="K301" s="1179"/>
      <c r="L301" s="1179"/>
      <c r="M301" s="1179"/>
      <c r="N301" s="1179"/>
      <c r="O301" s="1179"/>
      <c r="P301" s="1179"/>
      <c r="Q301" s="1179"/>
      <c r="R301" s="1179"/>
      <c r="S301" s="1179"/>
      <c r="T301" s="1179"/>
      <c r="U301" s="1179"/>
      <c r="V301" s="1179"/>
      <c r="W301" s="1179"/>
      <c r="X301" s="1179"/>
      <c r="Y301" s="1179"/>
      <c r="Z301" s="1179"/>
    </row>
    <row r="302" spans="1:26" ht="15.75" customHeight="1">
      <c r="A302" s="1178"/>
      <c r="B302" s="1179"/>
      <c r="C302" s="1179"/>
      <c r="D302" s="1179"/>
      <c r="E302" s="1179"/>
      <c r="F302" s="1179"/>
      <c r="G302" s="1179"/>
      <c r="H302" s="1179"/>
      <c r="I302" s="1179"/>
      <c r="J302" s="1180"/>
      <c r="K302" s="1179"/>
      <c r="L302" s="1179"/>
      <c r="M302" s="1179"/>
      <c r="N302" s="1179"/>
      <c r="O302" s="1179"/>
      <c r="P302" s="1179"/>
      <c r="Q302" s="1179"/>
      <c r="R302" s="1179"/>
      <c r="S302" s="1179"/>
      <c r="T302" s="1179"/>
      <c r="U302" s="1179"/>
      <c r="V302" s="1179"/>
      <c r="W302" s="1179"/>
      <c r="X302" s="1179"/>
      <c r="Y302" s="1179"/>
      <c r="Z302" s="1179"/>
    </row>
    <row r="303" spans="1:26" ht="15.75" customHeight="1">
      <c r="A303" s="1178"/>
      <c r="B303" s="1179"/>
      <c r="C303" s="1179"/>
      <c r="D303" s="1179"/>
      <c r="E303" s="1179"/>
      <c r="F303" s="1179"/>
      <c r="G303" s="1179"/>
      <c r="H303" s="1179"/>
      <c r="I303" s="1179"/>
      <c r="J303" s="1180"/>
      <c r="K303" s="1179"/>
      <c r="L303" s="1179"/>
      <c r="M303" s="1179"/>
      <c r="N303" s="1179"/>
      <c r="O303" s="1179"/>
      <c r="P303" s="1179"/>
      <c r="Q303" s="1179"/>
      <c r="R303" s="1179"/>
      <c r="S303" s="1179"/>
      <c r="T303" s="1179"/>
      <c r="U303" s="1179"/>
      <c r="V303" s="1179"/>
      <c r="W303" s="1179"/>
      <c r="X303" s="1179"/>
      <c r="Y303" s="1179"/>
      <c r="Z303" s="1179"/>
    </row>
    <row r="304" spans="1:26" ht="15.75" customHeight="1">
      <c r="A304" s="1178"/>
      <c r="B304" s="1179"/>
      <c r="C304" s="1179"/>
      <c r="D304" s="1179"/>
      <c r="E304" s="1179"/>
      <c r="F304" s="1179"/>
      <c r="G304" s="1179"/>
      <c r="H304" s="1179"/>
      <c r="I304" s="1179"/>
      <c r="J304" s="1180"/>
      <c r="K304" s="1179"/>
      <c r="L304" s="1179"/>
      <c r="M304" s="1179"/>
      <c r="N304" s="1179"/>
      <c r="O304" s="1179"/>
      <c r="P304" s="1179"/>
      <c r="Q304" s="1179"/>
      <c r="R304" s="1179"/>
      <c r="S304" s="1179"/>
      <c r="T304" s="1179"/>
      <c r="U304" s="1179"/>
      <c r="V304" s="1179"/>
      <c r="W304" s="1179"/>
      <c r="X304" s="1179"/>
      <c r="Y304" s="1179"/>
      <c r="Z304" s="1179"/>
    </row>
    <row r="305" spans="1:26" ht="15.75" customHeight="1">
      <c r="A305" s="1178"/>
      <c r="B305" s="1179"/>
      <c r="C305" s="1179"/>
      <c r="D305" s="1179"/>
      <c r="E305" s="1179"/>
      <c r="F305" s="1179"/>
      <c r="G305" s="1179"/>
      <c r="H305" s="1179"/>
      <c r="I305" s="1179"/>
      <c r="J305" s="1180"/>
      <c r="K305" s="1179"/>
      <c r="L305" s="1179"/>
      <c r="M305" s="1179"/>
      <c r="N305" s="1179"/>
      <c r="O305" s="1179"/>
      <c r="P305" s="1179"/>
      <c r="Q305" s="1179"/>
      <c r="R305" s="1179"/>
      <c r="S305" s="1179"/>
      <c r="T305" s="1179"/>
      <c r="U305" s="1179"/>
      <c r="V305" s="1179"/>
      <c r="W305" s="1179"/>
      <c r="X305" s="1179"/>
      <c r="Y305" s="1179"/>
      <c r="Z305" s="1179"/>
    </row>
    <row r="306" spans="1:26" ht="15.75" customHeight="1">
      <c r="A306" s="1178"/>
      <c r="B306" s="1179"/>
      <c r="C306" s="1179"/>
      <c r="D306" s="1179"/>
      <c r="E306" s="1179"/>
      <c r="F306" s="1179"/>
      <c r="G306" s="1179"/>
      <c r="H306" s="1179"/>
      <c r="I306" s="1179"/>
      <c r="J306" s="1180"/>
      <c r="K306" s="1179"/>
      <c r="L306" s="1179"/>
      <c r="M306" s="1179"/>
      <c r="N306" s="1179"/>
      <c r="O306" s="1179"/>
      <c r="P306" s="1179"/>
      <c r="Q306" s="1179"/>
      <c r="R306" s="1179"/>
      <c r="S306" s="1179"/>
      <c r="T306" s="1179"/>
      <c r="U306" s="1179"/>
      <c r="V306" s="1179"/>
      <c r="W306" s="1179"/>
      <c r="X306" s="1179"/>
      <c r="Y306" s="1179"/>
      <c r="Z306" s="1179"/>
    </row>
    <row r="307" spans="1:26" ht="15.75" customHeight="1">
      <c r="A307" s="1178"/>
      <c r="B307" s="1179"/>
      <c r="C307" s="1179"/>
      <c r="D307" s="1179"/>
      <c r="E307" s="1179"/>
      <c r="F307" s="1179"/>
      <c r="G307" s="1179"/>
      <c r="H307" s="1179"/>
      <c r="I307" s="1179"/>
      <c r="J307" s="1180"/>
      <c r="K307" s="1179"/>
      <c r="L307" s="1179"/>
      <c r="M307" s="1179"/>
      <c r="N307" s="1179"/>
      <c r="O307" s="1179"/>
      <c r="P307" s="1179"/>
      <c r="Q307" s="1179"/>
      <c r="R307" s="1179"/>
      <c r="S307" s="1179"/>
      <c r="T307" s="1179"/>
      <c r="U307" s="1179"/>
      <c r="V307" s="1179"/>
      <c r="W307" s="1179"/>
      <c r="X307" s="1179"/>
      <c r="Y307" s="1179"/>
      <c r="Z307" s="1179"/>
    </row>
    <row r="308" spans="1:26" ht="15.75" customHeight="1">
      <c r="A308" s="1178"/>
      <c r="B308" s="1179"/>
      <c r="C308" s="1179"/>
      <c r="D308" s="1179"/>
      <c r="E308" s="1179"/>
      <c r="F308" s="1179"/>
      <c r="G308" s="1179"/>
      <c r="H308" s="1179"/>
      <c r="I308" s="1179"/>
      <c r="J308" s="1180"/>
      <c r="K308" s="1179"/>
      <c r="L308" s="1179"/>
      <c r="M308" s="1179"/>
      <c r="N308" s="1179"/>
      <c r="O308" s="1179"/>
      <c r="P308" s="1179"/>
      <c r="Q308" s="1179"/>
      <c r="R308" s="1179"/>
      <c r="S308" s="1179"/>
      <c r="T308" s="1179"/>
      <c r="U308" s="1179"/>
      <c r="V308" s="1179"/>
      <c r="W308" s="1179"/>
      <c r="X308" s="1179"/>
      <c r="Y308" s="1179"/>
      <c r="Z308" s="1179"/>
    </row>
    <row r="309" spans="1:26" ht="15.75" customHeight="1">
      <c r="A309" s="1178"/>
      <c r="B309" s="1179"/>
      <c r="C309" s="1179"/>
      <c r="D309" s="1179"/>
      <c r="E309" s="1179"/>
      <c r="F309" s="1179"/>
      <c r="G309" s="1179"/>
      <c r="H309" s="1179"/>
      <c r="I309" s="1179"/>
      <c r="J309" s="1180"/>
      <c r="K309" s="1179"/>
      <c r="L309" s="1179"/>
      <c r="M309" s="1179"/>
      <c r="N309" s="1179"/>
      <c r="O309" s="1179"/>
      <c r="P309" s="1179"/>
      <c r="Q309" s="1179"/>
      <c r="R309" s="1179"/>
      <c r="S309" s="1179"/>
      <c r="T309" s="1179"/>
      <c r="U309" s="1179"/>
      <c r="V309" s="1179"/>
      <c r="W309" s="1179"/>
      <c r="X309" s="1179"/>
      <c r="Y309" s="1179"/>
      <c r="Z309" s="1179"/>
    </row>
    <row r="310" spans="1:26" ht="15.75" customHeight="1">
      <c r="A310" s="1178"/>
      <c r="B310" s="1179"/>
      <c r="C310" s="1179"/>
      <c r="D310" s="1179"/>
      <c r="E310" s="1179"/>
      <c r="F310" s="1179"/>
      <c r="G310" s="1179"/>
      <c r="H310" s="1179"/>
      <c r="I310" s="1179"/>
      <c r="J310" s="1180"/>
      <c r="K310" s="1179"/>
      <c r="L310" s="1179"/>
      <c r="M310" s="1179"/>
      <c r="N310" s="1179"/>
      <c r="O310" s="1179"/>
      <c r="P310" s="1179"/>
      <c r="Q310" s="1179"/>
      <c r="R310" s="1179"/>
      <c r="S310" s="1179"/>
      <c r="T310" s="1179"/>
      <c r="U310" s="1179"/>
      <c r="V310" s="1179"/>
      <c r="W310" s="1179"/>
      <c r="X310" s="1179"/>
      <c r="Y310" s="1179"/>
      <c r="Z310" s="1179"/>
    </row>
    <row r="311" spans="1:26" ht="15.75" customHeight="1">
      <c r="A311" s="1178"/>
      <c r="B311" s="1179"/>
      <c r="C311" s="1179"/>
      <c r="D311" s="1179"/>
      <c r="E311" s="1179"/>
      <c r="F311" s="1179"/>
      <c r="G311" s="1179"/>
      <c r="H311" s="1179"/>
      <c r="I311" s="1179"/>
      <c r="J311" s="1180"/>
      <c r="K311" s="1179"/>
      <c r="L311" s="1179"/>
      <c r="M311" s="1179"/>
      <c r="N311" s="1179"/>
      <c r="O311" s="1179"/>
      <c r="P311" s="1179"/>
      <c r="Q311" s="1179"/>
      <c r="R311" s="1179"/>
      <c r="S311" s="1179"/>
      <c r="T311" s="1179"/>
      <c r="U311" s="1179"/>
      <c r="V311" s="1179"/>
      <c r="W311" s="1179"/>
      <c r="X311" s="1179"/>
      <c r="Y311" s="1179"/>
      <c r="Z311" s="1179"/>
    </row>
    <row r="312" spans="1:26" ht="15.75" customHeight="1">
      <c r="A312" s="1178"/>
      <c r="B312" s="1179"/>
      <c r="C312" s="1179"/>
      <c r="D312" s="1179"/>
      <c r="E312" s="1179"/>
      <c r="F312" s="1179"/>
      <c r="G312" s="1179"/>
      <c r="H312" s="1179"/>
      <c r="I312" s="1179"/>
      <c r="J312" s="1180"/>
      <c r="K312" s="1179"/>
      <c r="L312" s="1179"/>
      <c r="M312" s="1179"/>
      <c r="N312" s="1179"/>
      <c r="O312" s="1179"/>
      <c r="P312" s="1179"/>
      <c r="Q312" s="1179"/>
      <c r="R312" s="1179"/>
      <c r="S312" s="1179"/>
      <c r="T312" s="1179"/>
      <c r="U312" s="1179"/>
      <c r="V312" s="1179"/>
      <c r="W312" s="1179"/>
      <c r="X312" s="1179"/>
      <c r="Y312" s="1179"/>
      <c r="Z312" s="1179"/>
    </row>
    <row r="313" spans="1:26" ht="15.75" customHeight="1">
      <c r="A313" s="1178"/>
      <c r="B313" s="1179"/>
      <c r="C313" s="1179"/>
      <c r="D313" s="1179"/>
      <c r="E313" s="1179"/>
      <c r="F313" s="1179"/>
      <c r="G313" s="1179"/>
      <c r="H313" s="1179"/>
      <c r="I313" s="1179"/>
      <c r="J313" s="1180"/>
      <c r="K313" s="1179"/>
      <c r="L313" s="1179"/>
      <c r="M313" s="1179"/>
      <c r="N313" s="1179"/>
      <c r="O313" s="1179"/>
      <c r="P313" s="1179"/>
      <c r="Q313" s="1179"/>
      <c r="R313" s="1179"/>
      <c r="S313" s="1179"/>
      <c r="T313" s="1179"/>
      <c r="U313" s="1179"/>
      <c r="V313" s="1179"/>
      <c r="W313" s="1179"/>
      <c r="X313" s="1179"/>
      <c r="Y313" s="1179"/>
      <c r="Z313" s="1179"/>
    </row>
    <row r="314" spans="1:26" ht="15.75" customHeight="1">
      <c r="A314" s="1178"/>
      <c r="B314" s="1179"/>
      <c r="C314" s="1179"/>
      <c r="D314" s="1179"/>
      <c r="E314" s="1179"/>
      <c r="F314" s="1179"/>
      <c r="G314" s="1179"/>
      <c r="H314" s="1179"/>
      <c r="I314" s="1179"/>
      <c r="J314" s="1180"/>
      <c r="K314" s="1179"/>
      <c r="L314" s="1179"/>
      <c r="M314" s="1179"/>
      <c r="N314" s="1179"/>
      <c r="O314" s="1179"/>
      <c r="P314" s="1179"/>
      <c r="Q314" s="1179"/>
      <c r="R314" s="1179"/>
      <c r="S314" s="1179"/>
      <c r="T314" s="1179"/>
      <c r="U314" s="1179"/>
      <c r="V314" s="1179"/>
      <c r="W314" s="1179"/>
      <c r="X314" s="1179"/>
      <c r="Y314" s="1179"/>
      <c r="Z314" s="1179"/>
    </row>
    <row r="315" spans="1:26" ht="15.75" customHeight="1">
      <c r="A315" s="1178"/>
      <c r="B315" s="1179"/>
      <c r="C315" s="1179"/>
      <c r="D315" s="1179"/>
      <c r="E315" s="1179"/>
      <c r="F315" s="1179"/>
      <c r="G315" s="1179"/>
      <c r="H315" s="1179"/>
      <c r="I315" s="1179"/>
      <c r="J315" s="1180"/>
      <c r="K315" s="1179"/>
      <c r="L315" s="1179"/>
      <c r="M315" s="1179"/>
      <c r="N315" s="1179"/>
      <c r="O315" s="1179"/>
      <c r="P315" s="1179"/>
      <c r="Q315" s="1179"/>
      <c r="R315" s="1179"/>
      <c r="S315" s="1179"/>
      <c r="T315" s="1179"/>
      <c r="U315" s="1179"/>
      <c r="V315" s="1179"/>
      <c r="W315" s="1179"/>
      <c r="X315" s="1179"/>
      <c r="Y315" s="1179"/>
      <c r="Z315" s="1179"/>
    </row>
    <row r="316" spans="1:26" ht="15.75" customHeight="1">
      <c r="A316" s="1178"/>
      <c r="B316" s="1179"/>
      <c r="C316" s="1179"/>
      <c r="D316" s="1179"/>
      <c r="E316" s="1179"/>
      <c r="F316" s="1179"/>
      <c r="G316" s="1179"/>
      <c r="H316" s="1179"/>
      <c r="I316" s="1179"/>
      <c r="J316" s="1180"/>
      <c r="K316" s="1179"/>
      <c r="L316" s="1179"/>
      <c r="M316" s="1179"/>
      <c r="N316" s="1179"/>
      <c r="O316" s="1179"/>
      <c r="P316" s="1179"/>
      <c r="Q316" s="1179"/>
      <c r="R316" s="1179"/>
      <c r="S316" s="1179"/>
      <c r="T316" s="1179"/>
      <c r="U316" s="1179"/>
      <c r="V316" s="1179"/>
      <c r="W316" s="1179"/>
      <c r="X316" s="1179"/>
      <c r="Y316" s="1179"/>
      <c r="Z316" s="1179"/>
    </row>
    <row r="317" spans="1:26" ht="15.75" customHeight="1">
      <c r="A317" s="1178"/>
      <c r="B317" s="1179"/>
      <c r="C317" s="1179"/>
      <c r="D317" s="1179"/>
      <c r="E317" s="1179"/>
      <c r="F317" s="1179"/>
      <c r="G317" s="1179"/>
      <c r="H317" s="1179"/>
      <c r="I317" s="1179"/>
      <c r="J317" s="1180"/>
      <c r="K317" s="1179"/>
      <c r="L317" s="1179"/>
      <c r="M317" s="1179"/>
      <c r="N317" s="1179"/>
      <c r="O317" s="1179"/>
      <c r="P317" s="1179"/>
      <c r="Q317" s="1179"/>
      <c r="R317" s="1179"/>
      <c r="S317" s="1179"/>
      <c r="T317" s="1179"/>
      <c r="U317" s="1179"/>
      <c r="V317" s="1179"/>
      <c r="W317" s="1179"/>
      <c r="X317" s="1179"/>
      <c r="Y317" s="1179"/>
      <c r="Z317" s="1179"/>
    </row>
    <row r="318" spans="1:26" ht="15.75" customHeight="1">
      <c r="A318" s="1178"/>
      <c r="B318" s="1179"/>
      <c r="C318" s="1179"/>
      <c r="D318" s="1179"/>
      <c r="E318" s="1179"/>
      <c r="F318" s="1179"/>
      <c r="G318" s="1179"/>
      <c r="H318" s="1179"/>
      <c r="I318" s="1179"/>
      <c r="J318" s="1180"/>
      <c r="K318" s="1179"/>
      <c r="L318" s="1179"/>
      <c r="M318" s="1179"/>
      <c r="N318" s="1179"/>
      <c r="O318" s="1179"/>
      <c r="P318" s="1179"/>
      <c r="Q318" s="1179"/>
      <c r="R318" s="1179"/>
      <c r="S318" s="1179"/>
      <c r="T318" s="1179"/>
      <c r="U318" s="1179"/>
      <c r="V318" s="1179"/>
      <c r="W318" s="1179"/>
      <c r="X318" s="1179"/>
      <c r="Y318" s="1179"/>
      <c r="Z318" s="1179"/>
    </row>
    <row r="319" spans="1:26" ht="15.75" customHeight="1">
      <c r="A319" s="1178"/>
      <c r="B319" s="1179"/>
      <c r="C319" s="1179"/>
      <c r="D319" s="1179"/>
      <c r="E319" s="1179"/>
      <c r="F319" s="1179"/>
      <c r="G319" s="1179"/>
      <c r="H319" s="1179"/>
      <c r="I319" s="1179"/>
      <c r="J319" s="1180"/>
      <c r="K319" s="1179"/>
      <c r="L319" s="1179"/>
      <c r="M319" s="1179"/>
      <c r="N319" s="1179"/>
      <c r="O319" s="1179"/>
      <c r="P319" s="1179"/>
      <c r="Q319" s="1179"/>
      <c r="R319" s="1179"/>
      <c r="S319" s="1179"/>
      <c r="T319" s="1179"/>
      <c r="U319" s="1179"/>
      <c r="V319" s="1179"/>
      <c r="W319" s="1179"/>
      <c r="X319" s="1179"/>
      <c r="Y319" s="1179"/>
      <c r="Z319" s="1179"/>
    </row>
    <row r="320" spans="1:26" ht="15.75" customHeight="1">
      <c r="A320" s="1178"/>
      <c r="B320" s="1179"/>
      <c r="C320" s="1179"/>
      <c r="D320" s="1179"/>
      <c r="E320" s="1179"/>
      <c r="F320" s="1179"/>
      <c r="G320" s="1179"/>
      <c r="H320" s="1179"/>
      <c r="I320" s="1179"/>
      <c r="J320" s="1180"/>
      <c r="K320" s="1179"/>
      <c r="L320" s="1179"/>
      <c r="M320" s="1179"/>
      <c r="N320" s="1179"/>
      <c r="O320" s="1179"/>
      <c r="P320" s="1179"/>
      <c r="Q320" s="1179"/>
      <c r="R320" s="1179"/>
      <c r="S320" s="1179"/>
      <c r="T320" s="1179"/>
      <c r="U320" s="1179"/>
      <c r="V320" s="1179"/>
      <c r="W320" s="1179"/>
      <c r="X320" s="1179"/>
      <c r="Y320" s="1179"/>
      <c r="Z320" s="1179"/>
    </row>
    <row r="321" spans="1:26" ht="15.75" customHeight="1">
      <c r="A321" s="1178"/>
      <c r="B321" s="1179"/>
      <c r="C321" s="1179"/>
      <c r="D321" s="1179"/>
      <c r="E321" s="1179"/>
      <c r="F321" s="1179"/>
      <c r="G321" s="1179"/>
      <c r="H321" s="1179"/>
      <c r="I321" s="1179"/>
      <c r="J321" s="1180"/>
      <c r="K321" s="1179"/>
      <c r="L321" s="1179"/>
      <c r="M321" s="1179"/>
      <c r="N321" s="1179"/>
      <c r="O321" s="1179"/>
      <c r="P321" s="1179"/>
      <c r="Q321" s="1179"/>
      <c r="R321" s="1179"/>
      <c r="S321" s="1179"/>
      <c r="T321" s="1179"/>
      <c r="U321" s="1179"/>
      <c r="V321" s="1179"/>
      <c r="W321" s="1179"/>
      <c r="X321" s="1179"/>
      <c r="Y321" s="1179"/>
      <c r="Z321" s="1179"/>
    </row>
    <row r="322" spans="1:26" ht="15.75" customHeight="1">
      <c r="A322" s="1178"/>
      <c r="B322" s="1179"/>
      <c r="C322" s="1179"/>
      <c r="D322" s="1179"/>
      <c r="E322" s="1179"/>
      <c r="F322" s="1179"/>
      <c r="G322" s="1179"/>
      <c r="H322" s="1179"/>
      <c r="I322" s="1179"/>
      <c r="J322" s="1180"/>
      <c r="K322" s="1179"/>
      <c r="L322" s="1179"/>
      <c r="M322" s="1179"/>
      <c r="N322" s="1179"/>
      <c r="O322" s="1179"/>
      <c r="P322" s="1179"/>
      <c r="Q322" s="1179"/>
      <c r="R322" s="1179"/>
      <c r="S322" s="1179"/>
      <c r="T322" s="1179"/>
      <c r="U322" s="1179"/>
      <c r="V322" s="1179"/>
      <c r="W322" s="1179"/>
      <c r="X322" s="1179"/>
      <c r="Y322" s="1179"/>
      <c r="Z322" s="1179"/>
    </row>
    <row r="323" spans="1:26" ht="15.75" customHeight="1">
      <c r="A323" s="1178"/>
      <c r="B323" s="1179"/>
      <c r="C323" s="1179"/>
      <c r="D323" s="1179"/>
      <c r="E323" s="1179"/>
      <c r="F323" s="1179"/>
      <c r="G323" s="1179"/>
      <c r="H323" s="1179"/>
      <c r="I323" s="1179"/>
      <c r="J323" s="1180"/>
      <c r="K323" s="1179"/>
      <c r="L323" s="1179"/>
      <c r="M323" s="1179"/>
      <c r="N323" s="1179"/>
      <c r="O323" s="1179"/>
      <c r="P323" s="1179"/>
      <c r="Q323" s="1179"/>
      <c r="R323" s="1179"/>
      <c r="S323" s="1179"/>
      <c r="T323" s="1179"/>
      <c r="U323" s="1179"/>
      <c r="V323" s="1179"/>
      <c r="W323" s="1179"/>
      <c r="X323" s="1179"/>
      <c r="Y323" s="1179"/>
      <c r="Z323" s="1179"/>
    </row>
    <row r="324" spans="1:26" ht="15.75" customHeight="1">
      <c r="A324" s="1178"/>
      <c r="B324" s="1179"/>
      <c r="C324" s="1179"/>
      <c r="D324" s="1179"/>
      <c r="E324" s="1179"/>
      <c r="F324" s="1179"/>
      <c r="G324" s="1179"/>
      <c r="H324" s="1179"/>
      <c r="I324" s="1179"/>
      <c r="J324" s="1180"/>
      <c r="K324" s="1179"/>
      <c r="L324" s="1179"/>
      <c r="M324" s="1179"/>
      <c r="N324" s="1179"/>
      <c r="O324" s="1179"/>
      <c r="P324" s="1179"/>
      <c r="Q324" s="1179"/>
      <c r="R324" s="1179"/>
      <c r="S324" s="1179"/>
      <c r="T324" s="1179"/>
      <c r="U324" s="1179"/>
      <c r="V324" s="1179"/>
      <c r="W324" s="1179"/>
      <c r="X324" s="1179"/>
      <c r="Y324" s="1179"/>
      <c r="Z324" s="1179"/>
    </row>
    <row r="325" spans="1:26" ht="15.75" customHeight="1">
      <c r="A325" s="1178"/>
      <c r="B325" s="1179"/>
      <c r="C325" s="1179"/>
      <c r="D325" s="1179"/>
      <c r="E325" s="1179"/>
      <c r="F325" s="1179"/>
      <c r="G325" s="1179"/>
      <c r="H325" s="1179"/>
      <c r="I325" s="1179"/>
      <c r="J325" s="1180"/>
      <c r="K325" s="1179"/>
      <c r="L325" s="1179"/>
      <c r="M325" s="1179"/>
      <c r="N325" s="1179"/>
      <c r="O325" s="1179"/>
      <c r="P325" s="1179"/>
      <c r="Q325" s="1179"/>
      <c r="R325" s="1179"/>
      <c r="S325" s="1179"/>
      <c r="T325" s="1179"/>
      <c r="U325" s="1179"/>
      <c r="V325" s="1179"/>
      <c r="W325" s="1179"/>
      <c r="X325" s="1179"/>
      <c r="Y325" s="1179"/>
      <c r="Z325" s="1179"/>
    </row>
    <row r="326" spans="1:26" ht="15.75" customHeight="1">
      <c r="A326" s="1178"/>
      <c r="B326" s="1179"/>
      <c r="C326" s="1179"/>
      <c r="D326" s="1179"/>
      <c r="E326" s="1179"/>
      <c r="F326" s="1179"/>
      <c r="G326" s="1179"/>
      <c r="H326" s="1179"/>
      <c r="I326" s="1179"/>
      <c r="J326" s="1180"/>
      <c r="K326" s="1179"/>
      <c r="L326" s="1179"/>
      <c r="M326" s="1179"/>
      <c r="N326" s="1179"/>
      <c r="O326" s="1179"/>
      <c r="P326" s="1179"/>
      <c r="Q326" s="1179"/>
      <c r="R326" s="1179"/>
      <c r="S326" s="1179"/>
      <c r="T326" s="1179"/>
      <c r="U326" s="1179"/>
      <c r="V326" s="1179"/>
      <c r="W326" s="1179"/>
      <c r="X326" s="1179"/>
      <c r="Y326" s="1179"/>
      <c r="Z326" s="1179"/>
    </row>
    <row r="327" spans="1:26" ht="15.75" customHeight="1">
      <c r="A327" s="1178"/>
      <c r="B327" s="1179"/>
      <c r="C327" s="1179"/>
      <c r="D327" s="1179"/>
      <c r="E327" s="1179"/>
      <c r="F327" s="1179"/>
      <c r="G327" s="1179"/>
      <c r="H327" s="1179"/>
      <c r="I327" s="1179"/>
      <c r="J327" s="1180"/>
      <c r="K327" s="1179"/>
      <c r="L327" s="1179"/>
      <c r="M327" s="1179"/>
      <c r="N327" s="1179"/>
      <c r="O327" s="1179"/>
      <c r="P327" s="1179"/>
      <c r="Q327" s="1179"/>
      <c r="R327" s="1179"/>
      <c r="S327" s="1179"/>
      <c r="T327" s="1179"/>
      <c r="U327" s="1179"/>
      <c r="V327" s="1179"/>
      <c r="W327" s="1179"/>
      <c r="X327" s="1179"/>
      <c r="Y327" s="1179"/>
      <c r="Z327" s="1179"/>
    </row>
    <row r="328" spans="1:26" ht="15.75" customHeight="1">
      <c r="A328" s="1178"/>
      <c r="B328" s="1179"/>
      <c r="C328" s="1179"/>
      <c r="D328" s="1179"/>
      <c r="E328" s="1179"/>
      <c r="F328" s="1179"/>
      <c r="G328" s="1179"/>
      <c r="H328" s="1179"/>
      <c r="I328" s="1179"/>
      <c r="J328" s="1180"/>
      <c r="K328" s="1179"/>
      <c r="L328" s="1179"/>
      <c r="M328" s="1179"/>
      <c r="N328" s="1179"/>
      <c r="O328" s="1179"/>
      <c r="P328" s="1179"/>
      <c r="Q328" s="1179"/>
      <c r="R328" s="1179"/>
      <c r="S328" s="1179"/>
      <c r="T328" s="1179"/>
      <c r="U328" s="1179"/>
      <c r="V328" s="1179"/>
      <c r="W328" s="1179"/>
      <c r="X328" s="1179"/>
      <c r="Y328" s="1179"/>
      <c r="Z328" s="1179"/>
    </row>
    <row r="329" spans="1:26" ht="15.75" customHeight="1">
      <c r="A329" s="1178"/>
      <c r="B329" s="1179"/>
      <c r="C329" s="1179"/>
      <c r="D329" s="1179"/>
      <c r="E329" s="1179"/>
      <c r="F329" s="1179"/>
      <c r="G329" s="1179"/>
      <c r="H329" s="1179"/>
      <c r="I329" s="1179"/>
      <c r="J329" s="1180"/>
      <c r="K329" s="1179"/>
      <c r="L329" s="1179"/>
      <c r="M329" s="1179"/>
      <c r="N329" s="1179"/>
      <c r="O329" s="1179"/>
      <c r="P329" s="1179"/>
      <c r="Q329" s="1179"/>
      <c r="R329" s="1179"/>
      <c r="S329" s="1179"/>
      <c r="T329" s="1179"/>
      <c r="U329" s="1179"/>
      <c r="V329" s="1179"/>
      <c r="W329" s="1179"/>
      <c r="X329" s="1179"/>
      <c r="Y329" s="1179"/>
      <c r="Z329" s="1179"/>
    </row>
    <row r="330" spans="1:26" ht="15.75" customHeight="1">
      <c r="A330" s="1178"/>
      <c r="B330" s="1179"/>
      <c r="C330" s="1179"/>
      <c r="D330" s="1179"/>
      <c r="E330" s="1179"/>
      <c r="F330" s="1179"/>
      <c r="G330" s="1179"/>
      <c r="H330" s="1179"/>
      <c r="I330" s="1179"/>
      <c r="J330" s="1180"/>
      <c r="K330" s="1179"/>
      <c r="L330" s="1179"/>
      <c r="M330" s="1179"/>
      <c r="N330" s="1179"/>
      <c r="O330" s="1179"/>
      <c r="P330" s="1179"/>
      <c r="Q330" s="1179"/>
      <c r="R330" s="1179"/>
      <c r="S330" s="1179"/>
      <c r="T330" s="1179"/>
      <c r="U330" s="1179"/>
      <c r="V330" s="1179"/>
      <c r="W330" s="1179"/>
      <c r="X330" s="1179"/>
      <c r="Y330" s="1179"/>
      <c r="Z330" s="1179"/>
    </row>
    <row r="331" spans="1:26" ht="15.75" customHeight="1">
      <c r="A331" s="1178"/>
      <c r="B331" s="1179"/>
      <c r="C331" s="1179"/>
      <c r="D331" s="1179"/>
      <c r="E331" s="1179"/>
      <c r="F331" s="1179"/>
      <c r="G331" s="1179"/>
      <c r="H331" s="1179"/>
      <c r="I331" s="1179"/>
      <c r="J331" s="1180"/>
      <c r="K331" s="1179"/>
      <c r="L331" s="1179"/>
      <c r="M331" s="1179"/>
      <c r="N331" s="1179"/>
      <c r="O331" s="1179"/>
      <c r="P331" s="1179"/>
      <c r="Q331" s="1179"/>
      <c r="R331" s="1179"/>
      <c r="S331" s="1179"/>
      <c r="T331" s="1179"/>
      <c r="U331" s="1179"/>
      <c r="V331" s="1179"/>
      <c r="W331" s="1179"/>
      <c r="X331" s="1179"/>
      <c r="Y331" s="1179"/>
      <c r="Z331" s="1179"/>
    </row>
    <row r="332" spans="1:26" ht="15.75" customHeight="1">
      <c r="A332" s="1178"/>
      <c r="B332" s="1179"/>
      <c r="C332" s="1179"/>
      <c r="D332" s="1179"/>
      <c r="E332" s="1179"/>
      <c r="F332" s="1179"/>
      <c r="G332" s="1179"/>
      <c r="H332" s="1179"/>
      <c r="I332" s="1179"/>
      <c r="J332" s="1180"/>
      <c r="K332" s="1179"/>
      <c r="L332" s="1179"/>
      <c r="M332" s="1179"/>
      <c r="N332" s="1179"/>
      <c r="O332" s="1179"/>
      <c r="P332" s="1179"/>
      <c r="Q332" s="1179"/>
      <c r="R332" s="1179"/>
      <c r="S332" s="1179"/>
      <c r="T332" s="1179"/>
      <c r="U332" s="1179"/>
      <c r="V332" s="1179"/>
      <c r="W332" s="1179"/>
      <c r="X332" s="1179"/>
      <c r="Y332" s="1179"/>
      <c r="Z332" s="1179"/>
    </row>
    <row r="333" spans="1:26" ht="15.75" customHeight="1">
      <c r="A333" s="1178"/>
      <c r="B333" s="1179"/>
      <c r="C333" s="1179"/>
      <c r="D333" s="1179"/>
      <c r="E333" s="1179"/>
      <c r="F333" s="1179"/>
      <c r="G333" s="1179"/>
      <c r="H333" s="1179"/>
      <c r="I333" s="1179"/>
      <c r="J333" s="1180"/>
      <c r="K333" s="1179"/>
      <c r="L333" s="1179"/>
      <c r="M333" s="1179"/>
      <c r="N333" s="1179"/>
      <c r="O333" s="1179"/>
      <c r="P333" s="1179"/>
      <c r="Q333" s="1179"/>
      <c r="R333" s="1179"/>
      <c r="S333" s="1179"/>
      <c r="T333" s="1179"/>
      <c r="U333" s="1179"/>
      <c r="V333" s="1179"/>
      <c r="W333" s="1179"/>
      <c r="X333" s="1179"/>
      <c r="Y333" s="1179"/>
      <c r="Z333" s="1179"/>
    </row>
    <row r="334" spans="1:26" ht="15.75" customHeight="1">
      <c r="A334" s="1178"/>
      <c r="B334" s="1179"/>
      <c r="C334" s="1179"/>
      <c r="D334" s="1179"/>
      <c r="E334" s="1179"/>
      <c r="F334" s="1179"/>
      <c r="G334" s="1179"/>
      <c r="H334" s="1179"/>
      <c r="I334" s="1179"/>
      <c r="J334" s="1180"/>
      <c r="K334" s="1179"/>
      <c r="L334" s="1179"/>
      <c r="M334" s="1179"/>
      <c r="N334" s="1179"/>
      <c r="O334" s="1179"/>
      <c r="P334" s="1179"/>
      <c r="Q334" s="1179"/>
      <c r="R334" s="1179"/>
      <c r="S334" s="1179"/>
      <c r="T334" s="1179"/>
      <c r="U334" s="1179"/>
      <c r="V334" s="1179"/>
      <c r="W334" s="1179"/>
      <c r="X334" s="1179"/>
      <c r="Y334" s="1179"/>
      <c r="Z334" s="1179"/>
    </row>
    <row r="335" spans="1:26" ht="15.75" customHeight="1">
      <c r="A335" s="1178"/>
      <c r="B335" s="1179"/>
      <c r="C335" s="1179"/>
      <c r="D335" s="1179"/>
      <c r="E335" s="1179"/>
      <c r="F335" s="1179"/>
      <c r="G335" s="1179"/>
      <c r="H335" s="1179"/>
      <c r="I335" s="1179"/>
      <c r="J335" s="1180"/>
      <c r="K335" s="1179"/>
      <c r="L335" s="1179"/>
      <c r="M335" s="1179"/>
      <c r="N335" s="1179"/>
      <c r="O335" s="1179"/>
      <c r="P335" s="1179"/>
      <c r="Q335" s="1179"/>
      <c r="R335" s="1179"/>
      <c r="S335" s="1179"/>
      <c r="T335" s="1179"/>
      <c r="U335" s="1179"/>
      <c r="V335" s="1179"/>
      <c r="W335" s="1179"/>
      <c r="X335" s="1179"/>
      <c r="Y335" s="1179"/>
      <c r="Z335" s="1179"/>
    </row>
    <row r="336" spans="1:26" ht="15.75" customHeight="1">
      <c r="A336" s="1178"/>
      <c r="B336" s="1179"/>
      <c r="C336" s="1179"/>
      <c r="D336" s="1179"/>
      <c r="E336" s="1179"/>
      <c r="F336" s="1179"/>
      <c r="G336" s="1179"/>
      <c r="H336" s="1179"/>
      <c r="I336" s="1179"/>
      <c r="J336" s="1180"/>
      <c r="K336" s="1179"/>
      <c r="L336" s="1179"/>
      <c r="M336" s="1179"/>
      <c r="N336" s="1179"/>
      <c r="O336" s="1179"/>
      <c r="P336" s="1179"/>
      <c r="Q336" s="1179"/>
      <c r="R336" s="1179"/>
      <c r="S336" s="1179"/>
      <c r="T336" s="1179"/>
      <c r="U336" s="1179"/>
      <c r="V336" s="1179"/>
      <c r="W336" s="1179"/>
      <c r="X336" s="1179"/>
      <c r="Y336" s="1179"/>
      <c r="Z336" s="1179"/>
    </row>
    <row r="337" spans="1:26" ht="15.75" customHeight="1">
      <c r="A337" s="1178"/>
      <c r="B337" s="1179"/>
      <c r="C337" s="1179"/>
      <c r="D337" s="1179"/>
      <c r="E337" s="1179"/>
      <c r="F337" s="1179"/>
      <c r="G337" s="1179"/>
      <c r="H337" s="1179"/>
      <c r="I337" s="1179"/>
      <c r="J337" s="1180"/>
      <c r="K337" s="1179"/>
      <c r="L337" s="1179"/>
      <c r="M337" s="1179"/>
      <c r="N337" s="1179"/>
      <c r="O337" s="1179"/>
      <c r="P337" s="1179"/>
      <c r="Q337" s="1179"/>
      <c r="R337" s="1179"/>
      <c r="S337" s="1179"/>
      <c r="T337" s="1179"/>
      <c r="U337" s="1179"/>
      <c r="V337" s="1179"/>
      <c r="W337" s="1179"/>
      <c r="X337" s="1179"/>
      <c r="Y337" s="1179"/>
      <c r="Z337" s="1179"/>
    </row>
    <row r="338" spans="1:26" ht="15.75" customHeight="1">
      <c r="A338" s="1178"/>
      <c r="B338" s="1179"/>
      <c r="C338" s="1179"/>
      <c r="D338" s="1179"/>
      <c r="E338" s="1179"/>
      <c r="F338" s="1179"/>
      <c r="G338" s="1179"/>
      <c r="H338" s="1179"/>
      <c r="I338" s="1179"/>
      <c r="J338" s="1180"/>
      <c r="K338" s="1179"/>
      <c r="L338" s="1179"/>
      <c r="M338" s="1179"/>
      <c r="N338" s="1179"/>
      <c r="O338" s="1179"/>
      <c r="P338" s="1179"/>
      <c r="Q338" s="1179"/>
      <c r="R338" s="1179"/>
      <c r="S338" s="1179"/>
      <c r="T338" s="1179"/>
      <c r="U338" s="1179"/>
      <c r="V338" s="1179"/>
      <c r="W338" s="1179"/>
      <c r="X338" s="1179"/>
      <c r="Y338" s="1179"/>
      <c r="Z338" s="1179"/>
    </row>
    <row r="339" spans="1:26" ht="15.75" customHeight="1">
      <c r="A339" s="1178"/>
      <c r="B339" s="1179"/>
      <c r="C339" s="1179"/>
      <c r="D339" s="1179"/>
      <c r="E339" s="1179"/>
      <c r="F339" s="1179"/>
      <c r="G339" s="1179"/>
      <c r="H339" s="1179"/>
      <c r="I339" s="1179"/>
      <c r="J339" s="1180"/>
      <c r="K339" s="1179"/>
      <c r="L339" s="1179"/>
      <c r="M339" s="1179"/>
      <c r="N339" s="1179"/>
      <c r="O339" s="1179"/>
      <c r="P339" s="1179"/>
      <c r="Q339" s="1179"/>
      <c r="R339" s="1179"/>
      <c r="S339" s="1179"/>
      <c r="T339" s="1179"/>
      <c r="U339" s="1179"/>
      <c r="V339" s="1179"/>
      <c r="W339" s="1179"/>
      <c r="X339" s="1179"/>
      <c r="Y339" s="1179"/>
      <c r="Z339" s="1179"/>
    </row>
    <row r="340" spans="1:26" ht="15.75" customHeight="1">
      <c r="A340" s="1178"/>
      <c r="B340" s="1179"/>
      <c r="C340" s="1179"/>
      <c r="D340" s="1179"/>
      <c r="E340" s="1179"/>
      <c r="F340" s="1179"/>
      <c r="G340" s="1179"/>
      <c r="H340" s="1179"/>
      <c r="I340" s="1179"/>
      <c r="J340" s="1180"/>
      <c r="K340" s="1179"/>
      <c r="L340" s="1179"/>
      <c r="M340" s="1179"/>
      <c r="N340" s="1179"/>
      <c r="O340" s="1179"/>
      <c r="P340" s="1179"/>
      <c r="Q340" s="1179"/>
      <c r="R340" s="1179"/>
      <c r="S340" s="1179"/>
      <c r="T340" s="1179"/>
      <c r="U340" s="1179"/>
      <c r="V340" s="1179"/>
      <c r="W340" s="1179"/>
      <c r="X340" s="1179"/>
      <c r="Y340" s="1179"/>
      <c r="Z340" s="1179"/>
    </row>
    <row r="341" spans="1:26" ht="15.75" customHeight="1">
      <c r="A341" s="1178"/>
      <c r="B341" s="1179"/>
      <c r="C341" s="1179"/>
      <c r="D341" s="1179"/>
      <c r="E341" s="1179"/>
      <c r="F341" s="1179"/>
      <c r="G341" s="1179"/>
      <c r="H341" s="1179"/>
      <c r="I341" s="1179"/>
      <c r="J341" s="1180"/>
      <c r="K341" s="1179"/>
      <c r="L341" s="1179"/>
      <c r="M341" s="1179"/>
      <c r="N341" s="1179"/>
      <c r="O341" s="1179"/>
      <c r="P341" s="1179"/>
      <c r="Q341" s="1179"/>
      <c r="R341" s="1179"/>
      <c r="S341" s="1179"/>
      <c r="T341" s="1179"/>
      <c r="U341" s="1179"/>
      <c r="V341" s="1179"/>
      <c r="W341" s="1179"/>
      <c r="X341" s="1179"/>
      <c r="Y341" s="1179"/>
      <c r="Z341" s="1179"/>
    </row>
    <row r="342" spans="1:26" ht="15.75" customHeight="1">
      <c r="A342" s="1178"/>
      <c r="B342" s="1179"/>
      <c r="C342" s="1179"/>
      <c r="D342" s="1179"/>
      <c r="E342" s="1179"/>
      <c r="F342" s="1179"/>
      <c r="G342" s="1179"/>
      <c r="H342" s="1179"/>
      <c r="I342" s="1179"/>
      <c r="J342" s="1180"/>
      <c r="K342" s="1179"/>
      <c r="L342" s="1179"/>
      <c r="M342" s="1179"/>
      <c r="N342" s="1179"/>
      <c r="O342" s="1179"/>
      <c r="P342" s="1179"/>
      <c r="Q342" s="1179"/>
      <c r="R342" s="1179"/>
      <c r="S342" s="1179"/>
      <c r="T342" s="1179"/>
      <c r="U342" s="1179"/>
      <c r="V342" s="1179"/>
      <c r="W342" s="1179"/>
      <c r="X342" s="1179"/>
      <c r="Y342" s="1179"/>
      <c r="Z342" s="1179"/>
    </row>
    <row r="343" spans="1:26" ht="15.75" customHeight="1">
      <c r="A343" s="1178"/>
      <c r="B343" s="1179"/>
      <c r="C343" s="1179"/>
      <c r="D343" s="1179"/>
      <c r="E343" s="1179"/>
      <c r="F343" s="1179"/>
      <c r="G343" s="1179"/>
      <c r="H343" s="1179"/>
      <c r="I343" s="1179"/>
      <c r="J343" s="1180"/>
      <c r="K343" s="1179"/>
      <c r="L343" s="1179"/>
      <c r="M343" s="1179"/>
      <c r="N343" s="1179"/>
      <c r="O343" s="1179"/>
      <c r="P343" s="1179"/>
      <c r="Q343" s="1179"/>
      <c r="R343" s="1179"/>
      <c r="S343" s="1179"/>
      <c r="T343" s="1179"/>
      <c r="U343" s="1179"/>
      <c r="V343" s="1179"/>
      <c r="W343" s="1179"/>
      <c r="X343" s="1179"/>
      <c r="Y343" s="1179"/>
      <c r="Z343" s="1179"/>
    </row>
    <row r="344" spans="1:26" ht="15.75" customHeight="1">
      <c r="A344" s="1178"/>
      <c r="B344" s="1179"/>
      <c r="C344" s="1179"/>
      <c r="D344" s="1179"/>
      <c r="E344" s="1179"/>
      <c r="F344" s="1179"/>
      <c r="G344" s="1179"/>
      <c r="H344" s="1179"/>
      <c r="I344" s="1179"/>
      <c r="J344" s="1180"/>
      <c r="K344" s="1179"/>
      <c r="L344" s="1179"/>
      <c r="M344" s="1179"/>
      <c r="N344" s="1179"/>
      <c r="O344" s="1179"/>
      <c r="P344" s="1179"/>
      <c r="Q344" s="1179"/>
      <c r="R344" s="1179"/>
      <c r="S344" s="1179"/>
      <c r="T344" s="1179"/>
      <c r="U344" s="1179"/>
      <c r="V344" s="1179"/>
      <c r="W344" s="1179"/>
      <c r="X344" s="1179"/>
      <c r="Y344" s="1179"/>
      <c r="Z344" s="1179"/>
    </row>
    <row r="345" spans="1:26" ht="15.75" customHeight="1">
      <c r="A345" s="1178"/>
      <c r="B345" s="1179"/>
      <c r="C345" s="1179"/>
      <c r="D345" s="1179"/>
      <c r="E345" s="1179"/>
      <c r="F345" s="1179"/>
      <c r="G345" s="1179"/>
      <c r="H345" s="1179"/>
      <c r="I345" s="1179"/>
      <c r="J345" s="1180"/>
      <c r="K345" s="1179"/>
      <c r="L345" s="1179"/>
      <c r="M345" s="1179"/>
      <c r="N345" s="1179"/>
      <c r="O345" s="1179"/>
      <c r="P345" s="1179"/>
      <c r="Q345" s="1179"/>
      <c r="R345" s="1179"/>
      <c r="S345" s="1179"/>
      <c r="T345" s="1179"/>
      <c r="U345" s="1179"/>
      <c r="V345" s="1179"/>
      <c r="W345" s="1179"/>
      <c r="X345" s="1179"/>
      <c r="Y345" s="1179"/>
      <c r="Z345" s="1179"/>
    </row>
    <row r="346" spans="1:26" ht="15.75" customHeight="1">
      <c r="A346" s="1178"/>
      <c r="B346" s="1179"/>
      <c r="C346" s="1179"/>
      <c r="D346" s="1179"/>
      <c r="E346" s="1179"/>
      <c r="F346" s="1179"/>
      <c r="G346" s="1179"/>
      <c r="H346" s="1179"/>
      <c r="I346" s="1179"/>
      <c r="J346" s="1180"/>
      <c r="K346" s="1179"/>
      <c r="L346" s="1179"/>
      <c r="M346" s="1179"/>
      <c r="N346" s="1179"/>
      <c r="O346" s="1179"/>
      <c r="P346" s="1179"/>
      <c r="Q346" s="1179"/>
      <c r="R346" s="1179"/>
      <c r="S346" s="1179"/>
      <c r="T346" s="1179"/>
      <c r="U346" s="1179"/>
      <c r="V346" s="1179"/>
      <c r="W346" s="1179"/>
      <c r="X346" s="1179"/>
      <c r="Y346" s="1179"/>
      <c r="Z346" s="1179"/>
    </row>
    <row r="347" spans="1:26" ht="15.75" customHeight="1">
      <c r="A347" s="1178"/>
      <c r="B347" s="1179"/>
      <c r="C347" s="1179"/>
      <c r="D347" s="1179"/>
      <c r="E347" s="1179"/>
      <c r="F347" s="1179"/>
      <c r="G347" s="1179"/>
      <c r="H347" s="1179"/>
      <c r="I347" s="1179"/>
      <c r="J347" s="1180"/>
      <c r="K347" s="1179"/>
      <c r="L347" s="1179"/>
      <c r="M347" s="1179"/>
      <c r="N347" s="1179"/>
      <c r="O347" s="1179"/>
      <c r="P347" s="1179"/>
      <c r="Q347" s="1179"/>
      <c r="R347" s="1179"/>
      <c r="S347" s="1179"/>
      <c r="T347" s="1179"/>
      <c r="U347" s="1179"/>
      <c r="V347" s="1179"/>
      <c r="W347" s="1179"/>
      <c r="X347" s="1179"/>
      <c r="Y347" s="1179"/>
      <c r="Z347" s="1179"/>
    </row>
    <row r="348" spans="1:26" ht="15.75" customHeight="1">
      <c r="A348" s="1178"/>
      <c r="B348" s="1179"/>
      <c r="C348" s="1179"/>
      <c r="D348" s="1179"/>
      <c r="E348" s="1179"/>
      <c r="F348" s="1179"/>
      <c r="G348" s="1179"/>
      <c r="H348" s="1179"/>
      <c r="I348" s="1179"/>
      <c r="J348" s="1180"/>
      <c r="K348" s="1179"/>
      <c r="L348" s="1179"/>
      <c r="M348" s="1179"/>
      <c r="N348" s="1179"/>
      <c r="O348" s="1179"/>
      <c r="P348" s="1179"/>
      <c r="Q348" s="1179"/>
      <c r="R348" s="1179"/>
      <c r="S348" s="1179"/>
      <c r="T348" s="1179"/>
      <c r="U348" s="1179"/>
      <c r="V348" s="1179"/>
      <c r="W348" s="1179"/>
      <c r="X348" s="1179"/>
      <c r="Y348" s="1179"/>
      <c r="Z348" s="1179"/>
    </row>
    <row r="349" spans="1:26" ht="15.75" customHeight="1">
      <c r="A349" s="1178"/>
      <c r="B349" s="1179"/>
      <c r="C349" s="1179"/>
      <c r="D349" s="1179"/>
      <c r="E349" s="1179"/>
      <c r="F349" s="1179"/>
      <c r="G349" s="1179"/>
      <c r="H349" s="1179"/>
      <c r="I349" s="1179"/>
      <c r="J349" s="1180"/>
      <c r="K349" s="1179"/>
      <c r="L349" s="1179"/>
      <c r="M349" s="1179"/>
      <c r="N349" s="1179"/>
      <c r="O349" s="1179"/>
      <c r="P349" s="1179"/>
      <c r="Q349" s="1179"/>
      <c r="R349" s="1179"/>
      <c r="S349" s="1179"/>
      <c r="T349" s="1179"/>
      <c r="U349" s="1179"/>
      <c r="V349" s="1179"/>
      <c r="W349" s="1179"/>
      <c r="X349" s="1179"/>
      <c r="Y349" s="1179"/>
      <c r="Z349" s="1179"/>
    </row>
    <row r="350" spans="1:26" ht="15.75" customHeight="1">
      <c r="A350" s="1178"/>
      <c r="B350" s="1179"/>
      <c r="C350" s="1179"/>
      <c r="D350" s="1179"/>
      <c r="E350" s="1179"/>
      <c r="F350" s="1179"/>
      <c r="G350" s="1179"/>
      <c r="H350" s="1179"/>
      <c r="I350" s="1179"/>
      <c r="J350" s="1180"/>
      <c r="K350" s="1179"/>
      <c r="L350" s="1179"/>
      <c r="M350" s="1179"/>
      <c r="N350" s="1179"/>
      <c r="O350" s="1179"/>
      <c r="P350" s="1179"/>
      <c r="Q350" s="1179"/>
      <c r="R350" s="1179"/>
      <c r="S350" s="1179"/>
      <c r="T350" s="1179"/>
      <c r="U350" s="1179"/>
      <c r="V350" s="1179"/>
      <c r="W350" s="1179"/>
      <c r="X350" s="1179"/>
      <c r="Y350" s="1179"/>
      <c r="Z350" s="1179"/>
    </row>
    <row r="351" spans="1:26" ht="15.75" customHeight="1">
      <c r="A351" s="1178"/>
      <c r="B351" s="1179"/>
      <c r="C351" s="1179"/>
      <c r="D351" s="1179"/>
      <c r="E351" s="1179"/>
      <c r="F351" s="1179"/>
      <c r="G351" s="1179"/>
      <c r="H351" s="1179"/>
      <c r="I351" s="1179"/>
      <c r="J351" s="1180"/>
      <c r="K351" s="1179"/>
      <c r="L351" s="1179"/>
      <c r="M351" s="1179"/>
      <c r="N351" s="1179"/>
      <c r="O351" s="1179"/>
      <c r="P351" s="1179"/>
      <c r="Q351" s="1179"/>
      <c r="R351" s="1179"/>
      <c r="S351" s="1179"/>
      <c r="T351" s="1179"/>
      <c r="U351" s="1179"/>
      <c r="V351" s="1179"/>
      <c r="W351" s="1179"/>
      <c r="X351" s="1179"/>
      <c r="Y351" s="1179"/>
      <c r="Z351" s="1179"/>
    </row>
    <row r="352" spans="1:26" ht="15.75" customHeight="1">
      <c r="A352" s="1178"/>
      <c r="B352" s="1179"/>
      <c r="C352" s="1179"/>
      <c r="D352" s="1179"/>
      <c r="E352" s="1179"/>
      <c r="F352" s="1179"/>
      <c r="G352" s="1179"/>
      <c r="H352" s="1179"/>
      <c r="I352" s="1179"/>
      <c r="J352" s="1180"/>
      <c r="K352" s="1179"/>
      <c r="L352" s="1179"/>
      <c r="M352" s="1179"/>
      <c r="N352" s="1179"/>
      <c r="O352" s="1179"/>
      <c r="P352" s="1179"/>
      <c r="Q352" s="1179"/>
      <c r="R352" s="1179"/>
      <c r="S352" s="1179"/>
      <c r="T352" s="1179"/>
      <c r="U352" s="1179"/>
      <c r="V352" s="1179"/>
      <c r="W352" s="1179"/>
      <c r="X352" s="1179"/>
      <c r="Y352" s="1179"/>
      <c r="Z352" s="1179"/>
    </row>
    <row r="353" spans="1:26" ht="15.75" customHeight="1">
      <c r="A353" s="1178"/>
      <c r="B353" s="1179"/>
      <c r="C353" s="1179"/>
      <c r="D353" s="1179"/>
      <c r="E353" s="1179"/>
      <c r="F353" s="1179"/>
      <c r="G353" s="1179"/>
      <c r="H353" s="1179"/>
      <c r="I353" s="1179"/>
      <c r="J353" s="1180"/>
      <c r="K353" s="1179"/>
      <c r="L353" s="1179"/>
      <c r="M353" s="1179"/>
      <c r="N353" s="1179"/>
      <c r="O353" s="1179"/>
      <c r="P353" s="1179"/>
      <c r="Q353" s="1179"/>
      <c r="R353" s="1179"/>
      <c r="S353" s="1179"/>
      <c r="T353" s="1179"/>
      <c r="U353" s="1179"/>
      <c r="V353" s="1179"/>
      <c r="W353" s="1179"/>
      <c r="X353" s="1179"/>
      <c r="Y353" s="1179"/>
      <c r="Z353" s="1179"/>
    </row>
    <row r="354" spans="1:26" ht="15.75" customHeight="1">
      <c r="A354" s="1178"/>
      <c r="B354" s="1179"/>
      <c r="C354" s="1179"/>
      <c r="D354" s="1179"/>
      <c r="E354" s="1179"/>
      <c r="F354" s="1179"/>
      <c r="G354" s="1179"/>
      <c r="H354" s="1179"/>
      <c r="I354" s="1179"/>
      <c r="J354" s="1180"/>
      <c r="K354" s="1179"/>
      <c r="L354" s="1179"/>
      <c r="M354" s="1179"/>
      <c r="N354" s="1179"/>
      <c r="O354" s="1179"/>
      <c r="P354" s="1179"/>
      <c r="Q354" s="1179"/>
      <c r="R354" s="1179"/>
      <c r="S354" s="1179"/>
      <c r="T354" s="1179"/>
      <c r="U354" s="1179"/>
      <c r="V354" s="1179"/>
      <c r="W354" s="1179"/>
      <c r="X354" s="1179"/>
      <c r="Y354" s="1179"/>
      <c r="Z354" s="1179"/>
    </row>
    <row r="355" spans="1:26" ht="15.75" customHeight="1">
      <c r="A355" s="1178"/>
      <c r="B355" s="1179"/>
      <c r="C355" s="1179"/>
      <c r="D355" s="1179"/>
      <c r="E355" s="1179"/>
      <c r="F355" s="1179"/>
      <c r="G355" s="1179"/>
      <c r="H355" s="1179"/>
      <c r="I355" s="1179"/>
      <c r="J355" s="1180"/>
      <c r="K355" s="1179"/>
      <c r="L355" s="1179"/>
      <c r="M355" s="1179"/>
      <c r="N355" s="1179"/>
      <c r="O355" s="1179"/>
      <c r="P355" s="1179"/>
      <c r="Q355" s="1179"/>
      <c r="R355" s="1179"/>
      <c r="S355" s="1179"/>
      <c r="T355" s="1179"/>
      <c r="U355" s="1179"/>
      <c r="V355" s="1179"/>
      <c r="W355" s="1179"/>
      <c r="X355" s="1179"/>
      <c r="Y355" s="1179"/>
      <c r="Z355" s="1179"/>
    </row>
    <row r="356" spans="1:26" ht="15.75" customHeight="1">
      <c r="A356" s="1178"/>
      <c r="B356" s="1179"/>
      <c r="C356" s="1179"/>
      <c r="D356" s="1179"/>
      <c r="E356" s="1179"/>
      <c r="F356" s="1179"/>
      <c r="G356" s="1179"/>
      <c r="H356" s="1179"/>
      <c r="I356" s="1179"/>
      <c r="J356" s="1180"/>
      <c r="K356" s="1179"/>
      <c r="L356" s="1179"/>
      <c r="M356" s="1179"/>
      <c r="N356" s="1179"/>
      <c r="O356" s="1179"/>
      <c r="P356" s="1179"/>
      <c r="Q356" s="1179"/>
      <c r="R356" s="1179"/>
      <c r="S356" s="1179"/>
      <c r="T356" s="1179"/>
      <c r="U356" s="1179"/>
      <c r="V356" s="1179"/>
      <c r="W356" s="1179"/>
      <c r="X356" s="1179"/>
      <c r="Y356" s="1179"/>
      <c r="Z356" s="1179"/>
    </row>
    <row r="357" spans="1:26" ht="15.75" customHeight="1">
      <c r="A357" s="1178"/>
      <c r="B357" s="1179"/>
      <c r="C357" s="1179"/>
      <c r="D357" s="1179"/>
      <c r="E357" s="1179"/>
      <c r="F357" s="1179"/>
      <c r="G357" s="1179"/>
      <c r="H357" s="1179"/>
      <c r="I357" s="1179"/>
      <c r="J357" s="1180"/>
      <c r="K357" s="1179"/>
      <c r="L357" s="1179"/>
      <c r="M357" s="1179"/>
      <c r="N357" s="1179"/>
      <c r="O357" s="1179"/>
      <c r="P357" s="1179"/>
      <c r="Q357" s="1179"/>
      <c r="R357" s="1179"/>
      <c r="S357" s="1179"/>
      <c r="T357" s="1179"/>
      <c r="U357" s="1179"/>
      <c r="V357" s="1179"/>
      <c r="W357" s="1179"/>
      <c r="X357" s="1179"/>
      <c r="Y357" s="1179"/>
      <c r="Z357" s="1179"/>
    </row>
    <row r="358" spans="1:26" ht="15.75" customHeight="1">
      <c r="A358" s="1178"/>
      <c r="B358" s="1179"/>
      <c r="C358" s="1179"/>
      <c r="D358" s="1179"/>
      <c r="E358" s="1179"/>
      <c r="F358" s="1179"/>
      <c r="G358" s="1179"/>
      <c r="H358" s="1179"/>
      <c r="I358" s="1179"/>
      <c r="J358" s="1180"/>
      <c r="K358" s="1179"/>
      <c r="L358" s="1179"/>
      <c r="M358" s="1179"/>
      <c r="N358" s="1179"/>
      <c r="O358" s="1179"/>
      <c r="P358" s="1179"/>
      <c r="Q358" s="1179"/>
      <c r="R358" s="1179"/>
      <c r="S358" s="1179"/>
      <c r="T358" s="1179"/>
      <c r="U358" s="1179"/>
      <c r="V358" s="1179"/>
      <c r="W358" s="1179"/>
      <c r="X358" s="1179"/>
      <c r="Y358" s="1179"/>
      <c r="Z358" s="1179"/>
    </row>
    <row r="359" spans="1:26" ht="15.75" customHeight="1">
      <c r="A359" s="1178"/>
      <c r="B359" s="1179"/>
      <c r="C359" s="1179"/>
      <c r="D359" s="1179"/>
      <c r="E359" s="1179"/>
      <c r="F359" s="1179"/>
      <c r="G359" s="1179"/>
      <c r="H359" s="1179"/>
      <c r="I359" s="1179"/>
      <c r="J359" s="1180"/>
      <c r="K359" s="1179"/>
      <c r="L359" s="1179"/>
      <c r="M359" s="1179"/>
      <c r="N359" s="1179"/>
      <c r="O359" s="1179"/>
      <c r="P359" s="1179"/>
      <c r="Q359" s="1179"/>
      <c r="R359" s="1179"/>
      <c r="S359" s="1179"/>
      <c r="T359" s="1179"/>
      <c r="U359" s="1179"/>
      <c r="V359" s="1179"/>
      <c r="W359" s="1179"/>
      <c r="X359" s="1179"/>
      <c r="Y359" s="1179"/>
      <c r="Z359" s="1179"/>
    </row>
    <row r="360" spans="1:26" ht="15.75" customHeight="1">
      <c r="A360" s="1178"/>
      <c r="B360" s="1179"/>
      <c r="C360" s="1179"/>
      <c r="D360" s="1179"/>
      <c r="E360" s="1179"/>
      <c r="F360" s="1179"/>
      <c r="G360" s="1179"/>
      <c r="H360" s="1179"/>
      <c r="I360" s="1179"/>
      <c r="J360" s="1180"/>
      <c r="K360" s="1179"/>
      <c r="L360" s="1179"/>
      <c r="M360" s="1179"/>
      <c r="N360" s="1179"/>
      <c r="O360" s="1179"/>
      <c r="P360" s="1179"/>
      <c r="Q360" s="1179"/>
      <c r="R360" s="1179"/>
      <c r="S360" s="1179"/>
      <c r="T360" s="1179"/>
      <c r="U360" s="1179"/>
      <c r="V360" s="1179"/>
      <c r="W360" s="1179"/>
      <c r="X360" s="1179"/>
      <c r="Y360" s="1179"/>
      <c r="Z360" s="1179"/>
    </row>
    <row r="361" spans="1:26" ht="15.75" customHeight="1">
      <c r="A361" s="1178"/>
      <c r="B361" s="1179"/>
      <c r="C361" s="1179"/>
      <c r="D361" s="1179"/>
      <c r="E361" s="1179"/>
      <c r="F361" s="1179"/>
      <c r="G361" s="1179"/>
      <c r="H361" s="1179"/>
      <c r="I361" s="1179"/>
      <c r="J361" s="1180"/>
      <c r="K361" s="1179"/>
      <c r="L361" s="1179"/>
      <c r="M361" s="1179"/>
      <c r="N361" s="1179"/>
      <c r="O361" s="1179"/>
      <c r="P361" s="1179"/>
      <c r="Q361" s="1179"/>
      <c r="R361" s="1179"/>
      <c r="S361" s="1179"/>
      <c r="T361" s="1179"/>
      <c r="U361" s="1179"/>
      <c r="V361" s="1179"/>
      <c r="W361" s="1179"/>
      <c r="X361" s="1179"/>
      <c r="Y361" s="1179"/>
      <c r="Z361" s="1179"/>
    </row>
    <row r="362" spans="1:26" ht="15.75" customHeight="1">
      <c r="A362" s="1178"/>
      <c r="B362" s="1179"/>
      <c r="C362" s="1179"/>
      <c r="D362" s="1179"/>
      <c r="E362" s="1179"/>
      <c r="F362" s="1179"/>
      <c r="G362" s="1179"/>
      <c r="H362" s="1179"/>
      <c r="I362" s="1179"/>
      <c r="J362" s="1180"/>
      <c r="K362" s="1179"/>
      <c r="L362" s="1179"/>
      <c r="M362" s="1179"/>
      <c r="N362" s="1179"/>
      <c r="O362" s="1179"/>
      <c r="P362" s="1179"/>
      <c r="Q362" s="1179"/>
      <c r="R362" s="1179"/>
      <c r="S362" s="1179"/>
      <c r="T362" s="1179"/>
      <c r="U362" s="1179"/>
      <c r="V362" s="1179"/>
      <c r="W362" s="1179"/>
      <c r="X362" s="1179"/>
      <c r="Y362" s="1179"/>
      <c r="Z362" s="1179"/>
    </row>
    <row r="363" spans="1:26" ht="15.75" customHeight="1">
      <c r="A363" s="1178"/>
      <c r="B363" s="1179"/>
      <c r="C363" s="1179"/>
      <c r="D363" s="1179"/>
      <c r="E363" s="1179"/>
      <c r="F363" s="1179"/>
      <c r="G363" s="1179"/>
      <c r="H363" s="1179"/>
      <c r="I363" s="1179"/>
      <c r="J363" s="1180"/>
      <c r="K363" s="1179"/>
      <c r="L363" s="1179"/>
      <c r="M363" s="1179"/>
      <c r="N363" s="1179"/>
      <c r="O363" s="1179"/>
      <c r="P363" s="1179"/>
      <c r="Q363" s="1179"/>
      <c r="R363" s="1179"/>
      <c r="S363" s="1179"/>
      <c r="T363" s="1179"/>
      <c r="U363" s="1179"/>
      <c r="V363" s="1179"/>
      <c r="W363" s="1179"/>
      <c r="X363" s="1179"/>
      <c r="Y363" s="1179"/>
      <c r="Z363" s="1179"/>
    </row>
    <row r="364" spans="1:26" ht="15.75" customHeight="1">
      <c r="A364" s="1178"/>
      <c r="B364" s="1179"/>
      <c r="C364" s="1179"/>
      <c r="D364" s="1179"/>
      <c r="E364" s="1179"/>
      <c r="F364" s="1179"/>
      <c r="G364" s="1179"/>
      <c r="H364" s="1179"/>
      <c r="I364" s="1179"/>
      <c r="J364" s="1180"/>
      <c r="K364" s="1179"/>
      <c r="L364" s="1179"/>
      <c r="M364" s="1179"/>
      <c r="N364" s="1179"/>
      <c r="O364" s="1179"/>
      <c r="P364" s="1179"/>
      <c r="Q364" s="1179"/>
      <c r="R364" s="1179"/>
      <c r="S364" s="1179"/>
      <c r="T364" s="1179"/>
      <c r="U364" s="1179"/>
      <c r="V364" s="1179"/>
      <c r="W364" s="1179"/>
      <c r="X364" s="1179"/>
      <c r="Y364" s="1179"/>
      <c r="Z364" s="1179"/>
    </row>
    <row r="365" spans="1:26" ht="15.75" customHeight="1">
      <c r="A365" s="1178"/>
      <c r="B365" s="1179"/>
      <c r="C365" s="1179"/>
      <c r="D365" s="1179"/>
      <c r="E365" s="1179"/>
      <c r="F365" s="1179"/>
      <c r="G365" s="1179"/>
      <c r="H365" s="1179"/>
      <c r="I365" s="1179"/>
      <c r="J365" s="1180"/>
      <c r="K365" s="1179"/>
      <c r="L365" s="1179"/>
      <c r="M365" s="1179"/>
      <c r="N365" s="1179"/>
      <c r="O365" s="1179"/>
      <c r="P365" s="1179"/>
      <c r="Q365" s="1179"/>
      <c r="R365" s="1179"/>
      <c r="S365" s="1179"/>
      <c r="T365" s="1179"/>
      <c r="U365" s="1179"/>
      <c r="V365" s="1179"/>
      <c r="W365" s="1179"/>
      <c r="X365" s="1179"/>
      <c r="Y365" s="1179"/>
      <c r="Z365" s="1179"/>
    </row>
    <row r="366" spans="1:26" ht="15.75" customHeight="1">
      <c r="A366" s="1178"/>
      <c r="B366" s="1179"/>
      <c r="C366" s="1179"/>
      <c r="D366" s="1179"/>
      <c r="E366" s="1179"/>
      <c r="F366" s="1179"/>
      <c r="G366" s="1179"/>
      <c r="H366" s="1179"/>
      <c r="I366" s="1179"/>
      <c r="J366" s="1180"/>
      <c r="K366" s="1179"/>
      <c r="L366" s="1179"/>
      <c r="M366" s="1179"/>
      <c r="N366" s="1179"/>
      <c r="O366" s="1179"/>
      <c r="P366" s="1179"/>
      <c r="Q366" s="1179"/>
      <c r="R366" s="1179"/>
      <c r="S366" s="1179"/>
      <c r="T366" s="1179"/>
      <c r="U366" s="1179"/>
      <c r="V366" s="1179"/>
      <c r="W366" s="1179"/>
      <c r="X366" s="1179"/>
      <c r="Y366" s="1179"/>
      <c r="Z366" s="1179"/>
    </row>
    <row r="367" spans="1:26" ht="15.75" customHeight="1">
      <c r="A367" s="1178"/>
      <c r="B367" s="1179"/>
      <c r="C367" s="1179"/>
      <c r="D367" s="1179"/>
      <c r="E367" s="1179"/>
      <c r="F367" s="1179"/>
      <c r="G367" s="1179"/>
      <c r="H367" s="1179"/>
      <c r="I367" s="1179"/>
      <c r="J367" s="1180"/>
      <c r="K367" s="1179"/>
      <c r="L367" s="1179"/>
      <c r="M367" s="1179"/>
      <c r="N367" s="1179"/>
      <c r="O367" s="1179"/>
      <c r="P367" s="1179"/>
      <c r="Q367" s="1179"/>
      <c r="R367" s="1179"/>
      <c r="S367" s="1179"/>
      <c r="T367" s="1179"/>
      <c r="U367" s="1179"/>
      <c r="V367" s="1179"/>
      <c r="W367" s="1179"/>
      <c r="X367" s="1179"/>
      <c r="Y367" s="1179"/>
      <c r="Z367" s="1179"/>
    </row>
    <row r="368" spans="1:26" ht="15.75" customHeight="1">
      <c r="A368" s="1178"/>
      <c r="B368" s="1179"/>
      <c r="C368" s="1179"/>
      <c r="D368" s="1179"/>
      <c r="E368" s="1179"/>
      <c r="F368" s="1179"/>
      <c r="G368" s="1179"/>
      <c r="H368" s="1179"/>
      <c r="I368" s="1179"/>
      <c r="J368" s="1180"/>
      <c r="K368" s="1179"/>
      <c r="L368" s="1179"/>
      <c r="M368" s="1179"/>
      <c r="N368" s="1179"/>
      <c r="O368" s="1179"/>
      <c r="P368" s="1179"/>
      <c r="Q368" s="1179"/>
      <c r="R368" s="1179"/>
      <c r="S368" s="1179"/>
      <c r="T368" s="1179"/>
      <c r="U368" s="1179"/>
      <c r="V368" s="1179"/>
      <c r="W368" s="1179"/>
      <c r="X368" s="1179"/>
      <c r="Y368" s="1179"/>
      <c r="Z368" s="1179"/>
    </row>
    <row r="369" spans="1:26" ht="15.75" customHeight="1">
      <c r="A369" s="1178"/>
      <c r="B369" s="1179"/>
      <c r="C369" s="1179"/>
      <c r="D369" s="1179"/>
      <c r="E369" s="1179"/>
      <c r="F369" s="1179"/>
      <c r="G369" s="1179"/>
      <c r="H369" s="1179"/>
      <c r="I369" s="1179"/>
      <c r="J369" s="1180"/>
      <c r="K369" s="1179"/>
      <c r="L369" s="1179"/>
      <c r="M369" s="1179"/>
      <c r="N369" s="1179"/>
      <c r="O369" s="1179"/>
      <c r="P369" s="1179"/>
      <c r="Q369" s="1179"/>
      <c r="R369" s="1179"/>
      <c r="S369" s="1179"/>
      <c r="T369" s="1179"/>
      <c r="U369" s="1179"/>
      <c r="V369" s="1179"/>
      <c r="W369" s="1179"/>
      <c r="X369" s="1179"/>
      <c r="Y369" s="1179"/>
      <c r="Z369" s="1179"/>
    </row>
    <row r="370" spans="1:26" ht="15.75" customHeight="1">
      <c r="A370" s="1178"/>
      <c r="B370" s="1179"/>
      <c r="C370" s="1179"/>
      <c r="D370" s="1179"/>
      <c r="E370" s="1179"/>
      <c r="F370" s="1179"/>
      <c r="G370" s="1179"/>
      <c r="H370" s="1179"/>
      <c r="I370" s="1179"/>
      <c r="J370" s="1180"/>
      <c r="K370" s="1179"/>
      <c r="L370" s="1179"/>
      <c r="M370" s="1179"/>
      <c r="N370" s="1179"/>
      <c r="O370" s="1179"/>
      <c r="P370" s="1179"/>
      <c r="Q370" s="1179"/>
      <c r="R370" s="1179"/>
      <c r="S370" s="1179"/>
      <c r="T370" s="1179"/>
      <c r="U370" s="1179"/>
      <c r="V370" s="1179"/>
      <c r="W370" s="1179"/>
      <c r="X370" s="1179"/>
      <c r="Y370" s="1179"/>
      <c r="Z370" s="1179"/>
    </row>
    <row r="371" spans="1:26" ht="15.75" customHeight="1">
      <c r="A371" s="1178"/>
      <c r="B371" s="1179"/>
      <c r="C371" s="1179"/>
      <c r="D371" s="1179"/>
      <c r="E371" s="1179"/>
      <c r="F371" s="1179"/>
      <c r="G371" s="1179"/>
      <c r="H371" s="1179"/>
      <c r="I371" s="1179"/>
      <c r="J371" s="1180"/>
      <c r="K371" s="1179"/>
      <c r="L371" s="1179"/>
      <c r="M371" s="1179"/>
      <c r="N371" s="1179"/>
      <c r="O371" s="1179"/>
      <c r="P371" s="1179"/>
      <c r="Q371" s="1179"/>
      <c r="R371" s="1179"/>
      <c r="S371" s="1179"/>
      <c r="T371" s="1179"/>
      <c r="U371" s="1179"/>
      <c r="V371" s="1179"/>
      <c r="W371" s="1179"/>
      <c r="X371" s="1179"/>
      <c r="Y371" s="1179"/>
      <c r="Z371" s="1179"/>
    </row>
    <row r="372" spans="1:26" ht="15.75" customHeight="1">
      <c r="A372" s="1178"/>
      <c r="B372" s="1179"/>
      <c r="C372" s="1179"/>
      <c r="D372" s="1179"/>
      <c r="E372" s="1179"/>
      <c r="F372" s="1179"/>
      <c r="G372" s="1179"/>
      <c r="H372" s="1179"/>
      <c r="I372" s="1179"/>
      <c r="J372" s="1180"/>
      <c r="K372" s="1179"/>
      <c r="L372" s="1179"/>
      <c r="M372" s="1179"/>
      <c r="N372" s="1179"/>
      <c r="O372" s="1179"/>
      <c r="P372" s="1179"/>
      <c r="Q372" s="1179"/>
      <c r="R372" s="1179"/>
      <c r="S372" s="1179"/>
      <c r="T372" s="1179"/>
      <c r="U372" s="1179"/>
      <c r="V372" s="1179"/>
      <c r="W372" s="1179"/>
      <c r="X372" s="1179"/>
      <c r="Y372" s="1179"/>
      <c r="Z372" s="1179"/>
    </row>
    <row r="373" spans="1:26" ht="15.75" customHeight="1">
      <c r="A373" s="1178"/>
      <c r="B373" s="1179"/>
      <c r="C373" s="1179"/>
      <c r="D373" s="1179"/>
      <c r="E373" s="1179"/>
      <c r="F373" s="1179"/>
      <c r="G373" s="1179"/>
      <c r="H373" s="1179"/>
      <c r="I373" s="1179"/>
      <c r="J373" s="1180"/>
      <c r="K373" s="1179"/>
      <c r="L373" s="1179"/>
      <c r="M373" s="1179"/>
      <c r="N373" s="1179"/>
      <c r="O373" s="1179"/>
      <c r="P373" s="1179"/>
      <c r="Q373" s="1179"/>
      <c r="R373" s="1179"/>
      <c r="S373" s="1179"/>
      <c r="T373" s="1179"/>
      <c r="U373" s="1179"/>
      <c r="V373" s="1179"/>
      <c r="W373" s="1179"/>
      <c r="X373" s="1179"/>
      <c r="Y373" s="1179"/>
      <c r="Z373" s="1179"/>
    </row>
    <row r="374" spans="1:26" ht="15.75" customHeight="1">
      <c r="A374" s="1178"/>
      <c r="B374" s="1179"/>
      <c r="C374" s="1179"/>
      <c r="D374" s="1179"/>
      <c r="E374" s="1179"/>
      <c r="F374" s="1179"/>
      <c r="G374" s="1179"/>
      <c r="H374" s="1179"/>
      <c r="I374" s="1179"/>
      <c r="J374" s="1180"/>
      <c r="K374" s="1179"/>
      <c r="L374" s="1179"/>
      <c r="M374" s="1179"/>
      <c r="N374" s="1179"/>
      <c r="O374" s="1179"/>
      <c r="P374" s="1179"/>
      <c r="Q374" s="1179"/>
      <c r="R374" s="1179"/>
      <c r="S374" s="1179"/>
      <c r="T374" s="1179"/>
      <c r="U374" s="1179"/>
      <c r="V374" s="1179"/>
      <c r="W374" s="1179"/>
      <c r="X374" s="1179"/>
      <c r="Y374" s="1179"/>
      <c r="Z374" s="1179"/>
    </row>
    <row r="375" spans="1:26" ht="15.75" customHeight="1">
      <c r="A375" s="1178"/>
      <c r="B375" s="1179"/>
      <c r="C375" s="1179"/>
      <c r="D375" s="1179"/>
      <c r="E375" s="1179"/>
      <c r="F375" s="1179"/>
      <c r="G375" s="1179"/>
      <c r="H375" s="1179"/>
      <c r="I375" s="1179"/>
      <c r="J375" s="1180"/>
      <c r="K375" s="1179"/>
      <c r="L375" s="1179"/>
      <c r="M375" s="1179"/>
      <c r="N375" s="1179"/>
      <c r="O375" s="1179"/>
      <c r="P375" s="1179"/>
      <c r="Q375" s="1179"/>
      <c r="R375" s="1179"/>
      <c r="S375" s="1179"/>
      <c r="T375" s="1179"/>
      <c r="U375" s="1179"/>
      <c r="V375" s="1179"/>
      <c r="W375" s="1179"/>
      <c r="X375" s="1179"/>
      <c r="Y375" s="1179"/>
      <c r="Z375" s="1179"/>
    </row>
    <row r="376" spans="1:26" ht="15.75" customHeight="1">
      <c r="A376" s="1178"/>
      <c r="B376" s="1179"/>
      <c r="C376" s="1179"/>
      <c r="D376" s="1179"/>
      <c r="E376" s="1179"/>
      <c r="F376" s="1179"/>
      <c r="G376" s="1179"/>
      <c r="H376" s="1179"/>
      <c r="I376" s="1179"/>
      <c r="J376" s="1180"/>
      <c r="K376" s="1179"/>
      <c r="L376" s="1179"/>
      <c r="M376" s="1179"/>
      <c r="N376" s="1179"/>
      <c r="O376" s="1179"/>
      <c r="P376" s="1179"/>
      <c r="Q376" s="1179"/>
      <c r="R376" s="1179"/>
      <c r="S376" s="1179"/>
      <c r="T376" s="1179"/>
      <c r="U376" s="1179"/>
      <c r="V376" s="1179"/>
      <c r="W376" s="1179"/>
      <c r="X376" s="1179"/>
      <c r="Y376" s="1179"/>
      <c r="Z376" s="1179"/>
    </row>
    <row r="377" spans="1:26" ht="15.75" customHeight="1">
      <c r="A377" s="1178"/>
      <c r="B377" s="1179"/>
      <c r="C377" s="1179"/>
      <c r="D377" s="1179"/>
      <c r="E377" s="1179"/>
      <c r="F377" s="1179"/>
      <c r="G377" s="1179"/>
      <c r="H377" s="1179"/>
      <c r="I377" s="1179"/>
      <c r="J377" s="1180"/>
      <c r="K377" s="1179"/>
      <c r="L377" s="1179"/>
      <c r="M377" s="1179"/>
      <c r="N377" s="1179"/>
      <c r="O377" s="1179"/>
      <c r="P377" s="1179"/>
      <c r="Q377" s="1179"/>
      <c r="R377" s="1179"/>
      <c r="S377" s="1179"/>
      <c r="T377" s="1179"/>
      <c r="U377" s="1179"/>
      <c r="V377" s="1179"/>
      <c r="W377" s="1179"/>
      <c r="X377" s="1179"/>
      <c r="Y377" s="1179"/>
      <c r="Z377" s="1179"/>
    </row>
    <row r="378" spans="1:26" ht="15.75" customHeight="1">
      <c r="A378" s="1178"/>
      <c r="B378" s="1179"/>
      <c r="C378" s="1179"/>
      <c r="D378" s="1179"/>
      <c r="E378" s="1179"/>
      <c r="F378" s="1179"/>
      <c r="G378" s="1179"/>
      <c r="H378" s="1179"/>
      <c r="I378" s="1179"/>
      <c r="J378" s="1180"/>
      <c r="K378" s="1179"/>
      <c r="L378" s="1179"/>
      <c r="M378" s="1179"/>
      <c r="N378" s="1179"/>
      <c r="O378" s="1179"/>
      <c r="P378" s="1179"/>
      <c r="Q378" s="1179"/>
      <c r="R378" s="1179"/>
      <c r="S378" s="1179"/>
      <c r="T378" s="1179"/>
      <c r="U378" s="1179"/>
      <c r="V378" s="1179"/>
      <c r="W378" s="1179"/>
      <c r="X378" s="1179"/>
      <c r="Y378" s="1179"/>
      <c r="Z378" s="1179"/>
    </row>
    <row r="379" spans="1:26" ht="15.75" customHeight="1">
      <c r="A379" s="1178"/>
      <c r="B379" s="1179"/>
      <c r="C379" s="1179"/>
      <c r="D379" s="1179"/>
      <c r="E379" s="1179"/>
      <c r="F379" s="1179"/>
      <c r="G379" s="1179"/>
      <c r="H379" s="1179"/>
      <c r="I379" s="1179"/>
      <c r="J379" s="1180"/>
      <c r="K379" s="1179"/>
      <c r="L379" s="1179"/>
      <c r="M379" s="1179"/>
      <c r="N379" s="1179"/>
      <c r="O379" s="1179"/>
      <c r="P379" s="1179"/>
      <c r="Q379" s="1179"/>
      <c r="R379" s="1179"/>
      <c r="S379" s="1179"/>
      <c r="T379" s="1179"/>
      <c r="U379" s="1179"/>
      <c r="V379" s="1179"/>
      <c r="W379" s="1179"/>
      <c r="X379" s="1179"/>
      <c r="Y379" s="1179"/>
      <c r="Z379" s="1179"/>
    </row>
    <row r="380" spans="1:26" ht="15.75" customHeight="1">
      <c r="A380" s="1178"/>
      <c r="B380" s="1179"/>
      <c r="C380" s="1179"/>
      <c r="D380" s="1179"/>
      <c r="E380" s="1179"/>
      <c r="F380" s="1179"/>
      <c r="G380" s="1179"/>
      <c r="H380" s="1179"/>
      <c r="I380" s="1179"/>
      <c r="J380" s="1180"/>
      <c r="K380" s="1179"/>
      <c r="L380" s="1179"/>
      <c r="M380" s="1179"/>
      <c r="N380" s="1179"/>
      <c r="O380" s="1179"/>
      <c r="P380" s="1179"/>
      <c r="Q380" s="1179"/>
      <c r="R380" s="1179"/>
      <c r="S380" s="1179"/>
      <c r="T380" s="1179"/>
      <c r="U380" s="1179"/>
      <c r="V380" s="1179"/>
      <c r="W380" s="1179"/>
      <c r="X380" s="1179"/>
      <c r="Y380" s="1179"/>
      <c r="Z380" s="1179"/>
    </row>
    <row r="381" spans="1:26" ht="15.75" customHeight="1">
      <c r="A381" s="1178"/>
      <c r="B381" s="1179"/>
      <c r="C381" s="1179"/>
      <c r="D381" s="1179"/>
      <c r="E381" s="1179"/>
      <c r="F381" s="1179"/>
      <c r="G381" s="1179"/>
      <c r="H381" s="1179"/>
      <c r="I381" s="1179"/>
      <c r="J381" s="1180"/>
      <c r="K381" s="1179"/>
      <c r="L381" s="1179"/>
      <c r="M381" s="1179"/>
      <c r="N381" s="1179"/>
      <c r="O381" s="1179"/>
      <c r="P381" s="1179"/>
      <c r="Q381" s="1179"/>
      <c r="R381" s="1179"/>
      <c r="S381" s="1179"/>
      <c r="T381" s="1179"/>
      <c r="U381" s="1179"/>
      <c r="V381" s="1179"/>
      <c r="W381" s="1179"/>
      <c r="X381" s="1179"/>
      <c r="Y381" s="1179"/>
      <c r="Z381" s="1179"/>
    </row>
    <row r="382" spans="1:26" ht="15.75" customHeight="1">
      <c r="A382" s="1178"/>
      <c r="B382" s="1179"/>
      <c r="C382" s="1179"/>
      <c r="D382" s="1179"/>
      <c r="E382" s="1179"/>
      <c r="F382" s="1179"/>
      <c r="G382" s="1179"/>
      <c r="H382" s="1179"/>
      <c r="I382" s="1179"/>
      <c r="J382" s="1180"/>
      <c r="K382" s="1179"/>
      <c r="L382" s="1179"/>
      <c r="M382" s="1179"/>
      <c r="N382" s="1179"/>
      <c r="O382" s="1179"/>
      <c r="P382" s="1179"/>
      <c r="Q382" s="1179"/>
      <c r="R382" s="1179"/>
      <c r="S382" s="1179"/>
      <c r="T382" s="1179"/>
      <c r="U382" s="1179"/>
      <c r="V382" s="1179"/>
      <c r="W382" s="1179"/>
      <c r="X382" s="1179"/>
      <c r="Y382" s="1179"/>
      <c r="Z382" s="1179"/>
    </row>
    <row r="383" spans="1:26" ht="15.75" customHeight="1">
      <c r="A383" s="1178"/>
      <c r="B383" s="1179"/>
      <c r="C383" s="1179"/>
      <c r="D383" s="1179"/>
      <c r="E383" s="1179"/>
      <c r="F383" s="1179"/>
      <c r="G383" s="1179"/>
      <c r="H383" s="1179"/>
      <c r="I383" s="1179"/>
      <c r="J383" s="1180"/>
      <c r="K383" s="1179"/>
      <c r="L383" s="1179"/>
      <c r="M383" s="1179"/>
      <c r="N383" s="1179"/>
      <c r="O383" s="1179"/>
      <c r="P383" s="1179"/>
      <c r="Q383" s="1179"/>
      <c r="R383" s="1179"/>
      <c r="S383" s="1179"/>
      <c r="T383" s="1179"/>
      <c r="U383" s="1179"/>
      <c r="V383" s="1179"/>
      <c r="W383" s="1179"/>
      <c r="X383" s="1179"/>
      <c r="Y383" s="1179"/>
      <c r="Z383" s="1179"/>
    </row>
    <row r="384" spans="1:26" ht="15.75" customHeight="1">
      <c r="A384" s="1178"/>
      <c r="B384" s="1179"/>
      <c r="C384" s="1179"/>
      <c r="D384" s="1179"/>
      <c r="E384" s="1179"/>
      <c r="F384" s="1179"/>
      <c r="G384" s="1179"/>
      <c r="H384" s="1179"/>
      <c r="I384" s="1179"/>
      <c r="J384" s="1180"/>
      <c r="K384" s="1179"/>
      <c r="L384" s="1179"/>
      <c r="M384" s="1179"/>
      <c r="N384" s="1179"/>
      <c r="O384" s="1179"/>
      <c r="P384" s="1179"/>
      <c r="Q384" s="1179"/>
      <c r="R384" s="1179"/>
      <c r="S384" s="1179"/>
      <c r="T384" s="1179"/>
      <c r="U384" s="1179"/>
      <c r="V384" s="1179"/>
      <c r="W384" s="1179"/>
      <c r="X384" s="1179"/>
      <c r="Y384" s="1179"/>
      <c r="Z384" s="1179"/>
    </row>
    <row r="385" spans="1:26" ht="15.75" customHeight="1">
      <c r="A385" s="1178"/>
      <c r="B385" s="1179"/>
      <c r="C385" s="1179"/>
      <c r="D385" s="1179"/>
      <c r="E385" s="1179"/>
      <c r="F385" s="1179"/>
      <c r="G385" s="1179"/>
      <c r="H385" s="1179"/>
      <c r="I385" s="1179"/>
      <c r="J385" s="1180"/>
      <c r="K385" s="1179"/>
      <c r="L385" s="1179"/>
      <c r="M385" s="1179"/>
      <c r="N385" s="1179"/>
      <c r="O385" s="1179"/>
      <c r="P385" s="1179"/>
      <c r="Q385" s="1179"/>
      <c r="R385" s="1179"/>
      <c r="S385" s="1179"/>
      <c r="T385" s="1179"/>
      <c r="U385" s="1179"/>
      <c r="V385" s="1179"/>
      <c r="W385" s="1179"/>
      <c r="X385" s="1179"/>
      <c r="Y385" s="1179"/>
      <c r="Z385" s="1179"/>
    </row>
    <row r="386" spans="1:26" ht="15.75" customHeight="1">
      <c r="A386" s="1178"/>
      <c r="B386" s="1179"/>
      <c r="C386" s="1179"/>
      <c r="D386" s="1179"/>
      <c r="E386" s="1179"/>
      <c r="F386" s="1179"/>
      <c r="G386" s="1179"/>
      <c r="H386" s="1179"/>
      <c r="I386" s="1179"/>
      <c r="J386" s="1180"/>
      <c r="K386" s="1179"/>
      <c r="L386" s="1179"/>
      <c r="M386" s="1179"/>
      <c r="N386" s="1179"/>
      <c r="O386" s="1179"/>
      <c r="P386" s="1179"/>
      <c r="Q386" s="1179"/>
      <c r="R386" s="1179"/>
      <c r="S386" s="1179"/>
      <c r="T386" s="1179"/>
      <c r="U386" s="1179"/>
      <c r="V386" s="1179"/>
      <c r="W386" s="1179"/>
      <c r="X386" s="1179"/>
      <c r="Y386" s="1179"/>
      <c r="Z386" s="1179"/>
    </row>
    <row r="387" spans="1:26" ht="15.75" customHeight="1">
      <c r="A387" s="1178"/>
      <c r="B387" s="1179"/>
      <c r="C387" s="1179"/>
      <c r="D387" s="1179"/>
      <c r="E387" s="1179"/>
      <c r="F387" s="1179"/>
      <c r="G387" s="1179"/>
      <c r="H387" s="1179"/>
      <c r="I387" s="1179"/>
      <c r="J387" s="1180"/>
      <c r="K387" s="1179"/>
      <c r="L387" s="1179"/>
      <c r="M387" s="1179"/>
      <c r="N387" s="1179"/>
      <c r="O387" s="1179"/>
      <c r="P387" s="1179"/>
      <c r="Q387" s="1179"/>
      <c r="R387" s="1179"/>
      <c r="S387" s="1179"/>
      <c r="T387" s="1179"/>
      <c r="U387" s="1179"/>
      <c r="V387" s="1179"/>
      <c r="W387" s="1179"/>
      <c r="X387" s="1179"/>
      <c r="Y387" s="1179"/>
      <c r="Z387" s="1179"/>
    </row>
    <row r="388" spans="1:26" ht="15.75" customHeight="1">
      <c r="A388" s="1178"/>
      <c r="B388" s="1179"/>
      <c r="C388" s="1179"/>
      <c r="D388" s="1179"/>
      <c r="E388" s="1179"/>
      <c r="F388" s="1179"/>
      <c r="G388" s="1179"/>
      <c r="H388" s="1179"/>
      <c r="I388" s="1179"/>
      <c r="J388" s="1180"/>
      <c r="K388" s="1179"/>
      <c r="L388" s="1179"/>
      <c r="M388" s="1179"/>
      <c r="N388" s="1179"/>
      <c r="O388" s="1179"/>
      <c r="P388" s="1179"/>
      <c r="Q388" s="1179"/>
      <c r="R388" s="1179"/>
      <c r="S388" s="1179"/>
      <c r="T388" s="1179"/>
      <c r="U388" s="1179"/>
      <c r="V388" s="1179"/>
      <c r="W388" s="1179"/>
      <c r="X388" s="1179"/>
      <c r="Y388" s="1179"/>
      <c r="Z388" s="1179"/>
    </row>
    <row r="389" spans="1:26" ht="15.75" customHeight="1">
      <c r="A389" s="1178"/>
      <c r="B389" s="1179"/>
      <c r="C389" s="1179"/>
      <c r="D389" s="1179"/>
      <c r="E389" s="1179"/>
      <c r="F389" s="1179"/>
      <c r="G389" s="1179"/>
      <c r="H389" s="1179"/>
      <c r="I389" s="1179"/>
      <c r="J389" s="1180"/>
      <c r="K389" s="1179"/>
      <c r="L389" s="1179"/>
      <c r="M389" s="1179"/>
      <c r="N389" s="1179"/>
      <c r="O389" s="1179"/>
      <c r="P389" s="1179"/>
      <c r="Q389" s="1179"/>
      <c r="R389" s="1179"/>
      <c r="S389" s="1179"/>
      <c r="T389" s="1179"/>
      <c r="U389" s="1179"/>
      <c r="V389" s="1179"/>
      <c r="W389" s="1179"/>
      <c r="X389" s="1179"/>
      <c r="Y389" s="1179"/>
      <c r="Z389" s="1179"/>
    </row>
    <row r="390" spans="1:26" ht="15.75" customHeight="1">
      <c r="A390" s="1178"/>
      <c r="B390" s="1179"/>
      <c r="C390" s="1179"/>
      <c r="D390" s="1179"/>
      <c r="E390" s="1179"/>
      <c r="F390" s="1179"/>
      <c r="G390" s="1179"/>
      <c r="H390" s="1179"/>
      <c r="I390" s="1179"/>
      <c r="J390" s="1180"/>
      <c r="K390" s="1179"/>
      <c r="L390" s="1179"/>
      <c r="M390" s="1179"/>
      <c r="N390" s="1179"/>
      <c r="O390" s="1179"/>
      <c r="P390" s="1179"/>
      <c r="Q390" s="1179"/>
      <c r="R390" s="1179"/>
      <c r="S390" s="1179"/>
      <c r="T390" s="1179"/>
      <c r="U390" s="1179"/>
      <c r="V390" s="1179"/>
      <c r="W390" s="1179"/>
      <c r="X390" s="1179"/>
      <c r="Y390" s="1179"/>
      <c r="Z390" s="1179"/>
    </row>
    <row r="391" spans="1:26" ht="15.75" customHeight="1">
      <c r="A391" s="1178"/>
      <c r="B391" s="1179"/>
      <c r="C391" s="1179"/>
      <c r="D391" s="1179"/>
      <c r="E391" s="1179"/>
      <c r="F391" s="1179"/>
      <c r="G391" s="1179"/>
      <c r="H391" s="1179"/>
      <c r="I391" s="1179"/>
      <c r="J391" s="1180"/>
      <c r="K391" s="1179"/>
      <c r="L391" s="1179"/>
      <c r="M391" s="1179"/>
      <c r="N391" s="1179"/>
      <c r="O391" s="1179"/>
      <c r="P391" s="1179"/>
      <c r="Q391" s="1179"/>
      <c r="R391" s="1179"/>
      <c r="S391" s="1179"/>
      <c r="T391" s="1179"/>
      <c r="U391" s="1179"/>
      <c r="V391" s="1179"/>
      <c r="W391" s="1179"/>
      <c r="X391" s="1179"/>
      <c r="Y391" s="1179"/>
      <c r="Z391" s="1179"/>
    </row>
    <row r="392" spans="1:26" ht="15.75" customHeight="1">
      <c r="A392" s="1178"/>
      <c r="B392" s="1179"/>
      <c r="C392" s="1179"/>
      <c r="D392" s="1179"/>
      <c r="E392" s="1179"/>
      <c r="F392" s="1179"/>
      <c r="G392" s="1179"/>
      <c r="H392" s="1179"/>
      <c r="I392" s="1179"/>
      <c r="J392" s="1180"/>
      <c r="K392" s="1179"/>
      <c r="L392" s="1179"/>
      <c r="M392" s="1179"/>
      <c r="N392" s="1179"/>
      <c r="O392" s="1179"/>
      <c r="P392" s="1179"/>
      <c r="Q392" s="1179"/>
      <c r="R392" s="1179"/>
      <c r="S392" s="1179"/>
      <c r="T392" s="1179"/>
      <c r="U392" s="1179"/>
      <c r="V392" s="1179"/>
      <c r="W392" s="1179"/>
      <c r="X392" s="1179"/>
      <c r="Y392" s="1179"/>
      <c r="Z392" s="1179"/>
    </row>
    <row r="393" spans="1:26" ht="15.75" customHeight="1">
      <c r="A393" s="1178"/>
      <c r="B393" s="1179"/>
      <c r="C393" s="1179"/>
      <c r="D393" s="1179"/>
      <c r="E393" s="1179"/>
      <c r="F393" s="1179"/>
      <c r="G393" s="1179"/>
      <c r="H393" s="1179"/>
      <c r="I393" s="1179"/>
      <c r="J393" s="1180"/>
      <c r="K393" s="1179"/>
      <c r="L393" s="1179"/>
      <c r="M393" s="1179"/>
      <c r="N393" s="1179"/>
      <c r="O393" s="1179"/>
      <c r="P393" s="1179"/>
      <c r="Q393" s="1179"/>
      <c r="R393" s="1179"/>
      <c r="S393" s="1179"/>
      <c r="T393" s="1179"/>
      <c r="U393" s="1179"/>
      <c r="V393" s="1179"/>
      <c r="W393" s="1179"/>
      <c r="X393" s="1179"/>
      <c r="Y393" s="1179"/>
      <c r="Z393" s="1179"/>
    </row>
    <row r="394" spans="1:26" ht="15.75" customHeight="1">
      <c r="A394" s="1178"/>
      <c r="B394" s="1179"/>
      <c r="C394" s="1179"/>
      <c r="D394" s="1179"/>
      <c r="E394" s="1179"/>
      <c r="F394" s="1179"/>
      <c r="G394" s="1179"/>
      <c r="H394" s="1179"/>
      <c r="I394" s="1179"/>
      <c r="J394" s="1180"/>
      <c r="K394" s="1179"/>
      <c r="L394" s="1179"/>
      <c r="M394" s="1179"/>
      <c r="N394" s="1179"/>
      <c r="O394" s="1179"/>
      <c r="P394" s="1179"/>
      <c r="Q394" s="1179"/>
      <c r="R394" s="1179"/>
      <c r="S394" s="1179"/>
      <c r="T394" s="1179"/>
      <c r="U394" s="1179"/>
      <c r="V394" s="1179"/>
      <c r="W394" s="1179"/>
      <c r="X394" s="1179"/>
      <c r="Y394" s="1179"/>
      <c r="Z394" s="1179"/>
    </row>
    <row r="395" spans="1:26" ht="15.75" customHeight="1">
      <c r="A395" s="1178"/>
      <c r="B395" s="1179"/>
      <c r="C395" s="1179"/>
      <c r="D395" s="1179"/>
      <c r="E395" s="1179"/>
      <c r="F395" s="1179"/>
      <c r="G395" s="1179"/>
      <c r="H395" s="1179"/>
      <c r="I395" s="1179"/>
      <c r="J395" s="1180"/>
      <c r="K395" s="1179"/>
      <c r="L395" s="1179"/>
      <c r="M395" s="1179"/>
      <c r="N395" s="1179"/>
      <c r="O395" s="1179"/>
      <c r="P395" s="1179"/>
      <c r="Q395" s="1179"/>
      <c r="R395" s="1179"/>
      <c r="S395" s="1179"/>
      <c r="T395" s="1179"/>
      <c r="U395" s="1179"/>
      <c r="V395" s="1179"/>
      <c r="W395" s="1179"/>
      <c r="X395" s="1179"/>
      <c r="Y395" s="1179"/>
      <c r="Z395" s="1179"/>
    </row>
    <row r="396" spans="1:26" ht="15.75" customHeight="1">
      <c r="A396" s="1178"/>
      <c r="B396" s="1179"/>
      <c r="C396" s="1179"/>
      <c r="D396" s="1179"/>
      <c r="E396" s="1179"/>
      <c r="F396" s="1179"/>
      <c r="G396" s="1179"/>
      <c r="H396" s="1179"/>
      <c r="I396" s="1179"/>
      <c r="J396" s="1180"/>
      <c r="K396" s="1179"/>
      <c r="L396" s="1179"/>
      <c r="M396" s="1179"/>
      <c r="N396" s="1179"/>
      <c r="O396" s="1179"/>
      <c r="P396" s="1179"/>
      <c r="Q396" s="1179"/>
      <c r="R396" s="1179"/>
      <c r="S396" s="1179"/>
      <c r="T396" s="1179"/>
      <c r="U396" s="1179"/>
      <c r="V396" s="1179"/>
      <c r="W396" s="1179"/>
      <c r="X396" s="1179"/>
      <c r="Y396" s="1179"/>
      <c r="Z396" s="1179"/>
    </row>
    <row r="397" spans="1:26" ht="15.75" customHeight="1">
      <c r="A397" s="1178"/>
      <c r="B397" s="1179"/>
      <c r="C397" s="1179"/>
      <c r="D397" s="1179"/>
      <c r="E397" s="1179"/>
      <c r="F397" s="1179"/>
      <c r="G397" s="1179"/>
      <c r="H397" s="1179"/>
      <c r="I397" s="1179"/>
      <c r="J397" s="1180"/>
      <c r="K397" s="1179"/>
      <c r="L397" s="1179"/>
      <c r="M397" s="1179"/>
      <c r="N397" s="1179"/>
      <c r="O397" s="1179"/>
      <c r="P397" s="1179"/>
      <c r="Q397" s="1179"/>
      <c r="R397" s="1179"/>
      <c r="S397" s="1179"/>
      <c r="T397" s="1179"/>
      <c r="U397" s="1179"/>
      <c r="V397" s="1179"/>
      <c r="W397" s="1179"/>
      <c r="X397" s="1179"/>
      <c r="Y397" s="1179"/>
      <c r="Z397" s="1179"/>
    </row>
    <row r="398" spans="1:26" ht="15.75" customHeight="1">
      <c r="A398" s="1178"/>
      <c r="B398" s="1179"/>
      <c r="C398" s="1179"/>
      <c r="D398" s="1179"/>
      <c r="E398" s="1179"/>
      <c r="F398" s="1179"/>
      <c r="G398" s="1179"/>
      <c r="H398" s="1179"/>
      <c r="I398" s="1179"/>
      <c r="J398" s="1180"/>
      <c r="K398" s="1179"/>
      <c r="L398" s="1179"/>
      <c r="M398" s="1179"/>
      <c r="N398" s="1179"/>
      <c r="O398" s="1179"/>
      <c r="P398" s="1179"/>
      <c r="Q398" s="1179"/>
      <c r="R398" s="1179"/>
      <c r="S398" s="1179"/>
      <c r="T398" s="1179"/>
      <c r="U398" s="1179"/>
      <c r="V398" s="1179"/>
      <c r="W398" s="1179"/>
      <c r="X398" s="1179"/>
      <c r="Y398" s="1179"/>
      <c r="Z398" s="1179"/>
    </row>
    <row r="399" spans="1:26" ht="15.75" customHeight="1">
      <c r="A399" s="1178"/>
      <c r="B399" s="1179"/>
      <c r="C399" s="1179"/>
      <c r="D399" s="1179"/>
      <c r="E399" s="1179"/>
      <c r="F399" s="1179"/>
      <c r="G399" s="1179"/>
      <c r="H399" s="1179"/>
      <c r="I399" s="1179"/>
      <c r="J399" s="1180"/>
      <c r="K399" s="1179"/>
      <c r="L399" s="1179"/>
      <c r="M399" s="1179"/>
      <c r="N399" s="1179"/>
      <c r="O399" s="1179"/>
      <c r="P399" s="1179"/>
      <c r="Q399" s="1179"/>
      <c r="R399" s="1179"/>
      <c r="S399" s="1179"/>
      <c r="T399" s="1179"/>
      <c r="U399" s="1179"/>
      <c r="V399" s="1179"/>
      <c r="W399" s="1179"/>
      <c r="X399" s="1179"/>
      <c r="Y399" s="1179"/>
      <c r="Z399" s="1179"/>
    </row>
    <row r="400" spans="1:26" ht="15.75" customHeight="1">
      <c r="A400" s="1178"/>
      <c r="B400" s="1179"/>
      <c r="C400" s="1179"/>
      <c r="D400" s="1179"/>
      <c r="E400" s="1179"/>
      <c r="F400" s="1179"/>
      <c r="G400" s="1179"/>
      <c r="H400" s="1179"/>
      <c r="I400" s="1179"/>
      <c r="J400" s="1180"/>
      <c r="K400" s="1179"/>
      <c r="L400" s="1179"/>
      <c r="M400" s="1179"/>
      <c r="N400" s="1179"/>
      <c r="O400" s="1179"/>
      <c r="P400" s="1179"/>
      <c r="Q400" s="1179"/>
      <c r="R400" s="1179"/>
      <c r="S400" s="1179"/>
      <c r="T400" s="1179"/>
      <c r="U400" s="1179"/>
      <c r="V400" s="1179"/>
      <c r="W400" s="1179"/>
      <c r="X400" s="1179"/>
      <c r="Y400" s="1179"/>
      <c r="Z400" s="1179"/>
    </row>
    <row r="401" spans="1:26" ht="15.75" customHeight="1">
      <c r="A401" s="1178"/>
      <c r="B401" s="1179"/>
      <c r="C401" s="1179"/>
      <c r="D401" s="1179"/>
      <c r="E401" s="1179"/>
      <c r="F401" s="1179"/>
      <c r="G401" s="1179"/>
      <c r="H401" s="1179"/>
      <c r="I401" s="1179"/>
      <c r="J401" s="1180"/>
      <c r="K401" s="1179"/>
      <c r="L401" s="1179"/>
      <c r="M401" s="1179"/>
      <c r="N401" s="1179"/>
      <c r="O401" s="1179"/>
      <c r="P401" s="1179"/>
      <c r="Q401" s="1179"/>
      <c r="R401" s="1179"/>
      <c r="S401" s="1179"/>
      <c r="T401" s="1179"/>
      <c r="U401" s="1179"/>
      <c r="V401" s="1179"/>
      <c r="W401" s="1179"/>
      <c r="X401" s="1179"/>
      <c r="Y401" s="1179"/>
      <c r="Z401" s="1179"/>
    </row>
    <row r="402" spans="1:26" ht="15.75" customHeight="1">
      <c r="A402" s="1178"/>
      <c r="B402" s="1179"/>
      <c r="C402" s="1179"/>
      <c r="D402" s="1179"/>
      <c r="E402" s="1179"/>
      <c r="F402" s="1179"/>
      <c r="G402" s="1179"/>
      <c r="H402" s="1179"/>
      <c r="I402" s="1179"/>
      <c r="J402" s="1180"/>
      <c r="K402" s="1179"/>
      <c r="L402" s="1179"/>
      <c r="M402" s="1179"/>
      <c r="N402" s="1179"/>
      <c r="O402" s="1179"/>
      <c r="P402" s="1179"/>
      <c r="Q402" s="1179"/>
      <c r="R402" s="1179"/>
      <c r="S402" s="1179"/>
      <c r="T402" s="1179"/>
      <c r="U402" s="1179"/>
      <c r="V402" s="1179"/>
      <c r="W402" s="1179"/>
      <c r="X402" s="1179"/>
      <c r="Y402" s="1179"/>
      <c r="Z402" s="1179"/>
    </row>
    <row r="403" spans="1:26" ht="15.75" customHeight="1">
      <c r="A403" s="1178"/>
      <c r="B403" s="1179"/>
      <c r="C403" s="1179"/>
      <c r="D403" s="1179"/>
      <c r="E403" s="1179"/>
      <c r="F403" s="1179"/>
      <c r="G403" s="1179"/>
      <c r="H403" s="1179"/>
      <c r="I403" s="1179"/>
      <c r="J403" s="1180"/>
      <c r="K403" s="1179"/>
      <c r="L403" s="1179"/>
      <c r="M403" s="1179"/>
      <c r="N403" s="1179"/>
      <c r="O403" s="1179"/>
      <c r="P403" s="1179"/>
      <c r="Q403" s="1179"/>
      <c r="R403" s="1179"/>
      <c r="S403" s="1179"/>
      <c r="T403" s="1179"/>
      <c r="U403" s="1179"/>
      <c r="V403" s="1179"/>
      <c r="W403" s="1179"/>
      <c r="X403" s="1179"/>
      <c r="Y403" s="1179"/>
      <c r="Z403" s="1179"/>
    </row>
    <row r="404" spans="1:26" ht="15.75" customHeight="1">
      <c r="A404" s="1178"/>
      <c r="B404" s="1179"/>
      <c r="C404" s="1179"/>
      <c r="D404" s="1179"/>
      <c r="E404" s="1179"/>
      <c r="F404" s="1179"/>
      <c r="G404" s="1179"/>
      <c r="H404" s="1179"/>
      <c r="I404" s="1179"/>
      <c r="J404" s="1180"/>
      <c r="K404" s="1179"/>
      <c r="L404" s="1179"/>
      <c r="M404" s="1179"/>
      <c r="N404" s="1179"/>
      <c r="O404" s="1179"/>
      <c r="P404" s="1179"/>
      <c r="Q404" s="1179"/>
      <c r="R404" s="1179"/>
      <c r="S404" s="1179"/>
      <c r="T404" s="1179"/>
      <c r="U404" s="1179"/>
      <c r="V404" s="1179"/>
      <c r="W404" s="1179"/>
      <c r="X404" s="1179"/>
      <c r="Y404" s="1179"/>
      <c r="Z404" s="1179"/>
    </row>
    <row r="405" spans="1:26" ht="15.75" customHeight="1">
      <c r="A405" s="1178"/>
      <c r="B405" s="1179"/>
      <c r="C405" s="1179"/>
      <c r="D405" s="1179"/>
      <c r="E405" s="1179"/>
      <c r="F405" s="1179"/>
      <c r="G405" s="1179"/>
      <c r="H405" s="1179"/>
      <c r="I405" s="1179"/>
      <c r="J405" s="1180"/>
      <c r="K405" s="1179"/>
      <c r="L405" s="1179"/>
      <c r="M405" s="1179"/>
      <c r="N405" s="1179"/>
      <c r="O405" s="1179"/>
      <c r="P405" s="1179"/>
      <c r="Q405" s="1179"/>
      <c r="R405" s="1179"/>
      <c r="S405" s="1179"/>
      <c r="T405" s="1179"/>
      <c r="U405" s="1179"/>
      <c r="V405" s="1179"/>
      <c r="W405" s="1179"/>
      <c r="X405" s="1179"/>
      <c r="Y405" s="1179"/>
      <c r="Z405" s="1179"/>
    </row>
    <row r="406" spans="1:26" ht="15.75" customHeight="1">
      <c r="A406" s="1178"/>
      <c r="B406" s="1179"/>
      <c r="C406" s="1179"/>
      <c r="D406" s="1179"/>
      <c r="E406" s="1179"/>
      <c r="F406" s="1179"/>
      <c r="G406" s="1179"/>
      <c r="H406" s="1179"/>
      <c r="I406" s="1179"/>
      <c r="J406" s="1180"/>
      <c r="K406" s="1179"/>
      <c r="L406" s="1179"/>
      <c r="M406" s="1179"/>
      <c r="N406" s="1179"/>
      <c r="O406" s="1179"/>
      <c r="P406" s="1179"/>
      <c r="Q406" s="1179"/>
      <c r="R406" s="1179"/>
      <c r="S406" s="1179"/>
      <c r="T406" s="1179"/>
      <c r="U406" s="1179"/>
      <c r="V406" s="1179"/>
      <c r="W406" s="1179"/>
      <c r="X406" s="1179"/>
      <c r="Y406" s="1179"/>
      <c r="Z406" s="1179"/>
    </row>
    <row r="407" spans="1:26" ht="15.75" customHeight="1">
      <c r="A407" s="1178"/>
      <c r="B407" s="1179"/>
      <c r="C407" s="1179"/>
      <c r="D407" s="1179"/>
      <c r="E407" s="1179"/>
      <c r="F407" s="1179"/>
      <c r="G407" s="1179"/>
      <c r="H407" s="1179"/>
      <c r="I407" s="1179"/>
      <c r="J407" s="1180"/>
      <c r="K407" s="1179"/>
      <c r="L407" s="1179"/>
      <c r="M407" s="1179"/>
      <c r="N407" s="1179"/>
      <c r="O407" s="1179"/>
      <c r="P407" s="1179"/>
      <c r="Q407" s="1179"/>
      <c r="R407" s="1179"/>
      <c r="S407" s="1179"/>
      <c r="T407" s="1179"/>
      <c r="U407" s="1179"/>
      <c r="V407" s="1179"/>
      <c r="W407" s="1179"/>
      <c r="X407" s="1179"/>
      <c r="Y407" s="1179"/>
      <c r="Z407" s="1179"/>
    </row>
    <row r="408" spans="1:26" ht="15.75" customHeight="1">
      <c r="A408" s="1178"/>
      <c r="B408" s="1179"/>
      <c r="C408" s="1179"/>
      <c r="D408" s="1179"/>
      <c r="E408" s="1179"/>
      <c r="F408" s="1179"/>
      <c r="G408" s="1179"/>
      <c r="H408" s="1179"/>
      <c r="I408" s="1179"/>
      <c r="J408" s="1180"/>
      <c r="K408" s="1179"/>
      <c r="L408" s="1179"/>
      <c r="M408" s="1179"/>
      <c r="N408" s="1179"/>
      <c r="O408" s="1179"/>
      <c r="P408" s="1179"/>
      <c r="Q408" s="1179"/>
      <c r="R408" s="1179"/>
      <c r="S408" s="1179"/>
      <c r="T408" s="1179"/>
      <c r="U408" s="1179"/>
      <c r="V408" s="1179"/>
      <c r="W408" s="1179"/>
      <c r="X408" s="1179"/>
      <c r="Y408" s="1179"/>
      <c r="Z408" s="1179"/>
    </row>
    <row r="409" spans="1:26" ht="15.75" customHeight="1">
      <c r="A409" s="1178"/>
      <c r="B409" s="1179"/>
      <c r="C409" s="1179"/>
      <c r="D409" s="1179"/>
      <c r="E409" s="1179"/>
      <c r="F409" s="1179"/>
      <c r="G409" s="1179"/>
      <c r="H409" s="1179"/>
      <c r="I409" s="1179"/>
      <c r="J409" s="1180"/>
      <c r="K409" s="1179"/>
      <c r="L409" s="1179"/>
      <c r="M409" s="1179"/>
      <c r="N409" s="1179"/>
      <c r="O409" s="1179"/>
      <c r="P409" s="1179"/>
      <c r="Q409" s="1179"/>
      <c r="R409" s="1179"/>
      <c r="S409" s="1179"/>
      <c r="T409" s="1179"/>
      <c r="U409" s="1179"/>
      <c r="V409" s="1179"/>
      <c r="W409" s="1179"/>
      <c r="X409" s="1179"/>
      <c r="Y409" s="1179"/>
      <c r="Z409" s="1179"/>
    </row>
    <row r="410" spans="1:26" ht="15.75" customHeight="1">
      <c r="A410" s="1178"/>
      <c r="B410" s="1179"/>
      <c r="C410" s="1179"/>
      <c r="D410" s="1179"/>
      <c r="E410" s="1179"/>
      <c r="F410" s="1179"/>
      <c r="G410" s="1179"/>
      <c r="H410" s="1179"/>
      <c r="I410" s="1179"/>
      <c r="J410" s="1180"/>
      <c r="K410" s="1179"/>
      <c r="L410" s="1179"/>
      <c r="M410" s="1179"/>
      <c r="N410" s="1179"/>
      <c r="O410" s="1179"/>
      <c r="P410" s="1179"/>
      <c r="Q410" s="1179"/>
      <c r="R410" s="1179"/>
      <c r="S410" s="1179"/>
      <c r="T410" s="1179"/>
      <c r="U410" s="1179"/>
      <c r="V410" s="1179"/>
      <c r="W410" s="1179"/>
      <c r="X410" s="1179"/>
      <c r="Y410" s="1179"/>
      <c r="Z410" s="1179"/>
    </row>
    <row r="411" spans="1:26" ht="15.75" customHeight="1">
      <c r="A411" s="1178"/>
      <c r="B411" s="1179"/>
      <c r="C411" s="1179"/>
      <c r="D411" s="1179"/>
      <c r="E411" s="1179"/>
      <c r="F411" s="1179"/>
      <c r="G411" s="1179"/>
      <c r="H411" s="1179"/>
      <c r="I411" s="1179"/>
      <c r="J411" s="1180"/>
      <c r="K411" s="1179"/>
      <c r="L411" s="1179"/>
      <c r="M411" s="1179"/>
      <c r="N411" s="1179"/>
      <c r="O411" s="1179"/>
      <c r="P411" s="1179"/>
      <c r="Q411" s="1179"/>
      <c r="R411" s="1179"/>
      <c r="S411" s="1179"/>
      <c r="T411" s="1179"/>
      <c r="U411" s="1179"/>
      <c r="V411" s="1179"/>
      <c r="W411" s="1179"/>
      <c r="X411" s="1179"/>
      <c r="Y411" s="1179"/>
      <c r="Z411" s="1179"/>
    </row>
    <row r="412" spans="1:26" ht="15.75" customHeight="1">
      <c r="A412" s="1178"/>
      <c r="B412" s="1179"/>
      <c r="C412" s="1179"/>
      <c r="D412" s="1179"/>
      <c r="E412" s="1179"/>
      <c r="F412" s="1179"/>
      <c r="G412" s="1179"/>
      <c r="H412" s="1179"/>
      <c r="I412" s="1179"/>
      <c r="J412" s="1180"/>
      <c r="K412" s="1179"/>
      <c r="L412" s="1179"/>
      <c r="M412" s="1179"/>
      <c r="N412" s="1179"/>
      <c r="O412" s="1179"/>
      <c r="P412" s="1179"/>
      <c r="Q412" s="1179"/>
      <c r="R412" s="1179"/>
      <c r="S412" s="1179"/>
      <c r="T412" s="1179"/>
      <c r="U412" s="1179"/>
      <c r="V412" s="1179"/>
      <c r="W412" s="1179"/>
      <c r="X412" s="1179"/>
      <c r="Y412" s="1179"/>
      <c r="Z412" s="1179"/>
    </row>
    <row r="413" spans="1:26" ht="15.75" customHeight="1">
      <c r="A413" s="1178"/>
      <c r="B413" s="1179"/>
      <c r="C413" s="1179"/>
      <c r="D413" s="1179"/>
      <c r="E413" s="1179"/>
      <c r="F413" s="1179"/>
      <c r="G413" s="1179"/>
      <c r="H413" s="1179"/>
      <c r="I413" s="1179"/>
      <c r="J413" s="1180"/>
      <c r="K413" s="1179"/>
      <c r="L413" s="1179"/>
      <c r="M413" s="1179"/>
      <c r="N413" s="1179"/>
      <c r="O413" s="1179"/>
      <c r="P413" s="1179"/>
      <c r="Q413" s="1179"/>
      <c r="R413" s="1179"/>
      <c r="S413" s="1179"/>
      <c r="T413" s="1179"/>
      <c r="U413" s="1179"/>
      <c r="V413" s="1179"/>
      <c r="W413" s="1179"/>
      <c r="X413" s="1179"/>
      <c r="Y413" s="1179"/>
      <c r="Z413" s="1179"/>
    </row>
    <row r="414" spans="1:26" ht="15.75" customHeight="1">
      <c r="A414" s="1178"/>
      <c r="B414" s="1179"/>
      <c r="C414" s="1179"/>
      <c r="D414" s="1179"/>
      <c r="E414" s="1179"/>
      <c r="F414" s="1179"/>
      <c r="G414" s="1179"/>
      <c r="H414" s="1179"/>
      <c r="I414" s="1179"/>
      <c r="J414" s="1180"/>
      <c r="K414" s="1179"/>
      <c r="L414" s="1179"/>
      <c r="M414" s="1179"/>
      <c r="N414" s="1179"/>
      <c r="O414" s="1179"/>
      <c r="P414" s="1179"/>
      <c r="Q414" s="1179"/>
      <c r="R414" s="1179"/>
      <c r="S414" s="1179"/>
      <c r="T414" s="1179"/>
      <c r="U414" s="1179"/>
      <c r="V414" s="1179"/>
      <c r="W414" s="1179"/>
      <c r="X414" s="1179"/>
      <c r="Y414" s="1179"/>
      <c r="Z414" s="1179"/>
    </row>
    <row r="415" spans="1:26" ht="15.75" customHeight="1">
      <c r="A415" s="1178"/>
      <c r="B415" s="1179"/>
      <c r="C415" s="1179"/>
      <c r="D415" s="1179"/>
      <c r="E415" s="1179"/>
      <c r="F415" s="1179"/>
      <c r="G415" s="1179"/>
      <c r="H415" s="1179"/>
      <c r="I415" s="1179"/>
      <c r="J415" s="1180"/>
      <c r="K415" s="1179"/>
      <c r="L415" s="1179"/>
      <c r="M415" s="1179"/>
      <c r="N415" s="1179"/>
      <c r="O415" s="1179"/>
      <c r="P415" s="1179"/>
      <c r="Q415" s="1179"/>
      <c r="R415" s="1179"/>
      <c r="S415" s="1179"/>
      <c r="T415" s="1179"/>
      <c r="U415" s="1179"/>
      <c r="V415" s="1179"/>
      <c r="W415" s="1179"/>
      <c r="X415" s="1179"/>
      <c r="Y415" s="1179"/>
      <c r="Z415" s="1179"/>
    </row>
    <row r="416" spans="1:26" ht="15.75" customHeight="1">
      <c r="A416" s="1178"/>
      <c r="B416" s="1179"/>
      <c r="C416" s="1179"/>
      <c r="D416" s="1179"/>
      <c r="E416" s="1179"/>
      <c r="F416" s="1179"/>
      <c r="G416" s="1179"/>
      <c r="H416" s="1179"/>
      <c r="I416" s="1179"/>
      <c r="J416" s="1180"/>
      <c r="K416" s="1179"/>
      <c r="L416" s="1179"/>
      <c r="M416" s="1179"/>
      <c r="N416" s="1179"/>
      <c r="O416" s="1179"/>
      <c r="P416" s="1179"/>
      <c r="Q416" s="1179"/>
      <c r="R416" s="1179"/>
      <c r="S416" s="1179"/>
      <c r="T416" s="1179"/>
      <c r="U416" s="1179"/>
      <c r="V416" s="1179"/>
      <c r="W416" s="1179"/>
      <c r="X416" s="1179"/>
      <c r="Y416" s="1179"/>
      <c r="Z416" s="1179"/>
    </row>
    <row r="417" spans="1:26" ht="15.75" customHeight="1">
      <c r="A417" s="1178"/>
      <c r="B417" s="1179"/>
      <c r="C417" s="1179"/>
      <c r="D417" s="1179"/>
      <c r="E417" s="1179"/>
      <c r="F417" s="1179"/>
      <c r="G417" s="1179"/>
      <c r="H417" s="1179"/>
      <c r="I417" s="1179"/>
      <c r="J417" s="1180"/>
      <c r="K417" s="1179"/>
      <c r="L417" s="1179"/>
      <c r="M417" s="1179"/>
      <c r="N417" s="1179"/>
      <c r="O417" s="1179"/>
      <c r="P417" s="1179"/>
      <c r="Q417" s="1179"/>
      <c r="R417" s="1179"/>
      <c r="S417" s="1179"/>
      <c r="T417" s="1179"/>
      <c r="U417" s="1179"/>
      <c r="V417" s="1179"/>
      <c r="W417" s="1179"/>
      <c r="X417" s="1179"/>
      <c r="Y417" s="1179"/>
      <c r="Z417" s="1179"/>
    </row>
    <row r="418" spans="1:26" ht="15.75" customHeight="1">
      <c r="A418" s="1178"/>
      <c r="B418" s="1179"/>
      <c r="C418" s="1179"/>
      <c r="D418" s="1179"/>
      <c r="E418" s="1179"/>
      <c r="F418" s="1179"/>
      <c r="G418" s="1179"/>
      <c r="H418" s="1179"/>
      <c r="I418" s="1179"/>
      <c r="J418" s="1180"/>
      <c r="K418" s="1179"/>
      <c r="L418" s="1179"/>
      <c r="M418" s="1179"/>
      <c r="N418" s="1179"/>
      <c r="O418" s="1179"/>
      <c r="P418" s="1179"/>
      <c r="Q418" s="1179"/>
      <c r="R418" s="1179"/>
      <c r="S418" s="1179"/>
      <c r="T418" s="1179"/>
      <c r="U418" s="1179"/>
      <c r="V418" s="1179"/>
      <c r="W418" s="1179"/>
      <c r="X418" s="1179"/>
      <c r="Y418" s="1179"/>
      <c r="Z418" s="1179"/>
    </row>
    <row r="419" spans="1:26" ht="15.75" customHeight="1">
      <c r="A419" s="1178"/>
      <c r="B419" s="1179"/>
      <c r="C419" s="1179"/>
      <c r="D419" s="1179"/>
      <c r="E419" s="1179"/>
      <c r="F419" s="1179"/>
      <c r="G419" s="1179"/>
      <c r="H419" s="1179"/>
      <c r="I419" s="1179"/>
      <c r="J419" s="1180"/>
      <c r="K419" s="1179"/>
      <c r="L419" s="1179"/>
      <c r="M419" s="1179"/>
      <c r="N419" s="1179"/>
      <c r="O419" s="1179"/>
      <c r="P419" s="1179"/>
      <c r="Q419" s="1179"/>
      <c r="R419" s="1179"/>
      <c r="S419" s="1179"/>
      <c r="T419" s="1179"/>
      <c r="U419" s="1179"/>
      <c r="V419" s="1179"/>
      <c r="W419" s="1179"/>
      <c r="X419" s="1179"/>
      <c r="Y419" s="1179"/>
      <c r="Z419" s="1179"/>
    </row>
    <row r="420" spans="1:26" ht="15.75" customHeight="1">
      <c r="A420" s="1178"/>
      <c r="B420" s="1179"/>
      <c r="C420" s="1179"/>
      <c r="D420" s="1179"/>
      <c r="E420" s="1179"/>
      <c r="F420" s="1179"/>
      <c r="G420" s="1179"/>
      <c r="H420" s="1179"/>
      <c r="I420" s="1179"/>
      <c r="J420" s="1180"/>
      <c r="K420" s="1179"/>
      <c r="L420" s="1179"/>
      <c r="M420" s="1179"/>
      <c r="N420" s="1179"/>
      <c r="O420" s="1179"/>
      <c r="P420" s="1179"/>
      <c r="Q420" s="1179"/>
      <c r="R420" s="1179"/>
      <c r="S420" s="1179"/>
      <c r="T420" s="1179"/>
      <c r="U420" s="1179"/>
      <c r="V420" s="1179"/>
      <c r="W420" s="1179"/>
      <c r="X420" s="1179"/>
      <c r="Y420" s="1179"/>
      <c r="Z420" s="1179"/>
    </row>
    <row r="421" spans="1:26" ht="15.75" customHeight="1">
      <c r="A421" s="1178"/>
      <c r="B421" s="1179"/>
      <c r="C421" s="1179"/>
      <c r="D421" s="1179"/>
      <c r="E421" s="1179"/>
      <c r="F421" s="1179"/>
      <c r="G421" s="1179"/>
      <c r="H421" s="1179"/>
      <c r="I421" s="1179"/>
      <c r="J421" s="1180"/>
      <c r="K421" s="1179"/>
      <c r="L421" s="1179"/>
      <c r="M421" s="1179"/>
      <c r="N421" s="1179"/>
      <c r="O421" s="1179"/>
      <c r="P421" s="1179"/>
      <c r="Q421" s="1179"/>
      <c r="R421" s="1179"/>
      <c r="S421" s="1179"/>
      <c r="T421" s="1179"/>
      <c r="U421" s="1179"/>
      <c r="V421" s="1179"/>
      <c r="W421" s="1179"/>
      <c r="X421" s="1179"/>
      <c r="Y421" s="1179"/>
      <c r="Z421" s="1179"/>
    </row>
    <row r="422" spans="1:26" ht="15.75" customHeight="1">
      <c r="A422" s="1178"/>
      <c r="B422" s="1179"/>
      <c r="C422" s="1179"/>
      <c r="D422" s="1179"/>
      <c r="E422" s="1179"/>
      <c r="F422" s="1179"/>
      <c r="G422" s="1179"/>
      <c r="H422" s="1179"/>
      <c r="I422" s="1179"/>
      <c r="J422" s="1180"/>
      <c r="K422" s="1179"/>
      <c r="L422" s="1179"/>
      <c r="M422" s="1179"/>
      <c r="N422" s="1179"/>
      <c r="O422" s="1179"/>
      <c r="P422" s="1179"/>
      <c r="Q422" s="1179"/>
      <c r="R422" s="1179"/>
      <c r="S422" s="1179"/>
      <c r="T422" s="1179"/>
      <c r="U422" s="1179"/>
      <c r="V422" s="1179"/>
      <c r="W422" s="1179"/>
      <c r="X422" s="1179"/>
      <c r="Y422" s="1179"/>
      <c r="Z422" s="1179"/>
    </row>
    <row r="423" spans="1:26" ht="15.75" customHeight="1">
      <c r="A423" s="1178"/>
      <c r="B423" s="1179"/>
      <c r="C423" s="1179"/>
      <c r="D423" s="1179"/>
      <c r="E423" s="1179"/>
      <c r="F423" s="1179"/>
      <c r="G423" s="1179"/>
      <c r="H423" s="1179"/>
      <c r="I423" s="1179"/>
      <c r="J423" s="1180"/>
      <c r="K423" s="1179"/>
      <c r="L423" s="1179"/>
      <c r="M423" s="1179"/>
      <c r="N423" s="1179"/>
      <c r="O423" s="1179"/>
      <c r="P423" s="1179"/>
      <c r="Q423" s="1179"/>
      <c r="R423" s="1179"/>
      <c r="S423" s="1179"/>
      <c r="T423" s="1179"/>
      <c r="U423" s="1179"/>
      <c r="V423" s="1179"/>
      <c r="W423" s="1179"/>
      <c r="X423" s="1179"/>
      <c r="Y423" s="1179"/>
      <c r="Z423" s="1179"/>
    </row>
    <row r="424" spans="1:26" ht="15.75" customHeight="1">
      <c r="A424" s="1178"/>
      <c r="B424" s="1179"/>
      <c r="C424" s="1179"/>
      <c r="D424" s="1179"/>
      <c r="E424" s="1179"/>
      <c r="F424" s="1179"/>
      <c r="G424" s="1179"/>
      <c r="H424" s="1179"/>
      <c r="I424" s="1179"/>
      <c r="J424" s="1180"/>
      <c r="K424" s="1179"/>
      <c r="L424" s="1179"/>
      <c r="M424" s="1179"/>
      <c r="N424" s="1179"/>
      <c r="O424" s="1179"/>
      <c r="P424" s="1179"/>
      <c r="Q424" s="1179"/>
      <c r="R424" s="1179"/>
      <c r="S424" s="1179"/>
      <c r="T424" s="1179"/>
      <c r="U424" s="1179"/>
      <c r="V424" s="1179"/>
      <c r="W424" s="1179"/>
      <c r="X424" s="1179"/>
      <c r="Y424" s="1179"/>
      <c r="Z424" s="1179"/>
    </row>
    <row r="425" spans="1:26" ht="15.75" customHeight="1">
      <c r="A425" s="1178"/>
      <c r="B425" s="1179"/>
      <c r="C425" s="1179"/>
      <c r="D425" s="1179"/>
      <c r="E425" s="1179"/>
      <c r="F425" s="1179"/>
      <c r="G425" s="1179"/>
      <c r="H425" s="1179"/>
      <c r="I425" s="1179"/>
      <c r="J425" s="1180"/>
      <c r="K425" s="1179"/>
      <c r="L425" s="1179"/>
      <c r="M425" s="1179"/>
      <c r="N425" s="1179"/>
      <c r="O425" s="1179"/>
      <c r="P425" s="1179"/>
      <c r="Q425" s="1179"/>
      <c r="R425" s="1179"/>
      <c r="S425" s="1179"/>
      <c r="T425" s="1179"/>
      <c r="U425" s="1179"/>
      <c r="V425" s="1179"/>
      <c r="W425" s="1179"/>
      <c r="X425" s="1179"/>
      <c r="Y425" s="1179"/>
      <c r="Z425" s="1179"/>
    </row>
    <row r="426" spans="1:26" ht="15.75" customHeight="1">
      <c r="A426" s="1178"/>
      <c r="B426" s="1179"/>
      <c r="C426" s="1179"/>
      <c r="D426" s="1179"/>
      <c r="E426" s="1179"/>
      <c r="F426" s="1179"/>
      <c r="G426" s="1179"/>
      <c r="H426" s="1179"/>
      <c r="I426" s="1179"/>
      <c r="J426" s="1180"/>
      <c r="K426" s="1179"/>
      <c r="L426" s="1179"/>
      <c r="M426" s="1179"/>
      <c r="N426" s="1179"/>
      <c r="O426" s="1179"/>
      <c r="P426" s="1179"/>
      <c r="Q426" s="1179"/>
      <c r="R426" s="1179"/>
      <c r="S426" s="1179"/>
      <c r="T426" s="1179"/>
      <c r="U426" s="1179"/>
      <c r="V426" s="1179"/>
      <c r="W426" s="1179"/>
      <c r="X426" s="1179"/>
      <c r="Y426" s="1179"/>
      <c r="Z426" s="1179"/>
    </row>
    <row r="427" spans="1:26" ht="15.75" customHeight="1">
      <c r="A427" s="1178"/>
      <c r="B427" s="1179"/>
      <c r="C427" s="1179"/>
      <c r="D427" s="1179"/>
      <c r="E427" s="1179"/>
      <c r="F427" s="1179"/>
      <c r="G427" s="1179"/>
      <c r="H427" s="1179"/>
      <c r="I427" s="1179"/>
      <c r="J427" s="1180"/>
      <c r="K427" s="1179"/>
      <c r="L427" s="1179"/>
      <c r="M427" s="1179"/>
      <c r="N427" s="1179"/>
      <c r="O427" s="1179"/>
      <c r="P427" s="1179"/>
      <c r="Q427" s="1179"/>
      <c r="R427" s="1179"/>
      <c r="S427" s="1179"/>
      <c r="T427" s="1179"/>
      <c r="U427" s="1179"/>
      <c r="V427" s="1179"/>
      <c r="W427" s="1179"/>
      <c r="X427" s="1179"/>
      <c r="Y427" s="1179"/>
      <c r="Z427" s="1179"/>
    </row>
    <row r="428" spans="1:26" ht="15.75" customHeight="1">
      <c r="A428" s="1178"/>
      <c r="B428" s="1179"/>
      <c r="C428" s="1179"/>
      <c r="D428" s="1179"/>
      <c r="E428" s="1179"/>
      <c r="F428" s="1179"/>
      <c r="G428" s="1179"/>
      <c r="H428" s="1179"/>
      <c r="I428" s="1179"/>
      <c r="J428" s="1180"/>
      <c r="K428" s="1179"/>
      <c r="L428" s="1179"/>
      <c r="M428" s="1179"/>
      <c r="N428" s="1179"/>
      <c r="O428" s="1179"/>
      <c r="P428" s="1179"/>
      <c r="Q428" s="1179"/>
      <c r="R428" s="1179"/>
      <c r="S428" s="1179"/>
      <c r="T428" s="1179"/>
      <c r="U428" s="1179"/>
      <c r="V428" s="1179"/>
      <c r="W428" s="1179"/>
      <c r="X428" s="1179"/>
      <c r="Y428" s="1179"/>
      <c r="Z428" s="1179"/>
    </row>
    <row r="429" spans="1:26" ht="15.75" customHeight="1">
      <c r="A429" s="1178"/>
      <c r="B429" s="1179"/>
      <c r="C429" s="1179"/>
      <c r="D429" s="1179"/>
      <c r="E429" s="1179"/>
      <c r="F429" s="1179"/>
      <c r="G429" s="1179"/>
      <c r="H429" s="1179"/>
      <c r="I429" s="1179"/>
      <c r="J429" s="1180"/>
      <c r="K429" s="1179"/>
      <c r="L429" s="1179"/>
      <c r="M429" s="1179"/>
      <c r="N429" s="1179"/>
      <c r="O429" s="1179"/>
      <c r="P429" s="1179"/>
      <c r="Q429" s="1179"/>
      <c r="R429" s="1179"/>
      <c r="S429" s="1179"/>
      <c r="T429" s="1179"/>
      <c r="U429" s="1179"/>
      <c r="V429" s="1179"/>
      <c r="W429" s="1179"/>
      <c r="X429" s="1179"/>
      <c r="Y429" s="1179"/>
      <c r="Z429" s="1179"/>
    </row>
    <row r="430" spans="1:26" ht="15.75" customHeight="1">
      <c r="A430" s="1178"/>
      <c r="B430" s="1179"/>
      <c r="C430" s="1179"/>
      <c r="D430" s="1179"/>
      <c r="E430" s="1179"/>
      <c r="F430" s="1179"/>
      <c r="G430" s="1179"/>
      <c r="H430" s="1179"/>
      <c r="I430" s="1179"/>
      <c r="J430" s="1180"/>
      <c r="K430" s="1179"/>
      <c r="L430" s="1179"/>
      <c r="M430" s="1179"/>
      <c r="N430" s="1179"/>
      <c r="O430" s="1179"/>
      <c r="P430" s="1179"/>
      <c r="Q430" s="1179"/>
      <c r="R430" s="1179"/>
      <c r="S430" s="1179"/>
      <c r="T430" s="1179"/>
      <c r="U430" s="1179"/>
      <c r="V430" s="1179"/>
      <c r="W430" s="1179"/>
      <c r="X430" s="1179"/>
      <c r="Y430" s="1179"/>
      <c r="Z430" s="1179"/>
    </row>
    <row r="431" spans="1:26" ht="15.75" customHeight="1">
      <c r="A431" s="1178"/>
      <c r="B431" s="1179"/>
      <c r="C431" s="1179"/>
      <c r="D431" s="1179"/>
      <c r="E431" s="1179"/>
      <c r="F431" s="1179"/>
      <c r="G431" s="1179"/>
      <c r="H431" s="1179"/>
      <c r="I431" s="1179"/>
      <c r="J431" s="1180"/>
      <c r="K431" s="1179"/>
      <c r="L431" s="1179"/>
      <c r="M431" s="1179"/>
      <c r="N431" s="1179"/>
      <c r="O431" s="1179"/>
      <c r="P431" s="1179"/>
      <c r="Q431" s="1179"/>
      <c r="R431" s="1179"/>
      <c r="S431" s="1179"/>
      <c r="T431" s="1179"/>
      <c r="U431" s="1179"/>
      <c r="V431" s="1179"/>
      <c r="W431" s="1179"/>
      <c r="X431" s="1179"/>
      <c r="Y431" s="1179"/>
      <c r="Z431" s="1179"/>
    </row>
    <row r="432" spans="1:26" ht="15.75" customHeight="1">
      <c r="A432" s="1178"/>
      <c r="B432" s="1179"/>
      <c r="C432" s="1179"/>
      <c r="D432" s="1179"/>
      <c r="E432" s="1179"/>
      <c r="F432" s="1179"/>
      <c r="G432" s="1179"/>
      <c r="H432" s="1179"/>
      <c r="I432" s="1179"/>
      <c r="J432" s="1180"/>
      <c r="K432" s="1179"/>
      <c r="L432" s="1179"/>
      <c r="M432" s="1179"/>
      <c r="N432" s="1179"/>
      <c r="O432" s="1179"/>
      <c r="P432" s="1179"/>
      <c r="Q432" s="1179"/>
      <c r="R432" s="1179"/>
      <c r="S432" s="1179"/>
      <c r="T432" s="1179"/>
      <c r="U432" s="1179"/>
      <c r="V432" s="1179"/>
      <c r="W432" s="1179"/>
      <c r="X432" s="1179"/>
      <c r="Y432" s="1179"/>
      <c r="Z432" s="1179"/>
    </row>
    <row r="433" spans="1:26" ht="15.75" customHeight="1">
      <c r="A433" s="1178"/>
      <c r="B433" s="1179"/>
      <c r="C433" s="1179"/>
      <c r="D433" s="1179"/>
      <c r="E433" s="1179"/>
      <c r="F433" s="1179"/>
      <c r="G433" s="1179"/>
      <c r="H433" s="1179"/>
      <c r="I433" s="1179"/>
      <c r="J433" s="1180"/>
      <c r="K433" s="1179"/>
      <c r="L433" s="1179"/>
      <c r="M433" s="1179"/>
      <c r="N433" s="1179"/>
      <c r="O433" s="1179"/>
      <c r="P433" s="1179"/>
      <c r="Q433" s="1179"/>
      <c r="R433" s="1179"/>
      <c r="S433" s="1179"/>
      <c r="T433" s="1179"/>
      <c r="U433" s="1179"/>
      <c r="V433" s="1179"/>
      <c r="W433" s="1179"/>
      <c r="X433" s="1179"/>
      <c r="Y433" s="1179"/>
      <c r="Z433" s="1179"/>
    </row>
    <row r="434" spans="1:26" ht="15.75" customHeight="1">
      <c r="A434" s="1178"/>
      <c r="B434" s="1179"/>
      <c r="C434" s="1179"/>
      <c r="D434" s="1179"/>
      <c r="E434" s="1179"/>
      <c r="F434" s="1179"/>
      <c r="G434" s="1179"/>
      <c r="H434" s="1179"/>
      <c r="I434" s="1179"/>
      <c r="J434" s="1180"/>
      <c r="K434" s="1179"/>
      <c r="L434" s="1179"/>
      <c r="M434" s="1179"/>
      <c r="N434" s="1179"/>
      <c r="O434" s="1179"/>
      <c r="P434" s="1179"/>
      <c r="Q434" s="1179"/>
      <c r="R434" s="1179"/>
      <c r="S434" s="1179"/>
      <c r="T434" s="1179"/>
      <c r="U434" s="1179"/>
      <c r="V434" s="1179"/>
      <c r="W434" s="1179"/>
      <c r="X434" s="1179"/>
      <c r="Y434" s="1179"/>
      <c r="Z434" s="1179"/>
    </row>
    <row r="435" spans="1:26" ht="15.75" customHeight="1">
      <c r="A435" s="1178"/>
      <c r="B435" s="1179"/>
      <c r="C435" s="1179"/>
      <c r="D435" s="1179"/>
      <c r="E435" s="1179"/>
      <c r="F435" s="1179"/>
      <c r="G435" s="1179"/>
      <c r="H435" s="1179"/>
      <c r="I435" s="1179"/>
      <c r="J435" s="1180"/>
      <c r="K435" s="1179"/>
      <c r="L435" s="1179"/>
      <c r="M435" s="1179"/>
      <c r="N435" s="1179"/>
      <c r="O435" s="1179"/>
      <c r="P435" s="1179"/>
      <c r="Q435" s="1179"/>
      <c r="R435" s="1179"/>
      <c r="S435" s="1179"/>
      <c r="T435" s="1179"/>
      <c r="U435" s="1179"/>
      <c r="V435" s="1179"/>
      <c r="W435" s="1179"/>
      <c r="X435" s="1179"/>
      <c r="Y435" s="1179"/>
      <c r="Z435" s="1179"/>
    </row>
    <row r="436" spans="1:26" ht="15.75" customHeight="1">
      <c r="A436" s="1178"/>
      <c r="B436" s="1179"/>
      <c r="C436" s="1179"/>
      <c r="D436" s="1179"/>
      <c r="E436" s="1179"/>
      <c r="F436" s="1179"/>
      <c r="G436" s="1179"/>
      <c r="H436" s="1179"/>
      <c r="I436" s="1179"/>
      <c r="J436" s="1180"/>
      <c r="K436" s="1179"/>
      <c r="L436" s="1179"/>
      <c r="M436" s="1179"/>
      <c r="N436" s="1179"/>
      <c r="O436" s="1179"/>
      <c r="P436" s="1179"/>
      <c r="Q436" s="1179"/>
      <c r="R436" s="1179"/>
      <c r="S436" s="1179"/>
      <c r="T436" s="1179"/>
      <c r="U436" s="1179"/>
      <c r="V436" s="1179"/>
      <c r="W436" s="1179"/>
      <c r="X436" s="1179"/>
      <c r="Y436" s="1179"/>
      <c r="Z436" s="1179"/>
    </row>
    <row r="437" spans="1:26" ht="15.75" customHeight="1">
      <c r="A437" s="1178"/>
      <c r="B437" s="1179"/>
      <c r="C437" s="1179"/>
      <c r="D437" s="1179"/>
      <c r="E437" s="1179"/>
      <c r="F437" s="1179"/>
      <c r="G437" s="1179"/>
      <c r="H437" s="1179"/>
      <c r="I437" s="1179"/>
      <c r="J437" s="1180"/>
      <c r="K437" s="1179"/>
      <c r="L437" s="1179"/>
      <c r="M437" s="1179"/>
      <c r="N437" s="1179"/>
      <c r="O437" s="1179"/>
      <c r="P437" s="1179"/>
      <c r="Q437" s="1179"/>
      <c r="R437" s="1179"/>
      <c r="S437" s="1179"/>
      <c r="T437" s="1179"/>
      <c r="U437" s="1179"/>
      <c r="V437" s="1179"/>
      <c r="W437" s="1179"/>
      <c r="X437" s="1179"/>
      <c r="Y437" s="1179"/>
      <c r="Z437" s="1179"/>
    </row>
    <row r="438" spans="1:26" ht="15.75" customHeight="1">
      <c r="A438" s="1178"/>
      <c r="B438" s="1179"/>
      <c r="C438" s="1179"/>
      <c r="D438" s="1179"/>
      <c r="E438" s="1179"/>
      <c r="F438" s="1179"/>
      <c r="G438" s="1179"/>
      <c r="H438" s="1179"/>
      <c r="I438" s="1179"/>
      <c r="J438" s="1180"/>
      <c r="K438" s="1179"/>
      <c r="L438" s="1179"/>
      <c r="M438" s="1179"/>
      <c r="N438" s="1179"/>
      <c r="O438" s="1179"/>
      <c r="P438" s="1179"/>
      <c r="Q438" s="1179"/>
      <c r="R438" s="1179"/>
      <c r="S438" s="1179"/>
      <c r="T438" s="1179"/>
      <c r="U438" s="1179"/>
      <c r="V438" s="1179"/>
      <c r="W438" s="1179"/>
      <c r="X438" s="1179"/>
      <c r="Y438" s="1179"/>
      <c r="Z438" s="1179"/>
    </row>
    <row r="439" spans="1:26" ht="15.75" customHeight="1">
      <c r="A439" s="1178"/>
      <c r="B439" s="1179"/>
      <c r="C439" s="1179"/>
      <c r="D439" s="1179"/>
      <c r="E439" s="1179"/>
      <c r="F439" s="1179"/>
      <c r="G439" s="1179"/>
      <c r="H439" s="1179"/>
      <c r="I439" s="1179"/>
      <c r="J439" s="1180"/>
      <c r="K439" s="1179"/>
      <c r="L439" s="1179"/>
      <c r="M439" s="1179"/>
      <c r="N439" s="1179"/>
      <c r="O439" s="1179"/>
      <c r="P439" s="1179"/>
      <c r="Q439" s="1179"/>
      <c r="R439" s="1179"/>
      <c r="S439" s="1179"/>
      <c r="T439" s="1179"/>
      <c r="U439" s="1179"/>
      <c r="V439" s="1179"/>
      <c r="W439" s="1179"/>
      <c r="X439" s="1179"/>
      <c r="Y439" s="1179"/>
      <c r="Z439" s="1179"/>
    </row>
    <row r="440" spans="1:26" ht="15.75" customHeight="1">
      <c r="A440" s="1178"/>
      <c r="B440" s="1179"/>
      <c r="C440" s="1179"/>
      <c r="D440" s="1179"/>
      <c r="E440" s="1179"/>
      <c r="F440" s="1179"/>
      <c r="G440" s="1179"/>
      <c r="H440" s="1179"/>
      <c r="I440" s="1179"/>
      <c r="J440" s="1180"/>
      <c r="K440" s="1179"/>
      <c r="L440" s="1179"/>
      <c r="M440" s="1179"/>
      <c r="N440" s="1179"/>
      <c r="O440" s="1179"/>
      <c r="P440" s="1179"/>
      <c r="Q440" s="1179"/>
      <c r="R440" s="1179"/>
      <c r="S440" s="1179"/>
      <c r="T440" s="1179"/>
      <c r="U440" s="1179"/>
      <c r="V440" s="1179"/>
      <c r="W440" s="1179"/>
      <c r="X440" s="1179"/>
      <c r="Y440" s="1179"/>
      <c r="Z440" s="1179"/>
    </row>
    <row r="441" spans="1:26" ht="15.75" customHeight="1">
      <c r="A441" s="1178"/>
      <c r="B441" s="1179"/>
      <c r="C441" s="1179"/>
      <c r="D441" s="1179"/>
      <c r="E441" s="1179"/>
      <c r="F441" s="1179"/>
      <c r="G441" s="1179"/>
      <c r="H441" s="1179"/>
      <c r="I441" s="1179"/>
      <c r="J441" s="1180"/>
      <c r="K441" s="1179"/>
      <c r="L441" s="1179"/>
      <c r="M441" s="1179"/>
      <c r="N441" s="1179"/>
      <c r="O441" s="1179"/>
      <c r="P441" s="1179"/>
      <c r="Q441" s="1179"/>
      <c r="R441" s="1179"/>
      <c r="S441" s="1179"/>
      <c r="T441" s="1179"/>
      <c r="U441" s="1179"/>
      <c r="V441" s="1179"/>
      <c r="W441" s="1179"/>
      <c r="X441" s="1179"/>
      <c r="Y441" s="1179"/>
      <c r="Z441" s="1179"/>
    </row>
    <row r="442" spans="1:26" ht="15.75" customHeight="1">
      <c r="A442" s="1178"/>
      <c r="B442" s="1179"/>
      <c r="C442" s="1179"/>
      <c r="D442" s="1179"/>
      <c r="E442" s="1179"/>
      <c r="F442" s="1179"/>
      <c r="G442" s="1179"/>
      <c r="H442" s="1179"/>
      <c r="I442" s="1179"/>
      <c r="J442" s="1180"/>
      <c r="K442" s="1179"/>
      <c r="L442" s="1179"/>
      <c r="M442" s="1179"/>
      <c r="N442" s="1179"/>
      <c r="O442" s="1179"/>
      <c r="P442" s="1179"/>
      <c r="Q442" s="1179"/>
      <c r="R442" s="1179"/>
      <c r="S442" s="1179"/>
      <c r="T442" s="1179"/>
      <c r="U442" s="1179"/>
      <c r="V442" s="1179"/>
      <c r="W442" s="1179"/>
      <c r="X442" s="1179"/>
      <c r="Y442" s="1179"/>
      <c r="Z442" s="1179"/>
    </row>
    <row r="443" spans="1:26" ht="15.75" customHeight="1">
      <c r="A443" s="1178"/>
      <c r="B443" s="1179"/>
      <c r="C443" s="1179"/>
      <c r="D443" s="1179"/>
      <c r="E443" s="1179"/>
      <c r="F443" s="1179"/>
      <c r="G443" s="1179"/>
      <c r="H443" s="1179"/>
      <c r="I443" s="1179"/>
      <c r="J443" s="1180"/>
      <c r="K443" s="1179"/>
      <c r="L443" s="1179"/>
      <c r="M443" s="1179"/>
      <c r="N443" s="1179"/>
      <c r="O443" s="1179"/>
      <c r="P443" s="1179"/>
      <c r="Q443" s="1179"/>
      <c r="R443" s="1179"/>
      <c r="S443" s="1179"/>
      <c r="T443" s="1179"/>
      <c r="U443" s="1179"/>
      <c r="V443" s="1179"/>
      <c r="W443" s="1179"/>
      <c r="X443" s="1179"/>
      <c r="Y443" s="1179"/>
      <c r="Z443" s="1179"/>
    </row>
    <row r="444" spans="1:26" ht="15.75" customHeight="1">
      <c r="A444" s="1178"/>
      <c r="B444" s="1179"/>
      <c r="C444" s="1179"/>
      <c r="D444" s="1179"/>
      <c r="E444" s="1179"/>
      <c r="F444" s="1179"/>
      <c r="G444" s="1179"/>
      <c r="H444" s="1179"/>
      <c r="I444" s="1179"/>
      <c r="J444" s="1180"/>
      <c r="K444" s="1179"/>
      <c r="L444" s="1179"/>
      <c r="M444" s="1179"/>
      <c r="N444" s="1179"/>
      <c r="O444" s="1179"/>
      <c r="P444" s="1179"/>
      <c r="Q444" s="1179"/>
      <c r="R444" s="1179"/>
      <c r="S444" s="1179"/>
      <c r="T444" s="1179"/>
      <c r="U444" s="1179"/>
      <c r="V444" s="1179"/>
      <c r="W444" s="1179"/>
      <c r="X444" s="1179"/>
      <c r="Y444" s="1179"/>
      <c r="Z444" s="1179"/>
    </row>
    <row r="445" spans="1:26" ht="15.75" customHeight="1">
      <c r="A445" s="1178"/>
      <c r="B445" s="1179"/>
      <c r="C445" s="1179"/>
      <c r="D445" s="1179"/>
      <c r="E445" s="1179"/>
      <c r="F445" s="1179"/>
      <c r="G445" s="1179"/>
      <c r="H445" s="1179"/>
      <c r="I445" s="1179"/>
      <c r="J445" s="1180"/>
      <c r="K445" s="1179"/>
      <c r="L445" s="1179"/>
      <c r="M445" s="1179"/>
      <c r="N445" s="1179"/>
      <c r="O445" s="1179"/>
      <c r="P445" s="1179"/>
      <c r="Q445" s="1179"/>
      <c r="R445" s="1179"/>
      <c r="S445" s="1179"/>
      <c r="T445" s="1179"/>
      <c r="U445" s="1179"/>
      <c r="V445" s="1179"/>
      <c r="W445" s="1179"/>
      <c r="X445" s="1179"/>
      <c r="Y445" s="1179"/>
      <c r="Z445" s="1179"/>
    </row>
    <row r="446" spans="1:26" ht="15.75" customHeight="1">
      <c r="A446" s="1178"/>
      <c r="B446" s="1179"/>
      <c r="C446" s="1179"/>
      <c r="D446" s="1179"/>
      <c r="E446" s="1179"/>
      <c r="F446" s="1179"/>
      <c r="G446" s="1179"/>
      <c r="H446" s="1179"/>
      <c r="I446" s="1179"/>
      <c r="J446" s="1180"/>
      <c r="K446" s="1179"/>
      <c r="L446" s="1179"/>
      <c r="M446" s="1179"/>
      <c r="N446" s="1179"/>
      <c r="O446" s="1179"/>
      <c r="P446" s="1179"/>
      <c r="Q446" s="1179"/>
      <c r="R446" s="1179"/>
      <c r="S446" s="1179"/>
      <c r="T446" s="1179"/>
      <c r="U446" s="1179"/>
      <c r="V446" s="1179"/>
      <c r="W446" s="1179"/>
      <c r="X446" s="1179"/>
      <c r="Y446" s="1179"/>
      <c r="Z446" s="1179"/>
    </row>
    <row r="447" spans="1:26" ht="15.75" customHeight="1">
      <c r="A447" s="1178"/>
      <c r="B447" s="1179"/>
      <c r="C447" s="1179"/>
      <c r="D447" s="1179"/>
      <c r="E447" s="1179"/>
      <c r="F447" s="1179"/>
      <c r="G447" s="1179"/>
      <c r="H447" s="1179"/>
      <c r="I447" s="1179"/>
      <c r="J447" s="1180"/>
      <c r="K447" s="1179"/>
      <c r="L447" s="1179"/>
      <c r="M447" s="1179"/>
      <c r="N447" s="1179"/>
      <c r="O447" s="1179"/>
      <c r="P447" s="1179"/>
      <c r="Q447" s="1179"/>
      <c r="R447" s="1179"/>
      <c r="S447" s="1179"/>
      <c r="T447" s="1179"/>
      <c r="U447" s="1179"/>
      <c r="V447" s="1179"/>
      <c r="W447" s="1179"/>
      <c r="X447" s="1179"/>
      <c r="Y447" s="1179"/>
      <c r="Z447" s="1179"/>
    </row>
    <row r="448" spans="1:26" ht="15.75" customHeight="1">
      <c r="A448" s="1178"/>
      <c r="B448" s="1179"/>
      <c r="C448" s="1179"/>
      <c r="D448" s="1179"/>
      <c r="E448" s="1179"/>
      <c r="F448" s="1179"/>
      <c r="G448" s="1179"/>
      <c r="H448" s="1179"/>
      <c r="I448" s="1179"/>
      <c r="J448" s="1180"/>
      <c r="K448" s="1179"/>
      <c r="L448" s="1179"/>
      <c r="M448" s="1179"/>
      <c r="N448" s="1179"/>
      <c r="O448" s="1179"/>
      <c r="P448" s="1179"/>
      <c r="Q448" s="1179"/>
      <c r="R448" s="1179"/>
      <c r="S448" s="1179"/>
      <c r="T448" s="1179"/>
      <c r="U448" s="1179"/>
      <c r="V448" s="1179"/>
      <c r="W448" s="1179"/>
      <c r="X448" s="1179"/>
      <c r="Y448" s="1179"/>
      <c r="Z448" s="1179"/>
    </row>
    <row r="449" spans="1:26" ht="15.75" customHeight="1">
      <c r="A449" s="1178"/>
      <c r="B449" s="1179"/>
      <c r="C449" s="1179"/>
      <c r="D449" s="1179"/>
      <c r="E449" s="1179"/>
      <c r="F449" s="1179"/>
      <c r="G449" s="1179"/>
      <c r="H449" s="1179"/>
      <c r="I449" s="1179"/>
      <c r="J449" s="1180"/>
      <c r="K449" s="1179"/>
      <c r="L449" s="1179"/>
      <c r="M449" s="1179"/>
      <c r="N449" s="1179"/>
      <c r="O449" s="1179"/>
      <c r="P449" s="1179"/>
      <c r="Q449" s="1179"/>
      <c r="R449" s="1179"/>
      <c r="S449" s="1179"/>
      <c r="T449" s="1179"/>
      <c r="U449" s="1179"/>
      <c r="V449" s="1179"/>
      <c r="W449" s="1179"/>
      <c r="X449" s="1179"/>
      <c r="Y449" s="1179"/>
      <c r="Z449" s="1179"/>
    </row>
    <row r="450" spans="1:26" ht="15.75" customHeight="1">
      <c r="A450" s="1178"/>
      <c r="B450" s="1179"/>
      <c r="C450" s="1179"/>
      <c r="D450" s="1179"/>
      <c r="E450" s="1179"/>
      <c r="F450" s="1179"/>
      <c r="G450" s="1179"/>
      <c r="H450" s="1179"/>
      <c r="I450" s="1179"/>
      <c r="J450" s="1180"/>
      <c r="K450" s="1179"/>
      <c r="L450" s="1179"/>
      <c r="M450" s="1179"/>
      <c r="N450" s="1179"/>
      <c r="O450" s="1179"/>
      <c r="P450" s="1179"/>
      <c r="Q450" s="1179"/>
      <c r="R450" s="1179"/>
      <c r="S450" s="1179"/>
      <c r="T450" s="1179"/>
      <c r="U450" s="1179"/>
      <c r="V450" s="1179"/>
      <c r="W450" s="1179"/>
      <c r="X450" s="1179"/>
      <c r="Y450" s="1179"/>
      <c r="Z450" s="1179"/>
    </row>
    <row r="451" spans="1:26" ht="15.75" customHeight="1">
      <c r="A451" s="1178"/>
      <c r="B451" s="1179"/>
      <c r="C451" s="1179"/>
      <c r="D451" s="1179"/>
      <c r="E451" s="1179"/>
      <c r="F451" s="1179"/>
      <c r="G451" s="1179"/>
      <c r="H451" s="1179"/>
      <c r="I451" s="1179"/>
      <c r="J451" s="1180"/>
      <c r="K451" s="1179"/>
      <c r="L451" s="1179"/>
      <c r="M451" s="1179"/>
      <c r="N451" s="1179"/>
      <c r="O451" s="1179"/>
      <c r="P451" s="1179"/>
      <c r="Q451" s="1179"/>
      <c r="R451" s="1179"/>
      <c r="S451" s="1179"/>
      <c r="T451" s="1179"/>
      <c r="U451" s="1179"/>
      <c r="V451" s="1179"/>
      <c r="W451" s="1179"/>
      <c r="X451" s="1179"/>
      <c r="Y451" s="1179"/>
      <c r="Z451" s="1179"/>
    </row>
    <row r="452" spans="1:26" ht="15.75" customHeight="1">
      <c r="A452" s="1178"/>
      <c r="B452" s="1179"/>
      <c r="C452" s="1179"/>
      <c r="D452" s="1179"/>
      <c r="E452" s="1179"/>
      <c r="F452" s="1179"/>
      <c r="G452" s="1179"/>
      <c r="H452" s="1179"/>
      <c r="I452" s="1179"/>
      <c r="J452" s="1180"/>
      <c r="K452" s="1179"/>
      <c r="L452" s="1179"/>
      <c r="M452" s="1179"/>
      <c r="N452" s="1179"/>
      <c r="O452" s="1179"/>
      <c r="P452" s="1179"/>
      <c r="Q452" s="1179"/>
      <c r="R452" s="1179"/>
      <c r="S452" s="1179"/>
      <c r="T452" s="1179"/>
      <c r="U452" s="1179"/>
      <c r="V452" s="1179"/>
      <c r="W452" s="1179"/>
      <c r="X452" s="1179"/>
      <c r="Y452" s="1179"/>
      <c r="Z452" s="1179"/>
    </row>
    <row r="453" spans="1:26" ht="15.75" customHeight="1">
      <c r="A453" s="1178"/>
      <c r="B453" s="1179"/>
      <c r="C453" s="1179"/>
      <c r="D453" s="1179"/>
      <c r="E453" s="1179"/>
      <c r="F453" s="1179"/>
      <c r="G453" s="1179"/>
      <c r="H453" s="1179"/>
      <c r="I453" s="1179"/>
      <c r="J453" s="1180"/>
      <c r="K453" s="1179"/>
      <c r="L453" s="1179"/>
      <c r="M453" s="1179"/>
      <c r="N453" s="1179"/>
      <c r="O453" s="1179"/>
      <c r="P453" s="1179"/>
      <c r="Q453" s="1179"/>
      <c r="R453" s="1179"/>
      <c r="S453" s="1179"/>
      <c r="T453" s="1179"/>
      <c r="U453" s="1179"/>
      <c r="V453" s="1179"/>
      <c r="W453" s="1179"/>
      <c r="X453" s="1179"/>
      <c r="Y453" s="1179"/>
      <c r="Z453" s="1179"/>
    </row>
    <row r="454" spans="1:26" ht="15.75" customHeight="1">
      <c r="A454" s="1178"/>
      <c r="B454" s="1179"/>
      <c r="C454" s="1179"/>
      <c r="D454" s="1179"/>
      <c r="E454" s="1179"/>
      <c r="F454" s="1179"/>
      <c r="G454" s="1179"/>
      <c r="H454" s="1179"/>
      <c r="I454" s="1179"/>
      <c r="J454" s="1180"/>
      <c r="K454" s="1179"/>
      <c r="L454" s="1179"/>
      <c r="M454" s="1179"/>
      <c r="N454" s="1179"/>
      <c r="O454" s="1179"/>
      <c r="P454" s="1179"/>
      <c r="Q454" s="1179"/>
      <c r="R454" s="1179"/>
      <c r="S454" s="1179"/>
      <c r="T454" s="1179"/>
      <c r="U454" s="1179"/>
      <c r="V454" s="1179"/>
      <c r="W454" s="1179"/>
      <c r="X454" s="1179"/>
      <c r="Y454" s="1179"/>
      <c r="Z454" s="1179"/>
    </row>
    <row r="455" spans="1:26" ht="15.75" customHeight="1">
      <c r="A455" s="1178"/>
      <c r="B455" s="1179"/>
      <c r="C455" s="1179"/>
      <c r="D455" s="1179"/>
      <c r="E455" s="1179"/>
      <c r="F455" s="1179"/>
      <c r="G455" s="1179"/>
      <c r="H455" s="1179"/>
      <c r="I455" s="1179"/>
      <c r="J455" s="1180"/>
      <c r="K455" s="1179"/>
      <c r="L455" s="1179"/>
      <c r="M455" s="1179"/>
      <c r="N455" s="1179"/>
      <c r="O455" s="1179"/>
      <c r="P455" s="1179"/>
      <c r="Q455" s="1179"/>
      <c r="R455" s="1179"/>
      <c r="S455" s="1179"/>
      <c r="T455" s="1179"/>
      <c r="U455" s="1179"/>
      <c r="V455" s="1179"/>
      <c r="W455" s="1179"/>
      <c r="X455" s="1179"/>
      <c r="Y455" s="1179"/>
      <c r="Z455" s="1179"/>
    </row>
    <row r="456" spans="1:26" ht="15.75" customHeight="1">
      <c r="A456" s="1178"/>
      <c r="B456" s="1179"/>
      <c r="C456" s="1179"/>
      <c r="D456" s="1179"/>
      <c r="E456" s="1179"/>
      <c r="F456" s="1179"/>
      <c r="G456" s="1179"/>
      <c r="H456" s="1179"/>
      <c r="I456" s="1179"/>
      <c r="J456" s="1180"/>
      <c r="K456" s="1179"/>
      <c r="L456" s="1179"/>
      <c r="M456" s="1179"/>
      <c r="N456" s="1179"/>
      <c r="O456" s="1179"/>
      <c r="P456" s="1179"/>
      <c r="Q456" s="1179"/>
      <c r="R456" s="1179"/>
      <c r="S456" s="1179"/>
      <c r="T456" s="1179"/>
      <c r="U456" s="1179"/>
      <c r="V456" s="1179"/>
      <c r="W456" s="1179"/>
      <c r="X456" s="1179"/>
      <c r="Y456" s="1179"/>
      <c r="Z456" s="1179"/>
    </row>
    <row r="457" spans="1:26" ht="15.75" customHeight="1">
      <c r="A457" s="1178"/>
      <c r="B457" s="1179"/>
      <c r="C457" s="1179"/>
      <c r="D457" s="1179"/>
      <c r="E457" s="1179"/>
      <c r="F457" s="1179"/>
      <c r="G457" s="1179"/>
      <c r="H457" s="1179"/>
      <c r="I457" s="1179"/>
      <c r="J457" s="1180"/>
      <c r="K457" s="1179"/>
      <c r="L457" s="1179"/>
      <c r="M457" s="1179"/>
      <c r="N457" s="1179"/>
      <c r="O457" s="1179"/>
      <c r="P457" s="1179"/>
      <c r="Q457" s="1179"/>
      <c r="R457" s="1179"/>
      <c r="S457" s="1179"/>
      <c r="T457" s="1179"/>
      <c r="U457" s="1179"/>
      <c r="V457" s="1179"/>
      <c r="W457" s="1179"/>
      <c r="X457" s="1179"/>
      <c r="Y457" s="1179"/>
      <c r="Z457" s="1179"/>
    </row>
    <row r="458" spans="1:26" ht="15.75" customHeight="1">
      <c r="A458" s="1178"/>
      <c r="B458" s="1179"/>
      <c r="C458" s="1179"/>
      <c r="D458" s="1179"/>
      <c r="E458" s="1179"/>
      <c r="F458" s="1179"/>
      <c r="G458" s="1179"/>
      <c r="H458" s="1179"/>
      <c r="I458" s="1179"/>
      <c r="J458" s="1180"/>
      <c r="K458" s="1179"/>
      <c r="L458" s="1179"/>
      <c r="M458" s="1179"/>
      <c r="N458" s="1179"/>
      <c r="O458" s="1179"/>
      <c r="P458" s="1179"/>
      <c r="Q458" s="1179"/>
      <c r="R458" s="1179"/>
      <c r="S458" s="1179"/>
      <c r="T458" s="1179"/>
      <c r="U458" s="1179"/>
      <c r="V458" s="1179"/>
      <c r="W458" s="1179"/>
      <c r="X458" s="1179"/>
      <c r="Y458" s="1179"/>
      <c r="Z458" s="1179"/>
    </row>
    <row r="459" spans="1:26" ht="15.75" customHeight="1">
      <c r="A459" s="1178"/>
      <c r="B459" s="1179"/>
      <c r="C459" s="1179"/>
      <c r="D459" s="1179"/>
      <c r="E459" s="1179"/>
      <c r="F459" s="1179"/>
      <c r="G459" s="1179"/>
      <c r="H459" s="1179"/>
      <c r="I459" s="1179"/>
      <c r="J459" s="1180"/>
      <c r="K459" s="1179"/>
      <c r="L459" s="1179"/>
      <c r="M459" s="1179"/>
      <c r="N459" s="1179"/>
      <c r="O459" s="1179"/>
      <c r="P459" s="1179"/>
      <c r="Q459" s="1179"/>
      <c r="R459" s="1179"/>
      <c r="S459" s="1179"/>
      <c r="T459" s="1179"/>
      <c r="U459" s="1179"/>
      <c r="V459" s="1179"/>
      <c r="W459" s="1179"/>
      <c r="X459" s="1179"/>
      <c r="Y459" s="1179"/>
      <c r="Z459" s="1179"/>
    </row>
    <row r="460" spans="1:26" ht="15.75" customHeight="1">
      <c r="A460" s="1178"/>
      <c r="B460" s="1179"/>
      <c r="C460" s="1179"/>
      <c r="D460" s="1179"/>
      <c r="E460" s="1179"/>
      <c r="F460" s="1179"/>
      <c r="G460" s="1179"/>
      <c r="H460" s="1179"/>
      <c r="I460" s="1179"/>
      <c r="J460" s="1180"/>
      <c r="K460" s="1179"/>
      <c r="L460" s="1179"/>
      <c r="M460" s="1179"/>
      <c r="N460" s="1179"/>
      <c r="O460" s="1179"/>
      <c r="P460" s="1179"/>
      <c r="Q460" s="1179"/>
      <c r="R460" s="1179"/>
      <c r="S460" s="1179"/>
      <c r="T460" s="1179"/>
      <c r="U460" s="1179"/>
      <c r="V460" s="1179"/>
      <c r="W460" s="1179"/>
      <c r="X460" s="1179"/>
      <c r="Y460" s="1179"/>
      <c r="Z460" s="1179"/>
    </row>
    <row r="461" spans="1:26" ht="15.75" customHeight="1">
      <c r="A461" s="1178"/>
      <c r="B461" s="1179"/>
      <c r="C461" s="1179"/>
      <c r="D461" s="1179"/>
      <c r="E461" s="1179"/>
      <c r="F461" s="1179"/>
      <c r="G461" s="1179"/>
      <c r="H461" s="1179"/>
      <c r="I461" s="1179"/>
      <c r="J461" s="1180"/>
      <c r="K461" s="1179"/>
      <c r="L461" s="1179"/>
      <c r="M461" s="1179"/>
      <c r="N461" s="1179"/>
      <c r="O461" s="1179"/>
      <c r="P461" s="1179"/>
      <c r="Q461" s="1179"/>
      <c r="R461" s="1179"/>
      <c r="S461" s="1179"/>
      <c r="T461" s="1179"/>
      <c r="U461" s="1179"/>
      <c r="V461" s="1179"/>
      <c r="W461" s="1179"/>
      <c r="X461" s="1179"/>
      <c r="Y461" s="1179"/>
      <c r="Z461" s="1179"/>
    </row>
    <row r="462" spans="1:26" ht="15.75" customHeight="1">
      <c r="A462" s="1178"/>
      <c r="B462" s="1179"/>
      <c r="C462" s="1179"/>
      <c r="D462" s="1179"/>
      <c r="E462" s="1179"/>
      <c r="F462" s="1179"/>
      <c r="G462" s="1179"/>
      <c r="H462" s="1179"/>
      <c r="I462" s="1179"/>
      <c r="J462" s="1180"/>
      <c r="K462" s="1179"/>
      <c r="L462" s="1179"/>
      <c r="M462" s="1179"/>
      <c r="N462" s="1179"/>
      <c r="O462" s="1179"/>
      <c r="P462" s="1179"/>
      <c r="Q462" s="1179"/>
      <c r="R462" s="1179"/>
      <c r="S462" s="1179"/>
      <c r="T462" s="1179"/>
      <c r="U462" s="1179"/>
      <c r="V462" s="1179"/>
      <c r="W462" s="1179"/>
      <c r="X462" s="1179"/>
      <c r="Y462" s="1179"/>
      <c r="Z462" s="1179"/>
    </row>
    <row r="463" spans="1:26" ht="15.75" customHeight="1">
      <c r="A463" s="1178"/>
      <c r="B463" s="1179"/>
      <c r="C463" s="1179"/>
      <c r="D463" s="1179"/>
      <c r="E463" s="1179"/>
      <c r="F463" s="1179"/>
      <c r="G463" s="1179"/>
      <c r="H463" s="1179"/>
      <c r="I463" s="1179"/>
      <c r="J463" s="1180"/>
      <c r="K463" s="1179"/>
      <c r="L463" s="1179"/>
      <c r="M463" s="1179"/>
      <c r="N463" s="1179"/>
      <c r="O463" s="1179"/>
      <c r="P463" s="1179"/>
      <c r="Q463" s="1179"/>
      <c r="R463" s="1179"/>
      <c r="S463" s="1179"/>
      <c r="T463" s="1179"/>
      <c r="U463" s="1179"/>
      <c r="V463" s="1179"/>
      <c r="W463" s="1179"/>
      <c r="X463" s="1179"/>
      <c r="Y463" s="1179"/>
      <c r="Z463" s="1179"/>
    </row>
    <row r="464" spans="1:26" ht="15.75" customHeight="1">
      <c r="A464" s="1178"/>
      <c r="B464" s="1179"/>
      <c r="C464" s="1179"/>
      <c r="D464" s="1179"/>
      <c r="E464" s="1179"/>
      <c r="F464" s="1179"/>
      <c r="G464" s="1179"/>
      <c r="H464" s="1179"/>
      <c r="I464" s="1179"/>
      <c r="J464" s="1180"/>
      <c r="K464" s="1179"/>
      <c r="L464" s="1179"/>
      <c r="M464" s="1179"/>
      <c r="N464" s="1179"/>
      <c r="O464" s="1179"/>
      <c r="P464" s="1179"/>
      <c r="Q464" s="1179"/>
      <c r="R464" s="1179"/>
      <c r="S464" s="1179"/>
      <c r="T464" s="1179"/>
      <c r="U464" s="1179"/>
      <c r="V464" s="1179"/>
      <c r="W464" s="1179"/>
      <c r="X464" s="1179"/>
      <c r="Y464" s="1179"/>
      <c r="Z464" s="1179"/>
    </row>
    <row r="465" spans="1:26" ht="15.75" customHeight="1">
      <c r="A465" s="1178"/>
      <c r="B465" s="1179"/>
      <c r="C465" s="1179"/>
      <c r="D465" s="1179"/>
      <c r="E465" s="1179"/>
      <c r="F465" s="1179"/>
      <c r="G465" s="1179"/>
      <c r="H465" s="1179"/>
      <c r="I465" s="1179"/>
      <c r="J465" s="1180"/>
      <c r="K465" s="1179"/>
      <c r="L465" s="1179"/>
      <c r="M465" s="1179"/>
      <c r="N465" s="1179"/>
      <c r="O465" s="1179"/>
      <c r="P465" s="1179"/>
      <c r="Q465" s="1179"/>
      <c r="R465" s="1179"/>
      <c r="S465" s="1179"/>
      <c r="T465" s="1179"/>
      <c r="U465" s="1179"/>
      <c r="V465" s="1179"/>
      <c r="W465" s="1179"/>
      <c r="X465" s="1179"/>
      <c r="Y465" s="1179"/>
      <c r="Z465" s="1179"/>
    </row>
    <row r="466" spans="1:26" ht="15.75" customHeight="1">
      <c r="A466" s="1178"/>
      <c r="B466" s="1179"/>
      <c r="C466" s="1179"/>
      <c r="D466" s="1179"/>
      <c r="E466" s="1179"/>
      <c r="F466" s="1179"/>
      <c r="G466" s="1179"/>
      <c r="H466" s="1179"/>
      <c r="I466" s="1179"/>
      <c r="J466" s="1180"/>
      <c r="K466" s="1179"/>
      <c r="L466" s="1179"/>
      <c r="M466" s="1179"/>
      <c r="N466" s="1179"/>
      <c r="O466" s="1179"/>
      <c r="P466" s="1179"/>
      <c r="Q466" s="1179"/>
      <c r="R466" s="1179"/>
      <c r="S466" s="1179"/>
      <c r="T466" s="1179"/>
      <c r="U466" s="1179"/>
      <c r="V466" s="1179"/>
      <c r="W466" s="1179"/>
      <c r="X466" s="1179"/>
      <c r="Y466" s="1179"/>
      <c r="Z466" s="1179"/>
    </row>
    <row r="467" spans="1:26" ht="15.75" customHeight="1">
      <c r="A467" s="1178"/>
      <c r="B467" s="1179"/>
      <c r="C467" s="1179"/>
      <c r="D467" s="1179"/>
      <c r="E467" s="1179"/>
      <c r="F467" s="1179"/>
      <c r="G467" s="1179"/>
      <c r="H467" s="1179"/>
      <c r="I467" s="1179"/>
      <c r="J467" s="1180"/>
      <c r="K467" s="1179"/>
      <c r="L467" s="1179"/>
      <c r="M467" s="1179"/>
      <c r="N467" s="1179"/>
      <c r="O467" s="1179"/>
      <c r="P467" s="1179"/>
      <c r="Q467" s="1179"/>
      <c r="R467" s="1179"/>
      <c r="S467" s="1179"/>
      <c r="T467" s="1179"/>
      <c r="U467" s="1179"/>
      <c r="V467" s="1179"/>
      <c r="W467" s="1179"/>
      <c r="X467" s="1179"/>
      <c r="Y467" s="1179"/>
      <c r="Z467" s="1179"/>
    </row>
    <row r="468" spans="1:26" ht="15.75" customHeight="1">
      <c r="A468" s="1178"/>
      <c r="B468" s="1179"/>
      <c r="C468" s="1179"/>
      <c r="D468" s="1179"/>
      <c r="E468" s="1179"/>
      <c r="F468" s="1179"/>
      <c r="G468" s="1179"/>
      <c r="H468" s="1179"/>
      <c r="I468" s="1179"/>
      <c r="J468" s="1180"/>
      <c r="K468" s="1179"/>
      <c r="L468" s="1179"/>
      <c r="M468" s="1179"/>
      <c r="N468" s="1179"/>
      <c r="O468" s="1179"/>
      <c r="P468" s="1179"/>
      <c r="Q468" s="1179"/>
      <c r="R468" s="1179"/>
      <c r="S468" s="1179"/>
      <c r="T468" s="1179"/>
      <c r="U468" s="1179"/>
      <c r="V468" s="1179"/>
      <c r="W468" s="1179"/>
      <c r="X468" s="1179"/>
      <c r="Y468" s="1179"/>
      <c r="Z468" s="1179"/>
    </row>
    <row r="469" spans="1:26" ht="15.75" customHeight="1">
      <c r="A469" s="1178"/>
      <c r="B469" s="1179"/>
      <c r="C469" s="1179"/>
      <c r="D469" s="1179"/>
      <c r="E469" s="1179"/>
      <c r="F469" s="1179"/>
      <c r="G469" s="1179"/>
      <c r="H469" s="1179"/>
      <c r="I469" s="1179"/>
      <c r="J469" s="1180"/>
      <c r="K469" s="1179"/>
      <c r="L469" s="1179"/>
      <c r="M469" s="1179"/>
      <c r="N469" s="1179"/>
      <c r="O469" s="1179"/>
      <c r="P469" s="1179"/>
      <c r="Q469" s="1179"/>
      <c r="R469" s="1179"/>
      <c r="S469" s="1179"/>
      <c r="T469" s="1179"/>
      <c r="U469" s="1179"/>
      <c r="V469" s="1179"/>
      <c r="W469" s="1179"/>
      <c r="X469" s="1179"/>
      <c r="Y469" s="1179"/>
      <c r="Z469" s="1179"/>
    </row>
    <row r="470" spans="1:26" ht="15.75" customHeight="1">
      <c r="A470" s="1178"/>
      <c r="B470" s="1179"/>
      <c r="C470" s="1179"/>
      <c r="D470" s="1179"/>
      <c r="E470" s="1179"/>
      <c r="F470" s="1179"/>
      <c r="G470" s="1179"/>
      <c r="H470" s="1179"/>
      <c r="I470" s="1179"/>
      <c r="J470" s="1180"/>
      <c r="K470" s="1179"/>
      <c r="L470" s="1179"/>
      <c r="M470" s="1179"/>
      <c r="N470" s="1179"/>
      <c r="O470" s="1179"/>
      <c r="P470" s="1179"/>
      <c r="Q470" s="1179"/>
      <c r="R470" s="1179"/>
      <c r="S470" s="1179"/>
      <c r="T470" s="1179"/>
      <c r="U470" s="1179"/>
      <c r="V470" s="1179"/>
      <c r="W470" s="1179"/>
      <c r="X470" s="1179"/>
      <c r="Y470" s="1179"/>
      <c r="Z470" s="1179"/>
    </row>
    <row r="471" spans="1:26" ht="15.75" customHeight="1">
      <c r="A471" s="1178"/>
      <c r="B471" s="1179"/>
      <c r="C471" s="1179"/>
      <c r="D471" s="1179"/>
      <c r="E471" s="1179"/>
      <c r="F471" s="1179"/>
      <c r="G471" s="1179"/>
      <c r="H471" s="1179"/>
      <c r="I471" s="1179"/>
      <c r="J471" s="1180"/>
      <c r="K471" s="1179"/>
      <c r="L471" s="1179"/>
      <c r="M471" s="1179"/>
      <c r="N471" s="1179"/>
      <c r="O471" s="1179"/>
      <c r="P471" s="1179"/>
      <c r="Q471" s="1179"/>
      <c r="R471" s="1179"/>
      <c r="S471" s="1179"/>
      <c r="T471" s="1179"/>
      <c r="U471" s="1179"/>
      <c r="V471" s="1179"/>
      <c r="W471" s="1179"/>
      <c r="X471" s="1179"/>
      <c r="Y471" s="1179"/>
      <c r="Z471" s="1179"/>
    </row>
    <row r="472" spans="1:26" ht="15.75" customHeight="1">
      <c r="A472" s="1178"/>
      <c r="B472" s="1179"/>
      <c r="C472" s="1179"/>
      <c r="D472" s="1179"/>
      <c r="E472" s="1179"/>
      <c r="F472" s="1179"/>
      <c r="G472" s="1179"/>
      <c r="H472" s="1179"/>
      <c r="I472" s="1179"/>
      <c r="J472" s="1180"/>
      <c r="K472" s="1179"/>
      <c r="L472" s="1179"/>
      <c r="M472" s="1179"/>
      <c r="N472" s="1179"/>
      <c r="O472" s="1179"/>
      <c r="P472" s="1179"/>
      <c r="Q472" s="1179"/>
      <c r="R472" s="1179"/>
      <c r="S472" s="1179"/>
      <c r="T472" s="1179"/>
      <c r="U472" s="1179"/>
      <c r="V472" s="1179"/>
      <c r="W472" s="1179"/>
      <c r="X472" s="1179"/>
      <c r="Y472" s="1179"/>
      <c r="Z472" s="1179"/>
    </row>
    <row r="473" spans="1:26" ht="15.75" customHeight="1">
      <c r="A473" s="1178"/>
      <c r="B473" s="1179"/>
      <c r="C473" s="1179"/>
      <c r="D473" s="1179"/>
      <c r="E473" s="1179"/>
      <c r="F473" s="1179"/>
      <c r="G473" s="1179"/>
      <c r="H473" s="1179"/>
      <c r="I473" s="1179"/>
      <c r="J473" s="1180"/>
      <c r="K473" s="1179"/>
      <c r="L473" s="1179"/>
      <c r="M473" s="1179"/>
      <c r="N473" s="1179"/>
      <c r="O473" s="1179"/>
      <c r="P473" s="1179"/>
      <c r="Q473" s="1179"/>
      <c r="R473" s="1179"/>
      <c r="S473" s="1179"/>
      <c r="T473" s="1179"/>
      <c r="U473" s="1179"/>
      <c r="V473" s="1179"/>
      <c r="W473" s="1179"/>
      <c r="X473" s="1179"/>
      <c r="Y473" s="1179"/>
      <c r="Z473" s="1179"/>
    </row>
    <row r="474" spans="1:26" ht="15.75" customHeight="1">
      <c r="A474" s="1178"/>
      <c r="B474" s="1179"/>
      <c r="C474" s="1179"/>
      <c r="D474" s="1179"/>
      <c r="E474" s="1179"/>
      <c r="F474" s="1179"/>
      <c r="G474" s="1179"/>
      <c r="H474" s="1179"/>
      <c r="I474" s="1179"/>
      <c r="J474" s="1180"/>
      <c r="K474" s="1179"/>
      <c r="L474" s="1179"/>
      <c r="M474" s="1179"/>
      <c r="N474" s="1179"/>
      <c r="O474" s="1179"/>
      <c r="P474" s="1179"/>
      <c r="Q474" s="1179"/>
      <c r="R474" s="1179"/>
      <c r="S474" s="1179"/>
      <c r="T474" s="1179"/>
      <c r="U474" s="1179"/>
      <c r="V474" s="1179"/>
      <c r="W474" s="1179"/>
      <c r="X474" s="1179"/>
      <c r="Y474" s="1179"/>
      <c r="Z474" s="1179"/>
    </row>
    <row r="475" spans="1:26" ht="15.75" customHeight="1">
      <c r="A475" s="1178"/>
      <c r="B475" s="1179"/>
      <c r="C475" s="1179"/>
      <c r="D475" s="1179"/>
      <c r="E475" s="1179"/>
      <c r="F475" s="1179"/>
      <c r="G475" s="1179"/>
      <c r="H475" s="1179"/>
      <c r="I475" s="1179"/>
      <c r="J475" s="1180"/>
      <c r="K475" s="1179"/>
      <c r="L475" s="1179"/>
      <c r="M475" s="1179"/>
      <c r="N475" s="1179"/>
      <c r="O475" s="1179"/>
      <c r="P475" s="1179"/>
      <c r="Q475" s="1179"/>
      <c r="R475" s="1179"/>
      <c r="S475" s="1179"/>
      <c r="T475" s="1179"/>
      <c r="U475" s="1179"/>
      <c r="V475" s="1179"/>
      <c r="W475" s="1179"/>
      <c r="X475" s="1179"/>
      <c r="Y475" s="1179"/>
      <c r="Z475" s="1179"/>
    </row>
    <row r="476" spans="1:26" ht="15.75" customHeight="1">
      <c r="A476" s="1178"/>
      <c r="B476" s="1179"/>
      <c r="C476" s="1179"/>
      <c r="D476" s="1179"/>
      <c r="E476" s="1179"/>
      <c r="F476" s="1179"/>
      <c r="G476" s="1179"/>
      <c r="H476" s="1179"/>
      <c r="I476" s="1179"/>
      <c r="J476" s="1180"/>
      <c r="K476" s="1179"/>
      <c r="L476" s="1179"/>
      <c r="M476" s="1179"/>
      <c r="N476" s="1179"/>
      <c r="O476" s="1179"/>
      <c r="P476" s="1179"/>
      <c r="Q476" s="1179"/>
      <c r="R476" s="1179"/>
      <c r="S476" s="1179"/>
      <c r="T476" s="1179"/>
      <c r="U476" s="1179"/>
      <c r="V476" s="1179"/>
      <c r="W476" s="1179"/>
      <c r="X476" s="1179"/>
      <c r="Y476" s="1179"/>
      <c r="Z476" s="1179"/>
    </row>
    <row r="477" spans="1:26" ht="15.75" customHeight="1">
      <c r="A477" s="1178"/>
      <c r="B477" s="1179"/>
      <c r="C477" s="1179"/>
      <c r="D477" s="1179"/>
      <c r="E477" s="1179"/>
      <c r="F477" s="1179"/>
      <c r="G477" s="1179"/>
      <c r="H477" s="1179"/>
      <c r="I477" s="1179"/>
      <c r="J477" s="1180"/>
      <c r="K477" s="1179"/>
      <c r="L477" s="1179"/>
      <c r="M477" s="1179"/>
      <c r="N477" s="1179"/>
      <c r="O477" s="1179"/>
      <c r="P477" s="1179"/>
      <c r="Q477" s="1179"/>
      <c r="R477" s="1179"/>
      <c r="S477" s="1179"/>
      <c r="T477" s="1179"/>
      <c r="U477" s="1179"/>
      <c r="V477" s="1179"/>
      <c r="W477" s="1179"/>
      <c r="X477" s="1179"/>
      <c r="Y477" s="1179"/>
      <c r="Z477" s="1179"/>
    </row>
    <row r="478" spans="1:26" ht="15.75" customHeight="1">
      <c r="A478" s="1178"/>
      <c r="B478" s="1179"/>
      <c r="C478" s="1179"/>
      <c r="D478" s="1179"/>
      <c r="E478" s="1179"/>
      <c r="F478" s="1179"/>
      <c r="G478" s="1179"/>
      <c r="H478" s="1179"/>
      <c r="I478" s="1179"/>
      <c r="J478" s="1180"/>
      <c r="K478" s="1179"/>
      <c r="L478" s="1179"/>
      <c r="M478" s="1179"/>
      <c r="N478" s="1179"/>
      <c r="O478" s="1179"/>
      <c r="P478" s="1179"/>
      <c r="Q478" s="1179"/>
      <c r="R478" s="1179"/>
      <c r="S478" s="1179"/>
      <c r="T478" s="1179"/>
      <c r="U478" s="1179"/>
      <c r="V478" s="1179"/>
      <c r="W478" s="1179"/>
      <c r="X478" s="1179"/>
      <c r="Y478" s="1179"/>
      <c r="Z478" s="1179"/>
    </row>
    <row r="479" spans="1:26" ht="15.75" customHeight="1">
      <c r="A479" s="1178"/>
      <c r="B479" s="1179"/>
      <c r="C479" s="1179"/>
      <c r="D479" s="1179"/>
      <c r="E479" s="1179"/>
      <c r="F479" s="1179"/>
      <c r="G479" s="1179"/>
      <c r="H479" s="1179"/>
      <c r="I479" s="1179"/>
      <c r="J479" s="1180"/>
      <c r="K479" s="1179"/>
      <c r="L479" s="1179"/>
      <c r="M479" s="1179"/>
      <c r="N479" s="1179"/>
      <c r="O479" s="1179"/>
      <c r="P479" s="1179"/>
      <c r="Q479" s="1179"/>
      <c r="R479" s="1179"/>
      <c r="S479" s="1179"/>
      <c r="T479" s="1179"/>
      <c r="U479" s="1179"/>
      <c r="V479" s="1179"/>
      <c r="W479" s="1179"/>
      <c r="X479" s="1179"/>
      <c r="Y479" s="1179"/>
      <c r="Z479" s="1179"/>
    </row>
    <row r="480" spans="1:26" ht="15.75" customHeight="1">
      <c r="A480" s="1178"/>
      <c r="B480" s="1179"/>
      <c r="C480" s="1179"/>
      <c r="D480" s="1179"/>
      <c r="E480" s="1179"/>
      <c r="F480" s="1179"/>
      <c r="G480" s="1179"/>
      <c r="H480" s="1179"/>
      <c r="I480" s="1179"/>
      <c r="J480" s="1180"/>
      <c r="K480" s="1179"/>
      <c r="L480" s="1179"/>
      <c r="M480" s="1179"/>
      <c r="N480" s="1179"/>
      <c r="O480" s="1179"/>
      <c r="P480" s="1179"/>
      <c r="Q480" s="1179"/>
      <c r="R480" s="1179"/>
      <c r="S480" s="1179"/>
      <c r="T480" s="1179"/>
      <c r="U480" s="1179"/>
      <c r="V480" s="1179"/>
      <c r="W480" s="1179"/>
      <c r="X480" s="1179"/>
      <c r="Y480" s="1179"/>
      <c r="Z480" s="1179"/>
    </row>
    <row r="481" spans="1:26" ht="15.75" customHeight="1">
      <c r="A481" s="1178"/>
      <c r="B481" s="1179"/>
      <c r="C481" s="1179"/>
      <c r="D481" s="1179"/>
      <c r="E481" s="1179"/>
      <c r="F481" s="1179"/>
      <c r="G481" s="1179"/>
      <c r="H481" s="1179"/>
      <c r="I481" s="1179"/>
      <c r="J481" s="1180"/>
      <c r="K481" s="1179"/>
      <c r="L481" s="1179"/>
      <c r="M481" s="1179"/>
      <c r="N481" s="1179"/>
      <c r="O481" s="1179"/>
      <c r="P481" s="1179"/>
      <c r="Q481" s="1179"/>
      <c r="R481" s="1179"/>
      <c r="S481" s="1179"/>
      <c r="T481" s="1179"/>
      <c r="U481" s="1179"/>
      <c r="V481" s="1179"/>
      <c r="W481" s="1179"/>
      <c r="X481" s="1179"/>
      <c r="Y481" s="1179"/>
      <c r="Z481" s="1179"/>
    </row>
    <row r="482" spans="1:26" ht="15.75" customHeight="1">
      <c r="A482" s="1178"/>
      <c r="B482" s="1179"/>
      <c r="C482" s="1179"/>
      <c r="D482" s="1179"/>
      <c r="E482" s="1179"/>
      <c r="F482" s="1179"/>
      <c r="G482" s="1179"/>
      <c r="H482" s="1179"/>
      <c r="I482" s="1179"/>
      <c r="J482" s="1180"/>
      <c r="K482" s="1179"/>
      <c r="L482" s="1179"/>
      <c r="M482" s="1179"/>
      <c r="N482" s="1179"/>
      <c r="O482" s="1179"/>
      <c r="P482" s="1179"/>
      <c r="Q482" s="1179"/>
      <c r="R482" s="1179"/>
      <c r="S482" s="1179"/>
      <c r="T482" s="1179"/>
      <c r="U482" s="1179"/>
      <c r="V482" s="1179"/>
      <c r="W482" s="1179"/>
      <c r="X482" s="1179"/>
      <c r="Y482" s="1179"/>
      <c r="Z482" s="1179"/>
    </row>
    <row r="483" spans="1:26" ht="15.75" customHeight="1">
      <c r="A483" s="1178"/>
      <c r="B483" s="1179"/>
      <c r="C483" s="1179"/>
      <c r="D483" s="1179"/>
      <c r="E483" s="1179"/>
      <c r="F483" s="1179"/>
      <c r="G483" s="1179"/>
      <c r="H483" s="1179"/>
      <c r="I483" s="1179"/>
      <c r="J483" s="1180"/>
      <c r="K483" s="1179"/>
      <c r="L483" s="1179"/>
      <c r="M483" s="1179"/>
      <c r="N483" s="1179"/>
      <c r="O483" s="1179"/>
      <c r="P483" s="1179"/>
      <c r="Q483" s="1179"/>
      <c r="R483" s="1179"/>
      <c r="S483" s="1179"/>
      <c r="T483" s="1179"/>
      <c r="U483" s="1179"/>
      <c r="V483" s="1179"/>
      <c r="W483" s="1179"/>
      <c r="X483" s="1179"/>
      <c r="Y483" s="1179"/>
      <c r="Z483" s="1179"/>
    </row>
    <row r="484" spans="1:26" ht="15.75" customHeight="1">
      <c r="A484" s="1178"/>
      <c r="B484" s="1179"/>
      <c r="C484" s="1179"/>
      <c r="D484" s="1179"/>
      <c r="E484" s="1179"/>
      <c r="F484" s="1179"/>
      <c r="G484" s="1179"/>
      <c r="H484" s="1179"/>
      <c r="I484" s="1179"/>
      <c r="J484" s="1180"/>
      <c r="K484" s="1179"/>
      <c r="L484" s="1179"/>
      <c r="M484" s="1179"/>
      <c r="N484" s="1179"/>
      <c r="O484" s="1179"/>
      <c r="P484" s="1179"/>
      <c r="Q484" s="1179"/>
      <c r="R484" s="1179"/>
      <c r="S484" s="1179"/>
      <c r="T484" s="1179"/>
      <c r="U484" s="1179"/>
      <c r="V484" s="1179"/>
      <c r="W484" s="1179"/>
      <c r="X484" s="1179"/>
      <c r="Y484" s="1179"/>
      <c r="Z484" s="1179"/>
    </row>
    <row r="485" spans="1:26" ht="15.75" customHeight="1">
      <c r="A485" s="1178"/>
      <c r="B485" s="1179"/>
      <c r="C485" s="1179"/>
      <c r="D485" s="1179"/>
      <c r="E485" s="1179"/>
      <c r="F485" s="1179"/>
      <c r="G485" s="1179"/>
      <c r="H485" s="1179"/>
      <c r="I485" s="1179"/>
      <c r="J485" s="1180"/>
      <c r="K485" s="1179"/>
      <c r="L485" s="1179"/>
      <c r="M485" s="1179"/>
      <c r="N485" s="1179"/>
      <c r="O485" s="1179"/>
      <c r="P485" s="1179"/>
      <c r="Q485" s="1179"/>
      <c r="R485" s="1179"/>
      <c r="S485" s="1179"/>
      <c r="T485" s="1179"/>
      <c r="U485" s="1179"/>
      <c r="V485" s="1179"/>
      <c r="W485" s="1179"/>
      <c r="X485" s="1179"/>
      <c r="Y485" s="1179"/>
      <c r="Z485" s="1179"/>
    </row>
    <row r="486" spans="1:26" ht="15.75" customHeight="1">
      <c r="A486" s="1178"/>
      <c r="B486" s="1179"/>
      <c r="C486" s="1179"/>
      <c r="D486" s="1179"/>
      <c r="E486" s="1179"/>
      <c r="F486" s="1179"/>
      <c r="G486" s="1179"/>
      <c r="H486" s="1179"/>
      <c r="I486" s="1179"/>
      <c r="J486" s="1180"/>
      <c r="K486" s="1179"/>
      <c r="L486" s="1179"/>
      <c r="M486" s="1179"/>
      <c r="N486" s="1179"/>
      <c r="O486" s="1179"/>
      <c r="P486" s="1179"/>
      <c r="Q486" s="1179"/>
      <c r="R486" s="1179"/>
      <c r="S486" s="1179"/>
      <c r="T486" s="1179"/>
      <c r="U486" s="1179"/>
      <c r="V486" s="1179"/>
      <c r="W486" s="1179"/>
      <c r="X486" s="1179"/>
      <c r="Y486" s="1179"/>
      <c r="Z486" s="1179"/>
    </row>
    <row r="487" spans="1:26" ht="15.75" customHeight="1">
      <c r="A487" s="1178"/>
      <c r="B487" s="1179"/>
      <c r="C487" s="1179"/>
      <c r="D487" s="1179"/>
      <c r="E487" s="1179"/>
      <c r="F487" s="1179"/>
      <c r="G487" s="1179"/>
      <c r="H487" s="1179"/>
      <c r="I487" s="1179"/>
      <c r="J487" s="1180"/>
      <c r="K487" s="1179"/>
      <c r="L487" s="1179"/>
      <c r="M487" s="1179"/>
      <c r="N487" s="1179"/>
      <c r="O487" s="1179"/>
      <c r="P487" s="1179"/>
      <c r="Q487" s="1179"/>
      <c r="R487" s="1179"/>
      <c r="S487" s="1179"/>
      <c r="T487" s="1179"/>
      <c r="U487" s="1179"/>
      <c r="V487" s="1179"/>
      <c r="W487" s="1179"/>
      <c r="X487" s="1179"/>
      <c r="Y487" s="1179"/>
      <c r="Z487" s="1179"/>
    </row>
    <row r="488" spans="1:26" ht="15.75" customHeight="1">
      <c r="A488" s="1178"/>
      <c r="B488" s="1179"/>
      <c r="C488" s="1179"/>
      <c r="D488" s="1179"/>
      <c r="E488" s="1179"/>
      <c r="F488" s="1179"/>
      <c r="G488" s="1179"/>
      <c r="H488" s="1179"/>
      <c r="I488" s="1179"/>
      <c r="J488" s="1180"/>
      <c r="K488" s="1179"/>
      <c r="L488" s="1179"/>
      <c r="M488" s="1179"/>
      <c r="N488" s="1179"/>
      <c r="O488" s="1179"/>
      <c r="P488" s="1179"/>
      <c r="Q488" s="1179"/>
      <c r="R488" s="1179"/>
      <c r="S488" s="1179"/>
      <c r="T488" s="1179"/>
      <c r="U488" s="1179"/>
      <c r="V488" s="1179"/>
      <c r="W488" s="1179"/>
      <c r="X488" s="1179"/>
      <c r="Y488" s="1179"/>
      <c r="Z488" s="1179"/>
    </row>
    <row r="489" spans="1:26" ht="15.75" customHeight="1">
      <c r="A489" s="1178"/>
      <c r="B489" s="1179"/>
      <c r="C489" s="1179"/>
      <c r="D489" s="1179"/>
      <c r="E489" s="1179"/>
      <c r="F489" s="1179"/>
      <c r="G489" s="1179"/>
      <c r="H489" s="1179"/>
      <c r="I489" s="1179"/>
      <c r="J489" s="1180"/>
      <c r="K489" s="1179"/>
      <c r="L489" s="1179"/>
      <c r="M489" s="1179"/>
      <c r="N489" s="1179"/>
      <c r="O489" s="1179"/>
      <c r="P489" s="1179"/>
      <c r="Q489" s="1179"/>
      <c r="R489" s="1179"/>
      <c r="S489" s="1179"/>
      <c r="T489" s="1179"/>
      <c r="U489" s="1179"/>
      <c r="V489" s="1179"/>
      <c r="W489" s="1179"/>
      <c r="X489" s="1179"/>
      <c r="Y489" s="1179"/>
      <c r="Z489" s="1179"/>
    </row>
    <row r="490" spans="1:26" ht="15.75" customHeight="1">
      <c r="A490" s="1178"/>
      <c r="B490" s="1179"/>
      <c r="C490" s="1179"/>
      <c r="D490" s="1179"/>
      <c r="E490" s="1179"/>
      <c r="F490" s="1179"/>
      <c r="G490" s="1179"/>
      <c r="H490" s="1179"/>
      <c r="I490" s="1179"/>
      <c r="J490" s="1180"/>
      <c r="K490" s="1179"/>
      <c r="L490" s="1179"/>
      <c r="M490" s="1179"/>
      <c r="N490" s="1179"/>
      <c r="O490" s="1179"/>
      <c r="P490" s="1179"/>
      <c r="Q490" s="1179"/>
      <c r="R490" s="1179"/>
      <c r="S490" s="1179"/>
      <c r="T490" s="1179"/>
      <c r="U490" s="1179"/>
      <c r="V490" s="1179"/>
      <c r="W490" s="1179"/>
      <c r="X490" s="1179"/>
      <c r="Y490" s="1179"/>
      <c r="Z490" s="1179"/>
    </row>
    <row r="491" spans="1:26" ht="15.75" customHeight="1">
      <c r="A491" s="1178"/>
      <c r="B491" s="1179"/>
      <c r="C491" s="1179"/>
      <c r="D491" s="1179"/>
      <c r="E491" s="1179"/>
      <c r="F491" s="1179"/>
      <c r="G491" s="1179"/>
      <c r="H491" s="1179"/>
      <c r="I491" s="1179"/>
      <c r="J491" s="1180"/>
      <c r="K491" s="1179"/>
      <c r="L491" s="1179"/>
      <c r="M491" s="1179"/>
      <c r="N491" s="1179"/>
      <c r="O491" s="1179"/>
      <c r="P491" s="1179"/>
      <c r="Q491" s="1179"/>
      <c r="R491" s="1179"/>
      <c r="S491" s="1179"/>
      <c r="T491" s="1179"/>
      <c r="U491" s="1179"/>
      <c r="V491" s="1179"/>
      <c r="W491" s="1179"/>
      <c r="X491" s="1179"/>
      <c r="Y491" s="1179"/>
      <c r="Z491" s="1179"/>
    </row>
    <row r="492" spans="1:26" ht="15.75" customHeight="1">
      <c r="A492" s="1178"/>
      <c r="B492" s="1179"/>
      <c r="C492" s="1179"/>
      <c r="D492" s="1179"/>
      <c r="E492" s="1179"/>
      <c r="F492" s="1179"/>
      <c r="G492" s="1179"/>
      <c r="H492" s="1179"/>
      <c r="I492" s="1179"/>
      <c r="J492" s="1180"/>
      <c r="K492" s="1179"/>
      <c r="L492" s="1179"/>
      <c r="M492" s="1179"/>
      <c r="N492" s="1179"/>
      <c r="O492" s="1179"/>
      <c r="P492" s="1179"/>
      <c r="Q492" s="1179"/>
      <c r="R492" s="1179"/>
      <c r="S492" s="1179"/>
      <c r="T492" s="1179"/>
      <c r="U492" s="1179"/>
      <c r="V492" s="1179"/>
      <c r="W492" s="1179"/>
      <c r="X492" s="1179"/>
      <c r="Y492" s="1179"/>
      <c r="Z492" s="1179"/>
    </row>
    <row r="493" spans="1:26" ht="15.75" customHeight="1">
      <c r="A493" s="1178"/>
      <c r="B493" s="1179"/>
      <c r="C493" s="1179"/>
      <c r="D493" s="1179"/>
      <c r="E493" s="1179"/>
      <c r="F493" s="1179"/>
      <c r="G493" s="1179"/>
      <c r="H493" s="1179"/>
      <c r="I493" s="1179"/>
      <c r="J493" s="1180"/>
      <c r="K493" s="1179"/>
      <c r="L493" s="1179"/>
      <c r="M493" s="1179"/>
      <c r="N493" s="1179"/>
      <c r="O493" s="1179"/>
      <c r="P493" s="1179"/>
      <c r="Q493" s="1179"/>
      <c r="R493" s="1179"/>
      <c r="S493" s="1179"/>
      <c r="T493" s="1179"/>
      <c r="U493" s="1179"/>
      <c r="V493" s="1179"/>
      <c r="W493" s="1179"/>
      <c r="X493" s="1179"/>
      <c r="Y493" s="1179"/>
      <c r="Z493" s="1179"/>
    </row>
    <row r="494" spans="1:26" ht="15.75" customHeight="1">
      <c r="A494" s="1178"/>
      <c r="B494" s="1179"/>
      <c r="C494" s="1179"/>
      <c r="D494" s="1179"/>
      <c r="E494" s="1179"/>
      <c r="F494" s="1179"/>
      <c r="G494" s="1179"/>
      <c r="H494" s="1179"/>
      <c r="I494" s="1179"/>
      <c r="J494" s="1180"/>
      <c r="K494" s="1179"/>
      <c r="L494" s="1179"/>
      <c r="M494" s="1179"/>
      <c r="N494" s="1179"/>
      <c r="O494" s="1179"/>
      <c r="P494" s="1179"/>
      <c r="Q494" s="1179"/>
      <c r="R494" s="1179"/>
      <c r="S494" s="1179"/>
      <c r="T494" s="1179"/>
      <c r="U494" s="1179"/>
      <c r="V494" s="1179"/>
      <c r="W494" s="1179"/>
      <c r="X494" s="1179"/>
      <c r="Y494" s="1179"/>
      <c r="Z494" s="1179"/>
    </row>
    <row r="495" spans="1:26" ht="15.75" customHeight="1">
      <c r="A495" s="1178"/>
      <c r="B495" s="1179"/>
      <c r="C495" s="1179"/>
      <c r="D495" s="1179"/>
      <c r="E495" s="1179"/>
      <c r="F495" s="1179"/>
      <c r="G495" s="1179"/>
      <c r="H495" s="1179"/>
      <c r="I495" s="1179"/>
      <c r="J495" s="1180"/>
      <c r="K495" s="1179"/>
      <c r="L495" s="1179"/>
      <c r="M495" s="1179"/>
      <c r="N495" s="1179"/>
      <c r="O495" s="1179"/>
      <c r="P495" s="1179"/>
      <c r="Q495" s="1179"/>
      <c r="R495" s="1179"/>
      <c r="S495" s="1179"/>
      <c r="T495" s="1179"/>
      <c r="U495" s="1179"/>
      <c r="V495" s="1179"/>
      <c r="W495" s="1179"/>
      <c r="X495" s="1179"/>
      <c r="Y495" s="1179"/>
      <c r="Z495" s="1179"/>
    </row>
    <row r="496" spans="1:26" ht="15.75" customHeight="1">
      <c r="A496" s="1178"/>
      <c r="B496" s="1179"/>
      <c r="C496" s="1179"/>
      <c r="D496" s="1179"/>
      <c r="E496" s="1179"/>
      <c r="F496" s="1179"/>
      <c r="G496" s="1179"/>
      <c r="H496" s="1179"/>
      <c r="I496" s="1179"/>
      <c r="J496" s="1180"/>
      <c r="K496" s="1179"/>
      <c r="L496" s="1179"/>
      <c r="M496" s="1179"/>
      <c r="N496" s="1179"/>
      <c r="O496" s="1179"/>
      <c r="P496" s="1179"/>
      <c r="Q496" s="1179"/>
      <c r="R496" s="1179"/>
      <c r="S496" s="1179"/>
      <c r="T496" s="1179"/>
      <c r="U496" s="1179"/>
      <c r="V496" s="1179"/>
      <c r="W496" s="1179"/>
      <c r="X496" s="1179"/>
      <c r="Y496" s="1179"/>
      <c r="Z496" s="1179"/>
    </row>
    <row r="497" spans="1:26" ht="15.75" customHeight="1">
      <c r="A497" s="1178"/>
      <c r="B497" s="1179"/>
      <c r="C497" s="1179"/>
      <c r="D497" s="1179"/>
      <c r="E497" s="1179"/>
      <c r="F497" s="1179"/>
      <c r="G497" s="1179"/>
      <c r="H497" s="1179"/>
      <c r="I497" s="1179"/>
      <c r="J497" s="1180"/>
      <c r="K497" s="1179"/>
      <c r="L497" s="1179"/>
      <c r="M497" s="1179"/>
      <c r="N497" s="1179"/>
      <c r="O497" s="1179"/>
      <c r="P497" s="1179"/>
      <c r="Q497" s="1179"/>
      <c r="R497" s="1179"/>
      <c r="S497" s="1179"/>
      <c r="T497" s="1179"/>
      <c r="U497" s="1179"/>
      <c r="V497" s="1179"/>
      <c r="W497" s="1179"/>
      <c r="X497" s="1179"/>
      <c r="Y497" s="1179"/>
      <c r="Z497" s="1179"/>
    </row>
    <row r="498" spans="1:26" ht="15.75" customHeight="1">
      <c r="A498" s="1178"/>
      <c r="B498" s="1179"/>
      <c r="C498" s="1179"/>
      <c r="D498" s="1179"/>
      <c r="E498" s="1179"/>
      <c r="F498" s="1179"/>
      <c r="G498" s="1179"/>
      <c r="H498" s="1179"/>
      <c r="I498" s="1179"/>
      <c r="J498" s="1180"/>
      <c r="K498" s="1179"/>
      <c r="L498" s="1179"/>
      <c r="M498" s="1179"/>
      <c r="N498" s="1179"/>
      <c r="O498" s="1179"/>
      <c r="P498" s="1179"/>
      <c r="Q498" s="1179"/>
      <c r="R498" s="1179"/>
      <c r="S498" s="1179"/>
      <c r="T498" s="1179"/>
      <c r="U498" s="1179"/>
      <c r="V498" s="1179"/>
      <c r="W498" s="1179"/>
      <c r="X498" s="1179"/>
      <c r="Y498" s="1179"/>
      <c r="Z498" s="1179"/>
    </row>
    <row r="499" spans="1:26" ht="15.75" customHeight="1">
      <c r="A499" s="1178"/>
      <c r="B499" s="1179"/>
      <c r="C499" s="1179"/>
      <c r="D499" s="1179"/>
      <c r="E499" s="1179"/>
      <c r="F499" s="1179"/>
      <c r="G499" s="1179"/>
      <c r="H499" s="1179"/>
      <c r="I499" s="1179"/>
      <c r="J499" s="1180"/>
      <c r="K499" s="1179"/>
      <c r="L499" s="1179"/>
      <c r="M499" s="1179"/>
      <c r="N499" s="1179"/>
      <c r="O499" s="1179"/>
      <c r="P499" s="1179"/>
      <c r="Q499" s="1179"/>
      <c r="R499" s="1179"/>
      <c r="S499" s="1179"/>
      <c r="T499" s="1179"/>
      <c r="U499" s="1179"/>
      <c r="V499" s="1179"/>
      <c r="W499" s="1179"/>
      <c r="X499" s="1179"/>
      <c r="Y499" s="1179"/>
      <c r="Z499" s="1179"/>
    </row>
    <row r="500" spans="1:26" ht="15.75" customHeight="1">
      <c r="A500" s="1178"/>
      <c r="B500" s="1179"/>
      <c r="C500" s="1179"/>
      <c r="D500" s="1179"/>
      <c r="E500" s="1179"/>
      <c r="F500" s="1179"/>
      <c r="G500" s="1179"/>
      <c r="H500" s="1179"/>
      <c r="I500" s="1179"/>
      <c r="J500" s="1180"/>
      <c r="K500" s="1179"/>
      <c r="L500" s="1179"/>
      <c r="M500" s="1179"/>
      <c r="N500" s="1179"/>
      <c r="O500" s="1179"/>
      <c r="P500" s="1179"/>
      <c r="Q500" s="1179"/>
      <c r="R500" s="1179"/>
      <c r="S500" s="1179"/>
      <c r="T500" s="1179"/>
      <c r="U500" s="1179"/>
      <c r="V500" s="1179"/>
      <c r="W500" s="1179"/>
      <c r="X500" s="1179"/>
      <c r="Y500" s="1179"/>
      <c r="Z500" s="1179"/>
    </row>
    <row r="501" spans="1:26" ht="15.75" customHeight="1">
      <c r="A501" s="1178"/>
      <c r="B501" s="1179"/>
      <c r="C501" s="1179"/>
      <c r="D501" s="1179"/>
      <c r="E501" s="1179"/>
      <c r="F501" s="1179"/>
      <c r="G501" s="1179"/>
      <c r="H501" s="1179"/>
      <c r="I501" s="1179"/>
      <c r="J501" s="1180"/>
      <c r="K501" s="1179"/>
      <c r="L501" s="1179"/>
      <c r="M501" s="1179"/>
      <c r="N501" s="1179"/>
      <c r="O501" s="1179"/>
      <c r="P501" s="1179"/>
      <c r="Q501" s="1179"/>
      <c r="R501" s="1179"/>
      <c r="S501" s="1179"/>
      <c r="T501" s="1179"/>
      <c r="U501" s="1179"/>
      <c r="V501" s="1179"/>
      <c r="W501" s="1179"/>
      <c r="X501" s="1179"/>
      <c r="Y501" s="1179"/>
      <c r="Z501" s="1179"/>
    </row>
    <row r="502" spans="1:26" ht="15.75" customHeight="1">
      <c r="A502" s="1178"/>
      <c r="B502" s="1179"/>
      <c r="C502" s="1179"/>
      <c r="D502" s="1179"/>
      <c r="E502" s="1179"/>
      <c r="F502" s="1179"/>
      <c r="G502" s="1179"/>
      <c r="H502" s="1179"/>
      <c r="I502" s="1179"/>
      <c r="J502" s="1180"/>
      <c r="K502" s="1179"/>
      <c r="L502" s="1179"/>
      <c r="M502" s="1179"/>
      <c r="N502" s="1179"/>
      <c r="O502" s="1179"/>
      <c r="P502" s="1179"/>
      <c r="Q502" s="1179"/>
      <c r="R502" s="1179"/>
      <c r="S502" s="1179"/>
      <c r="T502" s="1179"/>
      <c r="U502" s="1179"/>
      <c r="V502" s="1179"/>
      <c r="W502" s="1179"/>
      <c r="X502" s="1179"/>
      <c r="Y502" s="1179"/>
      <c r="Z502" s="1179"/>
    </row>
    <row r="503" spans="1:26" ht="15.75" customHeight="1">
      <c r="A503" s="1178"/>
      <c r="B503" s="1179"/>
      <c r="C503" s="1179"/>
      <c r="D503" s="1179"/>
      <c r="E503" s="1179"/>
      <c r="F503" s="1179"/>
      <c r="G503" s="1179"/>
      <c r="H503" s="1179"/>
      <c r="I503" s="1179"/>
      <c r="J503" s="1180"/>
      <c r="K503" s="1179"/>
      <c r="L503" s="1179"/>
      <c r="M503" s="1179"/>
      <c r="N503" s="1179"/>
      <c r="O503" s="1179"/>
      <c r="P503" s="1179"/>
      <c r="Q503" s="1179"/>
      <c r="R503" s="1179"/>
      <c r="S503" s="1179"/>
      <c r="T503" s="1179"/>
      <c r="U503" s="1179"/>
      <c r="V503" s="1179"/>
      <c r="W503" s="1179"/>
      <c r="X503" s="1179"/>
      <c r="Y503" s="1179"/>
      <c r="Z503" s="1179"/>
    </row>
    <row r="504" spans="1:26" ht="15.75" customHeight="1">
      <c r="A504" s="1178"/>
      <c r="B504" s="1179"/>
      <c r="C504" s="1179"/>
      <c r="D504" s="1179"/>
      <c r="E504" s="1179"/>
      <c r="F504" s="1179"/>
      <c r="G504" s="1179"/>
      <c r="H504" s="1179"/>
      <c r="I504" s="1179"/>
      <c r="J504" s="1180"/>
      <c r="K504" s="1179"/>
      <c r="L504" s="1179"/>
      <c r="M504" s="1179"/>
      <c r="N504" s="1179"/>
      <c r="O504" s="1179"/>
      <c r="P504" s="1179"/>
      <c r="Q504" s="1179"/>
      <c r="R504" s="1179"/>
      <c r="S504" s="1179"/>
      <c r="T504" s="1179"/>
      <c r="U504" s="1179"/>
      <c r="V504" s="1179"/>
      <c r="W504" s="1179"/>
      <c r="X504" s="1179"/>
      <c r="Y504" s="1179"/>
      <c r="Z504" s="1179"/>
    </row>
    <row r="505" spans="1:26" ht="15.75" customHeight="1">
      <c r="A505" s="1178"/>
      <c r="B505" s="1179"/>
      <c r="C505" s="1179"/>
      <c r="D505" s="1179"/>
      <c r="E505" s="1179"/>
      <c r="F505" s="1179"/>
      <c r="G505" s="1179"/>
      <c r="H505" s="1179"/>
      <c r="I505" s="1179"/>
      <c r="J505" s="1180"/>
      <c r="K505" s="1179"/>
      <c r="L505" s="1179"/>
      <c r="M505" s="1179"/>
      <c r="N505" s="1179"/>
      <c r="O505" s="1179"/>
      <c r="P505" s="1179"/>
      <c r="Q505" s="1179"/>
      <c r="R505" s="1179"/>
      <c r="S505" s="1179"/>
      <c r="T505" s="1179"/>
      <c r="U505" s="1179"/>
      <c r="V505" s="1179"/>
      <c r="W505" s="1179"/>
      <c r="X505" s="1179"/>
      <c r="Y505" s="1179"/>
      <c r="Z505" s="1179"/>
    </row>
    <row r="506" spans="1:26" ht="15.75" customHeight="1">
      <c r="A506" s="1178"/>
      <c r="B506" s="1179"/>
      <c r="C506" s="1179"/>
      <c r="D506" s="1179"/>
      <c r="E506" s="1179"/>
      <c r="F506" s="1179"/>
      <c r="G506" s="1179"/>
      <c r="H506" s="1179"/>
      <c r="I506" s="1179"/>
      <c r="J506" s="1180"/>
      <c r="K506" s="1179"/>
      <c r="L506" s="1179"/>
      <c r="M506" s="1179"/>
      <c r="N506" s="1179"/>
      <c r="O506" s="1179"/>
      <c r="P506" s="1179"/>
      <c r="Q506" s="1179"/>
      <c r="R506" s="1179"/>
      <c r="S506" s="1179"/>
      <c r="T506" s="1179"/>
      <c r="U506" s="1179"/>
      <c r="V506" s="1179"/>
      <c r="W506" s="1179"/>
      <c r="X506" s="1179"/>
      <c r="Y506" s="1179"/>
      <c r="Z506" s="1179"/>
    </row>
    <row r="507" spans="1:26" ht="15.75" customHeight="1">
      <c r="A507" s="1178"/>
      <c r="B507" s="1179"/>
      <c r="C507" s="1179"/>
      <c r="D507" s="1179"/>
      <c r="E507" s="1179"/>
      <c r="F507" s="1179"/>
      <c r="G507" s="1179"/>
      <c r="H507" s="1179"/>
      <c r="I507" s="1179"/>
      <c r="J507" s="1180"/>
      <c r="K507" s="1179"/>
      <c r="L507" s="1179"/>
      <c r="M507" s="1179"/>
      <c r="N507" s="1179"/>
      <c r="O507" s="1179"/>
      <c r="P507" s="1179"/>
      <c r="Q507" s="1179"/>
      <c r="R507" s="1179"/>
      <c r="S507" s="1179"/>
      <c r="T507" s="1179"/>
      <c r="U507" s="1179"/>
      <c r="V507" s="1179"/>
      <c r="W507" s="1179"/>
      <c r="X507" s="1179"/>
      <c r="Y507" s="1179"/>
      <c r="Z507" s="1179"/>
    </row>
    <row r="508" spans="1:26" ht="15.75" customHeight="1">
      <c r="A508" s="1178"/>
      <c r="B508" s="1179"/>
      <c r="C508" s="1179"/>
      <c r="D508" s="1179"/>
      <c r="E508" s="1179"/>
      <c r="F508" s="1179"/>
      <c r="G508" s="1179"/>
      <c r="H508" s="1179"/>
      <c r="I508" s="1179"/>
      <c r="J508" s="1180"/>
      <c r="K508" s="1179"/>
      <c r="L508" s="1179"/>
      <c r="M508" s="1179"/>
      <c r="N508" s="1179"/>
      <c r="O508" s="1179"/>
      <c r="P508" s="1179"/>
      <c r="Q508" s="1179"/>
      <c r="R508" s="1179"/>
      <c r="S508" s="1179"/>
      <c r="T508" s="1179"/>
      <c r="U508" s="1179"/>
      <c r="V508" s="1179"/>
      <c r="W508" s="1179"/>
      <c r="X508" s="1179"/>
      <c r="Y508" s="1179"/>
      <c r="Z508" s="1179"/>
    </row>
    <row r="509" spans="1:26" ht="15.75" customHeight="1">
      <c r="A509" s="1178"/>
      <c r="B509" s="1179"/>
      <c r="C509" s="1179"/>
      <c r="D509" s="1179"/>
      <c r="E509" s="1179"/>
      <c r="F509" s="1179"/>
      <c r="G509" s="1179"/>
      <c r="H509" s="1179"/>
      <c r="I509" s="1179"/>
      <c r="J509" s="1180"/>
      <c r="K509" s="1179"/>
      <c r="L509" s="1179"/>
      <c r="M509" s="1179"/>
      <c r="N509" s="1179"/>
      <c r="O509" s="1179"/>
      <c r="P509" s="1179"/>
      <c r="Q509" s="1179"/>
      <c r="R509" s="1179"/>
      <c r="S509" s="1179"/>
      <c r="T509" s="1179"/>
      <c r="U509" s="1179"/>
      <c r="V509" s="1179"/>
      <c r="W509" s="1179"/>
      <c r="X509" s="1179"/>
      <c r="Y509" s="1179"/>
      <c r="Z509" s="1179"/>
    </row>
    <row r="510" spans="1:26" ht="15.75" customHeight="1">
      <c r="A510" s="1178"/>
      <c r="B510" s="1179"/>
      <c r="C510" s="1179"/>
      <c r="D510" s="1179"/>
      <c r="E510" s="1179"/>
      <c r="F510" s="1179"/>
      <c r="G510" s="1179"/>
      <c r="H510" s="1179"/>
      <c r="I510" s="1179"/>
      <c r="J510" s="1180"/>
      <c r="K510" s="1179"/>
      <c r="L510" s="1179"/>
      <c r="M510" s="1179"/>
      <c r="N510" s="1179"/>
      <c r="O510" s="1179"/>
      <c r="P510" s="1179"/>
      <c r="Q510" s="1179"/>
      <c r="R510" s="1179"/>
      <c r="S510" s="1179"/>
      <c r="T510" s="1179"/>
      <c r="U510" s="1179"/>
      <c r="V510" s="1179"/>
      <c r="W510" s="1179"/>
      <c r="X510" s="1179"/>
      <c r="Y510" s="1179"/>
      <c r="Z510" s="1179"/>
    </row>
    <row r="511" spans="1:26" ht="15.75" customHeight="1">
      <c r="A511" s="1178"/>
      <c r="B511" s="1179"/>
      <c r="C511" s="1179"/>
      <c r="D511" s="1179"/>
      <c r="E511" s="1179"/>
      <c r="F511" s="1179"/>
      <c r="G511" s="1179"/>
      <c r="H511" s="1179"/>
      <c r="I511" s="1179"/>
      <c r="J511" s="1180"/>
      <c r="K511" s="1179"/>
      <c r="L511" s="1179"/>
      <c r="M511" s="1179"/>
      <c r="N511" s="1179"/>
      <c r="O511" s="1179"/>
      <c r="P511" s="1179"/>
      <c r="Q511" s="1179"/>
      <c r="R511" s="1179"/>
      <c r="S511" s="1179"/>
      <c r="T511" s="1179"/>
      <c r="U511" s="1179"/>
      <c r="V511" s="1179"/>
      <c r="W511" s="1179"/>
      <c r="X511" s="1179"/>
      <c r="Y511" s="1179"/>
      <c r="Z511" s="1179"/>
    </row>
    <row r="512" spans="1:26" ht="15.75" customHeight="1">
      <c r="A512" s="1178"/>
      <c r="B512" s="1179"/>
      <c r="C512" s="1179"/>
      <c r="D512" s="1179"/>
      <c r="E512" s="1179"/>
      <c r="F512" s="1179"/>
      <c r="G512" s="1179"/>
      <c r="H512" s="1179"/>
      <c r="I512" s="1179"/>
      <c r="J512" s="1180"/>
      <c r="K512" s="1179"/>
      <c r="L512" s="1179"/>
      <c r="M512" s="1179"/>
      <c r="N512" s="1179"/>
      <c r="O512" s="1179"/>
      <c r="P512" s="1179"/>
      <c r="Q512" s="1179"/>
      <c r="R512" s="1179"/>
      <c r="S512" s="1179"/>
      <c r="T512" s="1179"/>
      <c r="U512" s="1179"/>
      <c r="V512" s="1179"/>
      <c r="W512" s="1179"/>
      <c r="X512" s="1179"/>
      <c r="Y512" s="1179"/>
      <c r="Z512" s="1179"/>
    </row>
    <row r="513" spans="1:26" ht="15.75" customHeight="1">
      <c r="A513" s="1178"/>
      <c r="B513" s="1179"/>
      <c r="C513" s="1179"/>
      <c r="D513" s="1179"/>
      <c r="E513" s="1179"/>
      <c r="F513" s="1179"/>
      <c r="G513" s="1179"/>
      <c r="H513" s="1179"/>
      <c r="I513" s="1179"/>
      <c r="J513" s="1180"/>
      <c r="K513" s="1179"/>
      <c r="L513" s="1179"/>
      <c r="M513" s="1179"/>
      <c r="N513" s="1179"/>
      <c r="O513" s="1179"/>
      <c r="P513" s="1179"/>
      <c r="Q513" s="1179"/>
      <c r="R513" s="1179"/>
      <c r="S513" s="1179"/>
      <c r="T513" s="1179"/>
      <c r="U513" s="1179"/>
      <c r="V513" s="1179"/>
      <c r="W513" s="1179"/>
      <c r="X513" s="1179"/>
      <c r="Y513" s="1179"/>
      <c r="Z513" s="1179"/>
    </row>
    <row r="514" spans="1:26" ht="15.75" customHeight="1">
      <c r="A514" s="1178"/>
      <c r="B514" s="1179"/>
      <c r="C514" s="1179"/>
      <c r="D514" s="1179"/>
      <c r="E514" s="1179"/>
      <c r="F514" s="1179"/>
      <c r="G514" s="1179"/>
      <c r="H514" s="1179"/>
      <c r="I514" s="1179"/>
      <c r="J514" s="1180"/>
      <c r="K514" s="1179"/>
      <c r="L514" s="1179"/>
      <c r="M514" s="1179"/>
      <c r="N514" s="1179"/>
      <c r="O514" s="1179"/>
      <c r="P514" s="1179"/>
      <c r="Q514" s="1179"/>
      <c r="R514" s="1179"/>
      <c r="S514" s="1179"/>
      <c r="T514" s="1179"/>
      <c r="U514" s="1179"/>
      <c r="V514" s="1179"/>
      <c r="W514" s="1179"/>
      <c r="X514" s="1179"/>
      <c r="Y514" s="1179"/>
      <c r="Z514" s="1179"/>
    </row>
    <row r="515" spans="1:26" ht="15.75" customHeight="1">
      <c r="A515" s="1178"/>
      <c r="B515" s="1179"/>
      <c r="C515" s="1179"/>
      <c r="D515" s="1179"/>
      <c r="E515" s="1179"/>
      <c r="F515" s="1179"/>
      <c r="G515" s="1179"/>
      <c r="H515" s="1179"/>
      <c r="I515" s="1179"/>
      <c r="J515" s="1180"/>
      <c r="K515" s="1179"/>
      <c r="L515" s="1179"/>
      <c r="M515" s="1179"/>
      <c r="N515" s="1179"/>
      <c r="O515" s="1179"/>
      <c r="P515" s="1179"/>
      <c r="Q515" s="1179"/>
      <c r="R515" s="1179"/>
      <c r="S515" s="1179"/>
      <c r="T515" s="1179"/>
      <c r="U515" s="1179"/>
      <c r="V515" s="1179"/>
      <c r="W515" s="1179"/>
      <c r="X515" s="1179"/>
      <c r="Y515" s="1179"/>
      <c r="Z515" s="1179"/>
    </row>
    <row r="516" spans="1:26" ht="15.75" customHeight="1">
      <c r="A516" s="1178"/>
      <c r="B516" s="1179"/>
      <c r="C516" s="1179"/>
      <c r="D516" s="1179"/>
      <c r="E516" s="1179"/>
      <c r="F516" s="1179"/>
      <c r="G516" s="1179"/>
      <c r="H516" s="1179"/>
      <c r="I516" s="1179"/>
      <c r="J516" s="1180"/>
      <c r="K516" s="1179"/>
      <c r="L516" s="1179"/>
      <c r="M516" s="1179"/>
      <c r="N516" s="1179"/>
      <c r="O516" s="1179"/>
      <c r="P516" s="1179"/>
      <c r="Q516" s="1179"/>
      <c r="R516" s="1179"/>
      <c r="S516" s="1179"/>
      <c r="T516" s="1179"/>
      <c r="U516" s="1179"/>
      <c r="V516" s="1179"/>
      <c r="W516" s="1179"/>
      <c r="X516" s="1179"/>
      <c r="Y516" s="1179"/>
      <c r="Z516" s="1179"/>
    </row>
    <row r="517" spans="1:26" ht="15.75" customHeight="1">
      <c r="A517" s="1178"/>
      <c r="B517" s="1179"/>
      <c r="C517" s="1179"/>
      <c r="D517" s="1179"/>
      <c r="E517" s="1179"/>
      <c r="F517" s="1179"/>
      <c r="G517" s="1179"/>
      <c r="H517" s="1179"/>
      <c r="I517" s="1179"/>
      <c r="J517" s="1180"/>
      <c r="K517" s="1179"/>
      <c r="L517" s="1179"/>
      <c r="M517" s="1179"/>
      <c r="N517" s="1179"/>
      <c r="O517" s="1179"/>
      <c r="P517" s="1179"/>
      <c r="Q517" s="1179"/>
      <c r="R517" s="1179"/>
      <c r="S517" s="1179"/>
      <c r="T517" s="1179"/>
      <c r="U517" s="1179"/>
      <c r="V517" s="1179"/>
      <c r="W517" s="1179"/>
      <c r="X517" s="1179"/>
      <c r="Y517" s="1179"/>
      <c r="Z517" s="1179"/>
    </row>
    <row r="518" spans="1:26" ht="15.75" customHeight="1">
      <c r="A518" s="1178"/>
      <c r="B518" s="1179"/>
      <c r="C518" s="1179"/>
      <c r="D518" s="1179"/>
      <c r="E518" s="1179"/>
      <c r="F518" s="1179"/>
      <c r="G518" s="1179"/>
      <c r="H518" s="1179"/>
      <c r="I518" s="1179"/>
      <c r="J518" s="1180"/>
      <c r="K518" s="1179"/>
      <c r="L518" s="1179"/>
      <c r="M518" s="1179"/>
      <c r="N518" s="1179"/>
      <c r="O518" s="1179"/>
      <c r="P518" s="1179"/>
      <c r="Q518" s="1179"/>
      <c r="R518" s="1179"/>
      <c r="S518" s="1179"/>
      <c r="T518" s="1179"/>
      <c r="U518" s="1179"/>
      <c r="V518" s="1179"/>
      <c r="W518" s="1179"/>
      <c r="X518" s="1179"/>
      <c r="Y518" s="1179"/>
      <c r="Z518" s="1179"/>
    </row>
    <row r="519" spans="1:26" ht="15.75" customHeight="1">
      <c r="A519" s="1178"/>
      <c r="B519" s="1179"/>
      <c r="C519" s="1179"/>
      <c r="D519" s="1179"/>
      <c r="E519" s="1179"/>
      <c r="F519" s="1179"/>
      <c r="G519" s="1179"/>
      <c r="H519" s="1179"/>
      <c r="I519" s="1179"/>
      <c r="J519" s="1180"/>
      <c r="K519" s="1179"/>
      <c r="L519" s="1179"/>
      <c r="M519" s="1179"/>
      <c r="N519" s="1179"/>
      <c r="O519" s="1179"/>
      <c r="P519" s="1179"/>
      <c r="Q519" s="1179"/>
      <c r="R519" s="1179"/>
      <c r="S519" s="1179"/>
      <c r="T519" s="1179"/>
      <c r="U519" s="1179"/>
      <c r="V519" s="1179"/>
      <c r="W519" s="1179"/>
      <c r="X519" s="1179"/>
      <c r="Y519" s="1179"/>
      <c r="Z519" s="1179"/>
    </row>
    <row r="520" spans="1:26" ht="15.75" customHeight="1">
      <c r="A520" s="1178"/>
      <c r="B520" s="1179"/>
      <c r="C520" s="1179"/>
      <c r="D520" s="1179"/>
      <c r="E520" s="1179"/>
      <c r="F520" s="1179"/>
      <c r="G520" s="1179"/>
      <c r="H520" s="1179"/>
      <c r="I520" s="1179"/>
      <c r="J520" s="1180"/>
      <c r="K520" s="1179"/>
      <c r="L520" s="1179"/>
      <c r="M520" s="1179"/>
      <c r="N520" s="1179"/>
      <c r="O520" s="1179"/>
      <c r="P520" s="1179"/>
      <c r="Q520" s="1179"/>
      <c r="R520" s="1179"/>
      <c r="S520" s="1179"/>
      <c r="T520" s="1179"/>
      <c r="U520" s="1179"/>
      <c r="V520" s="1179"/>
      <c r="W520" s="1179"/>
      <c r="X520" s="1179"/>
      <c r="Y520" s="1179"/>
      <c r="Z520" s="1179"/>
    </row>
    <row r="521" spans="1:26" ht="15.75" customHeight="1">
      <c r="A521" s="1178"/>
      <c r="B521" s="1179"/>
      <c r="C521" s="1179"/>
      <c r="D521" s="1179"/>
      <c r="E521" s="1179"/>
      <c r="F521" s="1179"/>
      <c r="G521" s="1179"/>
      <c r="H521" s="1179"/>
      <c r="I521" s="1179"/>
      <c r="J521" s="1180"/>
      <c r="K521" s="1179"/>
      <c r="L521" s="1179"/>
      <c r="M521" s="1179"/>
      <c r="N521" s="1179"/>
      <c r="O521" s="1179"/>
      <c r="P521" s="1179"/>
      <c r="Q521" s="1179"/>
      <c r="R521" s="1179"/>
      <c r="S521" s="1179"/>
      <c r="T521" s="1179"/>
      <c r="U521" s="1179"/>
      <c r="V521" s="1179"/>
      <c r="W521" s="1179"/>
      <c r="X521" s="1179"/>
      <c r="Y521" s="1179"/>
      <c r="Z521" s="1179"/>
    </row>
    <row r="522" spans="1:26" ht="15.75" customHeight="1">
      <c r="A522" s="1178"/>
      <c r="B522" s="1179"/>
      <c r="C522" s="1179"/>
      <c r="D522" s="1179"/>
      <c r="E522" s="1179"/>
      <c r="F522" s="1179"/>
      <c r="G522" s="1179"/>
      <c r="H522" s="1179"/>
      <c r="I522" s="1179"/>
      <c r="J522" s="1180"/>
      <c r="K522" s="1179"/>
      <c r="L522" s="1179"/>
      <c r="M522" s="1179"/>
      <c r="N522" s="1179"/>
      <c r="O522" s="1179"/>
      <c r="P522" s="1179"/>
      <c r="Q522" s="1179"/>
      <c r="R522" s="1179"/>
      <c r="S522" s="1179"/>
      <c r="T522" s="1179"/>
      <c r="U522" s="1179"/>
      <c r="V522" s="1179"/>
      <c r="W522" s="1179"/>
      <c r="X522" s="1179"/>
      <c r="Y522" s="1179"/>
      <c r="Z522" s="1179"/>
    </row>
    <row r="523" spans="1:26" ht="15.75" customHeight="1">
      <c r="A523" s="1178"/>
      <c r="B523" s="1179"/>
      <c r="C523" s="1179"/>
      <c r="D523" s="1179"/>
      <c r="E523" s="1179"/>
      <c r="F523" s="1179"/>
      <c r="G523" s="1179"/>
      <c r="H523" s="1179"/>
      <c r="I523" s="1179"/>
      <c r="J523" s="1180"/>
      <c r="K523" s="1179"/>
      <c r="L523" s="1179"/>
      <c r="M523" s="1179"/>
      <c r="N523" s="1179"/>
      <c r="O523" s="1179"/>
      <c r="P523" s="1179"/>
      <c r="Q523" s="1179"/>
      <c r="R523" s="1179"/>
      <c r="S523" s="1179"/>
      <c r="T523" s="1179"/>
      <c r="U523" s="1179"/>
      <c r="V523" s="1179"/>
      <c r="W523" s="1179"/>
      <c r="X523" s="1179"/>
      <c r="Y523" s="1179"/>
      <c r="Z523" s="1179"/>
    </row>
    <row r="524" spans="1:26" ht="15.75" customHeight="1">
      <c r="A524" s="1178"/>
      <c r="B524" s="1179"/>
      <c r="C524" s="1179"/>
      <c r="D524" s="1179"/>
      <c r="E524" s="1179"/>
      <c r="F524" s="1179"/>
      <c r="G524" s="1179"/>
      <c r="H524" s="1179"/>
      <c r="I524" s="1179"/>
      <c r="J524" s="1180"/>
      <c r="K524" s="1179"/>
      <c r="L524" s="1179"/>
      <c r="M524" s="1179"/>
      <c r="N524" s="1179"/>
      <c r="O524" s="1179"/>
      <c r="P524" s="1179"/>
      <c r="Q524" s="1179"/>
      <c r="R524" s="1179"/>
      <c r="S524" s="1179"/>
      <c r="T524" s="1179"/>
      <c r="U524" s="1179"/>
      <c r="V524" s="1179"/>
      <c r="W524" s="1179"/>
      <c r="X524" s="1179"/>
      <c r="Y524" s="1179"/>
      <c r="Z524" s="1179"/>
    </row>
    <row r="525" spans="1:26" ht="15.75" customHeight="1">
      <c r="A525" s="1178"/>
      <c r="B525" s="1179"/>
      <c r="C525" s="1179"/>
      <c r="D525" s="1179"/>
      <c r="E525" s="1179"/>
      <c r="F525" s="1179"/>
      <c r="G525" s="1179"/>
      <c r="H525" s="1179"/>
      <c r="I525" s="1179"/>
      <c r="J525" s="1180"/>
      <c r="K525" s="1179"/>
      <c r="L525" s="1179"/>
      <c r="M525" s="1179"/>
      <c r="N525" s="1179"/>
      <c r="O525" s="1179"/>
      <c r="P525" s="1179"/>
      <c r="Q525" s="1179"/>
      <c r="R525" s="1179"/>
      <c r="S525" s="1179"/>
      <c r="T525" s="1179"/>
      <c r="U525" s="1179"/>
      <c r="V525" s="1179"/>
      <c r="W525" s="1179"/>
      <c r="X525" s="1179"/>
      <c r="Y525" s="1179"/>
      <c r="Z525" s="1179"/>
    </row>
    <row r="526" spans="1:26" ht="15.75" customHeight="1">
      <c r="A526" s="1178"/>
      <c r="B526" s="1179"/>
      <c r="C526" s="1179"/>
      <c r="D526" s="1179"/>
      <c r="E526" s="1179"/>
      <c r="F526" s="1179"/>
      <c r="G526" s="1179"/>
      <c r="H526" s="1179"/>
      <c r="I526" s="1179"/>
      <c r="J526" s="1180"/>
      <c r="K526" s="1179"/>
      <c r="L526" s="1179"/>
      <c r="M526" s="1179"/>
      <c r="N526" s="1179"/>
      <c r="O526" s="1179"/>
      <c r="P526" s="1179"/>
      <c r="Q526" s="1179"/>
      <c r="R526" s="1179"/>
      <c r="S526" s="1179"/>
      <c r="T526" s="1179"/>
      <c r="U526" s="1179"/>
      <c r="V526" s="1179"/>
      <c r="W526" s="1179"/>
      <c r="X526" s="1179"/>
      <c r="Y526" s="1179"/>
      <c r="Z526" s="1179"/>
    </row>
    <row r="527" spans="1:26" ht="15.75" customHeight="1">
      <c r="A527" s="1178"/>
      <c r="B527" s="1179"/>
      <c r="C527" s="1179"/>
      <c r="D527" s="1179"/>
      <c r="E527" s="1179"/>
      <c r="F527" s="1179"/>
      <c r="G527" s="1179"/>
      <c r="H527" s="1179"/>
      <c r="I527" s="1179"/>
      <c r="J527" s="1180"/>
      <c r="K527" s="1179"/>
      <c r="L527" s="1179"/>
      <c r="M527" s="1179"/>
      <c r="N527" s="1179"/>
      <c r="O527" s="1179"/>
      <c r="P527" s="1179"/>
      <c r="Q527" s="1179"/>
      <c r="R527" s="1179"/>
      <c r="S527" s="1179"/>
      <c r="T527" s="1179"/>
      <c r="U527" s="1179"/>
      <c r="V527" s="1179"/>
      <c r="W527" s="1179"/>
      <c r="X527" s="1179"/>
      <c r="Y527" s="1179"/>
      <c r="Z527" s="1179"/>
    </row>
    <row r="528" spans="1:26" ht="15.75" customHeight="1">
      <c r="A528" s="1178"/>
      <c r="B528" s="1179"/>
      <c r="C528" s="1179"/>
      <c r="D528" s="1179"/>
      <c r="E528" s="1179"/>
      <c r="F528" s="1179"/>
      <c r="G528" s="1179"/>
      <c r="H528" s="1179"/>
      <c r="I528" s="1179"/>
      <c r="J528" s="1180"/>
      <c r="K528" s="1179"/>
      <c r="L528" s="1179"/>
      <c r="M528" s="1179"/>
      <c r="N528" s="1179"/>
      <c r="O528" s="1179"/>
      <c r="P528" s="1179"/>
      <c r="Q528" s="1179"/>
      <c r="R528" s="1179"/>
      <c r="S528" s="1179"/>
      <c r="T528" s="1179"/>
      <c r="U528" s="1179"/>
      <c r="V528" s="1179"/>
      <c r="W528" s="1179"/>
      <c r="X528" s="1179"/>
      <c r="Y528" s="1179"/>
      <c r="Z528" s="1179"/>
    </row>
    <row r="529" spans="1:26" ht="15.75" customHeight="1">
      <c r="A529" s="1178"/>
      <c r="B529" s="1179"/>
      <c r="C529" s="1179"/>
      <c r="D529" s="1179"/>
      <c r="E529" s="1179"/>
      <c r="F529" s="1179"/>
      <c r="G529" s="1179"/>
      <c r="H529" s="1179"/>
      <c r="I529" s="1179"/>
      <c r="J529" s="1180"/>
      <c r="K529" s="1179"/>
      <c r="L529" s="1179"/>
      <c r="M529" s="1179"/>
      <c r="N529" s="1179"/>
      <c r="O529" s="1179"/>
      <c r="P529" s="1179"/>
      <c r="Q529" s="1179"/>
      <c r="R529" s="1179"/>
      <c r="S529" s="1179"/>
      <c r="T529" s="1179"/>
      <c r="U529" s="1179"/>
      <c r="V529" s="1179"/>
      <c r="W529" s="1179"/>
      <c r="X529" s="1179"/>
      <c r="Y529" s="1179"/>
      <c r="Z529" s="1179"/>
    </row>
    <row r="530" spans="1:26" ht="15.75" customHeight="1">
      <c r="A530" s="1178"/>
      <c r="B530" s="1179"/>
      <c r="C530" s="1179"/>
      <c r="D530" s="1179"/>
      <c r="E530" s="1179"/>
      <c r="F530" s="1179"/>
      <c r="G530" s="1179"/>
      <c r="H530" s="1179"/>
      <c r="I530" s="1179"/>
      <c r="J530" s="1180"/>
      <c r="K530" s="1179"/>
      <c r="L530" s="1179"/>
      <c r="M530" s="1179"/>
      <c r="N530" s="1179"/>
      <c r="O530" s="1179"/>
      <c r="P530" s="1179"/>
      <c r="Q530" s="1179"/>
      <c r="R530" s="1179"/>
      <c r="S530" s="1179"/>
      <c r="T530" s="1179"/>
      <c r="U530" s="1179"/>
      <c r="V530" s="1179"/>
      <c r="W530" s="1179"/>
      <c r="X530" s="1179"/>
      <c r="Y530" s="1179"/>
      <c r="Z530" s="1179"/>
    </row>
    <row r="531" spans="1:26" ht="15.75" customHeight="1">
      <c r="A531" s="1178"/>
      <c r="B531" s="1179"/>
      <c r="C531" s="1179"/>
      <c r="D531" s="1179"/>
      <c r="E531" s="1179"/>
      <c r="F531" s="1179"/>
      <c r="G531" s="1179"/>
      <c r="H531" s="1179"/>
      <c r="I531" s="1179"/>
      <c r="J531" s="1180"/>
      <c r="K531" s="1179"/>
      <c r="L531" s="1179"/>
      <c r="M531" s="1179"/>
      <c r="N531" s="1179"/>
      <c r="O531" s="1179"/>
      <c r="P531" s="1179"/>
      <c r="Q531" s="1179"/>
      <c r="R531" s="1179"/>
      <c r="S531" s="1179"/>
      <c r="T531" s="1179"/>
      <c r="U531" s="1179"/>
      <c r="V531" s="1179"/>
      <c r="W531" s="1179"/>
      <c r="X531" s="1179"/>
      <c r="Y531" s="1179"/>
      <c r="Z531" s="1179"/>
    </row>
    <row r="532" spans="1:26" ht="15.75" customHeight="1">
      <c r="A532" s="1178"/>
      <c r="B532" s="1179"/>
      <c r="C532" s="1179"/>
      <c r="D532" s="1179"/>
      <c r="E532" s="1179"/>
      <c r="F532" s="1179"/>
      <c r="G532" s="1179"/>
      <c r="H532" s="1179"/>
      <c r="I532" s="1179"/>
      <c r="J532" s="1180"/>
      <c r="K532" s="1179"/>
      <c r="L532" s="1179"/>
      <c r="M532" s="1179"/>
      <c r="N532" s="1179"/>
      <c r="O532" s="1179"/>
      <c r="P532" s="1179"/>
      <c r="Q532" s="1179"/>
      <c r="R532" s="1179"/>
      <c r="S532" s="1179"/>
      <c r="T532" s="1179"/>
      <c r="U532" s="1179"/>
      <c r="V532" s="1179"/>
      <c r="W532" s="1179"/>
      <c r="X532" s="1179"/>
      <c r="Y532" s="1179"/>
      <c r="Z532" s="1179"/>
    </row>
    <row r="533" spans="1:26" ht="15.75" customHeight="1">
      <c r="A533" s="1178"/>
      <c r="B533" s="1179"/>
      <c r="C533" s="1179"/>
      <c r="D533" s="1179"/>
      <c r="E533" s="1179"/>
      <c r="F533" s="1179"/>
      <c r="G533" s="1179"/>
      <c r="H533" s="1179"/>
      <c r="I533" s="1179"/>
      <c r="J533" s="1180"/>
      <c r="K533" s="1179"/>
      <c r="L533" s="1179"/>
      <c r="M533" s="1179"/>
      <c r="N533" s="1179"/>
      <c r="O533" s="1179"/>
      <c r="P533" s="1179"/>
      <c r="Q533" s="1179"/>
      <c r="R533" s="1179"/>
      <c r="S533" s="1179"/>
      <c r="T533" s="1179"/>
      <c r="U533" s="1179"/>
      <c r="V533" s="1179"/>
      <c r="W533" s="1179"/>
      <c r="X533" s="1179"/>
      <c r="Y533" s="1179"/>
      <c r="Z533" s="1179"/>
    </row>
    <row r="534" spans="1:26" ht="15.75" customHeight="1">
      <c r="A534" s="1178"/>
      <c r="B534" s="1179"/>
      <c r="C534" s="1179"/>
      <c r="D534" s="1179"/>
      <c r="E534" s="1179"/>
      <c r="F534" s="1179"/>
      <c r="G534" s="1179"/>
      <c r="H534" s="1179"/>
      <c r="I534" s="1179"/>
      <c r="J534" s="1180"/>
      <c r="K534" s="1179"/>
      <c r="L534" s="1179"/>
      <c r="M534" s="1179"/>
      <c r="N534" s="1179"/>
      <c r="O534" s="1179"/>
      <c r="P534" s="1179"/>
      <c r="Q534" s="1179"/>
      <c r="R534" s="1179"/>
      <c r="S534" s="1179"/>
      <c r="T534" s="1179"/>
      <c r="U534" s="1179"/>
      <c r="V534" s="1179"/>
      <c r="W534" s="1179"/>
      <c r="X534" s="1179"/>
      <c r="Y534" s="1179"/>
      <c r="Z534" s="1179"/>
    </row>
    <row r="535" spans="1:26" ht="15.75" customHeight="1">
      <c r="A535" s="1178"/>
      <c r="B535" s="1179"/>
      <c r="C535" s="1179"/>
      <c r="D535" s="1179"/>
      <c r="E535" s="1179"/>
      <c r="F535" s="1179"/>
      <c r="G535" s="1179"/>
      <c r="H535" s="1179"/>
      <c r="I535" s="1179"/>
      <c r="J535" s="1180"/>
      <c r="K535" s="1179"/>
      <c r="L535" s="1179"/>
      <c r="M535" s="1179"/>
      <c r="N535" s="1179"/>
      <c r="O535" s="1179"/>
      <c r="P535" s="1179"/>
      <c r="Q535" s="1179"/>
      <c r="R535" s="1179"/>
      <c r="S535" s="1179"/>
      <c r="T535" s="1179"/>
      <c r="U535" s="1179"/>
      <c r="V535" s="1179"/>
      <c r="W535" s="1179"/>
      <c r="X535" s="1179"/>
      <c r="Y535" s="1179"/>
      <c r="Z535" s="1179"/>
    </row>
    <row r="536" spans="1:26" ht="15.75" customHeight="1">
      <c r="A536" s="1178"/>
      <c r="B536" s="1179"/>
      <c r="C536" s="1179"/>
      <c r="D536" s="1179"/>
      <c r="E536" s="1179"/>
      <c r="F536" s="1179"/>
      <c r="G536" s="1179"/>
      <c r="H536" s="1179"/>
      <c r="I536" s="1179"/>
      <c r="J536" s="1180"/>
      <c r="K536" s="1179"/>
      <c r="L536" s="1179"/>
      <c r="M536" s="1179"/>
      <c r="N536" s="1179"/>
      <c r="O536" s="1179"/>
      <c r="P536" s="1179"/>
      <c r="Q536" s="1179"/>
      <c r="R536" s="1179"/>
      <c r="S536" s="1179"/>
      <c r="T536" s="1179"/>
      <c r="U536" s="1179"/>
      <c r="V536" s="1179"/>
      <c r="W536" s="1179"/>
      <c r="X536" s="1179"/>
      <c r="Y536" s="1179"/>
      <c r="Z536" s="1179"/>
    </row>
    <row r="537" spans="1:26" ht="15.75" customHeight="1">
      <c r="A537" s="1178"/>
      <c r="B537" s="1179"/>
      <c r="C537" s="1179"/>
      <c r="D537" s="1179"/>
      <c r="E537" s="1179"/>
      <c r="F537" s="1179"/>
      <c r="G537" s="1179"/>
      <c r="H537" s="1179"/>
      <c r="I537" s="1179"/>
      <c r="J537" s="1180"/>
      <c r="K537" s="1179"/>
      <c r="L537" s="1179"/>
      <c r="M537" s="1179"/>
      <c r="N537" s="1179"/>
      <c r="O537" s="1179"/>
      <c r="P537" s="1179"/>
      <c r="Q537" s="1179"/>
      <c r="R537" s="1179"/>
      <c r="S537" s="1179"/>
      <c r="T537" s="1179"/>
      <c r="U537" s="1179"/>
      <c r="V537" s="1179"/>
      <c r="W537" s="1179"/>
      <c r="X537" s="1179"/>
      <c r="Y537" s="1179"/>
      <c r="Z537" s="1179"/>
    </row>
    <row r="538" spans="1:26" ht="15.75" customHeight="1">
      <c r="A538" s="1178"/>
      <c r="B538" s="1179"/>
      <c r="C538" s="1179"/>
      <c r="D538" s="1179"/>
      <c r="E538" s="1179"/>
      <c r="F538" s="1179"/>
      <c r="G538" s="1179"/>
      <c r="H538" s="1179"/>
      <c r="I538" s="1179"/>
      <c r="J538" s="1180"/>
      <c r="K538" s="1179"/>
      <c r="L538" s="1179"/>
      <c r="M538" s="1179"/>
      <c r="N538" s="1179"/>
      <c r="O538" s="1179"/>
      <c r="P538" s="1179"/>
      <c r="Q538" s="1179"/>
      <c r="R538" s="1179"/>
      <c r="S538" s="1179"/>
      <c r="T538" s="1179"/>
      <c r="U538" s="1179"/>
      <c r="V538" s="1179"/>
      <c r="W538" s="1179"/>
      <c r="X538" s="1179"/>
      <c r="Y538" s="1179"/>
      <c r="Z538" s="1179"/>
    </row>
    <row r="539" spans="1:26" ht="15.75" customHeight="1">
      <c r="A539" s="1178"/>
      <c r="B539" s="1179"/>
      <c r="C539" s="1179"/>
      <c r="D539" s="1179"/>
      <c r="E539" s="1179"/>
      <c r="F539" s="1179"/>
      <c r="G539" s="1179"/>
      <c r="H539" s="1179"/>
      <c r="I539" s="1179"/>
      <c r="J539" s="1180"/>
      <c r="K539" s="1179"/>
      <c r="L539" s="1179"/>
      <c r="M539" s="1179"/>
      <c r="N539" s="1179"/>
      <c r="O539" s="1179"/>
      <c r="P539" s="1179"/>
      <c r="Q539" s="1179"/>
      <c r="R539" s="1179"/>
      <c r="S539" s="1179"/>
      <c r="T539" s="1179"/>
      <c r="U539" s="1179"/>
      <c r="V539" s="1179"/>
      <c r="W539" s="1179"/>
      <c r="X539" s="1179"/>
      <c r="Y539" s="1179"/>
      <c r="Z539" s="1179"/>
    </row>
    <row r="540" spans="1:26" ht="15.75" customHeight="1">
      <c r="A540" s="1178"/>
      <c r="B540" s="1179"/>
      <c r="C540" s="1179"/>
      <c r="D540" s="1179"/>
      <c r="E540" s="1179"/>
      <c r="F540" s="1179"/>
      <c r="G540" s="1179"/>
      <c r="H540" s="1179"/>
      <c r="I540" s="1179"/>
      <c r="J540" s="1180"/>
      <c r="K540" s="1179"/>
      <c r="L540" s="1179"/>
      <c r="M540" s="1179"/>
      <c r="N540" s="1179"/>
      <c r="O540" s="1179"/>
      <c r="P540" s="1179"/>
      <c r="Q540" s="1179"/>
      <c r="R540" s="1179"/>
      <c r="S540" s="1179"/>
      <c r="T540" s="1179"/>
      <c r="U540" s="1179"/>
      <c r="V540" s="1179"/>
      <c r="W540" s="1179"/>
      <c r="X540" s="1179"/>
      <c r="Y540" s="1179"/>
      <c r="Z540" s="1179"/>
    </row>
    <row r="541" spans="1:26" ht="15.75" customHeight="1">
      <c r="A541" s="1178"/>
      <c r="B541" s="1179"/>
      <c r="C541" s="1179"/>
      <c r="D541" s="1179"/>
      <c r="E541" s="1179"/>
      <c r="F541" s="1179"/>
      <c r="G541" s="1179"/>
      <c r="H541" s="1179"/>
      <c r="I541" s="1179"/>
      <c r="J541" s="1180"/>
      <c r="K541" s="1179"/>
      <c r="L541" s="1179"/>
      <c r="M541" s="1179"/>
      <c r="N541" s="1179"/>
      <c r="O541" s="1179"/>
      <c r="P541" s="1179"/>
      <c r="Q541" s="1179"/>
      <c r="R541" s="1179"/>
      <c r="S541" s="1179"/>
      <c r="T541" s="1179"/>
      <c r="U541" s="1179"/>
      <c r="V541" s="1179"/>
      <c r="W541" s="1179"/>
      <c r="X541" s="1179"/>
      <c r="Y541" s="1179"/>
      <c r="Z541" s="1179"/>
    </row>
    <row r="542" spans="1:26" ht="15.75" customHeight="1">
      <c r="A542" s="1178"/>
      <c r="B542" s="1179"/>
      <c r="C542" s="1179"/>
      <c r="D542" s="1179"/>
      <c r="E542" s="1179"/>
      <c r="F542" s="1179"/>
      <c r="G542" s="1179"/>
      <c r="H542" s="1179"/>
      <c r="I542" s="1179"/>
      <c r="J542" s="1180"/>
      <c r="K542" s="1179"/>
      <c r="L542" s="1179"/>
      <c r="M542" s="1179"/>
      <c r="N542" s="1179"/>
      <c r="O542" s="1179"/>
      <c r="P542" s="1179"/>
      <c r="Q542" s="1179"/>
      <c r="R542" s="1179"/>
      <c r="S542" s="1179"/>
      <c r="T542" s="1179"/>
      <c r="U542" s="1179"/>
      <c r="V542" s="1179"/>
      <c r="W542" s="1179"/>
      <c r="X542" s="1179"/>
      <c r="Y542" s="1179"/>
      <c r="Z542" s="1179"/>
    </row>
    <row r="543" spans="1:26" ht="15.75" customHeight="1">
      <c r="A543" s="1178"/>
      <c r="B543" s="1179"/>
      <c r="C543" s="1179"/>
      <c r="D543" s="1179"/>
      <c r="E543" s="1179"/>
      <c r="F543" s="1179"/>
      <c r="G543" s="1179"/>
      <c r="H543" s="1179"/>
      <c r="I543" s="1179"/>
      <c r="J543" s="1180"/>
      <c r="K543" s="1179"/>
      <c r="L543" s="1179"/>
      <c r="M543" s="1179"/>
      <c r="N543" s="1179"/>
      <c r="O543" s="1179"/>
      <c r="P543" s="1179"/>
      <c r="Q543" s="1179"/>
      <c r="R543" s="1179"/>
      <c r="S543" s="1179"/>
      <c r="T543" s="1179"/>
      <c r="U543" s="1179"/>
      <c r="V543" s="1179"/>
      <c r="W543" s="1179"/>
      <c r="X543" s="1179"/>
      <c r="Y543" s="1179"/>
      <c r="Z543" s="1179"/>
    </row>
    <row r="544" spans="1:26" ht="15.75" customHeight="1">
      <c r="A544" s="1178"/>
      <c r="B544" s="1179"/>
      <c r="C544" s="1179"/>
      <c r="D544" s="1179"/>
      <c r="E544" s="1179"/>
      <c r="F544" s="1179"/>
      <c r="G544" s="1179"/>
      <c r="H544" s="1179"/>
      <c r="I544" s="1179"/>
      <c r="J544" s="1180"/>
      <c r="K544" s="1179"/>
      <c r="L544" s="1179"/>
      <c r="M544" s="1179"/>
      <c r="N544" s="1179"/>
      <c r="O544" s="1179"/>
      <c r="P544" s="1179"/>
      <c r="Q544" s="1179"/>
      <c r="R544" s="1179"/>
      <c r="S544" s="1179"/>
      <c r="T544" s="1179"/>
      <c r="U544" s="1179"/>
      <c r="V544" s="1179"/>
      <c r="W544" s="1179"/>
      <c r="X544" s="1179"/>
      <c r="Y544" s="1179"/>
      <c r="Z544" s="1179"/>
    </row>
    <row r="545" spans="1:26" ht="15.75" customHeight="1">
      <c r="A545" s="1178"/>
      <c r="B545" s="1179"/>
      <c r="C545" s="1179"/>
      <c r="D545" s="1179"/>
      <c r="E545" s="1179"/>
      <c r="F545" s="1179"/>
      <c r="G545" s="1179"/>
      <c r="H545" s="1179"/>
      <c r="I545" s="1179"/>
      <c r="J545" s="1180"/>
      <c r="K545" s="1179"/>
      <c r="L545" s="1179"/>
      <c r="M545" s="1179"/>
      <c r="N545" s="1179"/>
      <c r="O545" s="1179"/>
      <c r="P545" s="1179"/>
      <c r="Q545" s="1179"/>
      <c r="R545" s="1179"/>
      <c r="S545" s="1179"/>
      <c r="T545" s="1179"/>
      <c r="U545" s="1179"/>
      <c r="V545" s="1179"/>
      <c r="W545" s="1179"/>
      <c r="X545" s="1179"/>
      <c r="Y545" s="1179"/>
      <c r="Z545" s="1179"/>
    </row>
    <row r="546" spans="1:26" ht="15.75" customHeight="1">
      <c r="A546" s="1178"/>
      <c r="B546" s="1179"/>
      <c r="C546" s="1179"/>
      <c r="D546" s="1179"/>
      <c r="E546" s="1179"/>
      <c r="F546" s="1179"/>
      <c r="G546" s="1179"/>
      <c r="H546" s="1179"/>
      <c r="I546" s="1179"/>
      <c r="J546" s="1180"/>
      <c r="K546" s="1179"/>
      <c r="L546" s="1179"/>
      <c r="M546" s="1179"/>
      <c r="N546" s="1179"/>
      <c r="O546" s="1179"/>
      <c r="P546" s="1179"/>
      <c r="Q546" s="1179"/>
      <c r="R546" s="1179"/>
      <c r="S546" s="1179"/>
      <c r="T546" s="1179"/>
      <c r="U546" s="1179"/>
      <c r="V546" s="1179"/>
      <c r="W546" s="1179"/>
      <c r="X546" s="1179"/>
      <c r="Y546" s="1179"/>
      <c r="Z546" s="1179"/>
    </row>
    <row r="547" spans="1:26" ht="15.75" customHeight="1">
      <c r="A547" s="1178"/>
      <c r="B547" s="1179"/>
      <c r="C547" s="1179"/>
      <c r="D547" s="1179"/>
      <c r="E547" s="1179"/>
      <c r="F547" s="1179"/>
      <c r="G547" s="1179"/>
      <c r="H547" s="1179"/>
      <c r="I547" s="1179"/>
      <c r="J547" s="1180"/>
      <c r="K547" s="1179"/>
      <c r="L547" s="1179"/>
      <c r="M547" s="1179"/>
      <c r="N547" s="1179"/>
      <c r="O547" s="1179"/>
      <c r="P547" s="1179"/>
      <c r="Q547" s="1179"/>
      <c r="R547" s="1179"/>
      <c r="S547" s="1179"/>
      <c r="T547" s="1179"/>
      <c r="U547" s="1179"/>
      <c r="V547" s="1179"/>
      <c r="W547" s="1179"/>
      <c r="X547" s="1179"/>
      <c r="Y547" s="1179"/>
      <c r="Z547" s="1179"/>
    </row>
    <row r="548" spans="1:26" ht="15.75" customHeight="1">
      <c r="A548" s="1178"/>
      <c r="B548" s="1179"/>
      <c r="C548" s="1179"/>
      <c r="D548" s="1179"/>
      <c r="E548" s="1179"/>
      <c r="F548" s="1179"/>
      <c r="G548" s="1179"/>
      <c r="H548" s="1179"/>
      <c r="I548" s="1179"/>
      <c r="J548" s="1180"/>
      <c r="K548" s="1179"/>
      <c r="L548" s="1179"/>
      <c r="M548" s="1179"/>
      <c r="N548" s="1179"/>
      <c r="O548" s="1179"/>
      <c r="P548" s="1179"/>
      <c r="Q548" s="1179"/>
      <c r="R548" s="1179"/>
      <c r="S548" s="1179"/>
      <c r="T548" s="1179"/>
      <c r="U548" s="1179"/>
      <c r="V548" s="1179"/>
      <c r="W548" s="1179"/>
      <c r="X548" s="1179"/>
      <c r="Y548" s="1179"/>
      <c r="Z548" s="1179"/>
    </row>
    <row r="549" spans="1:26" ht="15.75" customHeight="1">
      <c r="A549" s="1178"/>
      <c r="B549" s="1179"/>
      <c r="C549" s="1179"/>
      <c r="D549" s="1179"/>
      <c r="E549" s="1179"/>
      <c r="F549" s="1179"/>
      <c r="G549" s="1179"/>
      <c r="H549" s="1179"/>
      <c r="I549" s="1179"/>
      <c r="J549" s="1180"/>
      <c r="K549" s="1179"/>
      <c r="L549" s="1179"/>
      <c r="M549" s="1179"/>
      <c r="N549" s="1179"/>
      <c r="O549" s="1179"/>
      <c r="P549" s="1179"/>
      <c r="Q549" s="1179"/>
      <c r="R549" s="1179"/>
      <c r="S549" s="1179"/>
      <c r="T549" s="1179"/>
      <c r="U549" s="1179"/>
      <c r="V549" s="1179"/>
      <c r="W549" s="1179"/>
      <c r="X549" s="1179"/>
      <c r="Y549" s="1179"/>
      <c r="Z549" s="1179"/>
    </row>
    <row r="550" spans="1:26" ht="15.75" customHeight="1">
      <c r="A550" s="1178"/>
      <c r="B550" s="1179"/>
      <c r="C550" s="1179"/>
      <c r="D550" s="1179"/>
      <c r="E550" s="1179"/>
      <c r="F550" s="1179"/>
      <c r="G550" s="1179"/>
      <c r="H550" s="1179"/>
      <c r="I550" s="1179"/>
      <c r="J550" s="1180"/>
      <c r="K550" s="1179"/>
      <c r="L550" s="1179"/>
      <c r="M550" s="1179"/>
      <c r="N550" s="1179"/>
      <c r="O550" s="1179"/>
      <c r="P550" s="1179"/>
      <c r="Q550" s="1179"/>
      <c r="R550" s="1179"/>
      <c r="S550" s="1179"/>
      <c r="T550" s="1179"/>
      <c r="U550" s="1179"/>
      <c r="V550" s="1179"/>
      <c r="W550" s="1179"/>
      <c r="X550" s="1179"/>
      <c r="Y550" s="1179"/>
      <c r="Z550" s="1179"/>
    </row>
    <row r="551" spans="1:26" ht="15.75" customHeight="1">
      <c r="A551" s="1178"/>
      <c r="B551" s="1179"/>
      <c r="C551" s="1179"/>
      <c r="D551" s="1179"/>
      <c r="E551" s="1179"/>
      <c r="F551" s="1179"/>
      <c r="G551" s="1179"/>
      <c r="H551" s="1179"/>
      <c r="I551" s="1179"/>
      <c r="J551" s="1180"/>
      <c r="K551" s="1179"/>
      <c r="L551" s="1179"/>
      <c r="M551" s="1179"/>
      <c r="N551" s="1179"/>
      <c r="O551" s="1179"/>
      <c r="P551" s="1179"/>
      <c r="Q551" s="1179"/>
      <c r="R551" s="1179"/>
      <c r="S551" s="1179"/>
      <c r="T551" s="1179"/>
      <c r="U551" s="1179"/>
      <c r="V551" s="1179"/>
      <c r="W551" s="1179"/>
      <c r="X551" s="1179"/>
      <c r="Y551" s="1179"/>
      <c r="Z551" s="1179"/>
    </row>
    <row r="552" spans="1:26" ht="15.75" customHeight="1">
      <c r="A552" s="1178"/>
      <c r="B552" s="1179"/>
      <c r="C552" s="1179"/>
      <c r="D552" s="1179"/>
      <c r="E552" s="1179"/>
      <c r="F552" s="1179"/>
      <c r="G552" s="1179"/>
      <c r="H552" s="1179"/>
      <c r="I552" s="1179"/>
      <c r="J552" s="1180"/>
      <c r="K552" s="1179"/>
      <c r="L552" s="1179"/>
      <c r="M552" s="1179"/>
      <c r="N552" s="1179"/>
      <c r="O552" s="1179"/>
      <c r="P552" s="1179"/>
      <c r="Q552" s="1179"/>
      <c r="R552" s="1179"/>
      <c r="S552" s="1179"/>
      <c r="T552" s="1179"/>
      <c r="U552" s="1179"/>
      <c r="V552" s="1179"/>
      <c r="W552" s="1179"/>
      <c r="X552" s="1179"/>
      <c r="Y552" s="1179"/>
      <c r="Z552" s="1179"/>
    </row>
    <row r="553" spans="1:26" ht="15.75" customHeight="1">
      <c r="A553" s="1178"/>
      <c r="B553" s="1179"/>
      <c r="C553" s="1179"/>
      <c r="D553" s="1179"/>
      <c r="E553" s="1179"/>
      <c r="F553" s="1179"/>
      <c r="G553" s="1179"/>
      <c r="H553" s="1179"/>
      <c r="I553" s="1179"/>
      <c r="J553" s="1180"/>
      <c r="K553" s="1179"/>
      <c r="L553" s="1179"/>
      <c r="M553" s="1179"/>
      <c r="N553" s="1179"/>
      <c r="O553" s="1179"/>
      <c r="P553" s="1179"/>
      <c r="Q553" s="1179"/>
      <c r="R553" s="1179"/>
      <c r="S553" s="1179"/>
      <c r="T553" s="1179"/>
      <c r="U553" s="1179"/>
      <c r="V553" s="1179"/>
      <c r="W553" s="1179"/>
      <c r="X553" s="1179"/>
      <c r="Y553" s="1179"/>
      <c r="Z553" s="1179"/>
    </row>
    <row r="554" spans="1:26" ht="15.75" customHeight="1">
      <c r="A554" s="1178"/>
      <c r="B554" s="1179"/>
      <c r="C554" s="1179"/>
      <c r="D554" s="1179"/>
      <c r="E554" s="1179"/>
      <c r="F554" s="1179"/>
      <c r="G554" s="1179"/>
      <c r="H554" s="1179"/>
      <c r="I554" s="1179"/>
      <c r="J554" s="1180"/>
      <c r="K554" s="1179"/>
      <c r="L554" s="1179"/>
      <c r="M554" s="1179"/>
      <c r="N554" s="1179"/>
      <c r="O554" s="1179"/>
      <c r="P554" s="1179"/>
      <c r="Q554" s="1179"/>
      <c r="R554" s="1179"/>
      <c r="S554" s="1179"/>
      <c r="T554" s="1179"/>
      <c r="U554" s="1179"/>
      <c r="V554" s="1179"/>
      <c r="W554" s="1179"/>
      <c r="X554" s="1179"/>
      <c r="Y554" s="1179"/>
      <c r="Z554" s="1179"/>
    </row>
    <row r="555" spans="1:26" ht="15.75" customHeight="1">
      <c r="A555" s="1178"/>
      <c r="B555" s="1179"/>
      <c r="C555" s="1179"/>
      <c r="D555" s="1179"/>
      <c r="E555" s="1179"/>
      <c r="F555" s="1179"/>
      <c r="G555" s="1179"/>
      <c r="H555" s="1179"/>
      <c r="I555" s="1179"/>
      <c r="J555" s="1180"/>
      <c r="K555" s="1179"/>
      <c r="L555" s="1179"/>
      <c r="M555" s="1179"/>
      <c r="N555" s="1179"/>
      <c r="O555" s="1179"/>
      <c r="P555" s="1179"/>
      <c r="Q555" s="1179"/>
      <c r="R555" s="1179"/>
      <c r="S555" s="1179"/>
      <c r="T555" s="1179"/>
      <c r="U555" s="1179"/>
      <c r="V555" s="1179"/>
      <c r="W555" s="1179"/>
      <c r="X555" s="1179"/>
      <c r="Y555" s="1179"/>
      <c r="Z555" s="1179"/>
    </row>
    <row r="556" spans="1:26" ht="15.75" customHeight="1">
      <c r="A556" s="1178"/>
      <c r="B556" s="1179"/>
      <c r="C556" s="1179"/>
      <c r="D556" s="1179"/>
      <c r="E556" s="1179"/>
      <c r="F556" s="1179"/>
      <c r="G556" s="1179"/>
      <c r="H556" s="1179"/>
      <c r="I556" s="1179"/>
      <c r="J556" s="1180"/>
      <c r="K556" s="1179"/>
      <c r="L556" s="1179"/>
      <c r="M556" s="1179"/>
      <c r="N556" s="1179"/>
      <c r="O556" s="1179"/>
      <c r="P556" s="1179"/>
      <c r="Q556" s="1179"/>
      <c r="R556" s="1179"/>
      <c r="S556" s="1179"/>
      <c r="T556" s="1179"/>
      <c r="U556" s="1179"/>
      <c r="V556" s="1179"/>
      <c r="W556" s="1179"/>
      <c r="X556" s="1179"/>
      <c r="Y556" s="1179"/>
      <c r="Z556" s="1179"/>
    </row>
    <row r="557" spans="1:26" ht="15.75" customHeight="1">
      <c r="A557" s="1178"/>
      <c r="B557" s="1179"/>
      <c r="C557" s="1179"/>
      <c r="D557" s="1179"/>
      <c r="E557" s="1179"/>
      <c r="F557" s="1179"/>
      <c r="G557" s="1179"/>
      <c r="H557" s="1179"/>
      <c r="I557" s="1179"/>
      <c r="J557" s="1180"/>
      <c r="K557" s="1179"/>
      <c r="L557" s="1179"/>
      <c r="M557" s="1179"/>
      <c r="N557" s="1179"/>
      <c r="O557" s="1179"/>
      <c r="P557" s="1179"/>
      <c r="Q557" s="1179"/>
      <c r="R557" s="1179"/>
      <c r="S557" s="1179"/>
      <c r="T557" s="1179"/>
      <c r="U557" s="1179"/>
      <c r="V557" s="1179"/>
      <c r="W557" s="1179"/>
      <c r="X557" s="1179"/>
      <c r="Y557" s="1179"/>
      <c r="Z557" s="1179"/>
    </row>
    <row r="558" spans="1:26" ht="15.75" customHeight="1">
      <c r="A558" s="1178"/>
      <c r="B558" s="1179"/>
      <c r="C558" s="1179"/>
      <c r="D558" s="1179"/>
      <c r="E558" s="1179"/>
      <c r="F558" s="1179"/>
      <c r="G558" s="1179"/>
      <c r="H558" s="1179"/>
      <c r="I558" s="1179"/>
      <c r="J558" s="1180"/>
      <c r="K558" s="1179"/>
      <c r="L558" s="1179"/>
      <c r="M558" s="1179"/>
      <c r="N558" s="1179"/>
      <c r="O558" s="1179"/>
      <c r="P558" s="1179"/>
      <c r="Q558" s="1179"/>
      <c r="R558" s="1179"/>
      <c r="S558" s="1179"/>
      <c r="T558" s="1179"/>
      <c r="U558" s="1179"/>
      <c r="V558" s="1179"/>
      <c r="W558" s="1179"/>
      <c r="X558" s="1179"/>
      <c r="Y558" s="1179"/>
      <c r="Z558" s="1179"/>
    </row>
    <row r="559" spans="1:26" ht="15.75" customHeight="1">
      <c r="A559" s="1178"/>
      <c r="B559" s="1179"/>
      <c r="C559" s="1179"/>
      <c r="D559" s="1179"/>
      <c r="E559" s="1179"/>
      <c r="F559" s="1179"/>
      <c r="G559" s="1179"/>
      <c r="H559" s="1179"/>
      <c r="I559" s="1179"/>
      <c r="J559" s="1180"/>
      <c r="K559" s="1179"/>
      <c r="L559" s="1179"/>
      <c r="M559" s="1179"/>
      <c r="N559" s="1179"/>
      <c r="O559" s="1179"/>
      <c r="P559" s="1179"/>
      <c r="Q559" s="1179"/>
      <c r="R559" s="1179"/>
      <c r="S559" s="1179"/>
      <c r="T559" s="1179"/>
      <c r="U559" s="1179"/>
      <c r="V559" s="1179"/>
      <c r="W559" s="1179"/>
      <c r="X559" s="1179"/>
      <c r="Y559" s="1179"/>
      <c r="Z559" s="1179"/>
    </row>
    <row r="560" spans="1:26" ht="15.75" customHeight="1">
      <c r="A560" s="1178"/>
      <c r="B560" s="1179"/>
      <c r="C560" s="1179"/>
      <c r="D560" s="1179"/>
      <c r="E560" s="1179"/>
      <c r="F560" s="1179"/>
      <c r="G560" s="1179"/>
      <c r="H560" s="1179"/>
      <c r="I560" s="1179"/>
      <c r="J560" s="1180"/>
      <c r="K560" s="1179"/>
      <c r="L560" s="1179"/>
      <c r="M560" s="1179"/>
      <c r="N560" s="1179"/>
      <c r="O560" s="1179"/>
      <c r="P560" s="1179"/>
      <c r="Q560" s="1179"/>
      <c r="R560" s="1179"/>
      <c r="S560" s="1179"/>
      <c r="T560" s="1179"/>
      <c r="U560" s="1179"/>
      <c r="V560" s="1179"/>
      <c r="W560" s="1179"/>
      <c r="X560" s="1179"/>
      <c r="Y560" s="1179"/>
      <c r="Z560" s="1179"/>
    </row>
    <row r="561" spans="1:26" ht="15.75" customHeight="1">
      <c r="A561" s="1178"/>
      <c r="B561" s="1179"/>
      <c r="C561" s="1179"/>
      <c r="D561" s="1179"/>
      <c r="E561" s="1179"/>
      <c r="F561" s="1179"/>
      <c r="G561" s="1179"/>
      <c r="H561" s="1179"/>
      <c r="I561" s="1179"/>
      <c r="J561" s="1180"/>
      <c r="K561" s="1179"/>
      <c r="L561" s="1179"/>
      <c r="M561" s="1179"/>
      <c r="N561" s="1179"/>
      <c r="O561" s="1179"/>
      <c r="P561" s="1179"/>
      <c r="Q561" s="1179"/>
      <c r="R561" s="1179"/>
      <c r="S561" s="1179"/>
      <c r="T561" s="1179"/>
      <c r="U561" s="1179"/>
      <c r="V561" s="1179"/>
      <c r="W561" s="1179"/>
      <c r="X561" s="1179"/>
      <c r="Y561" s="1179"/>
      <c r="Z561" s="1179"/>
    </row>
    <row r="562" spans="1:26" ht="15.75" customHeight="1">
      <c r="A562" s="1178"/>
      <c r="B562" s="1179"/>
      <c r="C562" s="1179"/>
      <c r="D562" s="1179"/>
      <c r="E562" s="1179"/>
      <c r="F562" s="1179"/>
      <c r="G562" s="1179"/>
      <c r="H562" s="1179"/>
      <c r="I562" s="1179"/>
      <c r="J562" s="1180"/>
      <c r="K562" s="1179"/>
      <c r="L562" s="1179"/>
      <c r="M562" s="1179"/>
      <c r="N562" s="1179"/>
      <c r="O562" s="1179"/>
      <c r="P562" s="1179"/>
      <c r="Q562" s="1179"/>
      <c r="R562" s="1179"/>
      <c r="S562" s="1179"/>
      <c r="T562" s="1179"/>
      <c r="U562" s="1179"/>
      <c r="V562" s="1179"/>
      <c r="W562" s="1179"/>
      <c r="X562" s="1179"/>
      <c r="Y562" s="1179"/>
      <c r="Z562" s="1179"/>
    </row>
    <row r="563" spans="1:26" ht="15.75" customHeight="1">
      <c r="A563" s="1178"/>
      <c r="B563" s="1179"/>
      <c r="C563" s="1179"/>
      <c r="D563" s="1179"/>
      <c r="E563" s="1179"/>
      <c r="F563" s="1179"/>
      <c r="G563" s="1179"/>
      <c r="H563" s="1179"/>
      <c r="I563" s="1179"/>
      <c r="J563" s="1180"/>
      <c r="K563" s="1179"/>
      <c r="L563" s="1179"/>
      <c r="M563" s="1179"/>
      <c r="N563" s="1179"/>
      <c r="O563" s="1179"/>
      <c r="P563" s="1179"/>
      <c r="Q563" s="1179"/>
      <c r="R563" s="1179"/>
      <c r="S563" s="1179"/>
      <c r="T563" s="1179"/>
      <c r="U563" s="1179"/>
      <c r="V563" s="1179"/>
      <c r="W563" s="1179"/>
      <c r="X563" s="1179"/>
      <c r="Y563" s="1179"/>
      <c r="Z563" s="1179"/>
    </row>
    <row r="564" spans="1:26" ht="15.75" customHeight="1">
      <c r="A564" s="1178"/>
      <c r="B564" s="1179"/>
      <c r="C564" s="1179"/>
      <c r="D564" s="1179"/>
      <c r="E564" s="1179"/>
      <c r="F564" s="1179"/>
      <c r="G564" s="1179"/>
      <c r="H564" s="1179"/>
      <c r="I564" s="1179"/>
      <c r="J564" s="1180"/>
      <c r="K564" s="1179"/>
      <c r="L564" s="1179"/>
      <c r="M564" s="1179"/>
      <c r="N564" s="1179"/>
      <c r="O564" s="1179"/>
      <c r="P564" s="1179"/>
      <c r="Q564" s="1179"/>
      <c r="R564" s="1179"/>
      <c r="S564" s="1179"/>
      <c r="T564" s="1179"/>
      <c r="U564" s="1179"/>
      <c r="V564" s="1179"/>
      <c r="W564" s="1179"/>
      <c r="X564" s="1179"/>
      <c r="Y564" s="1179"/>
      <c r="Z564" s="1179"/>
    </row>
    <row r="565" spans="1:26" ht="15.75" customHeight="1">
      <c r="A565" s="1178"/>
      <c r="B565" s="1179"/>
      <c r="C565" s="1179"/>
      <c r="D565" s="1179"/>
      <c r="E565" s="1179"/>
      <c r="F565" s="1179"/>
      <c r="G565" s="1179"/>
      <c r="H565" s="1179"/>
      <c r="I565" s="1179"/>
      <c r="J565" s="1180"/>
      <c r="K565" s="1179"/>
      <c r="L565" s="1179"/>
      <c r="M565" s="1179"/>
      <c r="N565" s="1179"/>
      <c r="O565" s="1179"/>
      <c r="P565" s="1179"/>
      <c r="Q565" s="1179"/>
      <c r="R565" s="1179"/>
      <c r="S565" s="1179"/>
      <c r="T565" s="1179"/>
      <c r="U565" s="1179"/>
      <c r="V565" s="1179"/>
      <c r="W565" s="1179"/>
      <c r="X565" s="1179"/>
      <c r="Y565" s="1179"/>
      <c r="Z565" s="1179"/>
    </row>
    <row r="566" spans="1:26" ht="15.75" customHeight="1">
      <c r="A566" s="1178"/>
      <c r="B566" s="1179"/>
      <c r="C566" s="1179"/>
      <c r="D566" s="1179"/>
      <c r="E566" s="1179"/>
      <c r="F566" s="1179"/>
      <c r="G566" s="1179"/>
      <c r="H566" s="1179"/>
      <c r="I566" s="1179"/>
      <c r="J566" s="1180"/>
      <c r="K566" s="1179"/>
      <c r="L566" s="1179"/>
      <c r="M566" s="1179"/>
      <c r="N566" s="1179"/>
      <c r="O566" s="1179"/>
      <c r="P566" s="1179"/>
      <c r="Q566" s="1179"/>
      <c r="R566" s="1179"/>
      <c r="S566" s="1179"/>
      <c r="T566" s="1179"/>
      <c r="U566" s="1179"/>
      <c r="V566" s="1179"/>
      <c r="W566" s="1179"/>
      <c r="X566" s="1179"/>
      <c r="Y566" s="1179"/>
      <c r="Z566" s="1179"/>
    </row>
    <row r="567" spans="1:26" ht="15.75" customHeight="1">
      <c r="A567" s="1178"/>
      <c r="B567" s="1179"/>
      <c r="C567" s="1179"/>
      <c r="D567" s="1179"/>
      <c r="E567" s="1179"/>
      <c r="F567" s="1179"/>
      <c r="G567" s="1179"/>
      <c r="H567" s="1179"/>
      <c r="I567" s="1179"/>
      <c r="J567" s="1180"/>
      <c r="K567" s="1179"/>
      <c r="L567" s="1179"/>
      <c r="M567" s="1179"/>
      <c r="N567" s="1179"/>
      <c r="O567" s="1179"/>
      <c r="P567" s="1179"/>
      <c r="Q567" s="1179"/>
      <c r="R567" s="1179"/>
      <c r="S567" s="1179"/>
      <c r="T567" s="1179"/>
      <c r="U567" s="1179"/>
      <c r="V567" s="1179"/>
      <c r="W567" s="1179"/>
      <c r="X567" s="1179"/>
      <c r="Y567" s="1179"/>
      <c r="Z567" s="1179"/>
    </row>
    <row r="568" spans="1:26" ht="15.75" customHeight="1">
      <c r="A568" s="1178"/>
      <c r="B568" s="1179"/>
      <c r="C568" s="1179"/>
      <c r="D568" s="1179"/>
      <c r="E568" s="1179"/>
      <c r="F568" s="1179"/>
      <c r="G568" s="1179"/>
      <c r="H568" s="1179"/>
      <c r="I568" s="1179"/>
      <c r="J568" s="1180"/>
      <c r="K568" s="1179"/>
      <c r="L568" s="1179"/>
      <c r="M568" s="1179"/>
      <c r="N568" s="1179"/>
      <c r="O568" s="1179"/>
      <c r="P568" s="1179"/>
      <c r="Q568" s="1179"/>
      <c r="R568" s="1179"/>
      <c r="S568" s="1179"/>
      <c r="T568" s="1179"/>
      <c r="U568" s="1179"/>
      <c r="V568" s="1179"/>
      <c r="W568" s="1179"/>
      <c r="X568" s="1179"/>
      <c r="Y568" s="1179"/>
      <c r="Z568" s="1179"/>
    </row>
    <row r="569" spans="1:26" ht="15.75" customHeight="1">
      <c r="A569" s="1178"/>
      <c r="B569" s="1179"/>
      <c r="C569" s="1179"/>
      <c r="D569" s="1179"/>
      <c r="E569" s="1179"/>
      <c r="F569" s="1179"/>
      <c r="G569" s="1179"/>
      <c r="H569" s="1179"/>
      <c r="I569" s="1179"/>
      <c r="J569" s="1180"/>
      <c r="K569" s="1179"/>
      <c r="L569" s="1179"/>
      <c r="M569" s="1179"/>
      <c r="N569" s="1179"/>
      <c r="O569" s="1179"/>
      <c r="P569" s="1179"/>
      <c r="Q569" s="1179"/>
      <c r="R569" s="1179"/>
      <c r="S569" s="1179"/>
      <c r="T569" s="1179"/>
      <c r="U569" s="1179"/>
      <c r="V569" s="1179"/>
      <c r="W569" s="1179"/>
      <c r="X569" s="1179"/>
      <c r="Y569" s="1179"/>
      <c r="Z569" s="1179"/>
    </row>
    <row r="570" spans="1:26" ht="15.75" customHeight="1">
      <c r="A570" s="1178"/>
      <c r="B570" s="1179"/>
      <c r="C570" s="1179"/>
      <c r="D570" s="1179"/>
      <c r="E570" s="1179"/>
      <c r="F570" s="1179"/>
      <c r="G570" s="1179"/>
      <c r="H570" s="1179"/>
      <c r="I570" s="1179"/>
      <c r="J570" s="1180"/>
      <c r="K570" s="1179"/>
      <c r="L570" s="1179"/>
      <c r="M570" s="1179"/>
      <c r="N570" s="1179"/>
      <c r="O570" s="1179"/>
      <c r="P570" s="1179"/>
      <c r="Q570" s="1179"/>
      <c r="R570" s="1179"/>
      <c r="S570" s="1179"/>
      <c r="T570" s="1179"/>
      <c r="U570" s="1179"/>
      <c r="V570" s="1179"/>
      <c r="W570" s="1179"/>
      <c r="X570" s="1179"/>
      <c r="Y570" s="1179"/>
      <c r="Z570" s="1179"/>
    </row>
    <row r="571" spans="1:26" ht="15.75" customHeight="1">
      <c r="A571" s="1178"/>
      <c r="B571" s="1179"/>
      <c r="C571" s="1179"/>
      <c r="D571" s="1179"/>
      <c r="E571" s="1179"/>
      <c r="F571" s="1179"/>
      <c r="G571" s="1179"/>
      <c r="H571" s="1179"/>
      <c r="I571" s="1179"/>
      <c r="J571" s="1180"/>
      <c r="K571" s="1179"/>
      <c r="L571" s="1179"/>
      <c r="M571" s="1179"/>
      <c r="N571" s="1179"/>
      <c r="O571" s="1179"/>
      <c r="P571" s="1179"/>
      <c r="Q571" s="1179"/>
      <c r="R571" s="1179"/>
      <c r="S571" s="1179"/>
      <c r="T571" s="1179"/>
      <c r="U571" s="1179"/>
      <c r="V571" s="1179"/>
      <c r="W571" s="1179"/>
      <c r="X571" s="1179"/>
      <c r="Y571" s="1179"/>
      <c r="Z571" s="1179"/>
    </row>
    <row r="572" spans="1:26" ht="15.75" customHeight="1">
      <c r="A572" s="1178"/>
      <c r="B572" s="1179"/>
      <c r="C572" s="1179"/>
      <c r="D572" s="1179"/>
      <c r="E572" s="1179"/>
      <c r="F572" s="1179"/>
      <c r="G572" s="1179"/>
      <c r="H572" s="1179"/>
      <c r="I572" s="1179"/>
      <c r="J572" s="1180"/>
      <c r="K572" s="1179"/>
      <c r="L572" s="1179"/>
      <c r="M572" s="1179"/>
      <c r="N572" s="1179"/>
      <c r="O572" s="1179"/>
      <c r="P572" s="1179"/>
      <c r="Q572" s="1179"/>
      <c r="R572" s="1179"/>
      <c r="S572" s="1179"/>
      <c r="T572" s="1179"/>
      <c r="U572" s="1179"/>
      <c r="V572" s="1179"/>
      <c r="W572" s="1179"/>
      <c r="X572" s="1179"/>
      <c r="Y572" s="1179"/>
      <c r="Z572" s="1179"/>
    </row>
    <row r="573" spans="1:26" ht="15.75" customHeight="1">
      <c r="A573" s="1178"/>
      <c r="B573" s="1179"/>
      <c r="C573" s="1179"/>
      <c r="D573" s="1179"/>
      <c r="E573" s="1179"/>
      <c r="F573" s="1179"/>
      <c r="G573" s="1179"/>
      <c r="H573" s="1179"/>
      <c r="I573" s="1179"/>
      <c r="J573" s="1180"/>
      <c r="K573" s="1179"/>
      <c r="L573" s="1179"/>
      <c r="M573" s="1179"/>
      <c r="N573" s="1179"/>
      <c r="O573" s="1179"/>
      <c r="P573" s="1179"/>
      <c r="Q573" s="1179"/>
      <c r="R573" s="1179"/>
      <c r="S573" s="1179"/>
      <c r="T573" s="1179"/>
      <c r="U573" s="1179"/>
      <c r="V573" s="1179"/>
      <c r="W573" s="1179"/>
      <c r="X573" s="1179"/>
      <c r="Y573" s="1179"/>
      <c r="Z573" s="1179"/>
    </row>
    <row r="574" spans="1:26" ht="15.75" customHeight="1">
      <c r="A574" s="1178"/>
      <c r="B574" s="1179"/>
      <c r="C574" s="1179"/>
      <c r="D574" s="1179"/>
      <c r="E574" s="1179"/>
      <c r="F574" s="1179"/>
      <c r="G574" s="1179"/>
      <c r="H574" s="1179"/>
      <c r="I574" s="1179"/>
      <c r="J574" s="1180"/>
      <c r="K574" s="1179"/>
      <c r="L574" s="1179"/>
      <c r="M574" s="1179"/>
      <c r="N574" s="1179"/>
      <c r="O574" s="1179"/>
      <c r="P574" s="1179"/>
      <c r="Q574" s="1179"/>
      <c r="R574" s="1179"/>
      <c r="S574" s="1179"/>
      <c r="T574" s="1179"/>
      <c r="U574" s="1179"/>
      <c r="V574" s="1179"/>
      <c r="W574" s="1179"/>
      <c r="X574" s="1179"/>
      <c r="Y574" s="1179"/>
      <c r="Z574" s="1179"/>
    </row>
    <row r="575" spans="1:26" ht="15.75" customHeight="1">
      <c r="A575" s="1178"/>
      <c r="B575" s="1179"/>
      <c r="C575" s="1179"/>
      <c r="D575" s="1179"/>
      <c r="E575" s="1179"/>
      <c r="F575" s="1179"/>
      <c r="G575" s="1179"/>
      <c r="H575" s="1179"/>
      <c r="I575" s="1179"/>
      <c r="J575" s="1180"/>
      <c r="K575" s="1179"/>
      <c r="L575" s="1179"/>
      <c r="M575" s="1179"/>
      <c r="N575" s="1179"/>
      <c r="O575" s="1179"/>
      <c r="P575" s="1179"/>
      <c r="Q575" s="1179"/>
      <c r="R575" s="1179"/>
      <c r="S575" s="1179"/>
      <c r="T575" s="1179"/>
      <c r="U575" s="1179"/>
      <c r="V575" s="1179"/>
      <c r="W575" s="1179"/>
      <c r="X575" s="1179"/>
      <c r="Y575" s="1179"/>
      <c r="Z575" s="1179"/>
    </row>
    <row r="576" spans="1:26" ht="15.75" customHeight="1">
      <c r="A576" s="1178"/>
      <c r="B576" s="1179"/>
      <c r="C576" s="1179"/>
      <c r="D576" s="1179"/>
      <c r="E576" s="1179"/>
      <c r="F576" s="1179"/>
      <c r="G576" s="1179"/>
      <c r="H576" s="1179"/>
      <c r="I576" s="1179"/>
      <c r="J576" s="1180"/>
      <c r="K576" s="1179"/>
      <c r="L576" s="1179"/>
      <c r="M576" s="1179"/>
      <c r="N576" s="1179"/>
      <c r="O576" s="1179"/>
      <c r="P576" s="1179"/>
      <c r="Q576" s="1179"/>
      <c r="R576" s="1179"/>
      <c r="S576" s="1179"/>
      <c r="T576" s="1179"/>
      <c r="U576" s="1179"/>
      <c r="V576" s="1179"/>
      <c r="W576" s="1179"/>
      <c r="X576" s="1179"/>
      <c r="Y576" s="1179"/>
      <c r="Z576" s="1179"/>
    </row>
    <row r="577" spans="1:26" ht="15.75" customHeight="1">
      <c r="A577" s="1178"/>
      <c r="B577" s="1179"/>
      <c r="C577" s="1179"/>
      <c r="D577" s="1179"/>
      <c r="E577" s="1179"/>
      <c r="F577" s="1179"/>
      <c r="G577" s="1179"/>
      <c r="H577" s="1179"/>
      <c r="I577" s="1179"/>
      <c r="J577" s="1180"/>
      <c r="K577" s="1179"/>
      <c r="L577" s="1179"/>
      <c r="M577" s="1179"/>
      <c r="N577" s="1179"/>
      <c r="O577" s="1179"/>
      <c r="P577" s="1179"/>
      <c r="Q577" s="1179"/>
      <c r="R577" s="1179"/>
      <c r="S577" s="1179"/>
      <c r="T577" s="1179"/>
      <c r="U577" s="1179"/>
      <c r="V577" s="1179"/>
      <c r="W577" s="1179"/>
      <c r="X577" s="1179"/>
      <c r="Y577" s="1179"/>
      <c r="Z577" s="1179"/>
    </row>
    <row r="578" spans="1:26" ht="15.75" customHeight="1">
      <c r="A578" s="1178"/>
      <c r="B578" s="1179"/>
      <c r="C578" s="1179"/>
      <c r="D578" s="1179"/>
      <c r="E578" s="1179"/>
      <c r="F578" s="1179"/>
      <c r="G578" s="1179"/>
      <c r="H578" s="1179"/>
      <c r="I578" s="1179"/>
      <c r="J578" s="1180"/>
      <c r="K578" s="1179"/>
      <c r="L578" s="1179"/>
      <c r="M578" s="1179"/>
      <c r="N578" s="1179"/>
      <c r="O578" s="1179"/>
      <c r="P578" s="1179"/>
      <c r="Q578" s="1179"/>
      <c r="R578" s="1179"/>
      <c r="S578" s="1179"/>
      <c r="T578" s="1179"/>
      <c r="U578" s="1179"/>
      <c r="V578" s="1179"/>
      <c r="W578" s="1179"/>
      <c r="X578" s="1179"/>
      <c r="Y578" s="1179"/>
      <c r="Z578" s="1179"/>
    </row>
    <row r="579" spans="1:26" ht="15.75" customHeight="1">
      <c r="A579" s="1178"/>
      <c r="B579" s="1179"/>
      <c r="C579" s="1179"/>
      <c r="D579" s="1179"/>
      <c r="E579" s="1179"/>
      <c r="F579" s="1179"/>
      <c r="G579" s="1179"/>
      <c r="H579" s="1179"/>
      <c r="I579" s="1179"/>
      <c r="J579" s="1180"/>
      <c r="K579" s="1179"/>
      <c r="L579" s="1179"/>
      <c r="M579" s="1179"/>
      <c r="N579" s="1179"/>
      <c r="O579" s="1179"/>
      <c r="P579" s="1179"/>
      <c r="Q579" s="1179"/>
      <c r="R579" s="1179"/>
      <c r="S579" s="1179"/>
      <c r="T579" s="1179"/>
      <c r="U579" s="1179"/>
      <c r="V579" s="1179"/>
      <c r="W579" s="1179"/>
      <c r="X579" s="1179"/>
      <c r="Y579" s="1179"/>
      <c r="Z579" s="1179"/>
    </row>
    <row r="580" spans="1:26" ht="15.75" customHeight="1">
      <c r="A580" s="1178"/>
      <c r="B580" s="1179"/>
      <c r="C580" s="1179"/>
      <c r="D580" s="1179"/>
      <c r="E580" s="1179"/>
      <c r="F580" s="1179"/>
      <c r="G580" s="1179"/>
      <c r="H580" s="1179"/>
      <c r="I580" s="1179"/>
      <c r="J580" s="1180"/>
      <c r="K580" s="1179"/>
      <c r="L580" s="1179"/>
      <c r="M580" s="1179"/>
      <c r="N580" s="1179"/>
      <c r="O580" s="1179"/>
      <c r="P580" s="1179"/>
      <c r="Q580" s="1179"/>
      <c r="R580" s="1179"/>
      <c r="S580" s="1179"/>
      <c r="T580" s="1179"/>
      <c r="U580" s="1179"/>
      <c r="V580" s="1179"/>
      <c r="W580" s="1179"/>
      <c r="X580" s="1179"/>
      <c r="Y580" s="1179"/>
      <c r="Z580" s="1179"/>
    </row>
    <row r="581" spans="1:26" ht="15.75" customHeight="1">
      <c r="A581" s="1178"/>
      <c r="B581" s="1179"/>
      <c r="C581" s="1179"/>
      <c r="D581" s="1179"/>
      <c r="E581" s="1179"/>
      <c r="F581" s="1179"/>
      <c r="G581" s="1179"/>
      <c r="H581" s="1179"/>
      <c r="I581" s="1179"/>
      <c r="J581" s="1180"/>
      <c r="K581" s="1179"/>
      <c r="L581" s="1179"/>
      <c r="M581" s="1179"/>
      <c r="N581" s="1179"/>
      <c r="O581" s="1179"/>
      <c r="P581" s="1179"/>
      <c r="Q581" s="1179"/>
      <c r="R581" s="1179"/>
      <c r="S581" s="1179"/>
      <c r="T581" s="1179"/>
      <c r="U581" s="1179"/>
      <c r="V581" s="1179"/>
      <c r="W581" s="1179"/>
      <c r="X581" s="1179"/>
      <c r="Y581" s="1179"/>
      <c r="Z581" s="1179"/>
    </row>
    <row r="582" spans="1:26" ht="15.75" customHeight="1">
      <c r="A582" s="1178"/>
      <c r="B582" s="1179"/>
      <c r="C582" s="1179"/>
      <c r="D582" s="1179"/>
      <c r="E582" s="1179"/>
      <c r="F582" s="1179"/>
      <c r="G582" s="1179"/>
      <c r="H582" s="1179"/>
      <c r="I582" s="1179"/>
      <c r="J582" s="1180"/>
      <c r="K582" s="1179"/>
      <c r="L582" s="1179"/>
      <c r="M582" s="1179"/>
      <c r="N582" s="1179"/>
      <c r="O582" s="1179"/>
      <c r="P582" s="1179"/>
      <c r="Q582" s="1179"/>
      <c r="R582" s="1179"/>
      <c r="S582" s="1179"/>
      <c r="T582" s="1179"/>
      <c r="U582" s="1179"/>
      <c r="V582" s="1179"/>
      <c r="W582" s="1179"/>
      <c r="X582" s="1179"/>
      <c r="Y582" s="1179"/>
      <c r="Z582" s="1179"/>
    </row>
    <row r="583" spans="1:26" ht="15.75" customHeight="1">
      <c r="A583" s="1178"/>
      <c r="B583" s="1179"/>
      <c r="C583" s="1179"/>
      <c r="D583" s="1179"/>
      <c r="E583" s="1179"/>
      <c r="F583" s="1179"/>
      <c r="G583" s="1179"/>
      <c r="H583" s="1179"/>
      <c r="I583" s="1179"/>
      <c r="J583" s="1180"/>
      <c r="K583" s="1179"/>
      <c r="L583" s="1179"/>
      <c r="M583" s="1179"/>
      <c r="N583" s="1179"/>
      <c r="O583" s="1179"/>
      <c r="P583" s="1179"/>
      <c r="Q583" s="1179"/>
      <c r="R583" s="1179"/>
      <c r="S583" s="1179"/>
      <c r="T583" s="1179"/>
      <c r="U583" s="1179"/>
      <c r="V583" s="1179"/>
      <c r="W583" s="1179"/>
      <c r="X583" s="1179"/>
      <c r="Y583" s="1179"/>
      <c r="Z583" s="1179"/>
    </row>
    <row r="584" spans="1:26" ht="15.75" customHeight="1">
      <c r="A584" s="1178"/>
      <c r="B584" s="1179"/>
      <c r="C584" s="1179"/>
      <c r="D584" s="1179"/>
      <c r="E584" s="1179"/>
      <c r="F584" s="1179"/>
      <c r="G584" s="1179"/>
      <c r="H584" s="1179"/>
      <c r="I584" s="1179"/>
      <c r="J584" s="1180"/>
      <c r="K584" s="1179"/>
      <c r="L584" s="1179"/>
      <c r="M584" s="1179"/>
      <c r="N584" s="1179"/>
      <c r="O584" s="1179"/>
      <c r="P584" s="1179"/>
      <c r="Q584" s="1179"/>
      <c r="R584" s="1179"/>
      <c r="S584" s="1179"/>
      <c r="T584" s="1179"/>
      <c r="U584" s="1179"/>
      <c r="V584" s="1179"/>
      <c r="W584" s="1179"/>
      <c r="X584" s="1179"/>
      <c r="Y584" s="1179"/>
      <c r="Z584" s="1179"/>
    </row>
    <row r="585" spans="1:26" ht="15.75" customHeight="1">
      <c r="A585" s="1178"/>
      <c r="B585" s="1179"/>
      <c r="C585" s="1179"/>
      <c r="D585" s="1179"/>
      <c r="E585" s="1179"/>
      <c r="F585" s="1179"/>
      <c r="G585" s="1179"/>
      <c r="H585" s="1179"/>
      <c r="I585" s="1179"/>
      <c r="J585" s="1180"/>
      <c r="K585" s="1179"/>
      <c r="L585" s="1179"/>
      <c r="M585" s="1179"/>
      <c r="N585" s="1179"/>
      <c r="O585" s="1179"/>
      <c r="P585" s="1179"/>
      <c r="Q585" s="1179"/>
      <c r="R585" s="1179"/>
      <c r="S585" s="1179"/>
      <c r="T585" s="1179"/>
      <c r="U585" s="1179"/>
      <c r="V585" s="1179"/>
      <c r="W585" s="1179"/>
      <c r="X585" s="1179"/>
      <c r="Y585" s="1179"/>
      <c r="Z585" s="1179"/>
    </row>
    <row r="586" spans="1:26" ht="15.75" customHeight="1">
      <c r="A586" s="1178"/>
      <c r="B586" s="1179"/>
      <c r="C586" s="1179"/>
      <c r="D586" s="1179"/>
      <c r="E586" s="1179"/>
      <c r="F586" s="1179"/>
      <c r="G586" s="1179"/>
      <c r="H586" s="1179"/>
      <c r="I586" s="1179"/>
      <c r="J586" s="1180"/>
      <c r="K586" s="1179"/>
      <c r="L586" s="1179"/>
      <c r="M586" s="1179"/>
      <c r="N586" s="1179"/>
      <c r="O586" s="1179"/>
      <c r="P586" s="1179"/>
      <c r="Q586" s="1179"/>
      <c r="R586" s="1179"/>
      <c r="S586" s="1179"/>
      <c r="T586" s="1179"/>
      <c r="U586" s="1179"/>
      <c r="V586" s="1179"/>
      <c r="W586" s="1179"/>
      <c r="X586" s="1179"/>
      <c r="Y586" s="1179"/>
      <c r="Z586" s="1179"/>
    </row>
    <row r="587" spans="1:26" ht="15.75" customHeight="1">
      <c r="A587" s="1178"/>
      <c r="B587" s="1179"/>
      <c r="C587" s="1179"/>
      <c r="D587" s="1179"/>
      <c r="E587" s="1179"/>
      <c r="F587" s="1179"/>
      <c r="G587" s="1179"/>
      <c r="H587" s="1179"/>
      <c r="I587" s="1179"/>
      <c r="J587" s="1180"/>
      <c r="K587" s="1179"/>
      <c r="L587" s="1179"/>
      <c r="M587" s="1179"/>
      <c r="N587" s="1179"/>
      <c r="O587" s="1179"/>
      <c r="P587" s="1179"/>
      <c r="Q587" s="1179"/>
      <c r="R587" s="1179"/>
      <c r="S587" s="1179"/>
      <c r="T587" s="1179"/>
      <c r="U587" s="1179"/>
      <c r="V587" s="1179"/>
      <c r="W587" s="1179"/>
      <c r="X587" s="1179"/>
      <c r="Y587" s="1179"/>
      <c r="Z587" s="1179"/>
    </row>
    <row r="588" spans="1:26" ht="15.75" customHeight="1">
      <c r="A588" s="1178"/>
      <c r="B588" s="1179"/>
      <c r="C588" s="1179"/>
      <c r="D588" s="1179"/>
      <c r="E588" s="1179"/>
      <c r="F588" s="1179"/>
      <c r="G588" s="1179"/>
      <c r="H588" s="1179"/>
      <c r="I588" s="1179"/>
      <c r="J588" s="1180"/>
      <c r="K588" s="1179"/>
      <c r="L588" s="1179"/>
      <c r="M588" s="1179"/>
      <c r="N588" s="1179"/>
      <c r="O588" s="1179"/>
      <c r="P588" s="1179"/>
      <c r="Q588" s="1179"/>
      <c r="R588" s="1179"/>
      <c r="S588" s="1179"/>
      <c r="T588" s="1179"/>
      <c r="U588" s="1179"/>
      <c r="V588" s="1179"/>
      <c r="W588" s="1179"/>
      <c r="X588" s="1179"/>
      <c r="Y588" s="1179"/>
      <c r="Z588" s="1179"/>
    </row>
    <row r="589" spans="1:26" ht="15.75" customHeight="1">
      <c r="A589" s="1178"/>
      <c r="B589" s="1179"/>
      <c r="C589" s="1179"/>
      <c r="D589" s="1179"/>
      <c r="E589" s="1179"/>
      <c r="F589" s="1179"/>
      <c r="G589" s="1179"/>
      <c r="H589" s="1179"/>
      <c r="I589" s="1179"/>
      <c r="J589" s="1180"/>
      <c r="K589" s="1179"/>
      <c r="L589" s="1179"/>
      <c r="M589" s="1179"/>
      <c r="N589" s="1179"/>
      <c r="O589" s="1179"/>
      <c r="P589" s="1179"/>
      <c r="Q589" s="1179"/>
      <c r="R589" s="1179"/>
      <c r="S589" s="1179"/>
      <c r="T589" s="1179"/>
      <c r="U589" s="1179"/>
      <c r="V589" s="1179"/>
      <c r="W589" s="1179"/>
      <c r="X589" s="1179"/>
      <c r="Y589" s="1179"/>
      <c r="Z589" s="1179"/>
    </row>
    <row r="590" spans="1:26" ht="15.75" customHeight="1">
      <c r="A590" s="1178"/>
      <c r="B590" s="1179"/>
      <c r="C590" s="1179"/>
      <c r="D590" s="1179"/>
      <c r="E590" s="1179"/>
      <c r="F590" s="1179"/>
      <c r="G590" s="1179"/>
      <c r="H590" s="1179"/>
      <c r="I590" s="1179"/>
      <c r="J590" s="1180"/>
      <c r="K590" s="1179"/>
      <c r="L590" s="1179"/>
      <c r="M590" s="1179"/>
      <c r="N590" s="1179"/>
      <c r="O590" s="1179"/>
      <c r="P590" s="1179"/>
      <c r="Q590" s="1179"/>
      <c r="R590" s="1179"/>
      <c r="S590" s="1179"/>
      <c r="T590" s="1179"/>
      <c r="U590" s="1179"/>
      <c r="V590" s="1179"/>
      <c r="W590" s="1179"/>
      <c r="X590" s="1179"/>
      <c r="Y590" s="1179"/>
      <c r="Z590" s="1179"/>
    </row>
    <row r="591" spans="1:26" ht="15.75" customHeight="1">
      <c r="A591" s="1178"/>
      <c r="B591" s="1179"/>
      <c r="C591" s="1179"/>
      <c r="D591" s="1179"/>
      <c r="E591" s="1179"/>
      <c r="F591" s="1179"/>
      <c r="G591" s="1179"/>
      <c r="H591" s="1179"/>
      <c r="I591" s="1179"/>
      <c r="J591" s="1180"/>
      <c r="K591" s="1179"/>
      <c r="L591" s="1179"/>
      <c r="M591" s="1179"/>
      <c r="N591" s="1179"/>
      <c r="O591" s="1179"/>
      <c r="P591" s="1179"/>
      <c r="Q591" s="1179"/>
      <c r="R591" s="1179"/>
      <c r="S591" s="1179"/>
      <c r="T591" s="1179"/>
      <c r="U591" s="1179"/>
      <c r="V591" s="1179"/>
      <c r="W591" s="1179"/>
      <c r="X591" s="1179"/>
      <c r="Y591" s="1179"/>
      <c r="Z591" s="1179"/>
    </row>
    <row r="592" spans="1:26" ht="15.75" customHeight="1">
      <c r="A592" s="1178"/>
      <c r="B592" s="1179"/>
      <c r="C592" s="1179"/>
      <c r="D592" s="1179"/>
      <c r="E592" s="1179"/>
      <c r="F592" s="1179"/>
      <c r="G592" s="1179"/>
      <c r="H592" s="1179"/>
      <c r="I592" s="1179"/>
      <c r="J592" s="1180"/>
      <c r="K592" s="1179"/>
      <c r="L592" s="1179"/>
      <c r="M592" s="1179"/>
      <c r="N592" s="1179"/>
      <c r="O592" s="1179"/>
      <c r="P592" s="1179"/>
      <c r="Q592" s="1179"/>
      <c r="R592" s="1179"/>
      <c r="S592" s="1179"/>
      <c r="T592" s="1179"/>
      <c r="U592" s="1179"/>
      <c r="V592" s="1179"/>
      <c r="W592" s="1179"/>
      <c r="X592" s="1179"/>
      <c r="Y592" s="1179"/>
      <c r="Z592" s="1179"/>
    </row>
    <row r="593" spans="1:26" ht="15.75" customHeight="1">
      <c r="A593" s="1178"/>
      <c r="B593" s="1179"/>
      <c r="C593" s="1179"/>
      <c r="D593" s="1179"/>
      <c r="E593" s="1179"/>
      <c r="F593" s="1179"/>
      <c r="G593" s="1179"/>
      <c r="H593" s="1179"/>
      <c r="I593" s="1179"/>
      <c r="J593" s="1180"/>
      <c r="K593" s="1179"/>
      <c r="L593" s="1179"/>
      <c r="M593" s="1179"/>
      <c r="N593" s="1179"/>
      <c r="O593" s="1179"/>
      <c r="P593" s="1179"/>
      <c r="Q593" s="1179"/>
      <c r="R593" s="1179"/>
      <c r="S593" s="1179"/>
      <c r="T593" s="1179"/>
      <c r="U593" s="1179"/>
      <c r="V593" s="1179"/>
      <c r="W593" s="1179"/>
      <c r="X593" s="1179"/>
      <c r="Y593" s="1179"/>
      <c r="Z593" s="1179"/>
    </row>
    <row r="594" spans="1:26" ht="15.75" customHeight="1">
      <c r="A594" s="1178"/>
      <c r="B594" s="1179"/>
      <c r="C594" s="1179"/>
      <c r="D594" s="1179"/>
      <c r="E594" s="1179"/>
      <c r="F594" s="1179"/>
      <c r="G594" s="1179"/>
      <c r="H594" s="1179"/>
      <c r="I594" s="1179"/>
      <c r="J594" s="1180"/>
      <c r="K594" s="1179"/>
      <c r="L594" s="1179"/>
      <c r="M594" s="1179"/>
      <c r="N594" s="1179"/>
      <c r="O594" s="1179"/>
      <c r="P594" s="1179"/>
      <c r="Q594" s="1179"/>
      <c r="R594" s="1179"/>
      <c r="S594" s="1179"/>
      <c r="T594" s="1179"/>
      <c r="U594" s="1179"/>
      <c r="V594" s="1179"/>
      <c r="W594" s="1179"/>
      <c r="X594" s="1179"/>
      <c r="Y594" s="1179"/>
      <c r="Z594" s="1179"/>
    </row>
    <row r="595" spans="1:26" ht="15.75" customHeight="1">
      <c r="A595" s="1178"/>
      <c r="B595" s="1179"/>
      <c r="C595" s="1179"/>
      <c r="D595" s="1179"/>
      <c r="E595" s="1179"/>
      <c r="F595" s="1179"/>
      <c r="G595" s="1179"/>
      <c r="H595" s="1179"/>
      <c r="I595" s="1179"/>
      <c r="J595" s="1180"/>
      <c r="K595" s="1179"/>
      <c r="L595" s="1179"/>
      <c r="M595" s="1179"/>
      <c r="N595" s="1179"/>
      <c r="O595" s="1179"/>
      <c r="P595" s="1179"/>
      <c r="Q595" s="1179"/>
      <c r="R595" s="1179"/>
      <c r="S595" s="1179"/>
      <c r="T595" s="1179"/>
      <c r="U595" s="1179"/>
      <c r="V595" s="1179"/>
      <c r="W595" s="1179"/>
      <c r="X595" s="1179"/>
      <c r="Y595" s="1179"/>
      <c r="Z595" s="1179"/>
    </row>
    <row r="596" spans="1:26" ht="15.75" customHeight="1">
      <c r="A596" s="1178"/>
      <c r="B596" s="1179"/>
      <c r="C596" s="1179"/>
      <c r="D596" s="1179"/>
      <c r="E596" s="1179"/>
      <c r="F596" s="1179"/>
      <c r="G596" s="1179"/>
      <c r="H596" s="1179"/>
      <c r="I596" s="1179"/>
      <c r="J596" s="1180"/>
      <c r="K596" s="1179"/>
      <c r="L596" s="1179"/>
      <c r="M596" s="1179"/>
      <c r="N596" s="1179"/>
      <c r="O596" s="1179"/>
      <c r="P596" s="1179"/>
      <c r="Q596" s="1179"/>
      <c r="R596" s="1179"/>
      <c r="S596" s="1179"/>
      <c r="T596" s="1179"/>
      <c r="U596" s="1179"/>
      <c r="V596" s="1179"/>
      <c r="W596" s="1179"/>
      <c r="X596" s="1179"/>
      <c r="Y596" s="1179"/>
      <c r="Z596" s="1179"/>
    </row>
    <row r="597" spans="1:26" ht="15.75" customHeight="1">
      <c r="A597" s="1178"/>
      <c r="B597" s="1179"/>
      <c r="C597" s="1179"/>
      <c r="D597" s="1179"/>
      <c r="E597" s="1179"/>
      <c r="F597" s="1179"/>
      <c r="G597" s="1179"/>
      <c r="H597" s="1179"/>
      <c r="I597" s="1179"/>
      <c r="J597" s="1180"/>
      <c r="K597" s="1179"/>
      <c r="L597" s="1179"/>
      <c r="M597" s="1179"/>
      <c r="N597" s="1179"/>
      <c r="O597" s="1179"/>
      <c r="P597" s="1179"/>
      <c r="Q597" s="1179"/>
      <c r="R597" s="1179"/>
      <c r="S597" s="1179"/>
      <c r="T597" s="1179"/>
      <c r="U597" s="1179"/>
      <c r="V597" s="1179"/>
      <c r="W597" s="1179"/>
      <c r="X597" s="1179"/>
      <c r="Y597" s="1179"/>
      <c r="Z597" s="1179"/>
    </row>
    <row r="598" spans="1:26" ht="15.75" customHeight="1">
      <c r="A598" s="1178"/>
      <c r="B598" s="1179"/>
      <c r="C598" s="1179"/>
      <c r="D598" s="1179"/>
      <c r="E598" s="1179"/>
      <c r="F598" s="1179"/>
      <c r="G598" s="1179"/>
      <c r="H598" s="1179"/>
      <c r="I598" s="1179"/>
      <c r="J598" s="1180"/>
      <c r="K598" s="1179"/>
      <c r="L598" s="1179"/>
      <c r="M598" s="1179"/>
      <c r="N598" s="1179"/>
      <c r="O598" s="1179"/>
      <c r="P598" s="1179"/>
      <c r="Q598" s="1179"/>
      <c r="R598" s="1179"/>
      <c r="S598" s="1179"/>
      <c r="T598" s="1179"/>
      <c r="U598" s="1179"/>
      <c r="V598" s="1179"/>
      <c r="W598" s="1179"/>
      <c r="X598" s="1179"/>
      <c r="Y598" s="1179"/>
      <c r="Z598" s="1179"/>
    </row>
    <row r="599" spans="1:26" ht="15.75" customHeight="1">
      <c r="A599" s="1178"/>
      <c r="B599" s="1179"/>
      <c r="C599" s="1179"/>
      <c r="D599" s="1179"/>
      <c r="E599" s="1179"/>
      <c r="F599" s="1179"/>
      <c r="G599" s="1179"/>
      <c r="H599" s="1179"/>
      <c r="I599" s="1179"/>
      <c r="J599" s="1180"/>
      <c r="K599" s="1179"/>
      <c r="L599" s="1179"/>
      <c r="M599" s="1179"/>
      <c r="N599" s="1179"/>
      <c r="O599" s="1179"/>
      <c r="P599" s="1179"/>
      <c r="Q599" s="1179"/>
      <c r="R599" s="1179"/>
      <c r="S599" s="1179"/>
      <c r="T599" s="1179"/>
      <c r="U599" s="1179"/>
      <c r="V599" s="1179"/>
      <c r="W599" s="1179"/>
      <c r="X599" s="1179"/>
      <c r="Y599" s="1179"/>
      <c r="Z599" s="1179"/>
    </row>
    <row r="600" spans="1:26" ht="15.75" customHeight="1">
      <c r="A600" s="1178"/>
      <c r="B600" s="1179"/>
      <c r="C600" s="1179"/>
      <c r="D600" s="1179"/>
      <c r="E600" s="1179"/>
      <c r="F600" s="1179"/>
      <c r="G600" s="1179"/>
      <c r="H600" s="1179"/>
      <c r="I600" s="1179"/>
      <c r="J600" s="1180"/>
      <c r="K600" s="1179"/>
      <c r="L600" s="1179"/>
      <c r="M600" s="1179"/>
      <c r="N600" s="1179"/>
      <c r="O600" s="1179"/>
      <c r="P600" s="1179"/>
      <c r="Q600" s="1179"/>
      <c r="R600" s="1179"/>
      <c r="S600" s="1179"/>
      <c r="T600" s="1179"/>
      <c r="U600" s="1179"/>
      <c r="V600" s="1179"/>
      <c r="W600" s="1179"/>
      <c r="X600" s="1179"/>
      <c r="Y600" s="1179"/>
      <c r="Z600" s="1179"/>
    </row>
    <row r="601" spans="1:26" ht="15.75" customHeight="1">
      <c r="A601" s="1178"/>
      <c r="B601" s="1179"/>
      <c r="C601" s="1179"/>
      <c r="D601" s="1179"/>
      <c r="E601" s="1179"/>
      <c r="F601" s="1179"/>
      <c r="G601" s="1179"/>
      <c r="H601" s="1179"/>
      <c r="I601" s="1179"/>
      <c r="J601" s="1180"/>
      <c r="K601" s="1179"/>
      <c r="L601" s="1179"/>
      <c r="M601" s="1179"/>
      <c r="N601" s="1179"/>
      <c r="O601" s="1179"/>
      <c r="P601" s="1179"/>
      <c r="Q601" s="1179"/>
      <c r="R601" s="1179"/>
      <c r="S601" s="1179"/>
      <c r="T601" s="1179"/>
      <c r="U601" s="1179"/>
      <c r="V601" s="1179"/>
      <c r="W601" s="1179"/>
      <c r="X601" s="1179"/>
      <c r="Y601" s="1179"/>
      <c r="Z601" s="1179"/>
    </row>
    <row r="602" spans="1:26" ht="15.75" customHeight="1">
      <c r="A602" s="1178"/>
      <c r="B602" s="1179"/>
      <c r="C602" s="1179"/>
      <c r="D602" s="1179"/>
      <c r="E602" s="1179"/>
      <c r="F602" s="1179"/>
      <c r="G602" s="1179"/>
      <c r="H602" s="1179"/>
      <c r="I602" s="1179"/>
      <c r="J602" s="1180"/>
      <c r="K602" s="1179"/>
      <c r="L602" s="1179"/>
      <c r="M602" s="1179"/>
      <c r="N602" s="1179"/>
      <c r="O602" s="1179"/>
      <c r="P602" s="1179"/>
      <c r="Q602" s="1179"/>
      <c r="R602" s="1179"/>
      <c r="S602" s="1179"/>
      <c r="T602" s="1179"/>
      <c r="U602" s="1179"/>
      <c r="V602" s="1179"/>
      <c r="W602" s="1179"/>
      <c r="X602" s="1179"/>
      <c r="Y602" s="1179"/>
      <c r="Z602" s="1179"/>
    </row>
    <row r="603" spans="1:26" ht="15.75" customHeight="1">
      <c r="A603" s="1178"/>
      <c r="B603" s="1179"/>
      <c r="C603" s="1179"/>
      <c r="D603" s="1179"/>
      <c r="E603" s="1179"/>
      <c r="F603" s="1179"/>
      <c r="G603" s="1179"/>
      <c r="H603" s="1179"/>
      <c r="I603" s="1179"/>
      <c r="J603" s="1180"/>
      <c r="K603" s="1179"/>
      <c r="L603" s="1179"/>
      <c r="M603" s="1179"/>
      <c r="N603" s="1179"/>
      <c r="O603" s="1179"/>
      <c r="P603" s="1179"/>
      <c r="Q603" s="1179"/>
      <c r="R603" s="1179"/>
      <c r="S603" s="1179"/>
      <c r="T603" s="1179"/>
      <c r="U603" s="1179"/>
      <c r="V603" s="1179"/>
      <c r="W603" s="1179"/>
      <c r="X603" s="1179"/>
      <c r="Y603" s="1179"/>
      <c r="Z603" s="1179"/>
    </row>
    <row r="604" spans="1:26" ht="15.75" customHeight="1">
      <c r="A604" s="1178"/>
      <c r="B604" s="1179"/>
      <c r="C604" s="1179"/>
      <c r="D604" s="1179"/>
      <c r="E604" s="1179"/>
      <c r="F604" s="1179"/>
      <c r="G604" s="1179"/>
      <c r="H604" s="1179"/>
      <c r="I604" s="1179"/>
      <c r="J604" s="1180"/>
      <c r="K604" s="1179"/>
      <c r="L604" s="1179"/>
      <c r="M604" s="1179"/>
      <c r="N604" s="1179"/>
      <c r="O604" s="1179"/>
      <c r="P604" s="1179"/>
      <c r="Q604" s="1179"/>
      <c r="R604" s="1179"/>
      <c r="S604" s="1179"/>
      <c r="T604" s="1179"/>
      <c r="U604" s="1179"/>
      <c r="V604" s="1179"/>
      <c r="W604" s="1179"/>
      <c r="X604" s="1179"/>
      <c r="Y604" s="1179"/>
      <c r="Z604" s="1179"/>
    </row>
    <row r="605" spans="1:26" ht="15.75" customHeight="1">
      <c r="A605" s="1178"/>
      <c r="B605" s="1179"/>
      <c r="C605" s="1179"/>
      <c r="D605" s="1179"/>
      <c r="E605" s="1179"/>
      <c r="F605" s="1179"/>
      <c r="G605" s="1179"/>
      <c r="H605" s="1179"/>
      <c r="I605" s="1179"/>
      <c r="J605" s="1180"/>
      <c r="K605" s="1179"/>
      <c r="L605" s="1179"/>
      <c r="M605" s="1179"/>
      <c r="N605" s="1179"/>
      <c r="O605" s="1179"/>
      <c r="P605" s="1179"/>
      <c r="Q605" s="1179"/>
      <c r="R605" s="1179"/>
      <c r="S605" s="1179"/>
      <c r="T605" s="1179"/>
      <c r="U605" s="1179"/>
      <c r="V605" s="1179"/>
      <c r="W605" s="1179"/>
      <c r="X605" s="1179"/>
      <c r="Y605" s="1179"/>
      <c r="Z605" s="1179"/>
    </row>
    <row r="606" spans="1:26" ht="15.75" customHeight="1">
      <c r="A606" s="1178"/>
      <c r="B606" s="1179"/>
      <c r="C606" s="1179"/>
      <c r="D606" s="1179"/>
      <c r="E606" s="1179"/>
      <c r="F606" s="1179"/>
      <c r="G606" s="1179"/>
      <c r="H606" s="1179"/>
      <c r="I606" s="1179"/>
      <c r="J606" s="1180"/>
      <c r="K606" s="1179"/>
      <c r="L606" s="1179"/>
      <c r="M606" s="1179"/>
      <c r="N606" s="1179"/>
      <c r="O606" s="1179"/>
      <c r="P606" s="1179"/>
      <c r="Q606" s="1179"/>
      <c r="R606" s="1179"/>
      <c r="S606" s="1179"/>
      <c r="T606" s="1179"/>
      <c r="U606" s="1179"/>
      <c r="V606" s="1179"/>
      <c r="W606" s="1179"/>
      <c r="X606" s="1179"/>
      <c r="Y606" s="1179"/>
      <c r="Z606" s="1179"/>
    </row>
    <row r="607" spans="1:26" ht="15.75" customHeight="1">
      <c r="A607" s="1178"/>
      <c r="B607" s="1179"/>
      <c r="C607" s="1179"/>
      <c r="D607" s="1179"/>
      <c r="E607" s="1179"/>
      <c r="F607" s="1179"/>
      <c r="G607" s="1179"/>
      <c r="H607" s="1179"/>
      <c r="I607" s="1179"/>
      <c r="J607" s="1180"/>
      <c r="K607" s="1179"/>
      <c r="L607" s="1179"/>
      <c r="M607" s="1179"/>
      <c r="N607" s="1179"/>
      <c r="O607" s="1179"/>
      <c r="P607" s="1179"/>
      <c r="Q607" s="1179"/>
      <c r="R607" s="1179"/>
      <c r="S607" s="1179"/>
      <c r="T607" s="1179"/>
      <c r="U607" s="1179"/>
      <c r="V607" s="1179"/>
      <c r="W607" s="1179"/>
      <c r="X607" s="1179"/>
      <c r="Y607" s="1179"/>
      <c r="Z607" s="1179"/>
    </row>
    <row r="608" spans="1:26" ht="15.75" customHeight="1">
      <c r="A608" s="1178"/>
      <c r="B608" s="1179"/>
      <c r="C608" s="1179"/>
      <c r="D608" s="1179"/>
      <c r="E608" s="1179"/>
      <c r="F608" s="1179"/>
      <c r="G608" s="1179"/>
      <c r="H608" s="1179"/>
      <c r="I608" s="1179"/>
      <c r="J608" s="1180"/>
      <c r="K608" s="1179"/>
      <c r="L608" s="1179"/>
      <c r="M608" s="1179"/>
      <c r="N608" s="1179"/>
      <c r="O608" s="1179"/>
      <c r="P608" s="1179"/>
      <c r="Q608" s="1179"/>
      <c r="R608" s="1179"/>
      <c r="S608" s="1179"/>
      <c r="T608" s="1179"/>
      <c r="U608" s="1179"/>
      <c r="V608" s="1179"/>
      <c r="W608" s="1179"/>
      <c r="X608" s="1179"/>
      <c r="Y608" s="1179"/>
      <c r="Z608" s="1179"/>
    </row>
    <row r="609" spans="1:26" ht="15.75" customHeight="1">
      <c r="A609" s="1178"/>
      <c r="B609" s="1179"/>
      <c r="C609" s="1179"/>
      <c r="D609" s="1179"/>
      <c r="E609" s="1179"/>
      <c r="F609" s="1179"/>
      <c r="G609" s="1179"/>
      <c r="H609" s="1179"/>
      <c r="I609" s="1179"/>
      <c r="J609" s="1180"/>
      <c r="K609" s="1179"/>
      <c r="L609" s="1179"/>
      <c r="M609" s="1179"/>
      <c r="N609" s="1179"/>
      <c r="O609" s="1179"/>
      <c r="P609" s="1179"/>
      <c r="Q609" s="1179"/>
      <c r="R609" s="1179"/>
      <c r="S609" s="1179"/>
      <c r="T609" s="1179"/>
      <c r="U609" s="1179"/>
      <c r="V609" s="1179"/>
      <c r="W609" s="1179"/>
      <c r="X609" s="1179"/>
      <c r="Y609" s="1179"/>
      <c r="Z609" s="1179"/>
    </row>
    <row r="610" spans="1:26" ht="15.75" customHeight="1">
      <c r="A610" s="1178"/>
      <c r="B610" s="1179"/>
      <c r="C610" s="1179"/>
      <c r="D610" s="1179"/>
      <c r="E610" s="1179"/>
      <c r="F610" s="1179"/>
      <c r="G610" s="1179"/>
      <c r="H610" s="1179"/>
      <c r="I610" s="1179"/>
      <c r="J610" s="1180"/>
      <c r="K610" s="1179"/>
      <c r="L610" s="1179"/>
      <c r="M610" s="1179"/>
      <c r="N610" s="1179"/>
      <c r="O610" s="1179"/>
      <c r="P610" s="1179"/>
      <c r="Q610" s="1179"/>
      <c r="R610" s="1179"/>
      <c r="S610" s="1179"/>
      <c r="T610" s="1179"/>
      <c r="U610" s="1179"/>
      <c r="V610" s="1179"/>
      <c r="W610" s="1179"/>
      <c r="X610" s="1179"/>
      <c r="Y610" s="1179"/>
      <c r="Z610" s="1179"/>
    </row>
    <row r="611" spans="1:26" ht="15.75" customHeight="1">
      <c r="A611" s="1178"/>
      <c r="B611" s="1179"/>
      <c r="C611" s="1179"/>
      <c r="D611" s="1179"/>
      <c r="E611" s="1179"/>
      <c r="F611" s="1179"/>
      <c r="G611" s="1179"/>
      <c r="H611" s="1179"/>
      <c r="I611" s="1179"/>
      <c r="J611" s="1180"/>
      <c r="K611" s="1179"/>
      <c r="L611" s="1179"/>
      <c r="M611" s="1179"/>
      <c r="N611" s="1179"/>
      <c r="O611" s="1179"/>
      <c r="P611" s="1179"/>
      <c r="Q611" s="1179"/>
      <c r="R611" s="1179"/>
      <c r="S611" s="1179"/>
      <c r="T611" s="1179"/>
      <c r="U611" s="1179"/>
      <c r="V611" s="1179"/>
      <c r="W611" s="1179"/>
      <c r="X611" s="1179"/>
      <c r="Y611" s="1179"/>
      <c r="Z611" s="1179"/>
    </row>
    <row r="612" spans="1:26" ht="15.75" customHeight="1">
      <c r="A612" s="1178"/>
      <c r="B612" s="1179"/>
      <c r="C612" s="1179"/>
      <c r="D612" s="1179"/>
      <c r="E612" s="1179"/>
      <c r="F612" s="1179"/>
      <c r="G612" s="1179"/>
      <c r="H612" s="1179"/>
      <c r="I612" s="1179"/>
      <c r="J612" s="1180"/>
      <c r="K612" s="1179"/>
      <c r="L612" s="1179"/>
      <c r="M612" s="1179"/>
      <c r="N612" s="1179"/>
      <c r="O612" s="1179"/>
      <c r="P612" s="1179"/>
      <c r="Q612" s="1179"/>
      <c r="R612" s="1179"/>
      <c r="S612" s="1179"/>
      <c r="T612" s="1179"/>
      <c r="U612" s="1179"/>
      <c r="V612" s="1179"/>
      <c r="W612" s="1179"/>
      <c r="X612" s="1179"/>
      <c r="Y612" s="1179"/>
      <c r="Z612" s="1179"/>
    </row>
    <row r="613" spans="1:26" ht="15.75" customHeight="1">
      <c r="A613" s="1178"/>
      <c r="B613" s="1179"/>
      <c r="C613" s="1179"/>
      <c r="D613" s="1179"/>
      <c r="E613" s="1179"/>
      <c r="F613" s="1179"/>
      <c r="G613" s="1179"/>
      <c r="H613" s="1179"/>
      <c r="I613" s="1179"/>
      <c r="J613" s="1180"/>
      <c r="K613" s="1179"/>
      <c r="L613" s="1179"/>
      <c r="M613" s="1179"/>
      <c r="N613" s="1179"/>
      <c r="O613" s="1179"/>
      <c r="P613" s="1179"/>
      <c r="Q613" s="1179"/>
      <c r="R613" s="1179"/>
      <c r="S613" s="1179"/>
      <c r="T613" s="1179"/>
      <c r="U613" s="1179"/>
      <c r="V613" s="1179"/>
      <c r="W613" s="1179"/>
      <c r="X613" s="1179"/>
      <c r="Y613" s="1179"/>
      <c r="Z613" s="1179"/>
    </row>
    <row r="614" spans="1:26" ht="15.75" customHeight="1">
      <c r="A614" s="1178"/>
      <c r="B614" s="1179"/>
      <c r="C614" s="1179"/>
      <c r="D614" s="1179"/>
      <c r="E614" s="1179"/>
      <c r="F614" s="1179"/>
      <c r="G614" s="1179"/>
      <c r="H614" s="1179"/>
      <c r="I614" s="1179"/>
      <c r="J614" s="1180"/>
      <c r="K614" s="1179"/>
      <c r="L614" s="1179"/>
      <c r="M614" s="1179"/>
      <c r="N614" s="1179"/>
      <c r="O614" s="1179"/>
      <c r="P614" s="1179"/>
      <c r="Q614" s="1179"/>
      <c r="R614" s="1179"/>
      <c r="S614" s="1179"/>
      <c r="T614" s="1179"/>
      <c r="U614" s="1179"/>
      <c r="V614" s="1179"/>
      <c r="W614" s="1179"/>
      <c r="X614" s="1179"/>
      <c r="Y614" s="1179"/>
      <c r="Z614" s="1179"/>
    </row>
    <row r="615" spans="1:26" ht="15.75" customHeight="1">
      <c r="A615" s="1178"/>
      <c r="B615" s="1179"/>
      <c r="C615" s="1179"/>
      <c r="D615" s="1179"/>
      <c r="E615" s="1179"/>
      <c r="F615" s="1179"/>
      <c r="G615" s="1179"/>
      <c r="H615" s="1179"/>
      <c r="I615" s="1179"/>
      <c r="J615" s="1180"/>
      <c r="K615" s="1179"/>
      <c r="L615" s="1179"/>
      <c r="M615" s="1179"/>
      <c r="N615" s="1179"/>
      <c r="O615" s="1179"/>
      <c r="P615" s="1179"/>
      <c r="Q615" s="1179"/>
      <c r="R615" s="1179"/>
      <c r="S615" s="1179"/>
      <c r="T615" s="1179"/>
      <c r="U615" s="1179"/>
      <c r="V615" s="1179"/>
      <c r="W615" s="1179"/>
      <c r="X615" s="1179"/>
      <c r="Y615" s="1179"/>
      <c r="Z615" s="1179"/>
    </row>
    <row r="616" spans="1:26" ht="15.75" customHeight="1">
      <c r="A616" s="1178"/>
      <c r="B616" s="1179"/>
      <c r="C616" s="1179"/>
      <c r="D616" s="1179"/>
      <c r="E616" s="1179"/>
      <c r="F616" s="1179"/>
      <c r="G616" s="1179"/>
      <c r="H616" s="1179"/>
      <c r="I616" s="1179"/>
      <c r="J616" s="1180"/>
      <c r="K616" s="1179"/>
      <c r="L616" s="1179"/>
      <c r="M616" s="1179"/>
      <c r="N616" s="1179"/>
      <c r="O616" s="1179"/>
      <c r="P616" s="1179"/>
      <c r="Q616" s="1179"/>
      <c r="R616" s="1179"/>
      <c r="S616" s="1179"/>
      <c r="T616" s="1179"/>
      <c r="U616" s="1179"/>
      <c r="V616" s="1179"/>
      <c r="W616" s="1179"/>
      <c r="X616" s="1179"/>
      <c r="Y616" s="1179"/>
      <c r="Z616" s="1179"/>
    </row>
    <row r="617" spans="1:26" ht="15.75" customHeight="1">
      <c r="A617" s="1178"/>
      <c r="B617" s="1179"/>
      <c r="C617" s="1179"/>
      <c r="D617" s="1179"/>
      <c r="E617" s="1179"/>
      <c r="F617" s="1179"/>
      <c r="G617" s="1179"/>
      <c r="H617" s="1179"/>
      <c r="I617" s="1179"/>
      <c r="J617" s="1180"/>
      <c r="K617" s="1179"/>
      <c r="L617" s="1179"/>
      <c r="M617" s="1179"/>
      <c r="N617" s="1179"/>
      <c r="O617" s="1179"/>
      <c r="P617" s="1179"/>
      <c r="Q617" s="1179"/>
      <c r="R617" s="1179"/>
      <c r="S617" s="1179"/>
      <c r="T617" s="1179"/>
      <c r="U617" s="1179"/>
      <c r="V617" s="1179"/>
      <c r="W617" s="1179"/>
      <c r="X617" s="1179"/>
      <c r="Y617" s="1179"/>
      <c r="Z617" s="1179"/>
    </row>
    <row r="618" spans="1:26" ht="15.75" customHeight="1">
      <c r="A618" s="1178"/>
      <c r="B618" s="1179"/>
      <c r="C618" s="1179"/>
      <c r="D618" s="1179"/>
      <c r="E618" s="1179"/>
      <c r="F618" s="1179"/>
      <c r="G618" s="1179"/>
      <c r="H618" s="1179"/>
      <c r="I618" s="1179"/>
      <c r="J618" s="1180"/>
      <c r="K618" s="1179"/>
      <c r="L618" s="1179"/>
      <c r="M618" s="1179"/>
      <c r="N618" s="1179"/>
      <c r="O618" s="1179"/>
      <c r="P618" s="1179"/>
      <c r="Q618" s="1179"/>
      <c r="R618" s="1179"/>
      <c r="S618" s="1179"/>
      <c r="T618" s="1179"/>
      <c r="U618" s="1179"/>
      <c r="V618" s="1179"/>
      <c r="W618" s="1179"/>
      <c r="X618" s="1179"/>
      <c r="Y618" s="1179"/>
      <c r="Z618" s="1179"/>
    </row>
    <row r="619" spans="1:26" ht="15.75" customHeight="1">
      <c r="A619" s="1178"/>
      <c r="B619" s="1179"/>
      <c r="C619" s="1179"/>
      <c r="D619" s="1179"/>
      <c r="E619" s="1179"/>
      <c r="F619" s="1179"/>
      <c r="G619" s="1179"/>
      <c r="H619" s="1179"/>
      <c r="I619" s="1179"/>
      <c r="J619" s="1180"/>
      <c r="K619" s="1179"/>
      <c r="L619" s="1179"/>
      <c r="M619" s="1179"/>
      <c r="N619" s="1179"/>
      <c r="O619" s="1179"/>
      <c r="P619" s="1179"/>
      <c r="Q619" s="1179"/>
      <c r="R619" s="1179"/>
      <c r="S619" s="1179"/>
      <c r="T619" s="1179"/>
      <c r="U619" s="1179"/>
      <c r="V619" s="1179"/>
      <c r="W619" s="1179"/>
      <c r="X619" s="1179"/>
      <c r="Y619" s="1179"/>
      <c r="Z619" s="1179"/>
    </row>
    <row r="620" spans="1:26" ht="15.75" customHeight="1">
      <c r="A620" s="1178"/>
      <c r="B620" s="1179"/>
      <c r="C620" s="1179"/>
      <c r="D620" s="1179"/>
      <c r="E620" s="1179"/>
      <c r="F620" s="1179"/>
      <c r="G620" s="1179"/>
      <c r="H620" s="1179"/>
      <c r="I620" s="1179"/>
      <c r="J620" s="1180"/>
      <c r="K620" s="1179"/>
      <c r="L620" s="1179"/>
      <c r="M620" s="1179"/>
      <c r="N620" s="1179"/>
      <c r="O620" s="1179"/>
      <c r="P620" s="1179"/>
      <c r="Q620" s="1179"/>
      <c r="R620" s="1179"/>
      <c r="S620" s="1179"/>
      <c r="T620" s="1179"/>
      <c r="U620" s="1179"/>
      <c r="V620" s="1179"/>
      <c r="W620" s="1179"/>
      <c r="X620" s="1179"/>
      <c r="Y620" s="1179"/>
      <c r="Z620" s="1179"/>
    </row>
    <row r="621" spans="1:26" ht="15.75" customHeight="1">
      <c r="A621" s="1178"/>
      <c r="B621" s="1179"/>
      <c r="C621" s="1179"/>
      <c r="D621" s="1179"/>
      <c r="E621" s="1179"/>
      <c r="F621" s="1179"/>
      <c r="G621" s="1179"/>
      <c r="H621" s="1179"/>
      <c r="I621" s="1179"/>
      <c r="J621" s="1180"/>
      <c r="K621" s="1179"/>
      <c r="L621" s="1179"/>
      <c r="M621" s="1179"/>
      <c r="N621" s="1179"/>
      <c r="O621" s="1179"/>
      <c r="P621" s="1179"/>
      <c r="Q621" s="1179"/>
      <c r="R621" s="1179"/>
      <c r="S621" s="1179"/>
      <c r="T621" s="1179"/>
      <c r="U621" s="1179"/>
      <c r="V621" s="1179"/>
      <c r="W621" s="1179"/>
      <c r="X621" s="1179"/>
      <c r="Y621" s="1179"/>
      <c r="Z621" s="1179"/>
    </row>
    <row r="622" spans="1:26" ht="15.75" customHeight="1">
      <c r="A622" s="1178"/>
      <c r="B622" s="1179"/>
      <c r="C622" s="1179"/>
      <c r="D622" s="1179"/>
      <c r="E622" s="1179"/>
      <c r="F622" s="1179"/>
      <c r="G622" s="1179"/>
      <c r="H622" s="1179"/>
      <c r="I622" s="1179"/>
      <c r="J622" s="1180"/>
      <c r="K622" s="1179"/>
      <c r="L622" s="1179"/>
      <c r="M622" s="1179"/>
      <c r="N622" s="1179"/>
      <c r="O622" s="1179"/>
      <c r="P622" s="1179"/>
      <c r="Q622" s="1179"/>
      <c r="R622" s="1179"/>
      <c r="S622" s="1179"/>
      <c r="T622" s="1179"/>
      <c r="U622" s="1179"/>
      <c r="V622" s="1179"/>
      <c r="W622" s="1179"/>
      <c r="X622" s="1179"/>
      <c r="Y622" s="1179"/>
      <c r="Z622" s="1179"/>
    </row>
    <row r="623" spans="1:26" ht="15.75" customHeight="1">
      <c r="A623" s="1178"/>
      <c r="B623" s="1179"/>
      <c r="C623" s="1179"/>
      <c r="D623" s="1179"/>
      <c r="E623" s="1179"/>
      <c r="F623" s="1179"/>
      <c r="G623" s="1179"/>
      <c r="H623" s="1179"/>
      <c r="I623" s="1179"/>
      <c r="J623" s="1180"/>
      <c r="K623" s="1179"/>
      <c r="L623" s="1179"/>
      <c r="M623" s="1179"/>
      <c r="N623" s="1179"/>
      <c r="O623" s="1179"/>
      <c r="P623" s="1179"/>
      <c r="Q623" s="1179"/>
      <c r="R623" s="1179"/>
      <c r="S623" s="1179"/>
      <c r="T623" s="1179"/>
      <c r="U623" s="1179"/>
      <c r="V623" s="1179"/>
      <c r="W623" s="1179"/>
      <c r="X623" s="1179"/>
      <c r="Y623" s="1179"/>
      <c r="Z623" s="1179"/>
    </row>
    <row r="624" spans="1:26" ht="15.75" customHeight="1">
      <c r="A624" s="1178"/>
      <c r="B624" s="1179"/>
      <c r="C624" s="1179"/>
      <c r="D624" s="1179"/>
      <c r="E624" s="1179"/>
      <c r="F624" s="1179"/>
      <c r="G624" s="1179"/>
      <c r="H624" s="1179"/>
      <c r="I624" s="1179"/>
      <c r="J624" s="1180"/>
      <c r="K624" s="1179"/>
      <c r="L624" s="1179"/>
      <c r="M624" s="1179"/>
      <c r="N624" s="1179"/>
      <c r="O624" s="1179"/>
      <c r="P624" s="1179"/>
      <c r="Q624" s="1179"/>
      <c r="R624" s="1179"/>
      <c r="S624" s="1179"/>
      <c r="T624" s="1179"/>
      <c r="U624" s="1179"/>
      <c r="V624" s="1179"/>
      <c r="W624" s="1179"/>
      <c r="X624" s="1179"/>
      <c r="Y624" s="1179"/>
      <c r="Z624" s="1179"/>
    </row>
    <row r="625" spans="1:26" ht="15.75" customHeight="1">
      <c r="A625" s="1178"/>
      <c r="B625" s="1179"/>
      <c r="C625" s="1179"/>
      <c r="D625" s="1179"/>
      <c r="E625" s="1179"/>
      <c r="F625" s="1179"/>
      <c r="G625" s="1179"/>
      <c r="H625" s="1179"/>
      <c r="I625" s="1179"/>
      <c r="J625" s="1180"/>
      <c r="K625" s="1179"/>
      <c r="L625" s="1179"/>
      <c r="M625" s="1179"/>
      <c r="N625" s="1179"/>
      <c r="O625" s="1179"/>
      <c r="P625" s="1179"/>
      <c r="Q625" s="1179"/>
      <c r="R625" s="1179"/>
      <c r="S625" s="1179"/>
      <c r="T625" s="1179"/>
      <c r="U625" s="1179"/>
      <c r="V625" s="1179"/>
      <c r="W625" s="1179"/>
      <c r="X625" s="1179"/>
      <c r="Y625" s="1179"/>
      <c r="Z625" s="1179"/>
    </row>
    <row r="626" spans="1:26" ht="15.75" customHeight="1">
      <c r="A626" s="1178"/>
      <c r="B626" s="1179"/>
      <c r="C626" s="1179"/>
      <c r="D626" s="1179"/>
      <c r="E626" s="1179"/>
      <c r="F626" s="1179"/>
      <c r="G626" s="1179"/>
      <c r="H626" s="1179"/>
      <c r="I626" s="1179"/>
      <c r="J626" s="1180"/>
      <c r="K626" s="1179"/>
      <c r="L626" s="1179"/>
      <c r="M626" s="1179"/>
      <c r="N626" s="1179"/>
      <c r="O626" s="1179"/>
      <c r="P626" s="1179"/>
      <c r="Q626" s="1179"/>
      <c r="R626" s="1179"/>
      <c r="S626" s="1179"/>
      <c r="T626" s="1179"/>
      <c r="U626" s="1179"/>
      <c r="V626" s="1179"/>
      <c r="W626" s="1179"/>
      <c r="X626" s="1179"/>
      <c r="Y626" s="1179"/>
      <c r="Z626" s="1179"/>
    </row>
    <row r="627" spans="1:26" ht="15.75" customHeight="1">
      <c r="A627" s="1178"/>
      <c r="B627" s="1179"/>
      <c r="C627" s="1179"/>
      <c r="D627" s="1179"/>
      <c r="E627" s="1179"/>
      <c r="F627" s="1179"/>
      <c r="G627" s="1179"/>
      <c r="H627" s="1179"/>
      <c r="I627" s="1179"/>
      <c r="J627" s="1180"/>
      <c r="K627" s="1179"/>
      <c r="L627" s="1179"/>
      <c r="M627" s="1179"/>
      <c r="N627" s="1179"/>
      <c r="O627" s="1179"/>
      <c r="P627" s="1179"/>
      <c r="Q627" s="1179"/>
      <c r="R627" s="1179"/>
      <c r="S627" s="1179"/>
      <c r="T627" s="1179"/>
      <c r="U627" s="1179"/>
      <c r="V627" s="1179"/>
      <c r="W627" s="1179"/>
      <c r="X627" s="1179"/>
      <c r="Y627" s="1179"/>
      <c r="Z627" s="1179"/>
    </row>
    <row r="628" spans="1:26" ht="15.75" customHeight="1">
      <c r="A628" s="1178"/>
      <c r="B628" s="1179"/>
      <c r="C628" s="1179"/>
      <c r="D628" s="1179"/>
      <c r="E628" s="1179"/>
      <c r="F628" s="1179"/>
      <c r="G628" s="1179"/>
      <c r="H628" s="1179"/>
      <c r="I628" s="1179"/>
      <c r="J628" s="1180"/>
      <c r="K628" s="1179"/>
      <c r="L628" s="1179"/>
      <c r="M628" s="1179"/>
      <c r="N628" s="1179"/>
      <c r="O628" s="1179"/>
      <c r="P628" s="1179"/>
      <c r="Q628" s="1179"/>
      <c r="R628" s="1179"/>
      <c r="S628" s="1179"/>
      <c r="T628" s="1179"/>
      <c r="U628" s="1179"/>
      <c r="V628" s="1179"/>
      <c r="W628" s="1179"/>
      <c r="X628" s="1179"/>
      <c r="Y628" s="1179"/>
      <c r="Z628" s="1179"/>
    </row>
    <row r="629" spans="1:26" ht="15.75" customHeight="1">
      <c r="A629" s="1178"/>
      <c r="B629" s="1179"/>
      <c r="C629" s="1179"/>
      <c r="D629" s="1179"/>
      <c r="E629" s="1179"/>
      <c r="F629" s="1179"/>
      <c r="G629" s="1179"/>
      <c r="H629" s="1179"/>
      <c r="I629" s="1179"/>
      <c r="J629" s="1180"/>
      <c r="K629" s="1179"/>
      <c r="L629" s="1179"/>
      <c r="M629" s="1179"/>
      <c r="N629" s="1179"/>
      <c r="O629" s="1179"/>
      <c r="P629" s="1179"/>
      <c r="Q629" s="1179"/>
      <c r="R629" s="1179"/>
      <c r="S629" s="1179"/>
      <c r="T629" s="1179"/>
      <c r="U629" s="1179"/>
      <c r="V629" s="1179"/>
      <c r="W629" s="1179"/>
      <c r="X629" s="1179"/>
      <c r="Y629" s="1179"/>
      <c r="Z629" s="1179"/>
    </row>
    <row r="630" spans="1:26" ht="15.75" customHeight="1">
      <c r="A630" s="1178"/>
      <c r="B630" s="1179"/>
      <c r="C630" s="1179"/>
      <c r="D630" s="1179"/>
      <c r="E630" s="1179"/>
      <c r="F630" s="1179"/>
      <c r="G630" s="1179"/>
      <c r="H630" s="1179"/>
      <c r="I630" s="1179"/>
      <c r="J630" s="1180"/>
      <c r="K630" s="1179"/>
      <c r="L630" s="1179"/>
      <c r="M630" s="1179"/>
      <c r="N630" s="1179"/>
      <c r="O630" s="1179"/>
      <c r="P630" s="1179"/>
      <c r="Q630" s="1179"/>
      <c r="R630" s="1179"/>
      <c r="S630" s="1179"/>
      <c r="T630" s="1179"/>
      <c r="U630" s="1179"/>
      <c r="V630" s="1179"/>
      <c r="W630" s="1179"/>
      <c r="X630" s="1179"/>
      <c r="Y630" s="1179"/>
      <c r="Z630" s="1179"/>
    </row>
    <row r="631" spans="1:26" ht="15.75" customHeight="1">
      <c r="A631" s="1178"/>
      <c r="B631" s="1179"/>
      <c r="C631" s="1179"/>
      <c r="D631" s="1179"/>
      <c r="E631" s="1179"/>
      <c r="F631" s="1179"/>
      <c r="G631" s="1179"/>
      <c r="H631" s="1179"/>
      <c r="I631" s="1179"/>
      <c r="J631" s="1180"/>
      <c r="K631" s="1179"/>
      <c r="L631" s="1179"/>
      <c r="M631" s="1179"/>
      <c r="N631" s="1179"/>
      <c r="O631" s="1179"/>
      <c r="P631" s="1179"/>
      <c r="Q631" s="1179"/>
      <c r="R631" s="1179"/>
      <c r="S631" s="1179"/>
      <c r="T631" s="1179"/>
      <c r="U631" s="1179"/>
      <c r="V631" s="1179"/>
      <c r="W631" s="1179"/>
      <c r="X631" s="1179"/>
      <c r="Y631" s="1179"/>
      <c r="Z631" s="1179"/>
    </row>
    <row r="632" spans="1:26" ht="15.75" customHeight="1">
      <c r="A632" s="1178"/>
      <c r="B632" s="1179"/>
      <c r="C632" s="1179"/>
      <c r="D632" s="1179"/>
      <c r="E632" s="1179"/>
      <c r="F632" s="1179"/>
      <c r="G632" s="1179"/>
      <c r="H632" s="1179"/>
      <c r="I632" s="1179"/>
      <c r="J632" s="1180"/>
      <c r="K632" s="1179"/>
      <c r="L632" s="1179"/>
      <c r="M632" s="1179"/>
      <c r="N632" s="1179"/>
      <c r="O632" s="1179"/>
      <c r="P632" s="1179"/>
      <c r="Q632" s="1179"/>
      <c r="R632" s="1179"/>
      <c r="S632" s="1179"/>
      <c r="T632" s="1179"/>
      <c r="U632" s="1179"/>
      <c r="V632" s="1179"/>
      <c r="W632" s="1179"/>
      <c r="X632" s="1179"/>
      <c r="Y632" s="1179"/>
      <c r="Z632" s="1179"/>
    </row>
    <row r="633" spans="1:26" ht="15.75" customHeight="1">
      <c r="A633" s="1178"/>
      <c r="B633" s="1179"/>
      <c r="C633" s="1179"/>
      <c r="D633" s="1179"/>
      <c r="E633" s="1179"/>
      <c r="F633" s="1179"/>
      <c r="G633" s="1179"/>
      <c r="H633" s="1179"/>
      <c r="I633" s="1179"/>
      <c r="J633" s="1180"/>
      <c r="K633" s="1179"/>
      <c r="L633" s="1179"/>
      <c r="M633" s="1179"/>
      <c r="N633" s="1179"/>
      <c r="O633" s="1179"/>
      <c r="P633" s="1179"/>
      <c r="Q633" s="1179"/>
      <c r="R633" s="1179"/>
      <c r="S633" s="1179"/>
      <c r="T633" s="1179"/>
      <c r="U633" s="1179"/>
      <c r="V633" s="1179"/>
      <c r="W633" s="1179"/>
      <c r="X633" s="1179"/>
      <c r="Y633" s="1179"/>
      <c r="Z633" s="1179"/>
    </row>
    <row r="634" spans="1:26" ht="15.75" customHeight="1">
      <c r="A634" s="1178"/>
      <c r="B634" s="1179"/>
      <c r="C634" s="1179"/>
      <c r="D634" s="1179"/>
      <c r="E634" s="1179"/>
      <c r="F634" s="1179"/>
      <c r="G634" s="1179"/>
      <c r="H634" s="1179"/>
      <c r="I634" s="1179"/>
      <c r="J634" s="1180"/>
      <c r="K634" s="1179"/>
      <c r="L634" s="1179"/>
      <c r="M634" s="1179"/>
      <c r="N634" s="1179"/>
      <c r="O634" s="1179"/>
      <c r="P634" s="1179"/>
      <c r="Q634" s="1179"/>
      <c r="R634" s="1179"/>
      <c r="S634" s="1179"/>
      <c r="T634" s="1179"/>
      <c r="U634" s="1179"/>
      <c r="V634" s="1179"/>
      <c r="W634" s="1179"/>
      <c r="X634" s="1179"/>
      <c r="Y634" s="1179"/>
      <c r="Z634" s="1179"/>
    </row>
    <row r="635" spans="1:26" ht="15.75" customHeight="1">
      <c r="A635" s="1178"/>
      <c r="B635" s="1179"/>
      <c r="C635" s="1179"/>
      <c r="D635" s="1179"/>
      <c r="E635" s="1179"/>
      <c r="F635" s="1179"/>
      <c r="G635" s="1179"/>
      <c r="H635" s="1179"/>
      <c r="I635" s="1179"/>
      <c r="J635" s="1180"/>
      <c r="K635" s="1179"/>
      <c r="L635" s="1179"/>
      <c r="M635" s="1179"/>
      <c r="N635" s="1179"/>
      <c r="O635" s="1179"/>
      <c r="P635" s="1179"/>
      <c r="Q635" s="1179"/>
      <c r="R635" s="1179"/>
      <c r="S635" s="1179"/>
      <c r="T635" s="1179"/>
      <c r="U635" s="1179"/>
      <c r="V635" s="1179"/>
      <c r="W635" s="1179"/>
      <c r="X635" s="1179"/>
      <c r="Y635" s="1179"/>
      <c r="Z635" s="1179"/>
    </row>
    <row r="636" spans="1:26" ht="15.75" customHeight="1">
      <c r="A636" s="1178"/>
      <c r="B636" s="1179"/>
      <c r="C636" s="1179"/>
      <c r="D636" s="1179"/>
      <c r="E636" s="1179"/>
      <c r="F636" s="1179"/>
      <c r="G636" s="1179"/>
      <c r="H636" s="1179"/>
      <c r="I636" s="1179"/>
      <c r="J636" s="1180"/>
      <c r="K636" s="1179"/>
      <c r="L636" s="1179"/>
      <c r="M636" s="1179"/>
      <c r="N636" s="1179"/>
      <c r="O636" s="1179"/>
      <c r="P636" s="1179"/>
      <c r="Q636" s="1179"/>
      <c r="R636" s="1179"/>
      <c r="S636" s="1179"/>
      <c r="T636" s="1179"/>
      <c r="U636" s="1179"/>
      <c r="V636" s="1179"/>
      <c r="W636" s="1179"/>
      <c r="X636" s="1179"/>
      <c r="Y636" s="1179"/>
      <c r="Z636" s="1179"/>
    </row>
    <row r="637" spans="1:26" ht="15.75" customHeight="1">
      <c r="A637" s="1178"/>
      <c r="B637" s="1179"/>
      <c r="C637" s="1179"/>
      <c r="D637" s="1179"/>
      <c r="E637" s="1179"/>
      <c r="F637" s="1179"/>
      <c r="G637" s="1179"/>
      <c r="H637" s="1179"/>
      <c r="I637" s="1179"/>
      <c r="J637" s="1180"/>
      <c r="K637" s="1179"/>
      <c r="L637" s="1179"/>
      <c r="M637" s="1179"/>
      <c r="N637" s="1179"/>
      <c r="O637" s="1179"/>
      <c r="P637" s="1179"/>
      <c r="Q637" s="1179"/>
      <c r="R637" s="1179"/>
      <c r="S637" s="1179"/>
      <c r="T637" s="1179"/>
      <c r="U637" s="1179"/>
      <c r="V637" s="1179"/>
      <c r="W637" s="1179"/>
      <c r="X637" s="1179"/>
      <c r="Y637" s="1179"/>
      <c r="Z637" s="1179"/>
    </row>
    <row r="638" spans="1:26" ht="15.75" customHeight="1">
      <c r="A638" s="1178"/>
      <c r="B638" s="1179"/>
      <c r="C638" s="1179"/>
      <c r="D638" s="1179"/>
      <c r="E638" s="1179"/>
      <c r="F638" s="1179"/>
      <c r="G638" s="1179"/>
      <c r="H638" s="1179"/>
      <c r="I638" s="1179"/>
      <c r="J638" s="1180"/>
      <c r="K638" s="1179"/>
      <c r="L638" s="1179"/>
      <c r="M638" s="1179"/>
      <c r="N638" s="1179"/>
      <c r="O638" s="1179"/>
      <c r="P638" s="1179"/>
      <c r="Q638" s="1179"/>
      <c r="R638" s="1179"/>
      <c r="S638" s="1179"/>
      <c r="T638" s="1179"/>
      <c r="U638" s="1179"/>
      <c r="V638" s="1179"/>
      <c r="W638" s="1179"/>
      <c r="X638" s="1179"/>
      <c r="Y638" s="1179"/>
      <c r="Z638" s="1179"/>
    </row>
    <row r="639" spans="1:26" ht="15.75" customHeight="1">
      <c r="A639" s="1178"/>
      <c r="B639" s="1179"/>
      <c r="C639" s="1179"/>
      <c r="D639" s="1179"/>
      <c r="E639" s="1179"/>
      <c r="F639" s="1179"/>
      <c r="G639" s="1179"/>
      <c r="H639" s="1179"/>
      <c r="I639" s="1179"/>
      <c r="J639" s="1180"/>
      <c r="K639" s="1179"/>
      <c r="L639" s="1179"/>
      <c r="M639" s="1179"/>
      <c r="N639" s="1179"/>
      <c r="O639" s="1179"/>
      <c r="P639" s="1179"/>
      <c r="Q639" s="1179"/>
      <c r="R639" s="1179"/>
      <c r="S639" s="1179"/>
      <c r="T639" s="1179"/>
      <c r="U639" s="1179"/>
      <c r="V639" s="1179"/>
      <c r="W639" s="1179"/>
      <c r="X639" s="1179"/>
      <c r="Y639" s="1179"/>
      <c r="Z639" s="1179"/>
    </row>
    <row r="640" spans="1:26" ht="15.75" customHeight="1">
      <c r="A640" s="1178"/>
      <c r="B640" s="1179"/>
      <c r="C640" s="1179"/>
      <c r="D640" s="1179"/>
      <c r="E640" s="1179"/>
      <c r="F640" s="1179"/>
      <c r="G640" s="1179"/>
      <c r="H640" s="1179"/>
      <c r="I640" s="1179"/>
      <c r="J640" s="1180"/>
      <c r="K640" s="1179"/>
      <c r="L640" s="1179"/>
      <c r="M640" s="1179"/>
      <c r="N640" s="1179"/>
      <c r="O640" s="1179"/>
      <c r="P640" s="1179"/>
      <c r="Q640" s="1179"/>
      <c r="R640" s="1179"/>
      <c r="S640" s="1179"/>
      <c r="T640" s="1179"/>
      <c r="U640" s="1179"/>
      <c r="V640" s="1179"/>
      <c r="W640" s="1179"/>
      <c r="X640" s="1179"/>
      <c r="Y640" s="1179"/>
      <c r="Z640" s="1179"/>
    </row>
    <row r="641" spans="1:26" ht="15.75" customHeight="1">
      <c r="A641" s="1178"/>
      <c r="B641" s="1179"/>
      <c r="C641" s="1179"/>
      <c r="D641" s="1179"/>
      <c r="E641" s="1179"/>
      <c r="F641" s="1179"/>
      <c r="G641" s="1179"/>
      <c r="H641" s="1179"/>
      <c r="I641" s="1179"/>
      <c r="J641" s="1180"/>
      <c r="K641" s="1179"/>
      <c r="L641" s="1179"/>
      <c r="M641" s="1179"/>
      <c r="N641" s="1179"/>
      <c r="O641" s="1179"/>
      <c r="P641" s="1179"/>
      <c r="Q641" s="1179"/>
      <c r="R641" s="1179"/>
      <c r="S641" s="1179"/>
      <c r="T641" s="1179"/>
      <c r="U641" s="1179"/>
      <c r="V641" s="1179"/>
      <c r="W641" s="1179"/>
      <c r="X641" s="1179"/>
      <c r="Y641" s="1179"/>
      <c r="Z641" s="1179"/>
    </row>
    <row r="642" spans="1:26" ht="15.75" customHeight="1">
      <c r="A642" s="1178"/>
      <c r="B642" s="1179"/>
      <c r="C642" s="1179"/>
      <c r="D642" s="1179"/>
      <c r="E642" s="1179"/>
      <c r="F642" s="1179"/>
      <c r="G642" s="1179"/>
      <c r="H642" s="1179"/>
      <c r="I642" s="1179"/>
      <c r="J642" s="1180"/>
      <c r="K642" s="1179"/>
      <c r="L642" s="1179"/>
      <c r="M642" s="1179"/>
      <c r="N642" s="1179"/>
      <c r="O642" s="1179"/>
      <c r="P642" s="1179"/>
      <c r="Q642" s="1179"/>
      <c r="R642" s="1179"/>
      <c r="S642" s="1179"/>
      <c r="T642" s="1179"/>
      <c r="U642" s="1179"/>
      <c r="V642" s="1179"/>
      <c r="W642" s="1179"/>
      <c r="X642" s="1179"/>
      <c r="Y642" s="1179"/>
      <c r="Z642" s="1179"/>
    </row>
    <row r="643" spans="1:26" ht="15.75" customHeight="1">
      <c r="A643" s="1178"/>
      <c r="B643" s="1179"/>
      <c r="C643" s="1179"/>
      <c r="D643" s="1179"/>
      <c r="E643" s="1179"/>
      <c r="F643" s="1179"/>
      <c r="G643" s="1179"/>
      <c r="H643" s="1179"/>
      <c r="I643" s="1179"/>
      <c r="J643" s="1180"/>
      <c r="K643" s="1179"/>
      <c r="L643" s="1179"/>
      <c r="M643" s="1179"/>
      <c r="N643" s="1179"/>
      <c r="O643" s="1179"/>
      <c r="P643" s="1179"/>
      <c r="Q643" s="1179"/>
      <c r="R643" s="1179"/>
      <c r="S643" s="1179"/>
      <c r="T643" s="1179"/>
      <c r="U643" s="1179"/>
      <c r="V643" s="1179"/>
      <c r="W643" s="1179"/>
      <c r="X643" s="1179"/>
      <c r="Y643" s="1179"/>
      <c r="Z643" s="1179"/>
    </row>
    <row r="644" spans="1:26" ht="15.75" customHeight="1">
      <c r="A644" s="1178"/>
      <c r="B644" s="1179"/>
      <c r="C644" s="1179"/>
      <c r="D644" s="1179"/>
      <c r="E644" s="1179"/>
      <c r="F644" s="1179"/>
      <c r="G644" s="1179"/>
      <c r="H644" s="1179"/>
      <c r="I644" s="1179"/>
      <c r="J644" s="1180"/>
      <c r="K644" s="1179"/>
      <c r="L644" s="1179"/>
      <c r="M644" s="1179"/>
      <c r="N644" s="1179"/>
      <c r="O644" s="1179"/>
      <c r="P644" s="1179"/>
      <c r="Q644" s="1179"/>
      <c r="R644" s="1179"/>
      <c r="S644" s="1179"/>
      <c r="T644" s="1179"/>
      <c r="U644" s="1179"/>
      <c r="V644" s="1179"/>
      <c r="W644" s="1179"/>
      <c r="X644" s="1179"/>
      <c r="Y644" s="1179"/>
      <c r="Z644" s="1179"/>
    </row>
    <row r="645" spans="1:26" ht="15.75" customHeight="1">
      <c r="A645" s="1178"/>
      <c r="B645" s="1179"/>
      <c r="C645" s="1179"/>
      <c r="D645" s="1179"/>
      <c r="E645" s="1179"/>
      <c r="F645" s="1179"/>
      <c r="G645" s="1179"/>
      <c r="H645" s="1179"/>
      <c r="I645" s="1179"/>
      <c r="J645" s="1180"/>
      <c r="K645" s="1179"/>
      <c r="L645" s="1179"/>
      <c r="M645" s="1179"/>
      <c r="N645" s="1179"/>
      <c r="O645" s="1179"/>
      <c r="P645" s="1179"/>
      <c r="Q645" s="1179"/>
      <c r="R645" s="1179"/>
      <c r="S645" s="1179"/>
      <c r="T645" s="1179"/>
      <c r="U645" s="1179"/>
      <c r="V645" s="1179"/>
      <c r="W645" s="1179"/>
      <c r="X645" s="1179"/>
      <c r="Y645" s="1179"/>
      <c r="Z645" s="1179"/>
    </row>
    <row r="646" spans="1:26" ht="15.75" customHeight="1">
      <c r="A646" s="1178"/>
      <c r="B646" s="1179"/>
      <c r="C646" s="1179"/>
      <c r="D646" s="1179"/>
      <c r="E646" s="1179"/>
      <c r="F646" s="1179"/>
      <c r="G646" s="1179"/>
      <c r="H646" s="1179"/>
      <c r="I646" s="1179"/>
      <c r="J646" s="1180"/>
      <c r="K646" s="1179"/>
      <c r="L646" s="1179"/>
      <c r="M646" s="1179"/>
      <c r="N646" s="1179"/>
      <c r="O646" s="1179"/>
      <c r="P646" s="1179"/>
      <c r="Q646" s="1179"/>
      <c r="R646" s="1179"/>
      <c r="S646" s="1179"/>
      <c r="T646" s="1179"/>
      <c r="U646" s="1179"/>
      <c r="V646" s="1179"/>
      <c r="W646" s="1179"/>
      <c r="X646" s="1179"/>
      <c r="Y646" s="1179"/>
      <c r="Z646" s="1179"/>
    </row>
    <row r="647" spans="1:26" ht="15.75" customHeight="1">
      <c r="A647" s="1178"/>
      <c r="B647" s="1179"/>
      <c r="C647" s="1179"/>
      <c r="D647" s="1179"/>
      <c r="E647" s="1179"/>
      <c r="F647" s="1179"/>
      <c r="G647" s="1179"/>
      <c r="H647" s="1179"/>
      <c r="I647" s="1179"/>
      <c r="J647" s="1180"/>
      <c r="K647" s="1179"/>
      <c r="L647" s="1179"/>
      <c r="M647" s="1179"/>
      <c r="N647" s="1179"/>
      <c r="O647" s="1179"/>
      <c r="P647" s="1179"/>
      <c r="Q647" s="1179"/>
      <c r="R647" s="1179"/>
      <c r="S647" s="1179"/>
      <c r="T647" s="1179"/>
      <c r="U647" s="1179"/>
      <c r="V647" s="1179"/>
      <c r="W647" s="1179"/>
      <c r="X647" s="1179"/>
      <c r="Y647" s="1179"/>
      <c r="Z647" s="1179"/>
    </row>
    <row r="648" spans="1:26" ht="15.75" customHeight="1">
      <c r="A648" s="1178"/>
      <c r="B648" s="1179"/>
      <c r="C648" s="1179"/>
      <c r="D648" s="1179"/>
      <c r="E648" s="1179"/>
      <c r="F648" s="1179"/>
      <c r="G648" s="1179"/>
      <c r="H648" s="1179"/>
      <c r="I648" s="1179"/>
      <c r="J648" s="1180"/>
      <c r="K648" s="1179"/>
      <c r="L648" s="1179"/>
      <c r="M648" s="1179"/>
      <c r="N648" s="1179"/>
      <c r="O648" s="1179"/>
      <c r="P648" s="1179"/>
      <c r="Q648" s="1179"/>
      <c r="R648" s="1179"/>
      <c r="S648" s="1179"/>
      <c r="T648" s="1179"/>
      <c r="U648" s="1179"/>
      <c r="V648" s="1179"/>
      <c r="W648" s="1179"/>
      <c r="X648" s="1179"/>
      <c r="Y648" s="1179"/>
      <c r="Z648" s="1179"/>
    </row>
    <row r="649" spans="1:26" ht="15.75" customHeight="1">
      <c r="A649" s="1178"/>
      <c r="B649" s="1179"/>
      <c r="C649" s="1179"/>
      <c r="D649" s="1179"/>
      <c r="E649" s="1179"/>
      <c r="F649" s="1179"/>
      <c r="G649" s="1179"/>
      <c r="H649" s="1179"/>
      <c r="I649" s="1179"/>
      <c r="J649" s="1180"/>
      <c r="K649" s="1179"/>
      <c r="L649" s="1179"/>
      <c r="M649" s="1179"/>
      <c r="N649" s="1179"/>
      <c r="O649" s="1179"/>
      <c r="P649" s="1179"/>
      <c r="Q649" s="1179"/>
      <c r="R649" s="1179"/>
      <c r="S649" s="1179"/>
      <c r="T649" s="1179"/>
      <c r="U649" s="1179"/>
      <c r="V649" s="1179"/>
      <c r="W649" s="1179"/>
      <c r="X649" s="1179"/>
      <c r="Y649" s="1179"/>
      <c r="Z649" s="1179"/>
    </row>
    <row r="650" spans="1:26" ht="15.75" customHeight="1">
      <c r="A650" s="1178"/>
      <c r="B650" s="1179"/>
      <c r="C650" s="1179"/>
      <c r="D650" s="1179"/>
      <c r="E650" s="1179"/>
      <c r="F650" s="1179"/>
      <c r="G650" s="1179"/>
      <c r="H650" s="1179"/>
      <c r="I650" s="1179"/>
      <c r="J650" s="1180"/>
      <c r="K650" s="1179"/>
      <c r="L650" s="1179"/>
      <c r="M650" s="1179"/>
      <c r="N650" s="1179"/>
      <c r="O650" s="1179"/>
      <c r="P650" s="1179"/>
      <c r="Q650" s="1179"/>
      <c r="R650" s="1179"/>
      <c r="S650" s="1179"/>
      <c r="T650" s="1179"/>
      <c r="U650" s="1179"/>
      <c r="V650" s="1179"/>
      <c r="W650" s="1179"/>
      <c r="X650" s="1179"/>
      <c r="Y650" s="1179"/>
      <c r="Z650" s="1179"/>
    </row>
    <row r="651" spans="1:26" ht="15.75" customHeight="1">
      <c r="A651" s="1178"/>
      <c r="B651" s="1179"/>
      <c r="C651" s="1179"/>
      <c r="D651" s="1179"/>
      <c r="E651" s="1179"/>
      <c r="F651" s="1179"/>
      <c r="G651" s="1179"/>
      <c r="H651" s="1179"/>
      <c r="I651" s="1179"/>
      <c r="J651" s="1180"/>
      <c r="K651" s="1179"/>
      <c r="L651" s="1179"/>
      <c r="M651" s="1179"/>
      <c r="N651" s="1179"/>
      <c r="O651" s="1179"/>
      <c r="P651" s="1179"/>
      <c r="Q651" s="1179"/>
      <c r="R651" s="1179"/>
      <c r="S651" s="1179"/>
      <c r="T651" s="1179"/>
      <c r="U651" s="1179"/>
      <c r="V651" s="1179"/>
      <c r="W651" s="1179"/>
      <c r="X651" s="1179"/>
      <c r="Y651" s="1179"/>
      <c r="Z651" s="1179"/>
    </row>
    <row r="652" spans="1:26" ht="15.75" customHeight="1">
      <c r="A652" s="1178"/>
      <c r="B652" s="1179"/>
      <c r="C652" s="1179"/>
      <c r="D652" s="1179"/>
      <c r="E652" s="1179"/>
      <c r="F652" s="1179"/>
      <c r="G652" s="1179"/>
      <c r="H652" s="1179"/>
      <c r="I652" s="1179"/>
      <c r="J652" s="1180"/>
      <c r="K652" s="1179"/>
      <c r="L652" s="1179"/>
      <c r="M652" s="1179"/>
      <c r="N652" s="1179"/>
      <c r="O652" s="1179"/>
      <c r="P652" s="1179"/>
      <c r="Q652" s="1179"/>
      <c r="R652" s="1179"/>
      <c r="S652" s="1179"/>
      <c r="T652" s="1179"/>
      <c r="U652" s="1179"/>
      <c r="V652" s="1179"/>
      <c r="W652" s="1179"/>
      <c r="X652" s="1179"/>
      <c r="Y652" s="1179"/>
      <c r="Z652" s="1179"/>
    </row>
    <row r="653" spans="1:26" ht="15.75" customHeight="1">
      <c r="A653" s="1178"/>
      <c r="B653" s="1179"/>
      <c r="C653" s="1179"/>
      <c r="D653" s="1179"/>
      <c r="E653" s="1179"/>
      <c r="F653" s="1179"/>
      <c r="G653" s="1179"/>
      <c r="H653" s="1179"/>
      <c r="I653" s="1179"/>
      <c r="J653" s="1180"/>
      <c r="K653" s="1179"/>
      <c r="L653" s="1179"/>
      <c r="M653" s="1179"/>
      <c r="N653" s="1179"/>
      <c r="O653" s="1179"/>
      <c r="P653" s="1179"/>
      <c r="Q653" s="1179"/>
      <c r="R653" s="1179"/>
      <c r="S653" s="1179"/>
      <c r="T653" s="1179"/>
      <c r="U653" s="1179"/>
      <c r="V653" s="1179"/>
      <c r="W653" s="1179"/>
      <c r="X653" s="1179"/>
      <c r="Y653" s="1179"/>
      <c r="Z653" s="1179"/>
    </row>
    <row r="654" spans="1:26" ht="15.75" customHeight="1">
      <c r="A654" s="1178"/>
      <c r="B654" s="1179"/>
      <c r="C654" s="1179"/>
      <c r="D654" s="1179"/>
      <c r="E654" s="1179"/>
      <c r="F654" s="1179"/>
      <c r="G654" s="1179"/>
      <c r="H654" s="1179"/>
      <c r="I654" s="1179"/>
      <c r="J654" s="1180"/>
      <c r="K654" s="1179"/>
      <c r="L654" s="1179"/>
      <c r="M654" s="1179"/>
      <c r="N654" s="1179"/>
      <c r="O654" s="1179"/>
      <c r="P654" s="1179"/>
      <c r="Q654" s="1179"/>
      <c r="R654" s="1179"/>
      <c r="S654" s="1179"/>
      <c r="T654" s="1179"/>
      <c r="U654" s="1179"/>
      <c r="V654" s="1179"/>
      <c r="W654" s="1179"/>
      <c r="X654" s="1179"/>
      <c r="Y654" s="1179"/>
      <c r="Z654" s="1179"/>
    </row>
    <row r="655" spans="1:26" ht="15.75" customHeight="1">
      <c r="A655" s="1178"/>
      <c r="B655" s="1179"/>
      <c r="C655" s="1179"/>
      <c r="D655" s="1179"/>
      <c r="E655" s="1179"/>
      <c r="F655" s="1179"/>
      <c r="G655" s="1179"/>
      <c r="H655" s="1179"/>
      <c r="I655" s="1179"/>
      <c r="J655" s="1180"/>
      <c r="K655" s="1179"/>
      <c r="L655" s="1179"/>
      <c r="M655" s="1179"/>
      <c r="N655" s="1179"/>
      <c r="O655" s="1179"/>
      <c r="P655" s="1179"/>
      <c r="Q655" s="1179"/>
      <c r="R655" s="1179"/>
      <c r="S655" s="1179"/>
      <c r="T655" s="1179"/>
      <c r="U655" s="1179"/>
      <c r="V655" s="1179"/>
      <c r="W655" s="1179"/>
      <c r="X655" s="1179"/>
      <c r="Y655" s="1179"/>
      <c r="Z655" s="1179"/>
    </row>
    <row r="656" spans="1:26" ht="15.75" customHeight="1">
      <c r="A656" s="1178"/>
      <c r="B656" s="1179"/>
      <c r="C656" s="1179"/>
      <c r="D656" s="1179"/>
      <c r="E656" s="1179"/>
      <c r="F656" s="1179"/>
      <c r="G656" s="1179"/>
      <c r="H656" s="1179"/>
      <c r="I656" s="1179"/>
      <c r="J656" s="1180"/>
      <c r="K656" s="1179"/>
      <c r="L656" s="1179"/>
      <c r="M656" s="1179"/>
      <c r="N656" s="1179"/>
      <c r="O656" s="1179"/>
      <c r="P656" s="1179"/>
      <c r="Q656" s="1179"/>
      <c r="R656" s="1179"/>
      <c r="S656" s="1179"/>
      <c r="T656" s="1179"/>
      <c r="U656" s="1179"/>
      <c r="V656" s="1179"/>
      <c r="W656" s="1179"/>
      <c r="X656" s="1179"/>
      <c r="Y656" s="1179"/>
      <c r="Z656" s="1179"/>
    </row>
    <row r="657" spans="1:26" ht="15.75" customHeight="1">
      <c r="A657" s="1178"/>
      <c r="B657" s="1179"/>
      <c r="C657" s="1179"/>
      <c r="D657" s="1179"/>
      <c r="E657" s="1179"/>
      <c r="F657" s="1179"/>
      <c r="G657" s="1179"/>
      <c r="H657" s="1179"/>
      <c r="I657" s="1179"/>
      <c r="J657" s="1180"/>
      <c r="K657" s="1179"/>
      <c r="L657" s="1179"/>
      <c r="M657" s="1179"/>
      <c r="N657" s="1179"/>
      <c r="O657" s="1179"/>
      <c r="P657" s="1179"/>
      <c r="Q657" s="1179"/>
      <c r="R657" s="1179"/>
      <c r="S657" s="1179"/>
      <c r="T657" s="1179"/>
      <c r="U657" s="1179"/>
      <c r="V657" s="1179"/>
      <c r="W657" s="1179"/>
      <c r="X657" s="1179"/>
      <c r="Y657" s="1179"/>
      <c r="Z657" s="1179"/>
    </row>
    <row r="658" spans="1:26" ht="15.75" customHeight="1">
      <c r="A658" s="1178"/>
      <c r="B658" s="1179"/>
      <c r="C658" s="1179"/>
      <c r="D658" s="1179"/>
      <c r="E658" s="1179"/>
      <c r="F658" s="1179"/>
      <c r="G658" s="1179"/>
      <c r="H658" s="1179"/>
      <c r="I658" s="1179"/>
      <c r="J658" s="1180"/>
      <c r="K658" s="1179"/>
      <c r="L658" s="1179"/>
      <c r="M658" s="1179"/>
      <c r="N658" s="1179"/>
      <c r="O658" s="1179"/>
      <c r="P658" s="1179"/>
      <c r="Q658" s="1179"/>
      <c r="R658" s="1179"/>
      <c r="S658" s="1179"/>
      <c r="T658" s="1179"/>
      <c r="U658" s="1179"/>
      <c r="V658" s="1179"/>
      <c r="W658" s="1179"/>
      <c r="X658" s="1179"/>
      <c r="Y658" s="1179"/>
      <c r="Z658" s="1179"/>
    </row>
    <row r="659" spans="1:26" ht="15.75" customHeight="1">
      <c r="A659" s="1178"/>
      <c r="B659" s="1179"/>
      <c r="C659" s="1179"/>
      <c r="D659" s="1179"/>
      <c r="E659" s="1179"/>
      <c r="F659" s="1179"/>
      <c r="G659" s="1179"/>
      <c r="H659" s="1179"/>
      <c r="I659" s="1179"/>
      <c r="J659" s="1180"/>
      <c r="K659" s="1179"/>
      <c r="L659" s="1179"/>
      <c r="M659" s="1179"/>
      <c r="N659" s="1179"/>
      <c r="O659" s="1179"/>
      <c r="P659" s="1179"/>
      <c r="Q659" s="1179"/>
      <c r="R659" s="1179"/>
      <c r="S659" s="1179"/>
      <c r="T659" s="1179"/>
      <c r="U659" s="1179"/>
      <c r="V659" s="1179"/>
      <c r="W659" s="1179"/>
      <c r="X659" s="1179"/>
      <c r="Y659" s="1179"/>
      <c r="Z659" s="1179"/>
    </row>
    <row r="660" spans="1:26" ht="15.75" customHeight="1">
      <c r="A660" s="1178"/>
      <c r="B660" s="1179"/>
      <c r="C660" s="1179"/>
      <c r="D660" s="1179"/>
      <c r="E660" s="1179"/>
      <c r="F660" s="1179"/>
      <c r="G660" s="1179"/>
      <c r="H660" s="1179"/>
      <c r="I660" s="1179"/>
      <c r="J660" s="1180"/>
      <c r="K660" s="1179"/>
      <c r="L660" s="1179"/>
      <c r="M660" s="1179"/>
      <c r="N660" s="1179"/>
      <c r="O660" s="1179"/>
      <c r="P660" s="1179"/>
      <c r="Q660" s="1179"/>
      <c r="R660" s="1179"/>
      <c r="S660" s="1179"/>
      <c r="T660" s="1179"/>
      <c r="U660" s="1179"/>
      <c r="V660" s="1179"/>
      <c r="W660" s="1179"/>
      <c r="X660" s="1179"/>
      <c r="Y660" s="1179"/>
      <c r="Z660" s="1179"/>
    </row>
    <row r="661" spans="1:26" ht="15.75" customHeight="1">
      <c r="A661" s="1178"/>
      <c r="B661" s="1179"/>
      <c r="C661" s="1179"/>
      <c r="D661" s="1179"/>
      <c r="E661" s="1179"/>
      <c r="F661" s="1179"/>
      <c r="G661" s="1179"/>
      <c r="H661" s="1179"/>
      <c r="I661" s="1179"/>
      <c r="J661" s="1180"/>
      <c r="K661" s="1179"/>
      <c r="L661" s="1179"/>
      <c r="M661" s="1179"/>
      <c r="N661" s="1179"/>
      <c r="O661" s="1179"/>
      <c r="P661" s="1179"/>
      <c r="Q661" s="1179"/>
      <c r="R661" s="1179"/>
      <c r="S661" s="1179"/>
      <c r="T661" s="1179"/>
      <c r="U661" s="1179"/>
      <c r="V661" s="1179"/>
      <c r="W661" s="1179"/>
      <c r="X661" s="1179"/>
      <c r="Y661" s="1179"/>
      <c r="Z661" s="1179"/>
    </row>
    <row r="662" spans="1:26" ht="15.75" customHeight="1">
      <c r="A662" s="1178"/>
      <c r="B662" s="1179"/>
      <c r="C662" s="1179"/>
      <c r="D662" s="1179"/>
      <c r="E662" s="1179"/>
      <c r="F662" s="1179"/>
      <c r="G662" s="1179"/>
      <c r="H662" s="1179"/>
      <c r="I662" s="1179"/>
      <c r="J662" s="1180"/>
      <c r="K662" s="1179"/>
      <c r="L662" s="1179"/>
      <c r="M662" s="1179"/>
      <c r="N662" s="1179"/>
      <c r="O662" s="1179"/>
      <c r="P662" s="1179"/>
      <c r="Q662" s="1179"/>
      <c r="R662" s="1179"/>
      <c r="S662" s="1179"/>
      <c r="T662" s="1179"/>
      <c r="U662" s="1179"/>
      <c r="V662" s="1179"/>
      <c r="W662" s="1179"/>
      <c r="X662" s="1179"/>
      <c r="Y662" s="1179"/>
      <c r="Z662" s="1179"/>
    </row>
    <row r="663" spans="1:26" ht="15.75" customHeight="1">
      <c r="A663" s="1178"/>
      <c r="B663" s="1179"/>
      <c r="C663" s="1179"/>
      <c r="D663" s="1179"/>
      <c r="E663" s="1179"/>
      <c r="F663" s="1179"/>
      <c r="G663" s="1179"/>
      <c r="H663" s="1179"/>
      <c r="I663" s="1179"/>
      <c r="J663" s="1180"/>
      <c r="K663" s="1179"/>
      <c r="L663" s="1179"/>
      <c r="M663" s="1179"/>
      <c r="N663" s="1179"/>
      <c r="O663" s="1179"/>
      <c r="P663" s="1179"/>
      <c r="Q663" s="1179"/>
      <c r="R663" s="1179"/>
      <c r="S663" s="1179"/>
      <c r="T663" s="1179"/>
      <c r="U663" s="1179"/>
      <c r="V663" s="1179"/>
      <c r="W663" s="1179"/>
      <c r="X663" s="1179"/>
      <c r="Y663" s="1179"/>
      <c r="Z663" s="1179"/>
    </row>
    <row r="664" spans="1:26" ht="15.75" customHeight="1">
      <c r="A664" s="1178"/>
      <c r="B664" s="1179"/>
      <c r="C664" s="1179"/>
      <c r="D664" s="1179"/>
      <c r="E664" s="1179"/>
      <c r="F664" s="1179"/>
      <c r="G664" s="1179"/>
      <c r="H664" s="1179"/>
      <c r="I664" s="1179"/>
      <c r="J664" s="1180"/>
      <c r="K664" s="1179"/>
      <c r="L664" s="1179"/>
      <c r="M664" s="1179"/>
      <c r="N664" s="1179"/>
      <c r="O664" s="1179"/>
      <c r="P664" s="1179"/>
      <c r="Q664" s="1179"/>
      <c r="R664" s="1179"/>
      <c r="S664" s="1179"/>
      <c r="T664" s="1179"/>
      <c r="U664" s="1179"/>
      <c r="V664" s="1179"/>
      <c r="W664" s="1179"/>
      <c r="X664" s="1179"/>
      <c r="Y664" s="1179"/>
      <c r="Z664" s="1179"/>
    </row>
    <row r="665" spans="1:26" ht="15.75" customHeight="1">
      <c r="A665" s="1178"/>
      <c r="B665" s="1179"/>
      <c r="C665" s="1179"/>
      <c r="D665" s="1179"/>
      <c r="E665" s="1179"/>
      <c r="F665" s="1179"/>
      <c r="G665" s="1179"/>
      <c r="H665" s="1179"/>
      <c r="I665" s="1179"/>
      <c r="J665" s="1180"/>
      <c r="K665" s="1179"/>
      <c r="L665" s="1179"/>
      <c r="M665" s="1179"/>
      <c r="N665" s="1179"/>
      <c r="O665" s="1179"/>
      <c r="P665" s="1179"/>
      <c r="Q665" s="1179"/>
      <c r="R665" s="1179"/>
      <c r="S665" s="1179"/>
      <c r="T665" s="1179"/>
      <c r="U665" s="1179"/>
      <c r="V665" s="1179"/>
      <c r="W665" s="1179"/>
      <c r="X665" s="1179"/>
      <c r="Y665" s="1179"/>
      <c r="Z665" s="1179"/>
    </row>
    <row r="666" spans="1:26" ht="15.75" customHeight="1">
      <c r="A666" s="1178"/>
      <c r="B666" s="1179"/>
      <c r="C666" s="1179"/>
      <c r="D666" s="1179"/>
      <c r="E666" s="1179"/>
      <c r="F666" s="1179"/>
      <c r="G666" s="1179"/>
      <c r="H666" s="1179"/>
      <c r="I666" s="1179"/>
      <c r="J666" s="1180"/>
      <c r="K666" s="1179"/>
      <c r="L666" s="1179"/>
      <c r="M666" s="1179"/>
      <c r="N666" s="1179"/>
      <c r="O666" s="1179"/>
      <c r="P666" s="1179"/>
      <c r="Q666" s="1179"/>
      <c r="R666" s="1179"/>
      <c r="S666" s="1179"/>
      <c r="T666" s="1179"/>
      <c r="U666" s="1179"/>
      <c r="V666" s="1179"/>
      <c r="W666" s="1179"/>
      <c r="X666" s="1179"/>
      <c r="Y666" s="1179"/>
      <c r="Z666" s="1179"/>
    </row>
    <row r="667" spans="1:26" ht="15.75" customHeight="1">
      <c r="A667" s="1178"/>
      <c r="B667" s="1179"/>
      <c r="C667" s="1179"/>
      <c r="D667" s="1179"/>
      <c r="E667" s="1179"/>
      <c r="F667" s="1179"/>
      <c r="G667" s="1179"/>
      <c r="H667" s="1179"/>
      <c r="I667" s="1179"/>
      <c r="J667" s="1180"/>
      <c r="K667" s="1179"/>
      <c r="L667" s="1179"/>
      <c r="M667" s="1179"/>
      <c r="N667" s="1179"/>
      <c r="O667" s="1179"/>
      <c r="P667" s="1179"/>
      <c r="Q667" s="1179"/>
      <c r="R667" s="1179"/>
      <c r="S667" s="1179"/>
      <c r="T667" s="1179"/>
      <c r="U667" s="1179"/>
      <c r="V667" s="1179"/>
      <c r="W667" s="1179"/>
      <c r="X667" s="1179"/>
      <c r="Y667" s="1179"/>
      <c r="Z667" s="1179"/>
    </row>
    <row r="668" spans="1:26" ht="15.75" customHeight="1">
      <c r="A668" s="1178"/>
      <c r="B668" s="1179"/>
      <c r="C668" s="1179"/>
      <c r="D668" s="1179"/>
      <c r="E668" s="1179"/>
      <c r="F668" s="1179"/>
      <c r="G668" s="1179"/>
      <c r="H668" s="1179"/>
      <c r="I668" s="1179"/>
      <c r="J668" s="1180"/>
      <c r="K668" s="1179"/>
      <c r="L668" s="1179"/>
      <c r="M668" s="1179"/>
      <c r="N668" s="1179"/>
      <c r="O668" s="1179"/>
      <c r="P668" s="1179"/>
      <c r="Q668" s="1179"/>
      <c r="R668" s="1179"/>
      <c r="S668" s="1179"/>
      <c r="T668" s="1179"/>
      <c r="U668" s="1179"/>
      <c r="V668" s="1179"/>
      <c r="W668" s="1179"/>
      <c r="X668" s="1179"/>
      <c r="Y668" s="1179"/>
      <c r="Z668" s="1179"/>
    </row>
    <row r="669" spans="1:26" ht="15.75" customHeight="1">
      <c r="A669" s="1178"/>
      <c r="B669" s="1179"/>
      <c r="C669" s="1179"/>
      <c r="D669" s="1179"/>
      <c r="E669" s="1179"/>
      <c r="F669" s="1179"/>
      <c r="G669" s="1179"/>
      <c r="H669" s="1179"/>
      <c r="I669" s="1179"/>
      <c r="J669" s="1180"/>
      <c r="K669" s="1179"/>
      <c r="L669" s="1179"/>
      <c r="M669" s="1179"/>
      <c r="N669" s="1179"/>
      <c r="O669" s="1179"/>
      <c r="P669" s="1179"/>
      <c r="Q669" s="1179"/>
      <c r="R669" s="1179"/>
      <c r="S669" s="1179"/>
      <c r="T669" s="1179"/>
      <c r="U669" s="1179"/>
      <c r="V669" s="1179"/>
      <c r="W669" s="1179"/>
      <c r="X669" s="1179"/>
      <c r="Y669" s="1179"/>
      <c r="Z669" s="1179"/>
    </row>
    <row r="670" spans="1:26" ht="15.75" customHeight="1">
      <c r="A670" s="1178"/>
      <c r="B670" s="1179"/>
      <c r="C670" s="1179"/>
      <c r="D670" s="1179"/>
      <c r="E670" s="1179"/>
      <c r="F670" s="1179"/>
      <c r="G670" s="1179"/>
      <c r="H670" s="1179"/>
      <c r="I670" s="1179"/>
      <c r="J670" s="1180"/>
      <c r="K670" s="1179"/>
      <c r="L670" s="1179"/>
      <c r="M670" s="1179"/>
      <c r="N670" s="1179"/>
      <c r="O670" s="1179"/>
      <c r="P670" s="1179"/>
      <c r="Q670" s="1179"/>
      <c r="R670" s="1179"/>
      <c r="S670" s="1179"/>
      <c r="T670" s="1179"/>
      <c r="U670" s="1179"/>
      <c r="V670" s="1179"/>
      <c r="W670" s="1179"/>
      <c r="X670" s="1179"/>
      <c r="Y670" s="1179"/>
      <c r="Z670" s="1179"/>
    </row>
    <row r="671" spans="1:26" ht="15.75" customHeight="1">
      <c r="A671" s="1178"/>
      <c r="B671" s="1179"/>
      <c r="C671" s="1179"/>
      <c r="D671" s="1179"/>
      <c r="E671" s="1179"/>
      <c r="F671" s="1179"/>
      <c r="G671" s="1179"/>
      <c r="H671" s="1179"/>
      <c r="I671" s="1179"/>
      <c r="J671" s="1180"/>
      <c r="K671" s="1179"/>
      <c r="L671" s="1179"/>
      <c r="M671" s="1179"/>
      <c r="N671" s="1179"/>
      <c r="O671" s="1179"/>
      <c r="P671" s="1179"/>
      <c r="Q671" s="1179"/>
      <c r="R671" s="1179"/>
      <c r="S671" s="1179"/>
      <c r="T671" s="1179"/>
      <c r="U671" s="1179"/>
      <c r="V671" s="1179"/>
      <c r="W671" s="1179"/>
      <c r="X671" s="1179"/>
      <c r="Y671" s="1179"/>
      <c r="Z671" s="1179"/>
    </row>
    <row r="672" spans="1:26" ht="15.75" customHeight="1">
      <c r="A672" s="1178"/>
      <c r="B672" s="1179"/>
      <c r="C672" s="1179"/>
      <c r="D672" s="1179"/>
      <c r="E672" s="1179"/>
      <c r="F672" s="1179"/>
      <c r="G672" s="1179"/>
      <c r="H672" s="1179"/>
      <c r="I672" s="1179"/>
      <c r="J672" s="1180"/>
      <c r="K672" s="1179"/>
      <c r="L672" s="1179"/>
      <c r="M672" s="1179"/>
      <c r="N672" s="1179"/>
      <c r="O672" s="1179"/>
      <c r="P672" s="1179"/>
      <c r="Q672" s="1179"/>
      <c r="R672" s="1179"/>
      <c r="S672" s="1179"/>
      <c r="T672" s="1179"/>
      <c r="U672" s="1179"/>
      <c r="V672" s="1179"/>
      <c r="W672" s="1179"/>
      <c r="X672" s="1179"/>
      <c r="Y672" s="1179"/>
      <c r="Z672" s="1179"/>
    </row>
    <row r="673" spans="1:26" ht="15.75" customHeight="1">
      <c r="A673" s="1178"/>
      <c r="B673" s="1179"/>
      <c r="C673" s="1179"/>
      <c r="D673" s="1179"/>
      <c r="E673" s="1179"/>
      <c r="F673" s="1179"/>
      <c r="G673" s="1179"/>
      <c r="H673" s="1179"/>
      <c r="I673" s="1179"/>
      <c r="J673" s="1180"/>
      <c r="K673" s="1179"/>
      <c r="L673" s="1179"/>
      <c r="M673" s="1179"/>
      <c r="N673" s="1179"/>
      <c r="O673" s="1179"/>
      <c r="P673" s="1179"/>
      <c r="Q673" s="1179"/>
      <c r="R673" s="1179"/>
      <c r="S673" s="1179"/>
      <c r="T673" s="1179"/>
      <c r="U673" s="1179"/>
      <c r="V673" s="1179"/>
      <c r="W673" s="1179"/>
      <c r="X673" s="1179"/>
      <c r="Y673" s="1179"/>
      <c r="Z673" s="1179"/>
    </row>
    <row r="674" spans="1:26" ht="15.75" customHeight="1">
      <c r="A674" s="1178"/>
      <c r="B674" s="1179"/>
      <c r="C674" s="1179"/>
      <c r="D674" s="1179"/>
      <c r="E674" s="1179"/>
      <c r="F674" s="1179"/>
      <c r="G674" s="1179"/>
      <c r="H674" s="1179"/>
      <c r="I674" s="1179"/>
      <c r="J674" s="1180"/>
      <c r="K674" s="1179"/>
      <c r="L674" s="1179"/>
      <c r="M674" s="1179"/>
      <c r="N674" s="1179"/>
      <c r="O674" s="1179"/>
      <c r="P674" s="1179"/>
      <c r="Q674" s="1179"/>
      <c r="R674" s="1179"/>
      <c r="S674" s="1179"/>
      <c r="T674" s="1179"/>
      <c r="U674" s="1179"/>
      <c r="V674" s="1179"/>
      <c r="W674" s="1179"/>
      <c r="X674" s="1179"/>
      <c r="Y674" s="1179"/>
      <c r="Z674" s="1179"/>
    </row>
    <row r="675" spans="1:26" ht="15.75" customHeight="1">
      <c r="A675" s="1178"/>
      <c r="B675" s="1179"/>
      <c r="C675" s="1179"/>
      <c r="D675" s="1179"/>
      <c r="E675" s="1179"/>
      <c r="F675" s="1179"/>
      <c r="G675" s="1179"/>
      <c r="H675" s="1179"/>
      <c r="I675" s="1179"/>
      <c r="J675" s="1180"/>
      <c r="K675" s="1179"/>
      <c r="L675" s="1179"/>
      <c r="M675" s="1179"/>
      <c r="N675" s="1179"/>
      <c r="O675" s="1179"/>
      <c r="P675" s="1179"/>
      <c r="Q675" s="1179"/>
      <c r="R675" s="1179"/>
      <c r="S675" s="1179"/>
      <c r="T675" s="1179"/>
      <c r="U675" s="1179"/>
      <c r="V675" s="1179"/>
      <c r="W675" s="1179"/>
      <c r="X675" s="1179"/>
      <c r="Y675" s="1179"/>
      <c r="Z675" s="1179"/>
    </row>
    <row r="676" spans="1:26" ht="15.75" customHeight="1">
      <c r="A676" s="1178"/>
      <c r="B676" s="1179"/>
      <c r="C676" s="1179"/>
      <c r="D676" s="1179"/>
      <c r="E676" s="1179"/>
      <c r="F676" s="1179"/>
      <c r="G676" s="1179"/>
      <c r="H676" s="1179"/>
      <c r="I676" s="1179"/>
      <c r="J676" s="1180"/>
      <c r="K676" s="1179"/>
      <c r="L676" s="1179"/>
      <c r="M676" s="1179"/>
      <c r="N676" s="1179"/>
      <c r="O676" s="1179"/>
      <c r="P676" s="1179"/>
      <c r="Q676" s="1179"/>
      <c r="R676" s="1179"/>
      <c r="S676" s="1179"/>
      <c r="T676" s="1179"/>
      <c r="U676" s="1179"/>
      <c r="V676" s="1179"/>
      <c r="W676" s="1179"/>
      <c r="X676" s="1179"/>
      <c r="Y676" s="1179"/>
      <c r="Z676" s="1179"/>
    </row>
    <row r="677" spans="1:26" ht="15.75" customHeight="1">
      <c r="A677" s="1178"/>
      <c r="B677" s="1179"/>
      <c r="C677" s="1179"/>
      <c r="D677" s="1179"/>
      <c r="E677" s="1179"/>
      <c r="F677" s="1179"/>
      <c r="G677" s="1179"/>
      <c r="H677" s="1179"/>
      <c r="I677" s="1179"/>
      <c r="J677" s="1180"/>
      <c r="K677" s="1179"/>
      <c r="L677" s="1179"/>
      <c r="M677" s="1179"/>
      <c r="N677" s="1179"/>
      <c r="O677" s="1179"/>
      <c r="P677" s="1179"/>
      <c r="Q677" s="1179"/>
      <c r="R677" s="1179"/>
      <c r="S677" s="1179"/>
      <c r="T677" s="1179"/>
      <c r="U677" s="1179"/>
      <c r="V677" s="1179"/>
      <c r="W677" s="1179"/>
      <c r="X677" s="1179"/>
      <c r="Y677" s="1179"/>
      <c r="Z677" s="1179"/>
    </row>
    <row r="678" spans="1:26" ht="15.75" customHeight="1">
      <c r="A678" s="1178"/>
      <c r="B678" s="1179"/>
      <c r="C678" s="1179"/>
      <c r="D678" s="1179"/>
      <c r="E678" s="1179"/>
      <c r="F678" s="1179"/>
      <c r="G678" s="1179"/>
      <c r="H678" s="1179"/>
      <c r="I678" s="1179"/>
      <c r="J678" s="1180"/>
      <c r="K678" s="1179"/>
      <c r="L678" s="1179"/>
      <c r="M678" s="1179"/>
      <c r="N678" s="1179"/>
      <c r="O678" s="1179"/>
      <c r="P678" s="1179"/>
      <c r="Q678" s="1179"/>
      <c r="R678" s="1179"/>
      <c r="S678" s="1179"/>
      <c r="T678" s="1179"/>
      <c r="U678" s="1179"/>
      <c r="V678" s="1179"/>
      <c r="W678" s="1179"/>
      <c r="X678" s="1179"/>
      <c r="Y678" s="1179"/>
      <c r="Z678" s="1179"/>
    </row>
    <row r="679" spans="1:26" ht="15.75" customHeight="1">
      <c r="A679" s="1178"/>
      <c r="B679" s="1179"/>
      <c r="C679" s="1179"/>
      <c r="D679" s="1179"/>
      <c r="E679" s="1179"/>
      <c r="F679" s="1179"/>
      <c r="G679" s="1179"/>
      <c r="H679" s="1179"/>
      <c r="I679" s="1179"/>
      <c r="J679" s="1180"/>
      <c r="K679" s="1179"/>
      <c r="L679" s="1179"/>
      <c r="M679" s="1179"/>
      <c r="N679" s="1179"/>
      <c r="O679" s="1179"/>
      <c r="P679" s="1179"/>
      <c r="Q679" s="1179"/>
      <c r="R679" s="1179"/>
      <c r="S679" s="1179"/>
      <c r="T679" s="1179"/>
      <c r="U679" s="1179"/>
      <c r="V679" s="1179"/>
      <c r="W679" s="1179"/>
      <c r="X679" s="1179"/>
      <c r="Y679" s="1179"/>
      <c r="Z679" s="1179"/>
    </row>
    <row r="680" spans="1:26" ht="15.75" customHeight="1">
      <c r="A680" s="1178"/>
      <c r="B680" s="1179"/>
      <c r="C680" s="1179"/>
      <c r="D680" s="1179"/>
      <c r="E680" s="1179"/>
      <c r="F680" s="1179"/>
      <c r="G680" s="1179"/>
      <c r="H680" s="1179"/>
      <c r="I680" s="1179"/>
      <c r="J680" s="1180"/>
      <c r="K680" s="1179"/>
      <c r="L680" s="1179"/>
      <c r="M680" s="1179"/>
      <c r="N680" s="1179"/>
      <c r="O680" s="1179"/>
      <c r="P680" s="1179"/>
      <c r="Q680" s="1179"/>
      <c r="R680" s="1179"/>
      <c r="S680" s="1179"/>
      <c r="T680" s="1179"/>
      <c r="U680" s="1179"/>
      <c r="V680" s="1179"/>
      <c r="W680" s="1179"/>
      <c r="X680" s="1179"/>
      <c r="Y680" s="1179"/>
      <c r="Z680" s="1179"/>
    </row>
    <row r="681" spans="1:26" ht="15.75" customHeight="1">
      <c r="A681" s="1178"/>
      <c r="B681" s="1179"/>
      <c r="C681" s="1179"/>
      <c r="D681" s="1179"/>
      <c r="E681" s="1179"/>
      <c r="F681" s="1179"/>
      <c r="G681" s="1179"/>
      <c r="H681" s="1179"/>
      <c r="I681" s="1179"/>
      <c r="J681" s="1180"/>
      <c r="K681" s="1179"/>
      <c r="L681" s="1179"/>
      <c r="M681" s="1179"/>
      <c r="N681" s="1179"/>
      <c r="O681" s="1179"/>
      <c r="P681" s="1179"/>
      <c r="Q681" s="1179"/>
      <c r="R681" s="1179"/>
      <c r="S681" s="1179"/>
      <c r="T681" s="1179"/>
      <c r="U681" s="1179"/>
      <c r="V681" s="1179"/>
      <c r="W681" s="1179"/>
      <c r="X681" s="1179"/>
      <c r="Y681" s="1179"/>
      <c r="Z681" s="1179"/>
    </row>
    <row r="682" spans="1:26" ht="15.75" customHeight="1">
      <c r="A682" s="1178"/>
      <c r="B682" s="1179"/>
      <c r="C682" s="1179"/>
      <c r="D682" s="1179"/>
      <c r="E682" s="1179"/>
      <c r="F682" s="1179"/>
      <c r="G682" s="1179"/>
      <c r="H682" s="1179"/>
      <c r="I682" s="1179"/>
      <c r="J682" s="1180"/>
      <c r="K682" s="1179"/>
      <c r="L682" s="1179"/>
      <c r="M682" s="1179"/>
      <c r="N682" s="1179"/>
      <c r="O682" s="1179"/>
      <c r="P682" s="1179"/>
      <c r="Q682" s="1179"/>
      <c r="R682" s="1179"/>
      <c r="S682" s="1179"/>
      <c r="T682" s="1179"/>
      <c r="U682" s="1179"/>
      <c r="V682" s="1179"/>
      <c r="W682" s="1179"/>
      <c r="X682" s="1179"/>
      <c r="Y682" s="1179"/>
      <c r="Z682" s="1179"/>
    </row>
    <row r="683" spans="1:26" ht="15.75" customHeight="1">
      <c r="A683" s="1178"/>
      <c r="B683" s="1179"/>
      <c r="C683" s="1179"/>
      <c r="D683" s="1179"/>
      <c r="E683" s="1179"/>
      <c r="F683" s="1179"/>
      <c r="G683" s="1179"/>
      <c r="H683" s="1179"/>
      <c r="I683" s="1179"/>
      <c r="J683" s="1180"/>
      <c r="K683" s="1179"/>
      <c r="L683" s="1179"/>
      <c r="M683" s="1179"/>
      <c r="N683" s="1179"/>
      <c r="O683" s="1179"/>
      <c r="P683" s="1179"/>
      <c r="Q683" s="1179"/>
      <c r="R683" s="1179"/>
      <c r="S683" s="1179"/>
      <c r="T683" s="1179"/>
      <c r="U683" s="1179"/>
      <c r="V683" s="1179"/>
      <c r="W683" s="1179"/>
      <c r="X683" s="1179"/>
      <c r="Y683" s="1179"/>
      <c r="Z683" s="1179"/>
    </row>
    <row r="684" spans="1:26" ht="15.75" customHeight="1">
      <c r="A684" s="1178"/>
      <c r="B684" s="1179"/>
      <c r="C684" s="1179"/>
      <c r="D684" s="1179"/>
      <c r="E684" s="1179"/>
      <c r="F684" s="1179"/>
      <c r="G684" s="1179"/>
      <c r="H684" s="1179"/>
      <c r="I684" s="1179"/>
      <c r="J684" s="1180"/>
      <c r="K684" s="1179"/>
      <c r="L684" s="1179"/>
      <c r="M684" s="1179"/>
      <c r="N684" s="1179"/>
      <c r="O684" s="1179"/>
      <c r="P684" s="1179"/>
      <c r="Q684" s="1179"/>
      <c r="R684" s="1179"/>
      <c r="S684" s="1179"/>
      <c r="T684" s="1179"/>
      <c r="U684" s="1179"/>
      <c r="V684" s="1179"/>
      <c r="W684" s="1179"/>
      <c r="X684" s="1179"/>
      <c r="Y684" s="1179"/>
      <c r="Z684" s="1179"/>
    </row>
    <row r="685" spans="1:26" ht="15.75" customHeight="1">
      <c r="A685" s="1178"/>
      <c r="B685" s="1179"/>
      <c r="C685" s="1179"/>
      <c r="D685" s="1179"/>
      <c r="E685" s="1179"/>
      <c r="F685" s="1179"/>
      <c r="G685" s="1179"/>
      <c r="H685" s="1179"/>
      <c r="I685" s="1179"/>
      <c r="J685" s="1180"/>
      <c r="K685" s="1179"/>
      <c r="L685" s="1179"/>
      <c r="M685" s="1179"/>
      <c r="N685" s="1179"/>
      <c r="O685" s="1179"/>
      <c r="P685" s="1179"/>
      <c r="Q685" s="1179"/>
      <c r="R685" s="1179"/>
      <c r="S685" s="1179"/>
      <c r="T685" s="1179"/>
      <c r="U685" s="1179"/>
      <c r="V685" s="1179"/>
      <c r="W685" s="1179"/>
      <c r="X685" s="1179"/>
      <c r="Y685" s="1179"/>
      <c r="Z685" s="1179"/>
    </row>
    <row r="686" spans="1:26" ht="15.75" customHeight="1">
      <c r="A686" s="1178"/>
      <c r="B686" s="1179"/>
      <c r="C686" s="1179"/>
      <c r="D686" s="1179"/>
      <c r="E686" s="1179"/>
      <c r="F686" s="1179"/>
      <c r="G686" s="1179"/>
      <c r="H686" s="1179"/>
      <c r="I686" s="1179"/>
      <c r="J686" s="1180"/>
      <c r="K686" s="1179"/>
      <c r="L686" s="1179"/>
      <c r="M686" s="1179"/>
      <c r="N686" s="1179"/>
      <c r="O686" s="1179"/>
      <c r="P686" s="1179"/>
      <c r="Q686" s="1179"/>
      <c r="R686" s="1179"/>
      <c r="S686" s="1179"/>
      <c r="T686" s="1179"/>
      <c r="U686" s="1179"/>
      <c r="V686" s="1179"/>
      <c r="W686" s="1179"/>
      <c r="X686" s="1179"/>
      <c r="Y686" s="1179"/>
      <c r="Z686" s="1179"/>
    </row>
    <row r="687" spans="1:26" ht="15.75" customHeight="1">
      <c r="A687" s="1178"/>
      <c r="B687" s="1179"/>
      <c r="C687" s="1179"/>
      <c r="D687" s="1179"/>
      <c r="E687" s="1179"/>
      <c r="F687" s="1179"/>
      <c r="G687" s="1179"/>
      <c r="H687" s="1179"/>
      <c r="I687" s="1179"/>
      <c r="J687" s="1180"/>
      <c r="K687" s="1179"/>
      <c r="L687" s="1179"/>
      <c r="M687" s="1179"/>
      <c r="N687" s="1179"/>
      <c r="O687" s="1179"/>
      <c r="P687" s="1179"/>
      <c r="Q687" s="1179"/>
      <c r="R687" s="1179"/>
      <c r="S687" s="1179"/>
      <c r="T687" s="1179"/>
      <c r="U687" s="1179"/>
      <c r="V687" s="1179"/>
      <c r="W687" s="1179"/>
      <c r="X687" s="1179"/>
      <c r="Y687" s="1179"/>
      <c r="Z687" s="1179"/>
    </row>
    <row r="688" spans="1:26" ht="15.75" customHeight="1">
      <c r="A688" s="1178"/>
      <c r="B688" s="1179"/>
      <c r="C688" s="1179"/>
      <c r="D688" s="1179"/>
      <c r="E688" s="1179"/>
      <c r="F688" s="1179"/>
      <c r="G688" s="1179"/>
      <c r="H688" s="1179"/>
      <c r="I688" s="1179"/>
      <c r="J688" s="1180"/>
      <c r="K688" s="1179"/>
      <c r="L688" s="1179"/>
      <c r="M688" s="1179"/>
      <c r="N688" s="1179"/>
      <c r="O688" s="1179"/>
      <c r="P688" s="1179"/>
      <c r="Q688" s="1179"/>
      <c r="R688" s="1179"/>
      <c r="S688" s="1179"/>
      <c r="T688" s="1179"/>
      <c r="U688" s="1179"/>
      <c r="V688" s="1179"/>
      <c r="W688" s="1179"/>
      <c r="X688" s="1179"/>
      <c r="Y688" s="1179"/>
      <c r="Z688" s="1179"/>
    </row>
    <row r="689" spans="1:26" ht="15.75" customHeight="1">
      <c r="A689" s="1178"/>
      <c r="B689" s="1179"/>
      <c r="C689" s="1179"/>
      <c r="D689" s="1179"/>
      <c r="E689" s="1179"/>
      <c r="F689" s="1179"/>
      <c r="G689" s="1179"/>
      <c r="H689" s="1179"/>
      <c r="I689" s="1179"/>
      <c r="J689" s="1180"/>
      <c r="K689" s="1179"/>
      <c r="L689" s="1179"/>
      <c r="M689" s="1179"/>
      <c r="N689" s="1179"/>
      <c r="O689" s="1179"/>
      <c r="P689" s="1179"/>
      <c r="Q689" s="1179"/>
      <c r="R689" s="1179"/>
      <c r="S689" s="1179"/>
      <c r="T689" s="1179"/>
      <c r="U689" s="1179"/>
      <c r="V689" s="1179"/>
      <c r="W689" s="1179"/>
      <c r="X689" s="1179"/>
      <c r="Y689" s="1179"/>
      <c r="Z689" s="1179"/>
    </row>
    <row r="690" spans="1:26" ht="15.75" customHeight="1">
      <c r="A690" s="1178"/>
      <c r="B690" s="1179"/>
      <c r="C690" s="1179"/>
      <c r="D690" s="1179"/>
      <c r="E690" s="1179"/>
      <c r="F690" s="1179"/>
      <c r="G690" s="1179"/>
      <c r="H690" s="1179"/>
      <c r="I690" s="1179"/>
      <c r="J690" s="1180"/>
      <c r="K690" s="1179"/>
      <c r="L690" s="1179"/>
      <c r="M690" s="1179"/>
      <c r="N690" s="1179"/>
      <c r="O690" s="1179"/>
      <c r="P690" s="1179"/>
      <c r="Q690" s="1179"/>
      <c r="R690" s="1179"/>
      <c r="S690" s="1179"/>
      <c r="T690" s="1179"/>
      <c r="U690" s="1179"/>
      <c r="V690" s="1179"/>
      <c r="W690" s="1179"/>
      <c r="X690" s="1179"/>
      <c r="Y690" s="1179"/>
      <c r="Z690" s="1179"/>
    </row>
    <row r="691" spans="1:26" ht="15.75" customHeight="1">
      <c r="A691" s="1178"/>
      <c r="B691" s="1179"/>
      <c r="C691" s="1179"/>
      <c r="D691" s="1179"/>
      <c r="E691" s="1179"/>
      <c r="F691" s="1179"/>
      <c r="G691" s="1179"/>
      <c r="H691" s="1179"/>
      <c r="I691" s="1179"/>
      <c r="J691" s="1180"/>
      <c r="K691" s="1179"/>
      <c r="L691" s="1179"/>
      <c r="M691" s="1179"/>
      <c r="N691" s="1179"/>
      <c r="O691" s="1179"/>
      <c r="P691" s="1179"/>
      <c r="Q691" s="1179"/>
      <c r="R691" s="1179"/>
      <c r="S691" s="1179"/>
      <c r="T691" s="1179"/>
      <c r="U691" s="1179"/>
      <c r="V691" s="1179"/>
      <c r="W691" s="1179"/>
      <c r="X691" s="1179"/>
      <c r="Y691" s="1179"/>
      <c r="Z691" s="1179"/>
    </row>
    <row r="692" spans="1:26" ht="15.75" customHeight="1">
      <c r="A692" s="1178"/>
      <c r="B692" s="1179"/>
      <c r="C692" s="1179"/>
      <c r="D692" s="1179"/>
      <c r="E692" s="1179"/>
      <c r="F692" s="1179"/>
      <c r="G692" s="1179"/>
      <c r="H692" s="1179"/>
      <c r="I692" s="1179"/>
      <c r="J692" s="1180"/>
      <c r="K692" s="1179"/>
      <c r="L692" s="1179"/>
      <c r="M692" s="1179"/>
      <c r="N692" s="1179"/>
      <c r="O692" s="1179"/>
      <c r="P692" s="1179"/>
      <c r="Q692" s="1179"/>
      <c r="R692" s="1179"/>
      <c r="S692" s="1179"/>
      <c r="T692" s="1179"/>
      <c r="U692" s="1179"/>
      <c r="V692" s="1179"/>
      <c r="W692" s="1179"/>
      <c r="X692" s="1179"/>
      <c r="Y692" s="1179"/>
      <c r="Z692" s="1179"/>
    </row>
    <row r="693" spans="1:26" ht="15.75" customHeight="1">
      <c r="A693" s="1178"/>
      <c r="B693" s="1179"/>
      <c r="C693" s="1179"/>
      <c r="D693" s="1179"/>
      <c r="E693" s="1179"/>
      <c r="F693" s="1179"/>
      <c r="G693" s="1179"/>
      <c r="H693" s="1179"/>
      <c r="I693" s="1179"/>
      <c r="J693" s="1180"/>
      <c r="K693" s="1179"/>
      <c r="L693" s="1179"/>
      <c r="M693" s="1179"/>
      <c r="N693" s="1179"/>
      <c r="O693" s="1179"/>
      <c r="P693" s="1179"/>
      <c r="Q693" s="1179"/>
      <c r="R693" s="1179"/>
      <c r="S693" s="1179"/>
      <c r="T693" s="1179"/>
      <c r="U693" s="1179"/>
      <c r="V693" s="1179"/>
      <c r="W693" s="1179"/>
      <c r="X693" s="1179"/>
      <c r="Y693" s="1179"/>
      <c r="Z693" s="1179"/>
    </row>
    <row r="694" spans="1:26" ht="15.75" customHeight="1">
      <c r="A694" s="1178"/>
      <c r="B694" s="1179"/>
      <c r="C694" s="1179"/>
      <c r="D694" s="1179"/>
      <c r="E694" s="1179"/>
      <c r="F694" s="1179"/>
      <c r="G694" s="1179"/>
      <c r="H694" s="1179"/>
      <c r="I694" s="1179"/>
      <c r="J694" s="1180"/>
      <c r="K694" s="1179"/>
      <c r="L694" s="1179"/>
      <c r="M694" s="1179"/>
      <c r="N694" s="1179"/>
      <c r="O694" s="1179"/>
      <c r="P694" s="1179"/>
      <c r="Q694" s="1179"/>
      <c r="R694" s="1179"/>
      <c r="S694" s="1179"/>
      <c r="T694" s="1179"/>
      <c r="U694" s="1179"/>
      <c r="V694" s="1179"/>
      <c r="W694" s="1179"/>
      <c r="X694" s="1179"/>
      <c r="Y694" s="1179"/>
      <c r="Z694" s="1179"/>
    </row>
    <row r="695" spans="1:26" ht="15.75" customHeight="1">
      <c r="A695" s="1178"/>
      <c r="B695" s="1179"/>
      <c r="C695" s="1179"/>
      <c r="D695" s="1179"/>
      <c r="E695" s="1179"/>
      <c r="F695" s="1179"/>
      <c r="G695" s="1179"/>
      <c r="H695" s="1179"/>
      <c r="I695" s="1179"/>
      <c r="J695" s="1180"/>
      <c r="K695" s="1179"/>
      <c r="L695" s="1179"/>
      <c r="M695" s="1179"/>
      <c r="N695" s="1179"/>
      <c r="O695" s="1179"/>
      <c r="P695" s="1179"/>
      <c r="Q695" s="1179"/>
      <c r="R695" s="1179"/>
      <c r="S695" s="1179"/>
      <c r="T695" s="1179"/>
      <c r="U695" s="1179"/>
      <c r="V695" s="1179"/>
      <c r="W695" s="1179"/>
      <c r="X695" s="1179"/>
      <c r="Y695" s="1179"/>
      <c r="Z695" s="1179"/>
    </row>
    <row r="696" spans="1:26" ht="15.75" customHeight="1">
      <c r="A696" s="1178"/>
      <c r="B696" s="1179"/>
      <c r="C696" s="1179"/>
      <c r="D696" s="1179"/>
      <c r="E696" s="1179"/>
      <c r="F696" s="1179"/>
      <c r="G696" s="1179"/>
      <c r="H696" s="1179"/>
      <c r="I696" s="1179"/>
      <c r="J696" s="1180"/>
      <c r="K696" s="1179"/>
      <c r="L696" s="1179"/>
      <c r="M696" s="1179"/>
      <c r="N696" s="1179"/>
      <c r="O696" s="1179"/>
      <c r="P696" s="1179"/>
      <c r="Q696" s="1179"/>
      <c r="R696" s="1179"/>
      <c r="S696" s="1179"/>
      <c r="T696" s="1179"/>
      <c r="U696" s="1179"/>
      <c r="V696" s="1179"/>
      <c r="W696" s="1179"/>
      <c r="X696" s="1179"/>
      <c r="Y696" s="1179"/>
      <c r="Z696" s="1179"/>
    </row>
    <row r="697" spans="1:26" ht="15.75" customHeight="1">
      <c r="A697" s="1178"/>
      <c r="B697" s="1179"/>
      <c r="C697" s="1179"/>
      <c r="D697" s="1179"/>
      <c r="E697" s="1179"/>
      <c r="F697" s="1179"/>
      <c r="G697" s="1179"/>
      <c r="H697" s="1179"/>
      <c r="I697" s="1179"/>
      <c r="J697" s="1180"/>
      <c r="K697" s="1179"/>
      <c r="L697" s="1179"/>
      <c r="M697" s="1179"/>
      <c r="N697" s="1179"/>
      <c r="O697" s="1179"/>
      <c r="P697" s="1179"/>
      <c r="Q697" s="1179"/>
      <c r="R697" s="1179"/>
      <c r="S697" s="1179"/>
      <c r="T697" s="1179"/>
      <c r="U697" s="1179"/>
      <c r="V697" s="1179"/>
      <c r="W697" s="1179"/>
      <c r="X697" s="1179"/>
      <c r="Y697" s="1179"/>
      <c r="Z697" s="1179"/>
    </row>
    <row r="698" spans="1:26" ht="15.75" customHeight="1">
      <c r="A698" s="1178"/>
      <c r="B698" s="1179"/>
      <c r="C698" s="1179"/>
      <c r="D698" s="1179"/>
      <c r="E698" s="1179"/>
      <c r="F698" s="1179"/>
      <c r="G698" s="1179"/>
      <c r="H698" s="1179"/>
      <c r="I698" s="1179"/>
      <c r="J698" s="1180"/>
      <c r="K698" s="1179"/>
      <c r="L698" s="1179"/>
      <c r="M698" s="1179"/>
      <c r="N698" s="1179"/>
      <c r="O698" s="1179"/>
      <c r="P698" s="1179"/>
      <c r="Q698" s="1179"/>
      <c r="R698" s="1179"/>
      <c r="S698" s="1179"/>
      <c r="T698" s="1179"/>
      <c r="U698" s="1179"/>
      <c r="V698" s="1179"/>
      <c r="W698" s="1179"/>
      <c r="X698" s="1179"/>
      <c r="Y698" s="1179"/>
      <c r="Z698" s="1179"/>
    </row>
    <row r="699" spans="1:26" ht="15.75" customHeight="1">
      <c r="A699" s="1178"/>
      <c r="B699" s="1179"/>
      <c r="C699" s="1179"/>
      <c r="D699" s="1179"/>
      <c r="E699" s="1179"/>
      <c r="F699" s="1179"/>
      <c r="G699" s="1179"/>
      <c r="H699" s="1179"/>
      <c r="I699" s="1179"/>
      <c r="J699" s="1180"/>
      <c r="K699" s="1179"/>
      <c r="L699" s="1179"/>
      <c r="M699" s="1179"/>
      <c r="N699" s="1179"/>
      <c r="O699" s="1179"/>
      <c r="P699" s="1179"/>
      <c r="Q699" s="1179"/>
      <c r="R699" s="1179"/>
      <c r="S699" s="1179"/>
      <c r="T699" s="1179"/>
      <c r="U699" s="1179"/>
      <c r="V699" s="1179"/>
      <c r="W699" s="1179"/>
      <c r="X699" s="1179"/>
      <c r="Y699" s="1179"/>
      <c r="Z699" s="1179"/>
    </row>
    <row r="700" spans="1:26" ht="15.75" customHeight="1">
      <c r="A700" s="1178"/>
      <c r="B700" s="1179"/>
      <c r="C700" s="1179"/>
      <c r="D700" s="1179"/>
      <c r="E700" s="1179"/>
      <c r="F700" s="1179"/>
      <c r="G700" s="1179"/>
      <c r="H700" s="1179"/>
      <c r="I700" s="1179"/>
      <c r="J700" s="1180"/>
      <c r="K700" s="1179"/>
      <c r="L700" s="1179"/>
      <c r="M700" s="1179"/>
      <c r="N700" s="1179"/>
      <c r="O700" s="1179"/>
      <c r="P700" s="1179"/>
      <c r="Q700" s="1179"/>
      <c r="R700" s="1179"/>
      <c r="S700" s="1179"/>
      <c r="T700" s="1179"/>
      <c r="U700" s="1179"/>
      <c r="V700" s="1179"/>
      <c r="W700" s="1179"/>
      <c r="X700" s="1179"/>
      <c r="Y700" s="1179"/>
      <c r="Z700" s="1179"/>
    </row>
    <row r="701" spans="1:26" ht="15.75" customHeight="1">
      <c r="A701" s="1178"/>
      <c r="B701" s="1179"/>
      <c r="C701" s="1179"/>
      <c r="D701" s="1179"/>
      <c r="E701" s="1179"/>
      <c r="F701" s="1179"/>
      <c r="G701" s="1179"/>
      <c r="H701" s="1179"/>
      <c r="I701" s="1179"/>
      <c r="J701" s="1180"/>
      <c r="K701" s="1179"/>
      <c r="L701" s="1179"/>
      <c r="M701" s="1179"/>
      <c r="N701" s="1179"/>
      <c r="O701" s="1179"/>
      <c r="P701" s="1179"/>
      <c r="Q701" s="1179"/>
      <c r="R701" s="1179"/>
      <c r="S701" s="1179"/>
      <c r="T701" s="1179"/>
      <c r="U701" s="1179"/>
      <c r="V701" s="1179"/>
      <c r="W701" s="1179"/>
      <c r="X701" s="1179"/>
      <c r="Y701" s="1179"/>
      <c r="Z701" s="1179"/>
    </row>
    <row r="702" spans="1:26" ht="15.75" customHeight="1">
      <c r="A702" s="1178"/>
      <c r="B702" s="1179"/>
      <c r="C702" s="1179"/>
      <c r="D702" s="1179"/>
      <c r="E702" s="1179"/>
      <c r="F702" s="1179"/>
      <c r="G702" s="1179"/>
      <c r="H702" s="1179"/>
      <c r="I702" s="1179"/>
      <c r="J702" s="1180"/>
      <c r="K702" s="1179"/>
      <c r="L702" s="1179"/>
      <c r="M702" s="1179"/>
      <c r="N702" s="1179"/>
      <c r="O702" s="1179"/>
      <c r="P702" s="1179"/>
      <c r="Q702" s="1179"/>
      <c r="R702" s="1179"/>
      <c r="S702" s="1179"/>
      <c r="T702" s="1179"/>
      <c r="U702" s="1179"/>
      <c r="V702" s="1179"/>
      <c r="W702" s="1179"/>
      <c r="X702" s="1179"/>
      <c r="Y702" s="1179"/>
      <c r="Z702" s="1179"/>
    </row>
    <row r="703" spans="1:26" ht="15.75" customHeight="1">
      <c r="A703" s="1178"/>
      <c r="B703" s="1179"/>
      <c r="C703" s="1179"/>
      <c r="D703" s="1179"/>
      <c r="E703" s="1179"/>
      <c r="F703" s="1179"/>
      <c r="G703" s="1179"/>
      <c r="H703" s="1179"/>
      <c r="I703" s="1179"/>
      <c r="J703" s="1180"/>
      <c r="K703" s="1179"/>
      <c r="L703" s="1179"/>
      <c r="M703" s="1179"/>
      <c r="N703" s="1179"/>
      <c r="O703" s="1179"/>
      <c r="P703" s="1179"/>
      <c r="Q703" s="1179"/>
      <c r="R703" s="1179"/>
      <c r="S703" s="1179"/>
      <c r="T703" s="1179"/>
      <c r="U703" s="1179"/>
      <c r="V703" s="1179"/>
      <c r="W703" s="1179"/>
      <c r="X703" s="1179"/>
      <c r="Y703" s="1179"/>
      <c r="Z703" s="1179"/>
    </row>
    <row r="704" spans="1:26" ht="15.75" customHeight="1">
      <c r="A704" s="1178"/>
      <c r="B704" s="1179"/>
      <c r="C704" s="1179"/>
      <c r="D704" s="1179"/>
      <c r="E704" s="1179"/>
      <c r="F704" s="1179"/>
      <c r="G704" s="1179"/>
      <c r="H704" s="1179"/>
      <c r="I704" s="1179"/>
      <c r="J704" s="1180"/>
      <c r="K704" s="1179"/>
      <c r="L704" s="1179"/>
      <c r="M704" s="1179"/>
      <c r="N704" s="1179"/>
      <c r="O704" s="1179"/>
      <c r="P704" s="1179"/>
      <c r="Q704" s="1179"/>
      <c r="R704" s="1179"/>
      <c r="S704" s="1179"/>
      <c r="T704" s="1179"/>
      <c r="U704" s="1179"/>
      <c r="V704" s="1179"/>
      <c r="W704" s="1179"/>
      <c r="X704" s="1179"/>
      <c r="Y704" s="1179"/>
      <c r="Z704" s="1179"/>
    </row>
    <row r="705" spans="1:26" ht="15.75" customHeight="1">
      <c r="A705" s="1178"/>
      <c r="B705" s="1179"/>
      <c r="C705" s="1179"/>
      <c r="D705" s="1179"/>
      <c r="E705" s="1179"/>
      <c r="F705" s="1179"/>
      <c r="G705" s="1179"/>
      <c r="H705" s="1179"/>
      <c r="I705" s="1179"/>
      <c r="J705" s="1180"/>
      <c r="K705" s="1179"/>
      <c r="L705" s="1179"/>
      <c r="M705" s="1179"/>
      <c r="N705" s="1179"/>
      <c r="O705" s="1179"/>
      <c r="P705" s="1179"/>
      <c r="Q705" s="1179"/>
      <c r="R705" s="1179"/>
      <c r="S705" s="1179"/>
      <c r="T705" s="1179"/>
      <c r="U705" s="1179"/>
      <c r="V705" s="1179"/>
      <c r="W705" s="1179"/>
      <c r="X705" s="1179"/>
      <c r="Y705" s="1179"/>
      <c r="Z705" s="1179"/>
    </row>
    <row r="706" spans="1:26" ht="15.75" customHeight="1">
      <c r="A706" s="1178"/>
      <c r="B706" s="1179"/>
      <c r="C706" s="1179"/>
      <c r="D706" s="1179"/>
      <c r="E706" s="1179"/>
      <c r="F706" s="1179"/>
      <c r="G706" s="1179"/>
      <c r="H706" s="1179"/>
      <c r="I706" s="1179"/>
      <c r="J706" s="1180"/>
      <c r="K706" s="1179"/>
      <c r="L706" s="1179"/>
      <c r="M706" s="1179"/>
      <c r="N706" s="1179"/>
      <c r="O706" s="1179"/>
      <c r="P706" s="1179"/>
      <c r="Q706" s="1179"/>
      <c r="R706" s="1179"/>
      <c r="S706" s="1179"/>
      <c r="T706" s="1179"/>
      <c r="U706" s="1179"/>
      <c r="V706" s="1179"/>
      <c r="W706" s="1179"/>
      <c r="X706" s="1179"/>
      <c r="Y706" s="1179"/>
      <c r="Z706" s="1179"/>
    </row>
    <row r="707" spans="1:26" ht="15.75" customHeight="1">
      <c r="A707" s="1178"/>
      <c r="B707" s="1179"/>
      <c r="C707" s="1179"/>
      <c r="D707" s="1179"/>
      <c r="E707" s="1179"/>
      <c r="F707" s="1179"/>
      <c r="G707" s="1179"/>
      <c r="H707" s="1179"/>
      <c r="I707" s="1179"/>
      <c r="J707" s="1180"/>
      <c r="K707" s="1179"/>
      <c r="L707" s="1179"/>
      <c r="M707" s="1179"/>
      <c r="N707" s="1179"/>
      <c r="O707" s="1179"/>
      <c r="P707" s="1179"/>
      <c r="Q707" s="1179"/>
      <c r="R707" s="1179"/>
      <c r="S707" s="1179"/>
      <c r="T707" s="1179"/>
      <c r="U707" s="1179"/>
      <c r="V707" s="1179"/>
      <c r="W707" s="1179"/>
      <c r="X707" s="1179"/>
      <c r="Y707" s="1179"/>
      <c r="Z707" s="1179"/>
    </row>
    <row r="708" spans="1:26" ht="15.75" customHeight="1">
      <c r="A708" s="1178"/>
      <c r="B708" s="1179"/>
      <c r="C708" s="1179"/>
      <c r="D708" s="1179"/>
      <c r="E708" s="1179"/>
      <c r="F708" s="1179"/>
      <c r="G708" s="1179"/>
      <c r="H708" s="1179"/>
      <c r="I708" s="1179"/>
      <c r="J708" s="1180"/>
      <c r="K708" s="1179"/>
      <c r="L708" s="1179"/>
      <c r="M708" s="1179"/>
      <c r="N708" s="1179"/>
      <c r="O708" s="1179"/>
      <c r="P708" s="1179"/>
      <c r="Q708" s="1179"/>
      <c r="R708" s="1179"/>
      <c r="S708" s="1179"/>
      <c r="T708" s="1179"/>
      <c r="U708" s="1179"/>
      <c r="V708" s="1179"/>
      <c r="W708" s="1179"/>
      <c r="X708" s="1179"/>
      <c r="Y708" s="1179"/>
      <c r="Z708" s="1179"/>
    </row>
    <row r="709" spans="1:26" ht="15.75" customHeight="1">
      <c r="A709" s="1178"/>
      <c r="B709" s="1179"/>
      <c r="C709" s="1179"/>
      <c r="D709" s="1179"/>
      <c r="E709" s="1179"/>
      <c r="F709" s="1179"/>
      <c r="G709" s="1179"/>
      <c r="H709" s="1179"/>
      <c r="I709" s="1179"/>
      <c r="J709" s="1180"/>
      <c r="K709" s="1179"/>
      <c r="L709" s="1179"/>
      <c r="M709" s="1179"/>
      <c r="N709" s="1179"/>
      <c r="O709" s="1179"/>
      <c r="P709" s="1179"/>
      <c r="Q709" s="1179"/>
      <c r="R709" s="1179"/>
      <c r="S709" s="1179"/>
      <c r="T709" s="1179"/>
      <c r="U709" s="1179"/>
      <c r="V709" s="1179"/>
      <c r="W709" s="1179"/>
      <c r="X709" s="1179"/>
      <c r="Y709" s="1179"/>
      <c r="Z709" s="1179"/>
    </row>
    <row r="710" spans="1:26" ht="15.75" customHeight="1">
      <c r="A710" s="1178"/>
      <c r="B710" s="1179"/>
      <c r="C710" s="1179"/>
      <c r="D710" s="1179"/>
      <c r="E710" s="1179"/>
      <c r="F710" s="1179"/>
      <c r="G710" s="1179"/>
      <c r="H710" s="1179"/>
      <c r="I710" s="1179"/>
      <c r="J710" s="1180"/>
      <c r="K710" s="1179"/>
      <c r="L710" s="1179"/>
      <c r="M710" s="1179"/>
      <c r="N710" s="1179"/>
      <c r="O710" s="1179"/>
      <c r="P710" s="1179"/>
      <c r="Q710" s="1179"/>
      <c r="R710" s="1179"/>
      <c r="S710" s="1179"/>
      <c r="T710" s="1179"/>
      <c r="U710" s="1179"/>
      <c r="V710" s="1179"/>
      <c r="W710" s="1179"/>
      <c r="X710" s="1179"/>
      <c r="Y710" s="1179"/>
      <c r="Z710" s="1179"/>
    </row>
    <row r="711" spans="1:26" ht="15.75" customHeight="1">
      <c r="A711" s="1178"/>
      <c r="B711" s="1179"/>
      <c r="C711" s="1179"/>
      <c r="D711" s="1179"/>
      <c r="E711" s="1179"/>
      <c r="F711" s="1179"/>
      <c r="G711" s="1179"/>
      <c r="H711" s="1179"/>
      <c r="I711" s="1179"/>
      <c r="J711" s="1180"/>
      <c r="K711" s="1179"/>
      <c r="L711" s="1179"/>
      <c r="M711" s="1179"/>
      <c r="N711" s="1179"/>
      <c r="O711" s="1179"/>
      <c r="P711" s="1179"/>
      <c r="Q711" s="1179"/>
      <c r="R711" s="1179"/>
      <c r="S711" s="1179"/>
      <c r="T711" s="1179"/>
      <c r="U711" s="1179"/>
      <c r="V711" s="1179"/>
      <c r="W711" s="1179"/>
      <c r="X711" s="1179"/>
      <c r="Y711" s="1179"/>
      <c r="Z711" s="1179"/>
    </row>
    <row r="712" spans="1:26" ht="15.75" customHeight="1">
      <c r="A712" s="1178"/>
      <c r="B712" s="1179"/>
      <c r="C712" s="1179"/>
      <c r="D712" s="1179"/>
      <c r="E712" s="1179"/>
      <c r="F712" s="1179"/>
      <c r="G712" s="1179"/>
      <c r="H712" s="1179"/>
      <c r="I712" s="1179"/>
      <c r="J712" s="1180"/>
      <c r="K712" s="1179"/>
      <c r="L712" s="1179"/>
      <c r="M712" s="1179"/>
      <c r="N712" s="1179"/>
      <c r="O712" s="1179"/>
      <c r="P712" s="1179"/>
      <c r="Q712" s="1179"/>
      <c r="R712" s="1179"/>
      <c r="S712" s="1179"/>
      <c r="T712" s="1179"/>
      <c r="U712" s="1179"/>
      <c r="V712" s="1179"/>
      <c r="W712" s="1179"/>
      <c r="X712" s="1179"/>
      <c r="Y712" s="1179"/>
      <c r="Z712" s="1179"/>
    </row>
    <row r="713" spans="1:26" ht="15.75" customHeight="1">
      <c r="A713" s="1178"/>
      <c r="B713" s="1179"/>
      <c r="C713" s="1179"/>
      <c r="D713" s="1179"/>
      <c r="E713" s="1179"/>
      <c r="F713" s="1179"/>
      <c r="G713" s="1179"/>
      <c r="H713" s="1179"/>
      <c r="I713" s="1179"/>
      <c r="J713" s="1180"/>
      <c r="K713" s="1179"/>
      <c r="L713" s="1179"/>
      <c r="M713" s="1179"/>
      <c r="N713" s="1179"/>
      <c r="O713" s="1179"/>
      <c r="P713" s="1179"/>
      <c r="Q713" s="1179"/>
      <c r="R713" s="1179"/>
      <c r="S713" s="1179"/>
      <c r="T713" s="1179"/>
      <c r="U713" s="1179"/>
      <c r="V713" s="1179"/>
      <c r="W713" s="1179"/>
      <c r="X713" s="1179"/>
      <c r="Y713" s="1179"/>
      <c r="Z713" s="1179"/>
    </row>
    <row r="714" spans="1:26" ht="15.75" customHeight="1">
      <c r="A714" s="1178"/>
      <c r="B714" s="1179"/>
      <c r="C714" s="1179"/>
      <c r="D714" s="1179"/>
      <c r="E714" s="1179"/>
      <c r="F714" s="1179"/>
      <c r="G714" s="1179"/>
      <c r="H714" s="1179"/>
      <c r="I714" s="1179"/>
      <c r="J714" s="1180"/>
      <c r="K714" s="1179"/>
      <c r="L714" s="1179"/>
      <c r="M714" s="1179"/>
      <c r="N714" s="1179"/>
      <c r="O714" s="1179"/>
      <c r="P714" s="1179"/>
      <c r="Q714" s="1179"/>
      <c r="R714" s="1179"/>
      <c r="S714" s="1179"/>
      <c r="T714" s="1179"/>
      <c r="U714" s="1179"/>
      <c r="V714" s="1179"/>
      <c r="W714" s="1179"/>
      <c r="X714" s="1179"/>
      <c r="Y714" s="1179"/>
      <c r="Z714" s="1179"/>
    </row>
    <row r="715" spans="1:26" ht="15.75" customHeight="1">
      <c r="A715" s="1178"/>
      <c r="B715" s="1179"/>
      <c r="C715" s="1179"/>
      <c r="D715" s="1179"/>
      <c r="E715" s="1179"/>
      <c r="F715" s="1179"/>
      <c r="G715" s="1179"/>
      <c r="H715" s="1179"/>
      <c r="I715" s="1179"/>
      <c r="J715" s="1180"/>
      <c r="K715" s="1179"/>
      <c r="L715" s="1179"/>
      <c r="M715" s="1179"/>
      <c r="N715" s="1179"/>
      <c r="O715" s="1179"/>
      <c r="P715" s="1179"/>
      <c r="Q715" s="1179"/>
      <c r="R715" s="1179"/>
      <c r="S715" s="1179"/>
      <c r="T715" s="1179"/>
      <c r="U715" s="1179"/>
      <c r="V715" s="1179"/>
      <c r="W715" s="1179"/>
      <c r="X715" s="1179"/>
      <c r="Y715" s="1179"/>
      <c r="Z715" s="1179"/>
    </row>
    <row r="716" spans="1:26" ht="15.75" customHeight="1">
      <c r="A716" s="1178"/>
      <c r="B716" s="1179"/>
      <c r="C716" s="1179"/>
      <c r="D716" s="1179"/>
      <c r="E716" s="1179"/>
      <c r="F716" s="1179"/>
      <c r="G716" s="1179"/>
      <c r="H716" s="1179"/>
      <c r="I716" s="1179"/>
      <c r="J716" s="1180"/>
      <c r="K716" s="1179"/>
      <c r="L716" s="1179"/>
      <c r="M716" s="1179"/>
      <c r="N716" s="1179"/>
      <c r="O716" s="1179"/>
      <c r="P716" s="1179"/>
      <c r="Q716" s="1179"/>
      <c r="R716" s="1179"/>
      <c r="S716" s="1179"/>
      <c r="T716" s="1179"/>
      <c r="U716" s="1179"/>
      <c r="V716" s="1179"/>
      <c r="W716" s="1179"/>
      <c r="X716" s="1179"/>
      <c r="Y716" s="1179"/>
      <c r="Z716" s="1179"/>
    </row>
    <row r="717" spans="1:26" ht="15.75" customHeight="1">
      <c r="A717" s="1178"/>
      <c r="B717" s="1179"/>
      <c r="C717" s="1179"/>
      <c r="D717" s="1179"/>
      <c r="E717" s="1179"/>
      <c r="F717" s="1179"/>
      <c r="G717" s="1179"/>
      <c r="H717" s="1179"/>
      <c r="I717" s="1179"/>
      <c r="J717" s="1180"/>
      <c r="K717" s="1179"/>
      <c r="L717" s="1179"/>
      <c r="M717" s="1179"/>
      <c r="N717" s="1179"/>
      <c r="O717" s="1179"/>
      <c r="P717" s="1179"/>
      <c r="Q717" s="1179"/>
      <c r="R717" s="1179"/>
      <c r="S717" s="1179"/>
      <c r="T717" s="1179"/>
      <c r="U717" s="1179"/>
      <c r="V717" s="1179"/>
      <c r="W717" s="1179"/>
      <c r="X717" s="1179"/>
      <c r="Y717" s="1179"/>
      <c r="Z717" s="1179"/>
    </row>
    <row r="718" spans="1:26" ht="15.75" customHeight="1">
      <c r="A718" s="1178"/>
      <c r="B718" s="1179"/>
      <c r="C718" s="1179"/>
      <c r="D718" s="1179"/>
      <c r="E718" s="1179"/>
      <c r="F718" s="1179"/>
      <c r="G718" s="1179"/>
      <c r="H718" s="1179"/>
      <c r="I718" s="1179"/>
      <c r="J718" s="1180"/>
      <c r="K718" s="1179"/>
      <c r="L718" s="1179"/>
      <c r="M718" s="1179"/>
      <c r="N718" s="1179"/>
      <c r="O718" s="1179"/>
      <c r="P718" s="1179"/>
      <c r="Q718" s="1179"/>
      <c r="R718" s="1179"/>
      <c r="S718" s="1179"/>
      <c r="T718" s="1179"/>
      <c r="U718" s="1179"/>
      <c r="V718" s="1179"/>
      <c r="W718" s="1179"/>
      <c r="X718" s="1179"/>
      <c r="Y718" s="1179"/>
      <c r="Z718" s="1179"/>
    </row>
    <row r="719" spans="1:26" ht="15.75" customHeight="1">
      <c r="A719" s="1178"/>
      <c r="B719" s="1179"/>
      <c r="C719" s="1179"/>
      <c r="D719" s="1179"/>
      <c r="E719" s="1179"/>
      <c r="F719" s="1179"/>
      <c r="G719" s="1179"/>
      <c r="H719" s="1179"/>
      <c r="I719" s="1179"/>
      <c r="J719" s="1180"/>
      <c r="K719" s="1179"/>
      <c r="L719" s="1179"/>
      <c r="M719" s="1179"/>
      <c r="N719" s="1179"/>
      <c r="O719" s="1179"/>
      <c r="P719" s="1179"/>
      <c r="Q719" s="1179"/>
      <c r="R719" s="1179"/>
      <c r="S719" s="1179"/>
      <c r="T719" s="1179"/>
      <c r="U719" s="1179"/>
      <c r="V719" s="1179"/>
      <c r="W719" s="1179"/>
      <c r="X719" s="1179"/>
      <c r="Y719" s="1179"/>
      <c r="Z719" s="1179"/>
    </row>
    <row r="720" spans="1:26" ht="15.75" customHeight="1">
      <c r="A720" s="1178"/>
      <c r="B720" s="1179"/>
      <c r="C720" s="1179"/>
      <c r="D720" s="1179"/>
      <c r="E720" s="1179"/>
      <c r="F720" s="1179"/>
      <c r="G720" s="1179"/>
      <c r="H720" s="1179"/>
      <c r="I720" s="1179"/>
      <c r="J720" s="1180"/>
      <c r="K720" s="1179"/>
      <c r="L720" s="1179"/>
      <c r="M720" s="1179"/>
      <c r="N720" s="1179"/>
      <c r="O720" s="1179"/>
      <c r="P720" s="1179"/>
      <c r="Q720" s="1179"/>
      <c r="R720" s="1179"/>
      <c r="S720" s="1179"/>
      <c r="T720" s="1179"/>
      <c r="U720" s="1179"/>
      <c r="V720" s="1179"/>
      <c r="W720" s="1179"/>
      <c r="X720" s="1179"/>
      <c r="Y720" s="1179"/>
      <c r="Z720" s="1179"/>
    </row>
    <row r="721" spans="1:26" ht="15.75" customHeight="1">
      <c r="A721" s="1178"/>
      <c r="B721" s="1179"/>
      <c r="C721" s="1179"/>
      <c r="D721" s="1179"/>
      <c r="E721" s="1179"/>
      <c r="F721" s="1179"/>
      <c r="G721" s="1179"/>
      <c r="H721" s="1179"/>
      <c r="I721" s="1179"/>
      <c r="J721" s="1180"/>
      <c r="K721" s="1179"/>
      <c r="L721" s="1179"/>
      <c r="M721" s="1179"/>
      <c r="N721" s="1179"/>
      <c r="O721" s="1179"/>
      <c r="P721" s="1179"/>
      <c r="Q721" s="1179"/>
      <c r="R721" s="1179"/>
      <c r="S721" s="1179"/>
      <c r="T721" s="1179"/>
      <c r="U721" s="1179"/>
      <c r="V721" s="1179"/>
      <c r="W721" s="1179"/>
      <c r="X721" s="1179"/>
      <c r="Y721" s="1179"/>
      <c r="Z721" s="1179"/>
    </row>
    <row r="722" spans="1:26" ht="15.75" customHeight="1">
      <c r="A722" s="1178"/>
      <c r="B722" s="1179"/>
      <c r="C722" s="1179"/>
      <c r="D722" s="1179"/>
      <c r="E722" s="1179"/>
      <c r="F722" s="1179"/>
      <c r="G722" s="1179"/>
      <c r="H722" s="1179"/>
      <c r="I722" s="1179"/>
      <c r="J722" s="1180"/>
      <c r="K722" s="1179"/>
      <c r="L722" s="1179"/>
      <c r="M722" s="1179"/>
      <c r="N722" s="1179"/>
      <c r="O722" s="1179"/>
      <c r="P722" s="1179"/>
      <c r="Q722" s="1179"/>
      <c r="R722" s="1179"/>
      <c r="S722" s="1179"/>
      <c r="T722" s="1179"/>
      <c r="U722" s="1179"/>
      <c r="V722" s="1179"/>
      <c r="W722" s="1179"/>
      <c r="X722" s="1179"/>
      <c r="Y722" s="1179"/>
      <c r="Z722" s="1179"/>
    </row>
    <row r="723" spans="1:26" ht="15.75" customHeight="1">
      <c r="A723" s="1178"/>
      <c r="B723" s="1179"/>
      <c r="C723" s="1179"/>
      <c r="D723" s="1179"/>
      <c r="E723" s="1179"/>
      <c r="F723" s="1179"/>
      <c r="G723" s="1179"/>
      <c r="H723" s="1179"/>
      <c r="I723" s="1179"/>
      <c r="J723" s="1180"/>
      <c r="K723" s="1179"/>
      <c r="L723" s="1179"/>
      <c r="M723" s="1179"/>
      <c r="N723" s="1179"/>
      <c r="O723" s="1179"/>
      <c r="P723" s="1179"/>
      <c r="Q723" s="1179"/>
      <c r="R723" s="1179"/>
      <c r="S723" s="1179"/>
      <c r="T723" s="1179"/>
      <c r="U723" s="1179"/>
      <c r="V723" s="1179"/>
      <c r="W723" s="1179"/>
      <c r="X723" s="1179"/>
      <c r="Y723" s="1179"/>
      <c r="Z723" s="1179"/>
    </row>
    <row r="724" spans="1:26" ht="15.75" customHeight="1">
      <c r="A724" s="1178"/>
      <c r="B724" s="1179"/>
      <c r="C724" s="1179"/>
      <c r="D724" s="1179"/>
      <c r="E724" s="1179"/>
      <c r="F724" s="1179"/>
      <c r="G724" s="1179"/>
      <c r="H724" s="1179"/>
      <c r="I724" s="1179"/>
      <c r="J724" s="1180"/>
      <c r="K724" s="1179"/>
      <c r="L724" s="1179"/>
      <c r="M724" s="1179"/>
      <c r="N724" s="1179"/>
      <c r="O724" s="1179"/>
      <c r="P724" s="1179"/>
      <c r="Q724" s="1179"/>
      <c r="R724" s="1179"/>
      <c r="S724" s="1179"/>
      <c r="T724" s="1179"/>
      <c r="U724" s="1179"/>
      <c r="V724" s="1179"/>
      <c r="W724" s="1179"/>
      <c r="X724" s="1179"/>
      <c r="Y724" s="1179"/>
      <c r="Z724" s="1179"/>
    </row>
    <row r="725" spans="1:26" ht="15.75" customHeight="1">
      <c r="A725" s="1178"/>
      <c r="B725" s="1179"/>
      <c r="C725" s="1179"/>
      <c r="D725" s="1179"/>
      <c r="E725" s="1179"/>
      <c r="F725" s="1179"/>
      <c r="G725" s="1179"/>
      <c r="H725" s="1179"/>
      <c r="I725" s="1179"/>
      <c r="J725" s="1180"/>
      <c r="K725" s="1179"/>
      <c r="L725" s="1179"/>
      <c r="M725" s="1179"/>
      <c r="N725" s="1179"/>
      <c r="O725" s="1179"/>
      <c r="P725" s="1179"/>
      <c r="Q725" s="1179"/>
      <c r="R725" s="1179"/>
      <c r="S725" s="1179"/>
      <c r="T725" s="1179"/>
      <c r="U725" s="1179"/>
      <c r="V725" s="1179"/>
      <c r="W725" s="1179"/>
      <c r="X725" s="1179"/>
      <c r="Y725" s="1179"/>
      <c r="Z725" s="1179"/>
    </row>
    <row r="726" spans="1:26" ht="15.75" customHeight="1">
      <c r="A726" s="1178"/>
      <c r="B726" s="1179"/>
      <c r="C726" s="1179"/>
      <c r="D726" s="1179"/>
      <c r="E726" s="1179"/>
      <c r="F726" s="1179"/>
      <c r="G726" s="1179"/>
      <c r="H726" s="1179"/>
      <c r="I726" s="1179"/>
      <c r="J726" s="1180"/>
      <c r="K726" s="1179"/>
      <c r="L726" s="1179"/>
      <c r="M726" s="1179"/>
      <c r="N726" s="1179"/>
      <c r="O726" s="1179"/>
      <c r="P726" s="1179"/>
      <c r="Q726" s="1179"/>
      <c r="R726" s="1179"/>
      <c r="S726" s="1179"/>
      <c r="T726" s="1179"/>
      <c r="U726" s="1179"/>
      <c r="V726" s="1179"/>
      <c r="W726" s="1179"/>
      <c r="X726" s="1179"/>
      <c r="Y726" s="1179"/>
      <c r="Z726" s="1179"/>
    </row>
    <row r="727" spans="1:26" ht="15.75" customHeight="1">
      <c r="A727" s="1178"/>
      <c r="B727" s="1179"/>
      <c r="C727" s="1179"/>
      <c r="D727" s="1179"/>
      <c r="E727" s="1179"/>
      <c r="F727" s="1179"/>
      <c r="G727" s="1179"/>
      <c r="H727" s="1179"/>
      <c r="I727" s="1179"/>
      <c r="J727" s="1180"/>
      <c r="K727" s="1179"/>
      <c r="L727" s="1179"/>
      <c r="M727" s="1179"/>
      <c r="N727" s="1179"/>
      <c r="O727" s="1179"/>
      <c r="P727" s="1179"/>
      <c r="Q727" s="1179"/>
      <c r="R727" s="1179"/>
      <c r="S727" s="1179"/>
      <c r="T727" s="1179"/>
      <c r="U727" s="1179"/>
      <c r="V727" s="1179"/>
      <c r="W727" s="1179"/>
      <c r="X727" s="1179"/>
      <c r="Y727" s="1179"/>
      <c r="Z727" s="1179"/>
    </row>
    <row r="728" spans="1:26" ht="15.75" customHeight="1">
      <c r="A728" s="1178"/>
      <c r="B728" s="1179"/>
      <c r="C728" s="1179"/>
      <c r="D728" s="1179"/>
      <c r="E728" s="1179"/>
      <c r="F728" s="1179"/>
      <c r="G728" s="1179"/>
      <c r="H728" s="1179"/>
      <c r="I728" s="1179"/>
      <c r="J728" s="1180"/>
      <c r="K728" s="1179"/>
      <c r="L728" s="1179"/>
      <c r="M728" s="1179"/>
      <c r="N728" s="1179"/>
      <c r="O728" s="1179"/>
      <c r="P728" s="1179"/>
      <c r="Q728" s="1179"/>
      <c r="R728" s="1179"/>
      <c r="S728" s="1179"/>
      <c r="T728" s="1179"/>
      <c r="U728" s="1179"/>
      <c r="V728" s="1179"/>
      <c r="W728" s="1179"/>
      <c r="X728" s="1179"/>
      <c r="Y728" s="1179"/>
      <c r="Z728" s="1179"/>
    </row>
    <row r="729" spans="1:26" ht="15.75" customHeight="1">
      <c r="A729" s="1178"/>
      <c r="B729" s="1179"/>
      <c r="C729" s="1179"/>
      <c r="D729" s="1179"/>
      <c r="E729" s="1179"/>
      <c r="F729" s="1179"/>
      <c r="G729" s="1179"/>
      <c r="H729" s="1179"/>
      <c r="I729" s="1179"/>
      <c r="J729" s="1180"/>
      <c r="K729" s="1179"/>
      <c r="L729" s="1179"/>
      <c r="M729" s="1179"/>
      <c r="N729" s="1179"/>
      <c r="O729" s="1179"/>
      <c r="P729" s="1179"/>
      <c r="Q729" s="1179"/>
      <c r="R729" s="1179"/>
      <c r="S729" s="1179"/>
      <c r="T729" s="1179"/>
      <c r="U729" s="1179"/>
      <c r="V729" s="1179"/>
      <c r="W729" s="1179"/>
      <c r="X729" s="1179"/>
      <c r="Y729" s="1179"/>
      <c r="Z729" s="1179"/>
    </row>
    <row r="730" spans="1:26" ht="15.75" customHeight="1">
      <c r="A730" s="1178"/>
      <c r="B730" s="1179"/>
      <c r="C730" s="1179"/>
      <c r="D730" s="1179"/>
      <c r="E730" s="1179"/>
      <c r="F730" s="1179"/>
      <c r="G730" s="1179"/>
      <c r="H730" s="1179"/>
      <c r="I730" s="1179"/>
      <c r="J730" s="1180"/>
      <c r="K730" s="1179"/>
      <c r="L730" s="1179"/>
      <c r="M730" s="1179"/>
      <c r="N730" s="1179"/>
      <c r="O730" s="1179"/>
      <c r="P730" s="1179"/>
      <c r="Q730" s="1179"/>
      <c r="R730" s="1179"/>
      <c r="S730" s="1179"/>
      <c r="T730" s="1179"/>
      <c r="U730" s="1179"/>
      <c r="V730" s="1179"/>
      <c r="W730" s="1179"/>
      <c r="X730" s="1179"/>
      <c r="Y730" s="1179"/>
      <c r="Z730" s="1179"/>
    </row>
    <row r="731" spans="1:26" ht="15.75" customHeight="1">
      <c r="A731" s="1178"/>
      <c r="B731" s="1179"/>
      <c r="C731" s="1179"/>
      <c r="D731" s="1179"/>
      <c r="E731" s="1179"/>
      <c r="F731" s="1179"/>
      <c r="G731" s="1179"/>
      <c r="H731" s="1179"/>
      <c r="I731" s="1179"/>
      <c r="J731" s="1180"/>
      <c r="K731" s="1179"/>
      <c r="L731" s="1179"/>
      <c r="M731" s="1179"/>
      <c r="N731" s="1179"/>
      <c r="O731" s="1179"/>
      <c r="P731" s="1179"/>
      <c r="Q731" s="1179"/>
      <c r="R731" s="1179"/>
      <c r="S731" s="1179"/>
      <c r="T731" s="1179"/>
      <c r="U731" s="1179"/>
      <c r="V731" s="1179"/>
      <c r="W731" s="1179"/>
      <c r="X731" s="1179"/>
      <c r="Y731" s="1179"/>
      <c r="Z731" s="1179"/>
    </row>
    <row r="732" spans="1:26" ht="15.75" customHeight="1">
      <c r="A732" s="1178"/>
      <c r="B732" s="1179"/>
      <c r="C732" s="1179"/>
      <c r="D732" s="1179"/>
      <c r="E732" s="1179"/>
      <c r="F732" s="1179"/>
      <c r="G732" s="1179"/>
      <c r="H732" s="1179"/>
      <c r="I732" s="1179"/>
      <c r="J732" s="1180"/>
      <c r="K732" s="1179"/>
      <c r="L732" s="1179"/>
      <c r="M732" s="1179"/>
      <c r="N732" s="1179"/>
      <c r="O732" s="1179"/>
      <c r="P732" s="1179"/>
      <c r="Q732" s="1179"/>
      <c r="R732" s="1179"/>
      <c r="S732" s="1179"/>
      <c r="T732" s="1179"/>
      <c r="U732" s="1179"/>
      <c r="V732" s="1179"/>
      <c r="W732" s="1179"/>
      <c r="X732" s="1179"/>
      <c r="Y732" s="1179"/>
      <c r="Z732" s="1179"/>
    </row>
    <row r="733" spans="1:26" ht="15.75" customHeight="1">
      <c r="A733" s="1178"/>
      <c r="B733" s="1179"/>
      <c r="C733" s="1179"/>
      <c r="D733" s="1179"/>
      <c r="E733" s="1179"/>
      <c r="F733" s="1179"/>
      <c r="G733" s="1179"/>
      <c r="H733" s="1179"/>
      <c r="I733" s="1179"/>
      <c r="J733" s="1180"/>
      <c r="K733" s="1179"/>
      <c r="L733" s="1179"/>
      <c r="M733" s="1179"/>
      <c r="N733" s="1179"/>
      <c r="O733" s="1179"/>
      <c r="P733" s="1179"/>
      <c r="Q733" s="1179"/>
      <c r="R733" s="1179"/>
      <c r="S733" s="1179"/>
      <c r="T733" s="1179"/>
      <c r="U733" s="1179"/>
      <c r="V733" s="1179"/>
      <c r="W733" s="1179"/>
      <c r="X733" s="1179"/>
      <c r="Y733" s="1179"/>
      <c r="Z733" s="1179"/>
    </row>
    <row r="734" spans="1:26" ht="15.75" customHeight="1">
      <c r="A734" s="1178"/>
      <c r="B734" s="1179"/>
      <c r="C734" s="1179"/>
      <c r="D734" s="1179"/>
      <c r="E734" s="1179"/>
      <c r="F734" s="1179"/>
      <c r="G734" s="1179"/>
      <c r="H734" s="1179"/>
      <c r="I734" s="1179"/>
      <c r="J734" s="1180"/>
      <c r="K734" s="1179"/>
      <c r="L734" s="1179"/>
      <c r="M734" s="1179"/>
      <c r="N734" s="1179"/>
      <c r="O734" s="1179"/>
      <c r="P734" s="1179"/>
      <c r="Q734" s="1179"/>
      <c r="R734" s="1179"/>
      <c r="S734" s="1179"/>
      <c r="T734" s="1179"/>
      <c r="U734" s="1179"/>
      <c r="V734" s="1179"/>
      <c r="W734" s="1179"/>
      <c r="X734" s="1179"/>
      <c r="Y734" s="1179"/>
      <c r="Z734" s="1179"/>
    </row>
    <row r="735" spans="1:26" ht="15.75" customHeight="1">
      <c r="A735" s="1178"/>
      <c r="B735" s="1179"/>
      <c r="C735" s="1179"/>
      <c r="D735" s="1179"/>
      <c r="E735" s="1179"/>
      <c r="F735" s="1179"/>
      <c r="G735" s="1179"/>
      <c r="H735" s="1179"/>
      <c r="I735" s="1179"/>
      <c r="J735" s="1180"/>
      <c r="K735" s="1179"/>
      <c r="L735" s="1179"/>
      <c r="M735" s="1179"/>
      <c r="N735" s="1179"/>
      <c r="O735" s="1179"/>
      <c r="P735" s="1179"/>
      <c r="Q735" s="1179"/>
      <c r="R735" s="1179"/>
      <c r="S735" s="1179"/>
      <c r="T735" s="1179"/>
      <c r="U735" s="1179"/>
      <c r="V735" s="1179"/>
      <c r="W735" s="1179"/>
      <c r="X735" s="1179"/>
      <c r="Y735" s="1179"/>
      <c r="Z735" s="1179"/>
    </row>
    <row r="736" spans="1:26" ht="15.75" customHeight="1">
      <c r="A736" s="1178"/>
      <c r="B736" s="1179"/>
      <c r="C736" s="1179"/>
      <c r="D736" s="1179"/>
      <c r="E736" s="1179"/>
      <c r="F736" s="1179"/>
      <c r="G736" s="1179"/>
      <c r="H736" s="1179"/>
      <c r="I736" s="1179"/>
      <c r="J736" s="1180"/>
      <c r="K736" s="1179"/>
      <c r="L736" s="1179"/>
      <c r="M736" s="1179"/>
      <c r="N736" s="1179"/>
      <c r="O736" s="1179"/>
      <c r="P736" s="1179"/>
      <c r="Q736" s="1179"/>
      <c r="R736" s="1179"/>
      <c r="S736" s="1179"/>
      <c r="T736" s="1179"/>
      <c r="U736" s="1179"/>
      <c r="V736" s="1179"/>
      <c r="W736" s="1179"/>
      <c r="X736" s="1179"/>
      <c r="Y736" s="1179"/>
      <c r="Z736" s="1179"/>
    </row>
    <row r="737" spans="1:26" ht="15.75" customHeight="1">
      <c r="A737" s="1178"/>
      <c r="B737" s="1179"/>
      <c r="C737" s="1179"/>
      <c r="D737" s="1179"/>
      <c r="E737" s="1179"/>
      <c r="F737" s="1179"/>
      <c r="G737" s="1179"/>
      <c r="H737" s="1179"/>
      <c r="I737" s="1179"/>
      <c r="J737" s="1180"/>
      <c r="K737" s="1179"/>
      <c r="L737" s="1179"/>
      <c r="M737" s="1179"/>
      <c r="N737" s="1179"/>
      <c r="O737" s="1179"/>
      <c r="P737" s="1179"/>
      <c r="Q737" s="1179"/>
      <c r="R737" s="1179"/>
      <c r="S737" s="1179"/>
      <c r="T737" s="1179"/>
      <c r="U737" s="1179"/>
      <c r="V737" s="1179"/>
      <c r="W737" s="1179"/>
      <c r="X737" s="1179"/>
      <c r="Y737" s="1179"/>
      <c r="Z737" s="1179"/>
    </row>
    <row r="738" spans="1:26" ht="15.75" customHeight="1">
      <c r="A738" s="1178"/>
      <c r="B738" s="1179"/>
      <c r="C738" s="1179"/>
      <c r="D738" s="1179"/>
      <c r="E738" s="1179"/>
      <c r="F738" s="1179"/>
      <c r="G738" s="1179"/>
      <c r="H738" s="1179"/>
      <c r="I738" s="1179"/>
      <c r="J738" s="1180"/>
      <c r="K738" s="1179"/>
      <c r="L738" s="1179"/>
      <c r="M738" s="1179"/>
      <c r="N738" s="1179"/>
      <c r="O738" s="1179"/>
      <c r="P738" s="1179"/>
      <c r="Q738" s="1179"/>
      <c r="R738" s="1179"/>
      <c r="S738" s="1179"/>
      <c r="T738" s="1179"/>
      <c r="U738" s="1179"/>
      <c r="V738" s="1179"/>
      <c r="W738" s="1179"/>
      <c r="X738" s="1179"/>
      <c r="Y738" s="1179"/>
      <c r="Z738" s="1179"/>
    </row>
    <row r="739" spans="1:26" ht="15.75" customHeight="1">
      <c r="A739" s="1178"/>
      <c r="B739" s="1179"/>
      <c r="C739" s="1179"/>
      <c r="D739" s="1179"/>
      <c r="E739" s="1179"/>
      <c r="F739" s="1179"/>
      <c r="G739" s="1179"/>
      <c r="H739" s="1179"/>
      <c r="I739" s="1179"/>
      <c r="J739" s="1180"/>
      <c r="K739" s="1179"/>
      <c r="L739" s="1179"/>
      <c r="M739" s="1179"/>
      <c r="N739" s="1179"/>
      <c r="O739" s="1179"/>
      <c r="P739" s="1179"/>
      <c r="Q739" s="1179"/>
      <c r="R739" s="1179"/>
      <c r="S739" s="1179"/>
      <c r="T739" s="1179"/>
      <c r="U739" s="1179"/>
      <c r="V739" s="1179"/>
      <c r="W739" s="1179"/>
      <c r="X739" s="1179"/>
      <c r="Y739" s="1179"/>
      <c r="Z739" s="1179"/>
    </row>
    <row r="740" spans="1:26" ht="15.75" customHeight="1">
      <c r="A740" s="1178"/>
      <c r="B740" s="1179"/>
      <c r="C740" s="1179"/>
      <c r="D740" s="1179"/>
      <c r="E740" s="1179"/>
      <c r="F740" s="1179"/>
      <c r="G740" s="1179"/>
      <c r="H740" s="1179"/>
      <c r="I740" s="1179"/>
      <c r="J740" s="1180"/>
      <c r="K740" s="1179"/>
      <c r="L740" s="1179"/>
      <c r="M740" s="1179"/>
      <c r="N740" s="1179"/>
      <c r="O740" s="1179"/>
      <c r="P740" s="1179"/>
      <c r="Q740" s="1179"/>
      <c r="R740" s="1179"/>
      <c r="S740" s="1179"/>
      <c r="T740" s="1179"/>
      <c r="U740" s="1179"/>
      <c r="V740" s="1179"/>
      <c r="W740" s="1179"/>
      <c r="X740" s="1179"/>
      <c r="Y740" s="1179"/>
      <c r="Z740" s="1179"/>
    </row>
    <row r="741" spans="1:26" ht="15.75" customHeight="1">
      <c r="A741" s="1178"/>
      <c r="B741" s="1179"/>
      <c r="C741" s="1179"/>
      <c r="D741" s="1179"/>
      <c r="E741" s="1179"/>
      <c r="F741" s="1179"/>
      <c r="G741" s="1179"/>
      <c r="H741" s="1179"/>
      <c r="I741" s="1179"/>
      <c r="J741" s="1180"/>
      <c r="K741" s="1179"/>
      <c r="L741" s="1179"/>
      <c r="M741" s="1179"/>
      <c r="N741" s="1179"/>
      <c r="O741" s="1179"/>
      <c r="P741" s="1179"/>
      <c r="Q741" s="1179"/>
      <c r="R741" s="1179"/>
      <c r="S741" s="1179"/>
      <c r="T741" s="1179"/>
      <c r="U741" s="1179"/>
      <c r="V741" s="1179"/>
      <c r="W741" s="1179"/>
      <c r="X741" s="1179"/>
      <c r="Y741" s="1179"/>
      <c r="Z741" s="1179"/>
    </row>
    <row r="742" spans="1:26" ht="15.75" customHeight="1">
      <c r="A742" s="1178"/>
      <c r="B742" s="1179"/>
      <c r="C742" s="1179"/>
      <c r="D742" s="1179"/>
      <c r="E742" s="1179"/>
      <c r="F742" s="1179"/>
      <c r="G742" s="1179"/>
      <c r="H742" s="1179"/>
      <c r="I742" s="1179"/>
      <c r="J742" s="1180"/>
      <c r="K742" s="1179"/>
      <c r="L742" s="1179"/>
      <c r="M742" s="1179"/>
      <c r="N742" s="1179"/>
      <c r="O742" s="1179"/>
      <c r="P742" s="1179"/>
      <c r="Q742" s="1179"/>
      <c r="R742" s="1179"/>
      <c r="S742" s="1179"/>
      <c r="T742" s="1179"/>
      <c r="U742" s="1179"/>
      <c r="V742" s="1179"/>
      <c r="W742" s="1179"/>
      <c r="X742" s="1179"/>
      <c r="Y742" s="1179"/>
      <c r="Z742" s="1179"/>
    </row>
    <row r="743" spans="1:26" ht="15.75" customHeight="1">
      <c r="A743" s="1178"/>
      <c r="B743" s="1179"/>
      <c r="C743" s="1179"/>
      <c r="D743" s="1179"/>
      <c r="E743" s="1179"/>
      <c r="F743" s="1179"/>
      <c r="G743" s="1179"/>
      <c r="H743" s="1179"/>
      <c r="I743" s="1179"/>
      <c r="J743" s="1180"/>
      <c r="K743" s="1179"/>
      <c r="L743" s="1179"/>
      <c r="M743" s="1179"/>
      <c r="N743" s="1179"/>
      <c r="O743" s="1179"/>
      <c r="P743" s="1179"/>
      <c r="Q743" s="1179"/>
      <c r="R743" s="1179"/>
      <c r="S743" s="1179"/>
      <c r="T743" s="1179"/>
      <c r="U743" s="1179"/>
      <c r="V743" s="1179"/>
      <c r="W743" s="1179"/>
      <c r="X743" s="1179"/>
      <c r="Y743" s="1179"/>
      <c r="Z743" s="1179"/>
    </row>
    <row r="744" spans="1:26" ht="15.75" customHeight="1">
      <c r="A744" s="1178"/>
      <c r="B744" s="1179"/>
      <c r="C744" s="1179"/>
      <c r="D744" s="1179"/>
      <c r="E744" s="1179"/>
      <c r="F744" s="1179"/>
      <c r="G744" s="1179"/>
      <c r="H744" s="1179"/>
      <c r="I744" s="1179"/>
      <c r="J744" s="1180"/>
      <c r="K744" s="1179"/>
      <c r="L744" s="1179"/>
      <c r="M744" s="1179"/>
      <c r="N744" s="1179"/>
      <c r="O744" s="1179"/>
      <c r="P744" s="1179"/>
      <c r="Q744" s="1179"/>
      <c r="R744" s="1179"/>
      <c r="S744" s="1179"/>
      <c r="T744" s="1179"/>
      <c r="U744" s="1179"/>
      <c r="V744" s="1179"/>
      <c r="W744" s="1179"/>
      <c r="X744" s="1179"/>
      <c r="Y744" s="1179"/>
      <c r="Z744" s="1179"/>
    </row>
    <row r="745" spans="1:26" ht="15.75" customHeight="1">
      <c r="A745" s="1178"/>
      <c r="B745" s="1179"/>
      <c r="C745" s="1179"/>
      <c r="D745" s="1179"/>
      <c r="E745" s="1179"/>
      <c r="F745" s="1179"/>
      <c r="G745" s="1179"/>
      <c r="H745" s="1179"/>
      <c r="I745" s="1179"/>
      <c r="J745" s="1180"/>
      <c r="K745" s="1179"/>
      <c r="L745" s="1179"/>
      <c r="M745" s="1179"/>
      <c r="N745" s="1179"/>
      <c r="O745" s="1179"/>
      <c r="P745" s="1179"/>
      <c r="Q745" s="1179"/>
      <c r="R745" s="1179"/>
      <c r="S745" s="1179"/>
      <c r="T745" s="1179"/>
      <c r="U745" s="1179"/>
      <c r="V745" s="1179"/>
      <c r="W745" s="1179"/>
      <c r="X745" s="1179"/>
      <c r="Y745" s="1179"/>
      <c r="Z745" s="1179"/>
    </row>
    <row r="746" spans="1:26" ht="15.75" customHeight="1">
      <c r="A746" s="1178"/>
      <c r="B746" s="1179"/>
      <c r="C746" s="1179"/>
      <c r="D746" s="1179"/>
      <c r="E746" s="1179"/>
      <c r="F746" s="1179"/>
      <c r="G746" s="1179"/>
      <c r="H746" s="1179"/>
      <c r="I746" s="1179"/>
      <c r="J746" s="1180"/>
      <c r="K746" s="1179"/>
      <c r="L746" s="1179"/>
      <c r="M746" s="1179"/>
      <c r="N746" s="1179"/>
      <c r="O746" s="1179"/>
      <c r="P746" s="1179"/>
      <c r="Q746" s="1179"/>
      <c r="R746" s="1179"/>
      <c r="S746" s="1179"/>
      <c r="T746" s="1179"/>
      <c r="U746" s="1179"/>
      <c r="V746" s="1179"/>
      <c r="W746" s="1179"/>
      <c r="X746" s="1179"/>
      <c r="Y746" s="1179"/>
      <c r="Z746" s="1179"/>
    </row>
    <row r="747" spans="1:26" ht="15.75" customHeight="1">
      <c r="A747" s="1178"/>
      <c r="B747" s="1179"/>
      <c r="C747" s="1179"/>
      <c r="D747" s="1179"/>
      <c r="E747" s="1179"/>
      <c r="F747" s="1179"/>
      <c r="G747" s="1179"/>
      <c r="H747" s="1179"/>
      <c r="I747" s="1179"/>
      <c r="J747" s="1180"/>
      <c r="K747" s="1179"/>
      <c r="L747" s="1179"/>
      <c r="M747" s="1179"/>
      <c r="N747" s="1179"/>
      <c r="O747" s="1179"/>
      <c r="P747" s="1179"/>
      <c r="Q747" s="1179"/>
      <c r="R747" s="1179"/>
      <c r="S747" s="1179"/>
      <c r="T747" s="1179"/>
      <c r="U747" s="1179"/>
      <c r="V747" s="1179"/>
      <c r="W747" s="1179"/>
      <c r="X747" s="1179"/>
      <c r="Y747" s="1179"/>
      <c r="Z747" s="1179"/>
    </row>
    <row r="748" spans="1:26" ht="15.75" customHeight="1">
      <c r="A748" s="1178"/>
      <c r="B748" s="1179"/>
      <c r="C748" s="1179"/>
      <c r="D748" s="1179"/>
      <c r="E748" s="1179"/>
      <c r="F748" s="1179"/>
      <c r="G748" s="1179"/>
      <c r="H748" s="1179"/>
      <c r="I748" s="1179"/>
      <c r="J748" s="1180"/>
      <c r="K748" s="1179"/>
      <c r="L748" s="1179"/>
      <c r="M748" s="1179"/>
      <c r="N748" s="1179"/>
      <c r="O748" s="1179"/>
      <c r="P748" s="1179"/>
      <c r="Q748" s="1179"/>
      <c r="R748" s="1179"/>
      <c r="S748" s="1179"/>
      <c r="T748" s="1179"/>
      <c r="U748" s="1179"/>
      <c r="V748" s="1179"/>
      <c r="W748" s="1179"/>
      <c r="X748" s="1179"/>
      <c r="Y748" s="1179"/>
      <c r="Z748" s="1179"/>
    </row>
    <row r="749" spans="1:26" ht="15.75" customHeight="1">
      <c r="A749" s="1178"/>
      <c r="B749" s="1179"/>
      <c r="C749" s="1179"/>
      <c r="D749" s="1179"/>
      <c r="E749" s="1179"/>
      <c r="F749" s="1179"/>
      <c r="G749" s="1179"/>
      <c r="H749" s="1179"/>
      <c r="I749" s="1179"/>
      <c r="J749" s="1180"/>
      <c r="K749" s="1179"/>
      <c r="L749" s="1179"/>
      <c r="M749" s="1179"/>
      <c r="N749" s="1179"/>
      <c r="O749" s="1179"/>
      <c r="P749" s="1179"/>
      <c r="Q749" s="1179"/>
      <c r="R749" s="1179"/>
      <c r="S749" s="1179"/>
      <c r="T749" s="1179"/>
      <c r="U749" s="1179"/>
      <c r="V749" s="1179"/>
      <c r="W749" s="1179"/>
      <c r="X749" s="1179"/>
      <c r="Y749" s="1179"/>
      <c r="Z749" s="1179"/>
    </row>
    <row r="750" spans="1:26" ht="15.75" customHeight="1">
      <c r="A750" s="1178"/>
      <c r="B750" s="1179"/>
      <c r="C750" s="1179"/>
      <c r="D750" s="1179"/>
      <c r="E750" s="1179"/>
      <c r="F750" s="1179"/>
      <c r="G750" s="1179"/>
      <c r="H750" s="1179"/>
      <c r="I750" s="1179"/>
      <c r="J750" s="1180"/>
      <c r="K750" s="1179"/>
      <c r="L750" s="1179"/>
      <c r="M750" s="1179"/>
      <c r="N750" s="1179"/>
      <c r="O750" s="1179"/>
      <c r="P750" s="1179"/>
      <c r="Q750" s="1179"/>
      <c r="R750" s="1179"/>
      <c r="S750" s="1179"/>
      <c r="T750" s="1179"/>
      <c r="U750" s="1179"/>
      <c r="V750" s="1179"/>
      <c r="W750" s="1179"/>
      <c r="X750" s="1179"/>
      <c r="Y750" s="1179"/>
      <c r="Z750" s="1179"/>
    </row>
    <row r="751" spans="1:26" ht="15.75" customHeight="1">
      <c r="A751" s="1178"/>
      <c r="B751" s="1179"/>
      <c r="C751" s="1179"/>
      <c r="D751" s="1179"/>
      <c r="E751" s="1179"/>
      <c r="F751" s="1179"/>
      <c r="G751" s="1179"/>
      <c r="H751" s="1179"/>
      <c r="I751" s="1179"/>
      <c r="J751" s="1180"/>
      <c r="K751" s="1179"/>
      <c r="L751" s="1179"/>
      <c r="M751" s="1179"/>
      <c r="N751" s="1179"/>
      <c r="O751" s="1179"/>
      <c r="P751" s="1179"/>
      <c r="Q751" s="1179"/>
      <c r="R751" s="1179"/>
      <c r="S751" s="1179"/>
      <c r="T751" s="1179"/>
      <c r="U751" s="1179"/>
      <c r="V751" s="1179"/>
      <c r="W751" s="1179"/>
      <c r="X751" s="1179"/>
      <c r="Y751" s="1179"/>
      <c r="Z751" s="1179"/>
    </row>
    <row r="752" spans="1:26" ht="15.75" customHeight="1">
      <c r="A752" s="1178"/>
      <c r="B752" s="1179"/>
      <c r="C752" s="1179"/>
      <c r="D752" s="1179"/>
      <c r="E752" s="1179"/>
      <c r="F752" s="1179"/>
      <c r="G752" s="1179"/>
      <c r="H752" s="1179"/>
      <c r="I752" s="1179"/>
      <c r="J752" s="1180"/>
      <c r="K752" s="1179"/>
      <c r="L752" s="1179"/>
      <c r="M752" s="1179"/>
      <c r="N752" s="1179"/>
      <c r="O752" s="1179"/>
      <c r="P752" s="1179"/>
      <c r="Q752" s="1179"/>
      <c r="R752" s="1179"/>
      <c r="S752" s="1179"/>
      <c r="T752" s="1179"/>
      <c r="U752" s="1179"/>
      <c r="V752" s="1179"/>
      <c r="W752" s="1179"/>
      <c r="X752" s="1179"/>
      <c r="Y752" s="1179"/>
      <c r="Z752" s="1179"/>
    </row>
    <row r="753" spans="1:26" ht="15.75" customHeight="1">
      <c r="A753" s="1178"/>
      <c r="B753" s="1179"/>
      <c r="C753" s="1179"/>
      <c r="D753" s="1179"/>
      <c r="E753" s="1179"/>
      <c r="F753" s="1179"/>
      <c r="G753" s="1179"/>
      <c r="H753" s="1179"/>
      <c r="I753" s="1179"/>
      <c r="J753" s="1180"/>
      <c r="K753" s="1179"/>
      <c r="L753" s="1179"/>
      <c r="M753" s="1179"/>
      <c r="N753" s="1179"/>
      <c r="O753" s="1179"/>
      <c r="P753" s="1179"/>
      <c r="Q753" s="1179"/>
      <c r="R753" s="1179"/>
      <c r="S753" s="1179"/>
      <c r="T753" s="1179"/>
      <c r="U753" s="1179"/>
      <c r="V753" s="1179"/>
      <c r="W753" s="1179"/>
      <c r="X753" s="1179"/>
      <c r="Y753" s="1179"/>
      <c r="Z753" s="1179"/>
    </row>
    <row r="754" spans="1:26" ht="15.75" customHeight="1">
      <c r="A754" s="1178"/>
      <c r="B754" s="1179"/>
      <c r="C754" s="1179"/>
      <c r="D754" s="1179"/>
      <c r="E754" s="1179"/>
      <c r="F754" s="1179"/>
      <c r="G754" s="1179"/>
      <c r="H754" s="1179"/>
      <c r="I754" s="1179"/>
      <c r="J754" s="1180"/>
      <c r="K754" s="1179"/>
      <c r="L754" s="1179"/>
      <c r="M754" s="1179"/>
      <c r="N754" s="1179"/>
      <c r="O754" s="1179"/>
      <c r="P754" s="1179"/>
      <c r="Q754" s="1179"/>
      <c r="R754" s="1179"/>
      <c r="S754" s="1179"/>
      <c r="T754" s="1179"/>
      <c r="U754" s="1179"/>
      <c r="V754" s="1179"/>
      <c r="W754" s="1179"/>
      <c r="X754" s="1179"/>
      <c r="Y754" s="1179"/>
      <c r="Z754" s="1179"/>
    </row>
    <row r="755" spans="1:26" ht="15.75" customHeight="1">
      <c r="A755" s="1178"/>
      <c r="B755" s="1179"/>
      <c r="C755" s="1179"/>
      <c r="D755" s="1179"/>
      <c r="E755" s="1179"/>
      <c r="F755" s="1179"/>
      <c r="G755" s="1179"/>
      <c r="H755" s="1179"/>
      <c r="I755" s="1179"/>
      <c r="J755" s="1180"/>
      <c r="K755" s="1179"/>
      <c r="L755" s="1179"/>
      <c r="M755" s="1179"/>
      <c r="N755" s="1179"/>
      <c r="O755" s="1179"/>
      <c r="P755" s="1179"/>
      <c r="Q755" s="1179"/>
      <c r="R755" s="1179"/>
      <c r="S755" s="1179"/>
      <c r="T755" s="1179"/>
      <c r="U755" s="1179"/>
      <c r="V755" s="1179"/>
      <c r="W755" s="1179"/>
      <c r="X755" s="1179"/>
      <c r="Y755" s="1179"/>
      <c r="Z755" s="1179"/>
    </row>
    <row r="756" spans="1:26" ht="15.75" customHeight="1">
      <c r="A756" s="1178"/>
      <c r="B756" s="1179"/>
      <c r="C756" s="1179"/>
      <c r="D756" s="1179"/>
      <c r="E756" s="1179"/>
      <c r="F756" s="1179"/>
      <c r="G756" s="1179"/>
      <c r="H756" s="1179"/>
      <c r="I756" s="1179"/>
      <c r="J756" s="1180"/>
      <c r="K756" s="1179"/>
      <c r="L756" s="1179"/>
      <c r="M756" s="1179"/>
      <c r="N756" s="1179"/>
      <c r="O756" s="1179"/>
      <c r="P756" s="1179"/>
      <c r="Q756" s="1179"/>
      <c r="R756" s="1179"/>
      <c r="S756" s="1179"/>
      <c r="T756" s="1179"/>
      <c r="U756" s="1179"/>
      <c r="V756" s="1179"/>
      <c r="W756" s="1179"/>
      <c r="X756" s="1179"/>
      <c r="Y756" s="1179"/>
      <c r="Z756" s="1179"/>
    </row>
    <row r="757" spans="1:26" ht="15.75" customHeight="1">
      <c r="A757" s="1178"/>
      <c r="B757" s="1179"/>
      <c r="C757" s="1179"/>
      <c r="D757" s="1179"/>
      <c r="E757" s="1179"/>
      <c r="F757" s="1179"/>
      <c r="G757" s="1179"/>
      <c r="H757" s="1179"/>
      <c r="I757" s="1179"/>
      <c r="J757" s="1180"/>
      <c r="K757" s="1179"/>
      <c r="L757" s="1179"/>
      <c r="M757" s="1179"/>
      <c r="N757" s="1179"/>
      <c r="O757" s="1179"/>
      <c r="P757" s="1179"/>
      <c r="Q757" s="1179"/>
      <c r="R757" s="1179"/>
      <c r="S757" s="1179"/>
      <c r="T757" s="1179"/>
      <c r="U757" s="1179"/>
      <c r="V757" s="1179"/>
      <c r="W757" s="1179"/>
      <c r="X757" s="1179"/>
      <c r="Y757" s="1179"/>
      <c r="Z757" s="1179"/>
    </row>
    <row r="758" spans="1:26" ht="15.75" customHeight="1">
      <c r="A758" s="1178"/>
      <c r="B758" s="1179"/>
      <c r="C758" s="1179"/>
      <c r="D758" s="1179"/>
      <c r="E758" s="1179"/>
      <c r="F758" s="1179"/>
      <c r="G758" s="1179"/>
      <c r="H758" s="1179"/>
      <c r="I758" s="1179"/>
      <c r="J758" s="1180"/>
      <c r="K758" s="1179"/>
      <c r="L758" s="1179"/>
      <c r="M758" s="1179"/>
      <c r="N758" s="1179"/>
      <c r="O758" s="1179"/>
      <c r="P758" s="1179"/>
      <c r="Q758" s="1179"/>
      <c r="R758" s="1179"/>
      <c r="S758" s="1179"/>
      <c r="T758" s="1179"/>
      <c r="U758" s="1179"/>
      <c r="V758" s="1179"/>
      <c r="W758" s="1179"/>
      <c r="X758" s="1179"/>
      <c r="Y758" s="1179"/>
      <c r="Z758" s="1179"/>
    </row>
    <row r="759" spans="1:26" ht="15.75" customHeight="1">
      <c r="A759" s="1178"/>
      <c r="B759" s="1179"/>
      <c r="C759" s="1179"/>
      <c r="D759" s="1179"/>
      <c r="E759" s="1179"/>
      <c r="F759" s="1179"/>
      <c r="G759" s="1179"/>
      <c r="H759" s="1179"/>
      <c r="I759" s="1179"/>
      <c r="J759" s="1180"/>
      <c r="K759" s="1179"/>
      <c r="L759" s="1179"/>
      <c r="M759" s="1179"/>
      <c r="N759" s="1179"/>
      <c r="O759" s="1179"/>
      <c r="P759" s="1179"/>
      <c r="Q759" s="1179"/>
      <c r="R759" s="1179"/>
      <c r="S759" s="1179"/>
      <c r="T759" s="1179"/>
      <c r="U759" s="1179"/>
      <c r="V759" s="1179"/>
      <c r="W759" s="1179"/>
      <c r="X759" s="1179"/>
      <c r="Y759" s="1179"/>
      <c r="Z759" s="1179"/>
    </row>
    <row r="760" spans="1:26" ht="15.75" customHeight="1">
      <c r="A760" s="1178"/>
      <c r="B760" s="1179"/>
      <c r="C760" s="1179"/>
      <c r="D760" s="1179"/>
      <c r="E760" s="1179"/>
      <c r="F760" s="1179"/>
      <c r="G760" s="1179"/>
      <c r="H760" s="1179"/>
      <c r="I760" s="1179"/>
      <c r="J760" s="1180"/>
      <c r="K760" s="1179"/>
      <c r="L760" s="1179"/>
      <c r="M760" s="1179"/>
      <c r="N760" s="1179"/>
      <c r="O760" s="1179"/>
      <c r="P760" s="1179"/>
      <c r="Q760" s="1179"/>
      <c r="R760" s="1179"/>
      <c r="S760" s="1179"/>
      <c r="T760" s="1179"/>
      <c r="U760" s="1179"/>
      <c r="V760" s="1179"/>
      <c r="W760" s="1179"/>
      <c r="X760" s="1179"/>
      <c r="Y760" s="1179"/>
      <c r="Z760" s="1179"/>
    </row>
    <row r="761" spans="1:26" ht="15.75" customHeight="1">
      <c r="A761" s="1178"/>
      <c r="B761" s="1179"/>
      <c r="C761" s="1179"/>
      <c r="D761" s="1179"/>
      <c r="E761" s="1179"/>
      <c r="F761" s="1179"/>
      <c r="G761" s="1179"/>
      <c r="H761" s="1179"/>
      <c r="I761" s="1179"/>
      <c r="J761" s="1180"/>
      <c r="K761" s="1179"/>
      <c r="L761" s="1179"/>
      <c r="M761" s="1179"/>
      <c r="N761" s="1179"/>
      <c r="O761" s="1179"/>
      <c r="P761" s="1179"/>
      <c r="Q761" s="1179"/>
      <c r="R761" s="1179"/>
      <c r="S761" s="1179"/>
      <c r="T761" s="1179"/>
      <c r="U761" s="1179"/>
      <c r="V761" s="1179"/>
      <c r="W761" s="1179"/>
      <c r="X761" s="1179"/>
      <c r="Y761" s="1179"/>
      <c r="Z761" s="1179"/>
    </row>
    <row r="762" spans="1:26" ht="15.75" customHeight="1">
      <c r="A762" s="1178"/>
      <c r="B762" s="1179"/>
      <c r="C762" s="1179"/>
      <c r="D762" s="1179"/>
      <c r="E762" s="1179"/>
      <c r="F762" s="1179"/>
      <c r="G762" s="1179"/>
      <c r="H762" s="1179"/>
      <c r="I762" s="1179"/>
      <c r="J762" s="1180"/>
      <c r="K762" s="1179"/>
      <c r="L762" s="1179"/>
      <c r="M762" s="1179"/>
      <c r="N762" s="1179"/>
      <c r="O762" s="1179"/>
      <c r="P762" s="1179"/>
      <c r="Q762" s="1179"/>
      <c r="R762" s="1179"/>
      <c r="S762" s="1179"/>
      <c r="T762" s="1179"/>
      <c r="U762" s="1179"/>
      <c r="V762" s="1179"/>
      <c r="W762" s="1179"/>
      <c r="X762" s="1179"/>
      <c r="Y762" s="1179"/>
      <c r="Z762" s="1179"/>
    </row>
    <row r="763" spans="1:26" ht="15.75" customHeight="1">
      <c r="A763" s="1178"/>
      <c r="B763" s="1179"/>
      <c r="C763" s="1179"/>
      <c r="D763" s="1179"/>
      <c r="E763" s="1179"/>
      <c r="F763" s="1179"/>
      <c r="G763" s="1179"/>
      <c r="H763" s="1179"/>
      <c r="I763" s="1179"/>
      <c r="J763" s="1180"/>
      <c r="K763" s="1179"/>
      <c r="L763" s="1179"/>
      <c r="M763" s="1179"/>
      <c r="N763" s="1179"/>
      <c r="O763" s="1179"/>
      <c r="P763" s="1179"/>
      <c r="Q763" s="1179"/>
      <c r="R763" s="1179"/>
      <c r="S763" s="1179"/>
      <c r="T763" s="1179"/>
      <c r="U763" s="1179"/>
      <c r="V763" s="1179"/>
      <c r="W763" s="1179"/>
      <c r="X763" s="1179"/>
      <c r="Y763" s="1179"/>
      <c r="Z763" s="1179"/>
    </row>
    <row r="764" spans="1:26" ht="15.75" customHeight="1">
      <c r="A764" s="1178"/>
      <c r="B764" s="1179"/>
      <c r="C764" s="1179"/>
      <c r="D764" s="1179"/>
      <c r="E764" s="1179"/>
      <c r="F764" s="1179"/>
      <c r="G764" s="1179"/>
      <c r="H764" s="1179"/>
      <c r="I764" s="1179"/>
      <c r="J764" s="1180"/>
      <c r="K764" s="1179"/>
      <c r="L764" s="1179"/>
      <c r="M764" s="1179"/>
      <c r="N764" s="1179"/>
      <c r="O764" s="1179"/>
      <c r="P764" s="1179"/>
      <c r="Q764" s="1179"/>
      <c r="R764" s="1179"/>
      <c r="S764" s="1179"/>
      <c r="T764" s="1179"/>
      <c r="U764" s="1179"/>
      <c r="V764" s="1179"/>
      <c r="W764" s="1179"/>
      <c r="X764" s="1179"/>
      <c r="Y764" s="1179"/>
      <c r="Z764" s="1179"/>
    </row>
    <row r="765" spans="1:26" ht="15.75" customHeight="1">
      <c r="A765" s="1178"/>
      <c r="B765" s="1179"/>
      <c r="C765" s="1179"/>
      <c r="D765" s="1179"/>
      <c r="E765" s="1179"/>
      <c r="F765" s="1179"/>
      <c r="G765" s="1179"/>
      <c r="H765" s="1179"/>
      <c r="I765" s="1179"/>
      <c r="J765" s="1180"/>
      <c r="K765" s="1179"/>
      <c r="L765" s="1179"/>
      <c r="M765" s="1179"/>
      <c r="N765" s="1179"/>
      <c r="O765" s="1179"/>
      <c r="P765" s="1179"/>
      <c r="Q765" s="1179"/>
      <c r="R765" s="1179"/>
      <c r="S765" s="1179"/>
      <c r="T765" s="1179"/>
      <c r="U765" s="1179"/>
      <c r="V765" s="1179"/>
      <c r="W765" s="1179"/>
      <c r="X765" s="1179"/>
      <c r="Y765" s="1179"/>
      <c r="Z765" s="1179"/>
    </row>
    <row r="766" spans="1:26" ht="15.75" customHeight="1">
      <c r="A766" s="1178"/>
      <c r="B766" s="1179"/>
      <c r="C766" s="1179"/>
      <c r="D766" s="1179"/>
      <c r="E766" s="1179"/>
      <c r="F766" s="1179"/>
      <c r="G766" s="1179"/>
      <c r="H766" s="1179"/>
      <c r="I766" s="1179"/>
      <c r="J766" s="1180"/>
      <c r="K766" s="1179"/>
      <c r="L766" s="1179"/>
      <c r="M766" s="1179"/>
      <c r="N766" s="1179"/>
      <c r="O766" s="1179"/>
      <c r="P766" s="1179"/>
      <c r="Q766" s="1179"/>
      <c r="R766" s="1179"/>
      <c r="S766" s="1179"/>
      <c r="T766" s="1179"/>
      <c r="U766" s="1179"/>
      <c r="V766" s="1179"/>
      <c r="W766" s="1179"/>
      <c r="X766" s="1179"/>
      <c r="Y766" s="1179"/>
      <c r="Z766" s="1179"/>
    </row>
    <row r="767" spans="1:26" ht="15.75" customHeight="1">
      <c r="A767" s="1178"/>
      <c r="B767" s="1179"/>
      <c r="C767" s="1179"/>
      <c r="D767" s="1179"/>
      <c r="E767" s="1179"/>
      <c r="F767" s="1179"/>
      <c r="G767" s="1179"/>
      <c r="H767" s="1179"/>
      <c r="I767" s="1179"/>
      <c r="J767" s="1180"/>
      <c r="K767" s="1179"/>
      <c r="L767" s="1179"/>
      <c r="M767" s="1179"/>
      <c r="N767" s="1179"/>
      <c r="O767" s="1179"/>
      <c r="P767" s="1179"/>
      <c r="Q767" s="1179"/>
      <c r="R767" s="1179"/>
      <c r="S767" s="1179"/>
      <c r="T767" s="1179"/>
      <c r="U767" s="1179"/>
      <c r="V767" s="1179"/>
      <c r="W767" s="1179"/>
      <c r="X767" s="1179"/>
      <c r="Y767" s="1179"/>
      <c r="Z767" s="1179"/>
    </row>
    <row r="768" spans="1:26" ht="15.75" customHeight="1">
      <c r="A768" s="1178"/>
      <c r="B768" s="1179"/>
      <c r="C768" s="1179"/>
      <c r="D768" s="1179"/>
      <c r="E768" s="1179"/>
      <c r="F768" s="1179"/>
      <c r="G768" s="1179"/>
      <c r="H768" s="1179"/>
      <c r="I768" s="1179"/>
      <c r="J768" s="1180"/>
      <c r="K768" s="1179"/>
      <c r="L768" s="1179"/>
      <c r="M768" s="1179"/>
      <c r="N768" s="1179"/>
      <c r="O768" s="1179"/>
      <c r="P768" s="1179"/>
      <c r="Q768" s="1179"/>
      <c r="R768" s="1179"/>
      <c r="S768" s="1179"/>
      <c r="T768" s="1179"/>
      <c r="U768" s="1179"/>
      <c r="V768" s="1179"/>
      <c r="W768" s="1179"/>
      <c r="X768" s="1179"/>
      <c r="Y768" s="1179"/>
      <c r="Z768" s="1179"/>
    </row>
    <row r="769" spans="1:26" ht="15.75" customHeight="1">
      <c r="A769" s="1178"/>
      <c r="B769" s="1179"/>
      <c r="C769" s="1179"/>
      <c r="D769" s="1179"/>
      <c r="E769" s="1179"/>
      <c r="F769" s="1179"/>
      <c r="G769" s="1179"/>
      <c r="H769" s="1179"/>
      <c r="I769" s="1179"/>
      <c r="J769" s="1180"/>
      <c r="K769" s="1179"/>
      <c r="L769" s="1179"/>
      <c r="M769" s="1179"/>
      <c r="N769" s="1179"/>
      <c r="O769" s="1179"/>
      <c r="P769" s="1179"/>
      <c r="Q769" s="1179"/>
      <c r="R769" s="1179"/>
      <c r="S769" s="1179"/>
      <c r="T769" s="1179"/>
      <c r="U769" s="1179"/>
      <c r="V769" s="1179"/>
      <c r="W769" s="1179"/>
      <c r="X769" s="1179"/>
      <c r="Y769" s="1179"/>
      <c r="Z769" s="1179"/>
    </row>
    <row r="770" spans="1:26" ht="15.75" customHeight="1">
      <c r="A770" s="1178"/>
      <c r="B770" s="1179"/>
      <c r="C770" s="1179"/>
      <c r="D770" s="1179"/>
      <c r="E770" s="1179"/>
      <c r="F770" s="1179"/>
      <c r="G770" s="1179"/>
      <c r="H770" s="1179"/>
      <c r="I770" s="1179"/>
      <c r="J770" s="1180"/>
      <c r="K770" s="1179"/>
      <c r="L770" s="1179"/>
      <c r="M770" s="1179"/>
      <c r="N770" s="1179"/>
      <c r="O770" s="1179"/>
      <c r="P770" s="1179"/>
      <c r="Q770" s="1179"/>
      <c r="R770" s="1179"/>
      <c r="S770" s="1179"/>
      <c r="T770" s="1179"/>
      <c r="U770" s="1179"/>
      <c r="V770" s="1179"/>
      <c r="W770" s="1179"/>
      <c r="X770" s="1179"/>
      <c r="Y770" s="1179"/>
      <c r="Z770" s="1179"/>
    </row>
    <row r="771" spans="1:26" ht="15.75" customHeight="1">
      <c r="A771" s="1178"/>
      <c r="B771" s="1179"/>
      <c r="C771" s="1179"/>
      <c r="D771" s="1179"/>
      <c r="E771" s="1179"/>
      <c r="F771" s="1179"/>
      <c r="G771" s="1179"/>
      <c r="H771" s="1179"/>
      <c r="I771" s="1179"/>
      <c r="J771" s="1180"/>
      <c r="K771" s="1179"/>
      <c r="L771" s="1179"/>
      <c r="M771" s="1179"/>
      <c r="N771" s="1179"/>
      <c r="O771" s="1179"/>
      <c r="P771" s="1179"/>
      <c r="Q771" s="1179"/>
      <c r="R771" s="1179"/>
      <c r="S771" s="1179"/>
      <c r="T771" s="1179"/>
      <c r="U771" s="1179"/>
      <c r="V771" s="1179"/>
      <c r="W771" s="1179"/>
      <c r="X771" s="1179"/>
      <c r="Y771" s="1179"/>
      <c r="Z771" s="1179"/>
    </row>
    <row r="772" spans="1:26" ht="15.75" customHeight="1">
      <c r="A772" s="1178"/>
      <c r="B772" s="1179"/>
      <c r="C772" s="1179"/>
      <c r="D772" s="1179"/>
      <c r="E772" s="1179"/>
      <c r="F772" s="1179"/>
      <c r="G772" s="1179"/>
      <c r="H772" s="1179"/>
      <c r="I772" s="1179"/>
      <c r="J772" s="1180"/>
      <c r="K772" s="1179"/>
      <c r="L772" s="1179"/>
      <c r="M772" s="1179"/>
      <c r="N772" s="1179"/>
      <c r="O772" s="1179"/>
      <c r="P772" s="1179"/>
      <c r="Q772" s="1179"/>
      <c r="R772" s="1179"/>
      <c r="S772" s="1179"/>
      <c r="T772" s="1179"/>
      <c r="U772" s="1179"/>
      <c r="V772" s="1179"/>
      <c r="W772" s="1179"/>
      <c r="X772" s="1179"/>
      <c r="Y772" s="1179"/>
      <c r="Z772" s="1179"/>
    </row>
    <row r="773" spans="1:26" ht="15.75" customHeight="1">
      <c r="A773" s="1178"/>
      <c r="B773" s="1179"/>
      <c r="C773" s="1179"/>
      <c r="D773" s="1179"/>
      <c r="E773" s="1179"/>
      <c r="F773" s="1179"/>
      <c r="G773" s="1179"/>
      <c r="H773" s="1179"/>
      <c r="I773" s="1179"/>
      <c r="J773" s="1180"/>
      <c r="K773" s="1179"/>
      <c r="L773" s="1179"/>
      <c r="M773" s="1179"/>
      <c r="N773" s="1179"/>
      <c r="O773" s="1179"/>
      <c r="P773" s="1179"/>
      <c r="Q773" s="1179"/>
      <c r="R773" s="1179"/>
      <c r="S773" s="1179"/>
      <c r="T773" s="1179"/>
      <c r="U773" s="1179"/>
      <c r="V773" s="1179"/>
      <c r="W773" s="1179"/>
      <c r="X773" s="1179"/>
      <c r="Y773" s="1179"/>
      <c r="Z773" s="1179"/>
    </row>
    <row r="774" spans="1:26" ht="15.75" customHeight="1">
      <c r="A774" s="1178"/>
      <c r="B774" s="1179"/>
      <c r="C774" s="1179"/>
      <c r="D774" s="1179"/>
      <c r="E774" s="1179"/>
      <c r="F774" s="1179"/>
      <c r="G774" s="1179"/>
      <c r="H774" s="1179"/>
      <c r="I774" s="1179"/>
      <c r="J774" s="1180"/>
      <c r="K774" s="1179"/>
      <c r="L774" s="1179"/>
      <c r="M774" s="1179"/>
      <c r="N774" s="1179"/>
      <c r="O774" s="1179"/>
      <c r="P774" s="1179"/>
      <c r="Q774" s="1179"/>
      <c r="R774" s="1179"/>
      <c r="S774" s="1179"/>
      <c r="T774" s="1179"/>
      <c r="U774" s="1179"/>
      <c r="V774" s="1179"/>
      <c r="W774" s="1179"/>
      <c r="X774" s="1179"/>
      <c r="Y774" s="1179"/>
      <c r="Z774" s="1179"/>
    </row>
    <row r="775" spans="1:26" ht="15.75" customHeight="1">
      <c r="A775" s="1178"/>
      <c r="B775" s="1179"/>
      <c r="C775" s="1179"/>
      <c r="D775" s="1179"/>
      <c r="E775" s="1179"/>
      <c r="F775" s="1179"/>
      <c r="G775" s="1179"/>
      <c r="H775" s="1179"/>
      <c r="I775" s="1179"/>
      <c r="J775" s="1180"/>
      <c r="K775" s="1179"/>
      <c r="L775" s="1179"/>
      <c r="M775" s="1179"/>
      <c r="N775" s="1179"/>
      <c r="O775" s="1179"/>
      <c r="P775" s="1179"/>
      <c r="Q775" s="1179"/>
      <c r="R775" s="1179"/>
      <c r="S775" s="1179"/>
      <c r="T775" s="1179"/>
      <c r="U775" s="1179"/>
      <c r="V775" s="1179"/>
      <c r="W775" s="1179"/>
      <c r="X775" s="1179"/>
      <c r="Y775" s="1179"/>
      <c r="Z775" s="1179"/>
    </row>
    <row r="776" spans="1:26" ht="15.75" customHeight="1">
      <c r="A776" s="1178"/>
      <c r="B776" s="1179"/>
      <c r="C776" s="1179"/>
      <c r="D776" s="1179"/>
      <c r="E776" s="1179"/>
      <c r="F776" s="1179"/>
      <c r="G776" s="1179"/>
      <c r="H776" s="1179"/>
      <c r="I776" s="1179"/>
      <c r="J776" s="1180"/>
      <c r="K776" s="1179"/>
      <c r="L776" s="1179"/>
      <c r="M776" s="1179"/>
      <c r="N776" s="1179"/>
      <c r="O776" s="1179"/>
      <c r="P776" s="1179"/>
      <c r="Q776" s="1179"/>
      <c r="R776" s="1179"/>
      <c r="S776" s="1179"/>
      <c r="T776" s="1179"/>
      <c r="U776" s="1179"/>
      <c r="V776" s="1179"/>
      <c r="W776" s="1179"/>
      <c r="X776" s="1179"/>
      <c r="Y776" s="1179"/>
      <c r="Z776" s="1179"/>
    </row>
    <row r="777" spans="1:26" ht="15.75" customHeight="1">
      <c r="A777" s="1178"/>
      <c r="B777" s="1179"/>
      <c r="C777" s="1179"/>
      <c r="D777" s="1179"/>
      <c r="E777" s="1179"/>
      <c r="F777" s="1179"/>
      <c r="G777" s="1179"/>
      <c r="H777" s="1179"/>
      <c r="I777" s="1179"/>
      <c r="J777" s="1180"/>
      <c r="K777" s="1179"/>
      <c r="L777" s="1179"/>
      <c r="M777" s="1179"/>
      <c r="N777" s="1179"/>
      <c r="O777" s="1179"/>
      <c r="P777" s="1179"/>
      <c r="Q777" s="1179"/>
      <c r="R777" s="1179"/>
      <c r="S777" s="1179"/>
      <c r="T777" s="1179"/>
      <c r="U777" s="1179"/>
      <c r="V777" s="1179"/>
      <c r="W777" s="1179"/>
      <c r="X777" s="1179"/>
      <c r="Y777" s="1179"/>
      <c r="Z777" s="1179"/>
    </row>
    <row r="778" spans="1:26" ht="15.75" customHeight="1">
      <c r="A778" s="1178"/>
      <c r="B778" s="1179"/>
      <c r="C778" s="1179"/>
      <c r="D778" s="1179"/>
      <c r="E778" s="1179"/>
      <c r="F778" s="1179"/>
      <c r="G778" s="1179"/>
      <c r="H778" s="1179"/>
      <c r="I778" s="1179"/>
      <c r="J778" s="1180"/>
      <c r="K778" s="1179"/>
      <c r="L778" s="1179"/>
      <c r="M778" s="1179"/>
      <c r="N778" s="1179"/>
      <c r="O778" s="1179"/>
      <c r="P778" s="1179"/>
      <c r="Q778" s="1179"/>
      <c r="R778" s="1179"/>
      <c r="S778" s="1179"/>
      <c r="T778" s="1179"/>
      <c r="U778" s="1179"/>
      <c r="V778" s="1179"/>
      <c r="W778" s="1179"/>
      <c r="X778" s="1179"/>
      <c r="Y778" s="1179"/>
      <c r="Z778" s="1179"/>
    </row>
    <row r="779" spans="1:26" ht="15.75" customHeight="1">
      <c r="A779" s="1178"/>
      <c r="B779" s="1179"/>
      <c r="C779" s="1179"/>
      <c r="D779" s="1179"/>
      <c r="E779" s="1179"/>
      <c r="F779" s="1179"/>
      <c r="G779" s="1179"/>
      <c r="H779" s="1179"/>
      <c r="I779" s="1179"/>
      <c r="J779" s="1180"/>
      <c r="K779" s="1179"/>
      <c r="L779" s="1179"/>
      <c r="M779" s="1179"/>
      <c r="N779" s="1179"/>
      <c r="O779" s="1179"/>
      <c r="P779" s="1179"/>
      <c r="Q779" s="1179"/>
      <c r="R779" s="1179"/>
      <c r="S779" s="1179"/>
      <c r="T779" s="1179"/>
      <c r="U779" s="1179"/>
      <c r="V779" s="1179"/>
      <c r="W779" s="1179"/>
      <c r="X779" s="1179"/>
      <c r="Y779" s="1179"/>
      <c r="Z779" s="1179"/>
    </row>
    <row r="780" spans="1:26" ht="15.75" customHeight="1">
      <c r="A780" s="1178"/>
      <c r="B780" s="1179"/>
      <c r="C780" s="1179"/>
      <c r="D780" s="1179"/>
      <c r="E780" s="1179"/>
      <c r="F780" s="1179"/>
      <c r="G780" s="1179"/>
      <c r="H780" s="1179"/>
      <c r="I780" s="1179"/>
      <c r="J780" s="1180"/>
      <c r="K780" s="1179"/>
      <c r="L780" s="1179"/>
      <c r="M780" s="1179"/>
      <c r="N780" s="1179"/>
      <c r="O780" s="1179"/>
      <c r="P780" s="1179"/>
      <c r="Q780" s="1179"/>
      <c r="R780" s="1179"/>
      <c r="S780" s="1179"/>
      <c r="T780" s="1179"/>
      <c r="U780" s="1179"/>
      <c r="V780" s="1179"/>
      <c r="W780" s="1179"/>
      <c r="X780" s="1179"/>
      <c r="Y780" s="1179"/>
      <c r="Z780" s="1179"/>
    </row>
    <row r="781" spans="1:26" ht="15.75" customHeight="1">
      <c r="A781" s="1178"/>
      <c r="B781" s="1179"/>
      <c r="C781" s="1179"/>
      <c r="D781" s="1179"/>
      <c r="E781" s="1179"/>
      <c r="F781" s="1179"/>
      <c r="G781" s="1179"/>
      <c r="H781" s="1179"/>
      <c r="I781" s="1179"/>
      <c r="J781" s="1180"/>
      <c r="K781" s="1179"/>
      <c r="L781" s="1179"/>
      <c r="M781" s="1179"/>
      <c r="N781" s="1179"/>
      <c r="O781" s="1179"/>
      <c r="P781" s="1179"/>
      <c r="Q781" s="1179"/>
      <c r="R781" s="1179"/>
      <c r="S781" s="1179"/>
      <c r="T781" s="1179"/>
      <c r="U781" s="1179"/>
      <c r="V781" s="1179"/>
      <c r="W781" s="1179"/>
      <c r="X781" s="1179"/>
      <c r="Y781" s="1179"/>
      <c r="Z781" s="1179"/>
    </row>
    <row r="782" spans="1:26" ht="15.75" customHeight="1">
      <c r="A782" s="1178"/>
      <c r="B782" s="1179"/>
      <c r="C782" s="1179"/>
      <c r="D782" s="1179"/>
      <c r="E782" s="1179"/>
      <c r="F782" s="1179"/>
      <c r="G782" s="1179"/>
      <c r="H782" s="1179"/>
      <c r="I782" s="1179"/>
      <c r="J782" s="1180"/>
      <c r="K782" s="1179"/>
      <c r="L782" s="1179"/>
      <c r="M782" s="1179"/>
      <c r="N782" s="1179"/>
      <c r="O782" s="1179"/>
      <c r="P782" s="1179"/>
      <c r="Q782" s="1179"/>
      <c r="R782" s="1179"/>
      <c r="S782" s="1179"/>
      <c r="T782" s="1179"/>
      <c r="U782" s="1179"/>
      <c r="V782" s="1179"/>
      <c r="W782" s="1179"/>
      <c r="X782" s="1179"/>
      <c r="Y782" s="1179"/>
      <c r="Z782" s="1179"/>
    </row>
    <row r="783" spans="1:26" ht="15.75" customHeight="1">
      <c r="A783" s="1178"/>
      <c r="B783" s="1179"/>
      <c r="C783" s="1179"/>
      <c r="D783" s="1179"/>
      <c r="E783" s="1179"/>
      <c r="F783" s="1179"/>
      <c r="G783" s="1179"/>
      <c r="H783" s="1179"/>
      <c r="I783" s="1179"/>
      <c r="J783" s="1180"/>
      <c r="K783" s="1179"/>
      <c r="L783" s="1179"/>
      <c r="M783" s="1179"/>
      <c r="N783" s="1179"/>
      <c r="O783" s="1179"/>
      <c r="P783" s="1179"/>
      <c r="Q783" s="1179"/>
      <c r="R783" s="1179"/>
      <c r="S783" s="1179"/>
      <c r="T783" s="1179"/>
      <c r="U783" s="1179"/>
      <c r="V783" s="1179"/>
      <c r="W783" s="1179"/>
      <c r="X783" s="1179"/>
      <c r="Y783" s="1179"/>
      <c r="Z783" s="1179"/>
    </row>
    <row r="784" spans="1:26" ht="15.75" customHeight="1">
      <c r="A784" s="1178"/>
      <c r="B784" s="1179"/>
      <c r="C784" s="1179"/>
      <c r="D784" s="1179"/>
      <c r="E784" s="1179"/>
      <c r="F784" s="1179"/>
      <c r="G784" s="1179"/>
      <c r="H784" s="1179"/>
      <c r="I784" s="1179"/>
      <c r="J784" s="1180"/>
      <c r="K784" s="1179"/>
      <c r="L784" s="1179"/>
      <c r="M784" s="1179"/>
      <c r="N784" s="1179"/>
      <c r="O784" s="1179"/>
      <c r="P784" s="1179"/>
      <c r="Q784" s="1179"/>
      <c r="R784" s="1179"/>
      <c r="S784" s="1179"/>
      <c r="T784" s="1179"/>
      <c r="U784" s="1179"/>
      <c r="V784" s="1179"/>
      <c r="W784" s="1179"/>
      <c r="X784" s="1179"/>
      <c r="Y784" s="1179"/>
      <c r="Z784" s="1179"/>
    </row>
    <row r="785" spans="1:26" ht="15.75" customHeight="1">
      <c r="A785" s="1178"/>
      <c r="B785" s="1179"/>
      <c r="C785" s="1179"/>
      <c r="D785" s="1179"/>
      <c r="E785" s="1179"/>
      <c r="F785" s="1179"/>
      <c r="G785" s="1179"/>
      <c r="H785" s="1179"/>
      <c r="I785" s="1179"/>
      <c r="J785" s="1180"/>
      <c r="K785" s="1179"/>
      <c r="L785" s="1179"/>
      <c r="M785" s="1179"/>
      <c r="N785" s="1179"/>
      <c r="O785" s="1179"/>
      <c r="P785" s="1179"/>
      <c r="Q785" s="1179"/>
      <c r="R785" s="1179"/>
      <c r="S785" s="1179"/>
      <c r="T785" s="1179"/>
      <c r="U785" s="1179"/>
      <c r="V785" s="1179"/>
      <c r="W785" s="1179"/>
      <c r="X785" s="1179"/>
      <c r="Y785" s="1179"/>
      <c r="Z785" s="1179"/>
    </row>
    <row r="786" spans="1:26" ht="15.75" customHeight="1">
      <c r="A786" s="1178"/>
      <c r="B786" s="1179"/>
      <c r="C786" s="1179"/>
      <c r="D786" s="1179"/>
      <c r="E786" s="1179"/>
      <c r="F786" s="1179"/>
      <c r="G786" s="1179"/>
      <c r="H786" s="1179"/>
      <c r="I786" s="1179"/>
      <c r="J786" s="1180"/>
      <c r="K786" s="1179"/>
      <c r="L786" s="1179"/>
      <c r="M786" s="1179"/>
      <c r="N786" s="1179"/>
      <c r="O786" s="1179"/>
      <c r="P786" s="1179"/>
      <c r="Q786" s="1179"/>
      <c r="R786" s="1179"/>
      <c r="S786" s="1179"/>
      <c r="T786" s="1179"/>
      <c r="U786" s="1179"/>
      <c r="V786" s="1179"/>
      <c r="W786" s="1179"/>
      <c r="X786" s="1179"/>
      <c r="Y786" s="1179"/>
      <c r="Z786" s="1179"/>
    </row>
    <row r="787" spans="1:26" ht="15.75" customHeight="1">
      <c r="A787" s="1178"/>
      <c r="B787" s="1179"/>
      <c r="C787" s="1179"/>
      <c r="D787" s="1179"/>
      <c r="E787" s="1179"/>
      <c r="F787" s="1179"/>
      <c r="G787" s="1179"/>
      <c r="H787" s="1179"/>
      <c r="I787" s="1179"/>
      <c r="J787" s="1180"/>
      <c r="K787" s="1179"/>
      <c r="L787" s="1179"/>
      <c r="M787" s="1179"/>
      <c r="N787" s="1179"/>
      <c r="O787" s="1179"/>
      <c r="P787" s="1179"/>
      <c r="Q787" s="1179"/>
      <c r="R787" s="1179"/>
      <c r="S787" s="1179"/>
      <c r="T787" s="1179"/>
      <c r="U787" s="1179"/>
      <c r="V787" s="1179"/>
      <c r="W787" s="1179"/>
      <c r="X787" s="1179"/>
      <c r="Y787" s="1179"/>
      <c r="Z787" s="1179"/>
    </row>
    <row r="788" spans="1:26" ht="15.75" customHeight="1">
      <c r="A788" s="1178"/>
      <c r="B788" s="1179"/>
      <c r="C788" s="1179"/>
      <c r="D788" s="1179"/>
      <c r="E788" s="1179"/>
      <c r="F788" s="1179"/>
      <c r="G788" s="1179"/>
      <c r="H788" s="1179"/>
      <c r="I788" s="1179"/>
      <c r="J788" s="1180"/>
      <c r="K788" s="1179"/>
      <c r="L788" s="1179"/>
      <c r="M788" s="1179"/>
      <c r="N788" s="1179"/>
      <c r="O788" s="1179"/>
      <c r="P788" s="1179"/>
      <c r="Q788" s="1179"/>
      <c r="R788" s="1179"/>
      <c r="S788" s="1179"/>
      <c r="T788" s="1179"/>
      <c r="U788" s="1179"/>
      <c r="V788" s="1179"/>
      <c r="W788" s="1179"/>
      <c r="X788" s="1179"/>
      <c r="Y788" s="1179"/>
      <c r="Z788" s="1179"/>
    </row>
    <row r="789" spans="1:26" ht="15.75" customHeight="1">
      <c r="A789" s="1178"/>
      <c r="B789" s="1179"/>
      <c r="C789" s="1179"/>
      <c r="D789" s="1179"/>
      <c r="E789" s="1179"/>
      <c r="F789" s="1179"/>
      <c r="G789" s="1179"/>
      <c r="H789" s="1179"/>
      <c r="I789" s="1179"/>
      <c r="J789" s="1180"/>
      <c r="K789" s="1179"/>
      <c r="L789" s="1179"/>
      <c r="M789" s="1179"/>
      <c r="N789" s="1179"/>
      <c r="O789" s="1179"/>
      <c r="P789" s="1179"/>
      <c r="Q789" s="1179"/>
      <c r="R789" s="1179"/>
      <c r="S789" s="1179"/>
      <c r="T789" s="1179"/>
      <c r="U789" s="1179"/>
      <c r="V789" s="1179"/>
      <c r="W789" s="1179"/>
      <c r="X789" s="1179"/>
      <c r="Y789" s="1179"/>
      <c r="Z789" s="1179"/>
    </row>
    <row r="790" spans="1:26" ht="15.75" customHeight="1">
      <c r="A790" s="1178"/>
      <c r="B790" s="1179"/>
      <c r="C790" s="1179"/>
      <c r="D790" s="1179"/>
      <c r="E790" s="1179"/>
      <c r="F790" s="1179"/>
      <c r="G790" s="1179"/>
      <c r="H790" s="1179"/>
      <c r="I790" s="1179"/>
      <c r="J790" s="1180"/>
      <c r="K790" s="1179"/>
      <c r="L790" s="1179"/>
      <c r="M790" s="1179"/>
      <c r="N790" s="1179"/>
      <c r="O790" s="1179"/>
      <c r="P790" s="1179"/>
      <c r="Q790" s="1179"/>
      <c r="R790" s="1179"/>
      <c r="S790" s="1179"/>
      <c r="T790" s="1179"/>
      <c r="U790" s="1179"/>
      <c r="V790" s="1179"/>
      <c r="W790" s="1179"/>
      <c r="X790" s="1179"/>
      <c r="Y790" s="1179"/>
      <c r="Z790" s="1179"/>
    </row>
    <row r="791" spans="1:26" ht="15.75" customHeight="1">
      <c r="A791" s="1178"/>
      <c r="B791" s="1179"/>
      <c r="C791" s="1179"/>
      <c r="D791" s="1179"/>
      <c r="E791" s="1179"/>
      <c r="F791" s="1179"/>
      <c r="G791" s="1179"/>
      <c r="H791" s="1179"/>
      <c r="I791" s="1179"/>
      <c r="J791" s="1180"/>
      <c r="K791" s="1179"/>
      <c r="L791" s="1179"/>
      <c r="M791" s="1179"/>
      <c r="N791" s="1179"/>
      <c r="O791" s="1179"/>
      <c r="P791" s="1179"/>
      <c r="Q791" s="1179"/>
      <c r="R791" s="1179"/>
      <c r="S791" s="1179"/>
      <c r="T791" s="1179"/>
      <c r="U791" s="1179"/>
      <c r="V791" s="1179"/>
      <c r="W791" s="1179"/>
      <c r="X791" s="1179"/>
      <c r="Y791" s="1179"/>
      <c r="Z791" s="1179"/>
    </row>
    <row r="792" spans="1:26" ht="15.75" customHeight="1">
      <c r="A792" s="1178"/>
      <c r="B792" s="1179"/>
      <c r="C792" s="1179"/>
      <c r="D792" s="1179"/>
      <c r="E792" s="1179"/>
      <c r="F792" s="1179"/>
      <c r="G792" s="1179"/>
      <c r="H792" s="1179"/>
      <c r="I792" s="1179"/>
      <c r="J792" s="1180"/>
      <c r="K792" s="1179"/>
      <c r="L792" s="1179"/>
      <c r="M792" s="1179"/>
      <c r="N792" s="1179"/>
      <c r="O792" s="1179"/>
      <c r="P792" s="1179"/>
      <c r="Q792" s="1179"/>
      <c r="R792" s="1179"/>
      <c r="S792" s="1179"/>
      <c r="T792" s="1179"/>
      <c r="U792" s="1179"/>
      <c r="V792" s="1179"/>
      <c r="W792" s="1179"/>
      <c r="X792" s="1179"/>
      <c r="Y792" s="1179"/>
      <c r="Z792" s="1179"/>
    </row>
    <row r="793" spans="1:26" ht="15.75" customHeight="1">
      <c r="A793" s="1178"/>
      <c r="B793" s="1179"/>
      <c r="C793" s="1179"/>
      <c r="D793" s="1179"/>
      <c r="E793" s="1179"/>
      <c r="F793" s="1179"/>
      <c r="G793" s="1179"/>
      <c r="H793" s="1179"/>
      <c r="I793" s="1179"/>
      <c r="J793" s="1180"/>
      <c r="K793" s="1179"/>
      <c r="L793" s="1179"/>
      <c r="M793" s="1179"/>
      <c r="N793" s="1179"/>
      <c r="O793" s="1179"/>
      <c r="P793" s="1179"/>
      <c r="Q793" s="1179"/>
      <c r="R793" s="1179"/>
      <c r="S793" s="1179"/>
      <c r="T793" s="1179"/>
      <c r="U793" s="1179"/>
      <c r="V793" s="1179"/>
      <c r="W793" s="1179"/>
      <c r="X793" s="1179"/>
      <c r="Y793" s="1179"/>
      <c r="Z793" s="1179"/>
    </row>
    <row r="794" spans="1:26" ht="15.75" customHeight="1">
      <c r="A794" s="1178"/>
      <c r="B794" s="1179"/>
      <c r="C794" s="1179"/>
      <c r="D794" s="1179"/>
      <c r="E794" s="1179"/>
      <c r="F794" s="1179"/>
      <c r="G794" s="1179"/>
      <c r="H794" s="1179"/>
      <c r="I794" s="1179"/>
      <c r="J794" s="1180"/>
      <c r="K794" s="1179"/>
      <c r="L794" s="1179"/>
      <c r="M794" s="1179"/>
      <c r="N794" s="1179"/>
      <c r="O794" s="1179"/>
      <c r="P794" s="1179"/>
      <c r="Q794" s="1179"/>
      <c r="R794" s="1179"/>
      <c r="S794" s="1179"/>
      <c r="T794" s="1179"/>
      <c r="U794" s="1179"/>
      <c r="V794" s="1179"/>
      <c r="W794" s="1179"/>
      <c r="X794" s="1179"/>
      <c r="Y794" s="1179"/>
      <c r="Z794" s="1179"/>
    </row>
    <row r="795" spans="1:26" ht="15.75" customHeight="1">
      <c r="A795" s="1178"/>
      <c r="B795" s="1179"/>
      <c r="C795" s="1179"/>
      <c r="D795" s="1179"/>
      <c r="E795" s="1179"/>
      <c r="F795" s="1179"/>
      <c r="G795" s="1179"/>
      <c r="H795" s="1179"/>
      <c r="I795" s="1179"/>
      <c r="J795" s="1180"/>
      <c r="K795" s="1179"/>
      <c r="L795" s="1179"/>
      <c r="M795" s="1179"/>
      <c r="N795" s="1179"/>
      <c r="O795" s="1179"/>
      <c r="P795" s="1179"/>
      <c r="Q795" s="1179"/>
      <c r="R795" s="1179"/>
      <c r="S795" s="1179"/>
      <c r="T795" s="1179"/>
      <c r="U795" s="1179"/>
      <c r="V795" s="1179"/>
      <c r="W795" s="1179"/>
      <c r="X795" s="1179"/>
      <c r="Y795" s="1179"/>
      <c r="Z795" s="1179"/>
    </row>
    <row r="796" spans="1:26" ht="15.75" customHeight="1">
      <c r="A796" s="1178"/>
      <c r="B796" s="1179"/>
      <c r="C796" s="1179"/>
      <c r="D796" s="1179"/>
      <c r="E796" s="1179"/>
      <c r="F796" s="1179"/>
      <c r="G796" s="1179"/>
      <c r="H796" s="1179"/>
      <c r="I796" s="1179"/>
      <c r="J796" s="1180"/>
      <c r="K796" s="1179"/>
      <c r="L796" s="1179"/>
      <c r="M796" s="1179"/>
      <c r="N796" s="1179"/>
      <c r="O796" s="1179"/>
      <c r="P796" s="1179"/>
      <c r="Q796" s="1179"/>
      <c r="R796" s="1179"/>
      <c r="S796" s="1179"/>
      <c r="T796" s="1179"/>
      <c r="U796" s="1179"/>
      <c r="V796" s="1179"/>
      <c r="W796" s="1179"/>
      <c r="X796" s="1179"/>
      <c r="Y796" s="1179"/>
      <c r="Z796" s="1179"/>
    </row>
    <row r="797" spans="1:26" ht="15.75" customHeight="1">
      <c r="A797" s="1178"/>
      <c r="B797" s="1179"/>
      <c r="C797" s="1179"/>
      <c r="D797" s="1179"/>
      <c r="E797" s="1179"/>
      <c r="F797" s="1179"/>
      <c r="G797" s="1179"/>
      <c r="H797" s="1179"/>
      <c r="I797" s="1179"/>
      <c r="J797" s="1180"/>
      <c r="K797" s="1179"/>
      <c r="L797" s="1179"/>
      <c r="M797" s="1179"/>
      <c r="N797" s="1179"/>
      <c r="O797" s="1179"/>
      <c r="P797" s="1179"/>
      <c r="Q797" s="1179"/>
      <c r="R797" s="1179"/>
      <c r="S797" s="1179"/>
      <c r="T797" s="1179"/>
      <c r="U797" s="1179"/>
      <c r="V797" s="1179"/>
      <c r="W797" s="1179"/>
      <c r="X797" s="1179"/>
      <c r="Y797" s="1179"/>
      <c r="Z797" s="1179"/>
    </row>
    <row r="798" spans="1:26" ht="15.75" customHeight="1">
      <c r="A798" s="1178"/>
      <c r="B798" s="1179"/>
      <c r="C798" s="1179"/>
      <c r="D798" s="1179"/>
      <c r="E798" s="1179"/>
      <c r="F798" s="1179"/>
      <c r="G798" s="1179"/>
      <c r="H798" s="1179"/>
      <c r="I798" s="1179"/>
      <c r="J798" s="1180"/>
      <c r="K798" s="1179"/>
      <c r="L798" s="1179"/>
      <c r="M798" s="1179"/>
      <c r="N798" s="1179"/>
      <c r="O798" s="1179"/>
      <c r="P798" s="1179"/>
      <c r="Q798" s="1179"/>
      <c r="R798" s="1179"/>
      <c r="S798" s="1179"/>
      <c r="T798" s="1179"/>
      <c r="U798" s="1179"/>
      <c r="V798" s="1179"/>
      <c r="W798" s="1179"/>
      <c r="X798" s="1179"/>
      <c r="Y798" s="1179"/>
      <c r="Z798" s="1179"/>
    </row>
    <row r="799" spans="1:26" ht="15.75" customHeight="1">
      <c r="A799" s="1178"/>
      <c r="B799" s="1179"/>
      <c r="C799" s="1179"/>
      <c r="D799" s="1179"/>
      <c r="E799" s="1179"/>
      <c r="F799" s="1179"/>
      <c r="G799" s="1179"/>
      <c r="H799" s="1179"/>
      <c r="I799" s="1179"/>
      <c r="J799" s="1180"/>
      <c r="K799" s="1179"/>
      <c r="L799" s="1179"/>
      <c r="M799" s="1179"/>
      <c r="N799" s="1179"/>
      <c r="O799" s="1179"/>
      <c r="P799" s="1179"/>
      <c r="Q799" s="1179"/>
      <c r="R799" s="1179"/>
      <c r="S799" s="1179"/>
      <c r="T799" s="1179"/>
      <c r="U799" s="1179"/>
      <c r="V799" s="1179"/>
      <c r="W799" s="1179"/>
      <c r="X799" s="1179"/>
      <c r="Y799" s="1179"/>
      <c r="Z799" s="1179"/>
    </row>
    <row r="800" spans="1:26" ht="15.75" customHeight="1">
      <c r="A800" s="1178"/>
      <c r="B800" s="1179"/>
      <c r="C800" s="1179"/>
      <c r="D800" s="1179"/>
      <c r="E800" s="1179"/>
      <c r="F800" s="1179"/>
      <c r="G800" s="1179"/>
      <c r="H800" s="1179"/>
      <c r="I800" s="1179"/>
      <c r="J800" s="1180"/>
      <c r="K800" s="1179"/>
      <c r="L800" s="1179"/>
      <c r="M800" s="1179"/>
      <c r="N800" s="1179"/>
      <c r="O800" s="1179"/>
      <c r="P800" s="1179"/>
      <c r="Q800" s="1179"/>
      <c r="R800" s="1179"/>
      <c r="S800" s="1179"/>
      <c r="T800" s="1179"/>
      <c r="U800" s="1179"/>
      <c r="V800" s="1179"/>
      <c r="W800" s="1179"/>
      <c r="X800" s="1179"/>
      <c r="Y800" s="1179"/>
      <c r="Z800" s="1179"/>
    </row>
    <row r="801" spans="1:26" ht="15.75" customHeight="1">
      <c r="A801" s="1178"/>
      <c r="B801" s="1179"/>
      <c r="C801" s="1179"/>
      <c r="D801" s="1179"/>
      <c r="E801" s="1179"/>
      <c r="F801" s="1179"/>
      <c r="G801" s="1179"/>
      <c r="H801" s="1179"/>
      <c r="I801" s="1179"/>
      <c r="J801" s="1180"/>
      <c r="K801" s="1179"/>
      <c r="L801" s="1179"/>
      <c r="M801" s="1179"/>
      <c r="N801" s="1179"/>
      <c r="O801" s="1179"/>
      <c r="P801" s="1179"/>
      <c r="Q801" s="1179"/>
      <c r="R801" s="1179"/>
      <c r="S801" s="1179"/>
      <c r="T801" s="1179"/>
      <c r="U801" s="1179"/>
      <c r="V801" s="1179"/>
      <c r="W801" s="1179"/>
      <c r="X801" s="1179"/>
      <c r="Y801" s="1179"/>
      <c r="Z801" s="1179"/>
    </row>
    <row r="802" spans="1:26" ht="15.75" customHeight="1">
      <c r="A802" s="1178"/>
      <c r="B802" s="1179"/>
      <c r="C802" s="1179"/>
      <c r="D802" s="1179"/>
      <c r="E802" s="1179"/>
      <c r="F802" s="1179"/>
      <c r="G802" s="1179"/>
      <c r="H802" s="1179"/>
      <c r="I802" s="1179"/>
      <c r="J802" s="1180"/>
      <c r="K802" s="1179"/>
      <c r="L802" s="1179"/>
      <c r="M802" s="1179"/>
      <c r="N802" s="1179"/>
      <c r="O802" s="1179"/>
      <c r="P802" s="1179"/>
      <c r="Q802" s="1179"/>
      <c r="R802" s="1179"/>
      <c r="S802" s="1179"/>
      <c r="T802" s="1179"/>
      <c r="U802" s="1179"/>
      <c r="V802" s="1179"/>
      <c r="W802" s="1179"/>
      <c r="X802" s="1179"/>
      <c r="Y802" s="1179"/>
      <c r="Z802" s="1179"/>
    </row>
    <row r="803" spans="1:26" ht="15.75" customHeight="1">
      <c r="A803" s="1178"/>
      <c r="B803" s="1179"/>
      <c r="C803" s="1179"/>
      <c r="D803" s="1179"/>
      <c r="E803" s="1179"/>
      <c r="F803" s="1179"/>
      <c r="G803" s="1179"/>
      <c r="H803" s="1179"/>
      <c r="I803" s="1179"/>
      <c r="J803" s="1180"/>
      <c r="K803" s="1179"/>
      <c r="L803" s="1179"/>
      <c r="M803" s="1179"/>
      <c r="N803" s="1179"/>
      <c r="O803" s="1179"/>
      <c r="P803" s="1179"/>
      <c r="Q803" s="1179"/>
      <c r="R803" s="1179"/>
      <c r="S803" s="1179"/>
      <c r="T803" s="1179"/>
      <c r="U803" s="1179"/>
      <c r="V803" s="1179"/>
      <c r="W803" s="1179"/>
      <c r="X803" s="1179"/>
      <c r="Y803" s="1179"/>
      <c r="Z803" s="1179"/>
    </row>
    <row r="804" spans="1:26" ht="15.75" customHeight="1">
      <c r="A804" s="1178"/>
      <c r="B804" s="1179"/>
      <c r="C804" s="1179"/>
      <c r="D804" s="1179"/>
      <c r="E804" s="1179"/>
      <c r="F804" s="1179"/>
      <c r="G804" s="1179"/>
      <c r="H804" s="1179"/>
      <c r="I804" s="1179"/>
      <c r="J804" s="1180"/>
      <c r="K804" s="1179"/>
      <c r="L804" s="1179"/>
      <c r="M804" s="1179"/>
      <c r="N804" s="1179"/>
      <c r="O804" s="1179"/>
      <c r="P804" s="1179"/>
      <c r="Q804" s="1179"/>
      <c r="R804" s="1179"/>
      <c r="S804" s="1179"/>
      <c r="T804" s="1179"/>
      <c r="U804" s="1179"/>
      <c r="V804" s="1179"/>
      <c r="W804" s="1179"/>
      <c r="X804" s="1179"/>
      <c r="Y804" s="1179"/>
      <c r="Z804" s="1179"/>
    </row>
    <row r="805" spans="1:26" ht="15.75" customHeight="1">
      <c r="A805" s="1178"/>
      <c r="B805" s="1179"/>
      <c r="C805" s="1179"/>
      <c r="D805" s="1179"/>
      <c r="E805" s="1179"/>
      <c r="F805" s="1179"/>
      <c r="G805" s="1179"/>
      <c r="H805" s="1179"/>
      <c r="I805" s="1179"/>
      <c r="J805" s="1180"/>
      <c r="K805" s="1179"/>
      <c r="L805" s="1179"/>
      <c r="M805" s="1179"/>
      <c r="N805" s="1179"/>
      <c r="O805" s="1179"/>
      <c r="P805" s="1179"/>
      <c r="Q805" s="1179"/>
      <c r="R805" s="1179"/>
      <c r="S805" s="1179"/>
      <c r="T805" s="1179"/>
      <c r="U805" s="1179"/>
      <c r="V805" s="1179"/>
      <c r="W805" s="1179"/>
      <c r="X805" s="1179"/>
      <c r="Y805" s="1179"/>
      <c r="Z805" s="1179"/>
    </row>
    <row r="806" spans="1:26" ht="15.75" customHeight="1">
      <c r="A806" s="1178"/>
      <c r="B806" s="1179"/>
      <c r="C806" s="1179"/>
      <c r="D806" s="1179"/>
      <c r="E806" s="1179"/>
      <c r="F806" s="1179"/>
      <c r="G806" s="1179"/>
      <c r="H806" s="1179"/>
      <c r="I806" s="1179"/>
      <c r="J806" s="1180"/>
      <c r="K806" s="1179"/>
      <c r="L806" s="1179"/>
      <c r="M806" s="1179"/>
      <c r="N806" s="1179"/>
      <c r="O806" s="1179"/>
      <c r="P806" s="1179"/>
      <c r="Q806" s="1179"/>
      <c r="R806" s="1179"/>
      <c r="S806" s="1179"/>
      <c r="T806" s="1179"/>
      <c r="U806" s="1179"/>
      <c r="V806" s="1179"/>
      <c r="W806" s="1179"/>
      <c r="X806" s="1179"/>
      <c r="Y806" s="1179"/>
      <c r="Z806" s="1179"/>
    </row>
    <row r="807" spans="1:26" ht="15.75" customHeight="1">
      <c r="A807" s="1178"/>
      <c r="B807" s="1179"/>
      <c r="C807" s="1179"/>
      <c r="D807" s="1179"/>
      <c r="E807" s="1179"/>
      <c r="F807" s="1179"/>
      <c r="G807" s="1179"/>
      <c r="H807" s="1179"/>
      <c r="I807" s="1179"/>
      <c r="J807" s="1180"/>
      <c r="K807" s="1179"/>
      <c r="L807" s="1179"/>
      <c r="M807" s="1179"/>
      <c r="N807" s="1179"/>
      <c r="O807" s="1179"/>
      <c r="P807" s="1179"/>
      <c r="Q807" s="1179"/>
      <c r="R807" s="1179"/>
      <c r="S807" s="1179"/>
      <c r="T807" s="1179"/>
      <c r="U807" s="1179"/>
      <c r="V807" s="1179"/>
      <c r="W807" s="1179"/>
      <c r="X807" s="1179"/>
      <c r="Y807" s="1179"/>
      <c r="Z807" s="1179"/>
    </row>
    <row r="808" spans="1:26" ht="15.75" customHeight="1">
      <c r="A808" s="1178"/>
      <c r="B808" s="1179"/>
      <c r="C808" s="1179"/>
      <c r="D808" s="1179"/>
      <c r="E808" s="1179"/>
      <c r="F808" s="1179"/>
      <c r="G808" s="1179"/>
      <c r="H808" s="1179"/>
      <c r="I808" s="1179"/>
      <c r="J808" s="1180"/>
      <c r="K808" s="1179"/>
      <c r="L808" s="1179"/>
      <c r="M808" s="1179"/>
      <c r="N808" s="1179"/>
      <c r="O808" s="1179"/>
      <c r="P808" s="1179"/>
      <c r="Q808" s="1179"/>
      <c r="R808" s="1179"/>
      <c r="S808" s="1179"/>
      <c r="T808" s="1179"/>
      <c r="U808" s="1179"/>
      <c r="V808" s="1179"/>
      <c r="W808" s="1179"/>
      <c r="X808" s="1179"/>
      <c r="Y808" s="1179"/>
      <c r="Z808" s="1179"/>
    </row>
    <row r="809" spans="1:26" ht="15.75" customHeight="1">
      <c r="A809" s="1178"/>
      <c r="B809" s="1179"/>
      <c r="C809" s="1179"/>
      <c r="D809" s="1179"/>
      <c r="E809" s="1179"/>
      <c r="F809" s="1179"/>
      <c r="G809" s="1179"/>
      <c r="H809" s="1179"/>
      <c r="I809" s="1179"/>
      <c r="J809" s="1180"/>
      <c r="K809" s="1179"/>
      <c r="L809" s="1179"/>
      <c r="M809" s="1179"/>
      <c r="N809" s="1179"/>
      <c r="O809" s="1179"/>
      <c r="P809" s="1179"/>
      <c r="Q809" s="1179"/>
      <c r="R809" s="1179"/>
      <c r="S809" s="1179"/>
      <c r="T809" s="1179"/>
      <c r="U809" s="1179"/>
      <c r="V809" s="1179"/>
      <c r="W809" s="1179"/>
      <c r="X809" s="1179"/>
      <c r="Y809" s="1179"/>
      <c r="Z809" s="1179"/>
    </row>
    <row r="810" spans="1:26" ht="15.75" customHeight="1">
      <c r="A810" s="1178"/>
      <c r="B810" s="1179"/>
      <c r="C810" s="1179"/>
      <c r="D810" s="1179"/>
      <c r="E810" s="1179"/>
      <c r="F810" s="1179"/>
      <c r="G810" s="1179"/>
      <c r="H810" s="1179"/>
      <c r="I810" s="1179"/>
      <c r="J810" s="1180"/>
      <c r="K810" s="1179"/>
      <c r="L810" s="1179"/>
      <c r="M810" s="1179"/>
      <c r="N810" s="1179"/>
      <c r="O810" s="1179"/>
      <c r="P810" s="1179"/>
      <c r="Q810" s="1179"/>
      <c r="R810" s="1179"/>
      <c r="S810" s="1179"/>
      <c r="T810" s="1179"/>
      <c r="U810" s="1179"/>
      <c r="V810" s="1179"/>
      <c r="W810" s="1179"/>
      <c r="X810" s="1179"/>
      <c r="Y810" s="1179"/>
      <c r="Z810" s="1179"/>
    </row>
    <row r="811" spans="1:26" ht="15.75" customHeight="1">
      <c r="A811" s="1178"/>
      <c r="B811" s="1179"/>
      <c r="C811" s="1179"/>
      <c r="D811" s="1179"/>
      <c r="E811" s="1179"/>
      <c r="F811" s="1179"/>
      <c r="G811" s="1179"/>
      <c r="H811" s="1179"/>
      <c r="I811" s="1179"/>
      <c r="J811" s="1180"/>
      <c r="K811" s="1179"/>
      <c r="L811" s="1179"/>
      <c r="M811" s="1179"/>
      <c r="N811" s="1179"/>
      <c r="O811" s="1179"/>
      <c r="P811" s="1179"/>
      <c r="Q811" s="1179"/>
      <c r="R811" s="1179"/>
      <c r="S811" s="1179"/>
      <c r="T811" s="1179"/>
      <c r="U811" s="1179"/>
      <c r="V811" s="1179"/>
      <c r="W811" s="1179"/>
      <c r="X811" s="1179"/>
      <c r="Y811" s="1179"/>
      <c r="Z811" s="1179"/>
    </row>
    <row r="812" spans="1:26" ht="15.75" customHeight="1">
      <c r="A812" s="1178"/>
      <c r="B812" s="1179"/>
      <c r="C812" s="1179"/>
      <c r="D812" s="1179"/>
      <c r="E812" s="1179"/>
      <c r="F812" s="1179"/>
      <c r="G812" s="1179"/>
      <c r="H812" s="1179"/>
      <c r="I812" s="1179"/>
      <c r="J812" s="1180"/>
      <c r="K812" s="1179"/>
      <c r="L812" s="1179"/>
      <c r="M812" s="1179"/>
      <c r="N812" s="1179"/>
      <c r="O812" s="1179"/>
      <c r="P812" s="1179"/>
      <c r="Q812" s="1179"/>
      <c r="R812" s="1179"/>
      <c r="S812" s="1179"/>
      <c r="T812" s="1179"/>
      <c r="U812" s="1179"/>
      <c r="V812" s="1179"/>
      <c r="W812" s="1179"/>
      <c r="X812" s="1179"/>
      <c r="Y812" s="1179"/>
      <c r="Z812" s="1179"/>
    </row>
    <row r="813" spans="1:26" ht="15.75" customHeight="1">
      <c r="A813" s="1178"/>
      <c r="B813" s="1179"/>
      <c r="C813" s="1179"/>
      <c r="D813" s="1179"/>
      <c r="E813" s="1179"/>
      <c r="F813" s="1179"/>
      <c r="G813" s="1179"/>
      <c r="H813" s="1179"/>
      <c r="I813" s="1179"/>
      <c r="J813" s="1180"/>
      <c r="K813" s="1179"/>
      <c r="L813" s="1179"/>
      <c r="M813" s="1179"/>
      <c r="N813" s="1179"/>
      <c r="O813" s="1179"/>
      <c r="P813" s="1179"/>
      <c r="Q813" s="1179"/>
      <c r="R813" s="1179"/>
      <c r="S813" s="1179"/>
      <c r="T813" s="1179"/>
      <c r="U813" s="1179"/>
      <c r="V813" s="1179"/>
      <c r="W813" s="1179"/>
      <c r="X813" s="1179"/>
      <c r="Y813" s="1179"/>
      <c r="Z813" s="1179"/>
    </row>
    <row r="814" spans="1:26" ht="15.75" customHeight="1">
      <c r="A814" s="1178"/>
      <c r="B814" s="1179"/>
      <c r="C814" s="1179"/>
      <c r="D814" s="1179"/>
      <c r="E814" s="1179"/>
      <c r="F814" s="1179"/>
      <c r="G814" s="1179"/>
      <c r="H814" s="1179"/>
      <c r="I814" s="1179"/>
      <c r="J814" s="1180"/>
      <c r="K814" s="1179"/>
      <c r="L814" s="1179"/>
      <c r="M814" s="1179"/>
      <c r="N814" s="1179"/>
      <c r="O814" s="1179"/>
      <c r="P814" s="1179"/>
      <c r="Q814" s="1179"/>
      <c r="R814" s="1179"/>
      <c r="S814" s="1179"/>
      <c r="T814" s="1179"/>
      <c r="U814" s="1179"/>
      <c r="V814" s="1179"/>
      <c r="W814" s="1179"/>
      <c r="X814" s="1179"/>
      <c r="Y814" s="1179"/>
      <c r="Z814" s="1179"/>
    </row>
    <row r="815" spans="1:26" ht="15.75" customHeight="1">
      <c r="A815" s="1178"/>
      <c r="B815" s="1179"/>
      <c r="C815" s="1179"/>
      <c r="D815" s="1179"/>
      <c r="E815" s="1179"/>
      <c r="F815" s="1179"/>
      <c r="G815" s="1179"/>
      <c r="H815" s="1179"/>
      <c r="I815" s="1179"/>
      <c r="J815" s="1180"/>
      <c r="K815" s="1179"/>
      <c r="L815" s="1179"/>
      <c r="M815" s="1179"/>
      <c r="N815" s="1179"/>
      <c r="O815" s="1179"/>
      <c r="P815" s="1179"/>
      <c r="Q815" s="1179"/>
      <c r="R815" s="1179"/>
      <c r="S815" s="1179"/>
      <c r="T815" s="1179"/>
      <c r="U815" s="1179"/>
      <c r="V815" s="1179"/>
      <c r="W815" s="1179"/>
      <c r="X815" s="1179"/>
      <c r="Y815" s="1179"/>
      <c r="Z815" s="1179"/>
    </row>
    <row r="816" spans="1:26" ht="15.75" customHeight="1">
      <c r="A816" s="1178"/>
      <c r="B816" s="1179"/>
      <c r="C816" s="1179"/>
      <c r="D816" s="1179"/>
      <c r="E816" s="1179"/>
      <c r="F816" s="1179"/>
      <c r="G816" s="1179"/>
      <c r="H816" s="1179"/>
      <c r="I816" s="1179"/>
      <c r="J816" s="1180"/>
      <c r="K816" s="1179"/>
      <c r="L816" s="1179"/>
      <c r="M816" s="1179"/>
      <c r="N816" s="1179"/>
      <c r="O816" s="1179"/>
      <c r="P816" s="1179"/>
      <c r="Q816" s="1179"/>
      <c r="R816" s="1179"/>
      <c r="S816" s="1179"/>
      <c r="T816" s="1179"/>
      <c r="U816" s="1179"/>
      <c r="V816" s="1179"/>
      <c r="W816" s="1179"/>
      <c r="X816" s="1179"/>
      <c r="Y816" s="1179"/>
      <c r="Z816" s="1179"/>
    </row>
    <row r="817" spans="1:26" ht="15.75" customHeight="1">
      <c r="A817" s="1178"/>
      <c r="B817" s="1179"/>
      <c r="C817" s="1179"/>
      <c r="D817" s="1179"/>
      <c r="E817" s="1179"/>
      <c r="F817" s="1179"/>
      <c r="G817" s="1179"/>
      <c r="H817" s="1179"/>
      <c r="I817" s="1179"/>
      <c r="J817" s="1180"/>
      <c r="K817" s="1179"/>
      <c r="L817" s="1179"/>
      <c r="M817" s="1179"/>
      <c r="N817" s="1179"/>
      <c r="O817" s="1179"/>
      <c r="P817" s="1179"/>
      <c r="Q817" s="1179"/>
      <c r="R817" s="1179"/>
      <c r="S817" s="1179"/>
      <c r="T817" s="1179"/>
      <c r="U817" s="1179"/>
      <c r="V817" s="1179"/>
      <c r="W817" s="1179"/>
      <c r="X817" s="1179"/>
      <c r="Y817" s="1179"/>
      <c r="Z817" s="1179"/>
    </row>
    <row r="818" spans="1:26" ht="15.75" customHeight="1">
      <c r="A818" s="1178"/>
      <c r="B818" s="1179"/>
      <c r="C818" s="1179"/>
      <c r="D818" s="1179"/>
      <c r="E818" s="1179"/>
      <c r="F818" s="1179"/>
      <c r="G818" s="1179"/>
      <c r="H818" s="1179"/>
      <c r="I818" s="1179"/>
      <c r="J818" s="1180"/>
      <c r="K818" s="1179"/>
      <c r="L818" s="1179"/>
      <c r="M818" s="1179"/>
      <c r="N818" s="1179"/>
      <c r="O818" s="1179"/>
      <c r="P818" s="1179"/>
      <c r="Q818" s="1179"/>
      <c r="R818" s="1179"/>
      <c r="S818" s="1179"/>
      <c r="T818" s="1179"/>
      <c r="U818" s="1179"/>
      <c r="V818" s="1179"/>
      <c r="W818" s="1179"/>
      <c r="X818" s="1179"/>
      <c r="Y818" s="1179"/>
      <c r="Z818" s="1179"/>
    </row>
    <row r="819" spans="1:26" ht="15.75" customHeight="1">
      <c r="A819" s="1178"/>
      <c r="B819" s="1179"/>
      <c r="C819" s="1179"/>
      <c r="D819" s="1179"/>
      <c r="E819" s="1179"/>
      <c r="F819" s="1179"/>
      <c r="G819" s="1179"/>
      <c r="H819" s="1179"/>
      <c r="I819" s="1179"/>
      <c r="J819" s="1180"/>
      <c r="K819" s="1179"/>
      <c r="L819" s="1179"/>
      <c r="M819" s="1179"/>
      <c r="N819" s="1179"/>
      <c r="O819" s="1179"/>
      <c r="P819" s="1179"/>
      <c r="Q819" s="1179"/>
      <c r="R819" s="1179"/>
      <c r="S819" s="1179"/>
      <c r="T819" s="1179"/>
      <c r="U819" s="1179"/>
      <c r="V819" s="1179"/>
      <c r="W819" s="1179"/>
      <c r="X819" s="1179"/>
      <c r="Y819" s="1179"/>
      <c r="Z819" s="1179"/>
    </row>
    <row r="820" spans="1:26" ht="15.75" customHeight="1">
      <c r="A820" s="1178"/>
      <c r="B820" s="1179"/>
      <c r="C820" s="1179"/>
      <c r="D820" s="1179"/>
      <c r="E820" s="1179"/>
      <c r="F820" s="1179"/>
      <c r="G820" s="1179"/>
      <c r="H820" s="1179"/>
      <c r="I820" s="1179"/>
      <c r="J820" s="1180"/>
      <c r="K820" s="1179"/>
      <c r="L820" s="1179"/>
      <c r="M820" s="1179"/>
      <c r="N820" s="1179"/>
      <c r="O820" s="1179"/>
      <c r="P820" s="1179"/>
      <c r="Q820" s="1179"/>
      <c r="R820" s="1179"/>
      <c r="S820" s="1179"/>
      <c r="T820" s="1179"/>
      <c r="U820" s="1179"/>
      <c r="V820" s="1179"/>
      <c r="W820" s="1179"/>
      <c r="X820" s="1179"/>
      <c r="Y820" s="1179"/>
      <c r="Z820" s="1179"/>
    </row>
    <row r="821" spans="1:26" ht="15.75" customHeight="1">
      <c r="A821" s="1178"/>
      <c r="B821" s="1179"/>
      <c r="C821" s="1179"/>
      <c r="D821" s="1179"/>
      <c r="E821" s="1179"/>
      <c r="F821" s="1179"/>
      <c r="G821" s="1179"/>
      <c r="H821" s="1179"/>
      <c r="I821" s="1179"/>
      <c r="J821" s="1180"/>
      <c r="K821" s="1179"/>
      <c r="L821" s="1179"/>
      <c r="M821" s="1179"/>
      <c r="N821" s="1179"/>
      <c r="O821" s="1179"/>
      <c r="P821" s="1179"/>
      <c r="Q821" s="1179"/>
      <c r="R821" s="1179"/>
      <c r="S821" s="1179"/>
      <c r="T821" s="1179"/>
      <c r="U821" s="1179"/>
      <c r="V821" s="1179"/>
      <c r="W821" s="1179"/>
      <c r="X821" s="1179"/>
      <c r="Y821" s="1179"/>
      <c r="Z821" s="1179"/>
    </row>
    <row r="822" spans="1:26" ht="15.75" customHeight="1">
      <c r="A822" s="1178"/>
      <c r="B822" s="1179"/>
      <c r="C822" s="1179"/>
      <c r="D822" s="1179"/>
      <c r="E822" s="1179"/>
      <c r="F822" s="1179"/>
      <c r="G822" s="1179"/>
      <c r="H822" s="1179"/>
      <c r="I822" s="1179"/>
      <c r="J822" s="1180"/>
      <c r="K822" s="1179"/>
      <c r="L822" s="1179"/>
      <c r="M822" s="1179"/>
      <c r="N822" s="1179"/>
      <c r="O822" s="1179"/>
      <c r="P822" s="1179"/>
      <c r="Q822" s="1179"/>
      <c r="R822" s="1179"/>
      <c r="S822" s="1179"/>
      <c r="T822" s="1179"/>
      <c r="U822" s="1179"/>
      <c r="V822" s="1179"/>
      <c r="W822" s="1179"/>
      <c r="X822" s="1179"/>
      <c r="Y822" s="1179"/>
      <c r="Z822" s="1179"/>
    </row>
    <row r="823" spans="1:26" ht="15.75" customHeight="1">
      <c r="A823" s="1178"/>
      <c r="B823" s="1179"/>
      <c r="C823" s="1179"/>
      <c r="D823" s="1179"/>
      <c r="E823" s="1179"/>
      <c r="F823" s="1179"/>
      <c r="G823" s="1179"/>
      <c r="H823" s="1179"/>
      <c r="I823" s="1179"/>
      <c r="J823" s="1180"/>
      <c r="K823" s="1179"/>
      <c r="L823" s="1179"/>
      <c r="M823" s="1179"/>
      <c r="N823" s="1179"/>
      <c r="O823" s="1179"/>
      <c r="P823" s="1179"/>
      <c r="Q823" s="1179"/>
      <c r="R823" s="1179"/>
      <c r="S823" s="1179"/>
      <c r="T823" s="1179"/>
      <c r="U823" s="1179"/>
      <c r="V823" s="1179"/>
      <c r="W823" s="1179"/>
      <c r="X823" s="1179"/>
      <c r="Y823" s="1179"/>
      <c r="Z823" s="1179"/>
    </row>
    <row r="824" spans="1:26" ht="15.75" customHeight="1">
      <c r="A824" s="1178"/>
      <c r="B824" s="1179"/>
      <c r="C824" s="1179"/>
      <c r="D824" s="1179"/>
      <c r="E824" s="1179"/>
      <c r="F824" s="1179"/>
      <c r="G824" s="1179"/>
      <c r="H824" s="1179"/>
      <c r="I824" s="1179"/>
      <c r="J824" s="1180"/>
      <c r="K824" s="1179"/>
      <c r="L824" s="1179"/>
      <c r="M824" s="1179"/>
      <c r="N824" s="1179"/>
      <c r="O824" s="1179"/>
      <c r="P824" s="1179"/>
      <c r="Q824" s="1179"/>
      <c r="R824" s="1179"/>
      <c r="S824" s="1179"/>
      <c r="T824" s="1179"/>
      <c r="U824" s="1179"/>
      <c r="V824" s="1179"/>
      <c r="W824" s="1179"/>
      <c r="X824" s="1179"/>
      <c r="Y824" s="1179"/>
      <c r="Z824" s="1179"/>
    </row>
    <row r="825" spans="1:26" ht="15.75" customHeight="1">
      <c r="A825" s="1178"/>
      <c r="B825" s="1179"/>
      <c r="C825" s="1179"/>
      <c r="D825" s="1179"/>
      <c r="E825" s="1179"/>
      <c r="F825" s="1179"/>
      <c r="G825" s="1179"/>
      <c r="H825" s="1179"/>
      <c r="I825" s="1179"/>
      <c r="J825" s="1180"/>
      <c r="K825" s="1179"/>
      <c r="L825" s="1179"/>
      <c r="M825" s="1179"/>
      <c r="N825" s="1179"/>
      <c r="O825" s="1179"/>
      <c r="P825" s="1179"/>
      <c r="Q825" s="1179"/>
      <c r="R825" s="1179"/>
      <c r="S825" s="1179"/>
      <c r="T825" s="1179"/>
      <c r="U825" s="1179"/>
      <c r="V825" s="1179"/>
      <c r="W825" s="1179"/>
      <c r="X825" s="1179"/>
      <c r="Y825" s="1179"/>
      <c r="Z825" s="1179"/>
    </row>
    <row r="826" spans="1:26" ht="15.75" customHeight="1">
      <c r="A826" s="1178"/>
      <c r="B826" s="1179"/>
      <c r="C826" s="1179"/>
      <c r="D826" s="1179"/>
      <c r="E826" s="1179"/>
      <c r="F826" s="1179"/>
      <c r="G826" s="1179"/>
      <c r="H826" s="1179"/>
      <c r="I826" s="1179"/>
      <c r="J826" s="1180"/>
      <c r="K826" s="1179"/>
      <c r="L826" s="1179"/>
      <c r="M826" s="1179"/>
      <c r="N826" s="1179"/>
      <c r="O826" s="1179"/>
      <c r="P826" s="1179"/>
      <c r="Q826" s="1179"/>
      <c r="R826" s="1179"/>
      <c r="S826" s="1179"/>
      <c r="T826" s="1179"/>
      <c r="U826" s="1179"/>
      <c r="V826" s="1179"/>
      <c r="W826" s="1179"/>
      <c r="X826" s="1179"/>
      <c r="Y826" s="1179"/>
      <c r="Z826" s="1179"/>
    </row>
    <row r="827" spans="1:26" ht="15.75" customHeight="1">
      <c r="A827" s="1178"/>
      <c r="B827" s="1179"/>
      <c r="C827" s="1179"/>
      <c r="D827" s="1179"/>
      <c r="E827" s="1179"/>
      <c r="F827" s="1179"/>
      <c r="G827" s="1179"/>
      <c r="H827" s="1179"/>
      <c r="I827" s="1179"/>
      <c r="J827" s="1180"/>
      <c r="K827" s="1179"/>
      <c r="L827" s="1179"/>
      <c r="M827" s="1179"/>
      <c r="N827" s="1179"/>
      <c r="O827" s="1179"/>
      <c r="P827" s="1179"/>
      <c r="Q827" s="1179"/>
      <c r="R827" s="1179"/>
      <c r="S827" s="1179"/>
      <c r="T827" s="1179"/>
      <c r="U827" s="1179"/>
      <c r="V827" s="1179"/>
      <c r="W827" s="1179"/>
      <c r="X827" s="1179"/>
      <c r="Y827" s="1179"/>
      <c r="Z827" s="1179"/>
    </row>
    <row r="828" spans="1:26" ht="15.75" customHeight="1">
      <c r="A828" s="1178"/>
      <c r="B828" s="1179"/>
      <c r="C828" s="1179"/>
      <c r="D828" s="1179"/>
      <c r="E828" s="1179"/>
      <c r="F828" s="1179"/>
      <c r="G828" s="1179"/>
      <c r="H828" s="1179"/>
      <c r="I828" s="1179"/>
      <c r="J828" s="1180"/>
      <c r="K828" s="1179"/>
      <c r="L828" s="1179"/>
      <c r="M828" s="1179"/>
      <c r="N828" s="1179"/>
      <c r="O828" s="1179"/>
      <c r="P828" s="1179"/>
      <c r="Q828" s="1179"/>
      <c r="R828" s="1179"/>
      <c r="S828" s="1179"/>
      <c r="T828" s="1179"/>
      <c r="U828" s="1179"/>
      <c r="V828" s="1179"/>
      <c r="W828" s="1179"/>
      <c r="X828" s="1179"/>
      <c r="Y828" s="1179"/>
      <c r="Z828" s="1179"/>
    </row>
    <row r="829" spans="1:26" ht="15.75" customHeight="1">
      <c r="A829" s="1178"/>
      <c r="B829" s="1179"/>
      <c r="C829" s="1179"/>
      <c r="D829" s="1179"/>
      <c r="E829" s="1179"/>
      <c r="F829" s="1179"/>
      <c r="G829" s="1179"/>
      <c r="H829" s="1179"/>
      <c r="I829" s="1179"/>
      <c r="J829" s="1180"/>
      <c r="K829" s="1179"/>
      <c r="L829" s="1179"/>
      <c r="M829" s="1179"/>
      <c r="N829" s="1179"/>
      <c r="O829" s="1179"/>
      <c r="P829" s="1179"/>
      <c r="Q829" s="1179"/>
      <c r="R829" s="1179"/>
      <c r="S829" s="1179"/>
      <c r="T829" s="1179"/>
      <c r="U829" s="1179"/>
      <c r="V829" s="1179"/>
      <c r="W829" s="1179"/>
      <c r="X829" s="1179"/>
      <c r="Y829" s="1179"/>
      <c r="Z829" s="1179"/>
    </row>
    <row r="830" spans="1:26" ht="15.75" customHeight="1">
      <c r="A830" s="1178"/>
      <c r="B830" s="1179"/>
      <c r="C830" s="1179"/>
      <c r="D830" s="1179"/>
      <c r="E830" s="1179"/>
      <c r="F830" s="1179"/>
      <c r="G830" s="1179"/>
      <c r="H830" s="1179"/>
      <c r="I830" s="1179"/>
      <c r="J830" s="1180"/>
      <c r="K830" s="1179"/>
      <c r="L830" s="1179"/>
      <c r="M830" s="1179"/>
      <c r="N830" s="1179"/>
      <c r="O830" s="1179"/>
      <c r="P830" s="1179"/>
      <c r="Q830" s="1179"/>
      <c r="R830" s="1179"/>
      <c r="S830" s="1179"/>
      <c r="T830" s="1179"/>
      <c r="U830" s="1179"/>
      <c r="V830" s="1179"/>
      <c r="W830" s="1179"/>
      <c r="X830" s="1179"/>
      <c r="Y830" s="1179"/>
      <c r="Z830" s="1179"/>
    </row>
    <row r="831" spans="1:26" ht="15.75" customHeight="1">
      <c r="A831" s="1178"/>
      <c r="B831" s="1179"/>
      <c r="C831" s="1179"/>
      <c r="D831" s="1179"/>
      <c r="E831" s="1179"/>
      <c r="F831" s="1179"/>
      <c r="G831" s="1179"/>
      <c r="H831" s="1179"/>
      <c r="I831" s="1179"/>
      <c r="J831" s="1180"/>
      <c r="K831" s="1179"/>
      <c r="L831" s="1179"/>
      <c r="M831" s="1179"/>
      <c r="N831" s="1179"/>
      <c r="O831" s="1179"/>
      <c r="P831" s="1179"/>
      <c r="Q831" s="1179"/>
      <c r="R831" s="1179"/>
      <c r="S831" s="1179"/>
      <c r="T831" s="1179"/>
      <c r="U831" s="1179"/>
      <c r="V831" s="1179"/>
      <c r="W831" s="1179"/>
      <c r="X831" s="1179"/>
      <c r="Y831" s="1179"/>
      <c r="Z831" s="1179"/>
    </row>
    <row r="832" spans="1:26" ht="15.75" customHeight="1">
      <c r="A832" s="1178"/>
      <c r="B832" s="1179"/>
      <c r="C832" s="1179"/>
      <c r="D832" s="1179"/>
      <c r="E832" s="1179"/>
      <c r="F832" s="1179"/>
      <c r="G832" s="1179"/>
      <c r="H832" s="1179"/>
      <c r="I832" s="1179"/>
      <c r="J832" s="1180"/>
      <c r="K832" s="1179"/>
      <c r="L832" s="1179"/>
      <c r="M832" s="1179"/>
      <c r="N832" s="1179"/>
      <c r="O832" s="1179"/>
      <c r="P832" s="1179"/>
      <c r="Q832" s="1179"/>
      <c r="R832" s="1179"/>
      <c r="S832" s="1179"/>
      <c r="T832" s="1179"/>
      <c r="U832" s="1179"/>
      <c r="V832" s="1179"/>
      <c r="W832" s="1179"/>
      <c r="X832" s="1179"/>
      <c r="Y832" s="1179"/>
      <c r="Z832" s="1179"/>
    </row>
    <row r="833" spans="1:26" ht="15.75" customHeight="1">
      <c r="A833" s="1178"/>
      <c r="B833" s="1179"/>
      <c r="C833" s="1179"/>
      <c r="D833" s="1179"/>
      <c r="E833" s="1179"/>
      <c r="F833" s="1179"/>
      <c r="G833" s="1179"/>
      <c r="H833" s="1179"/>
      <c r="I833" s="1179"/>
      <c r="J833" s="1180"/>
      <c r="K833" s="1179"/>
      <c r="L833" s="1179"/>
      <c r="M833" s="1179"/>
      <c r="N833" s="1179"/>
      <c r="O833" s="1179"/>
      <c r="P833" s="1179"/>
      <c r="Q833" s="1179"/>
      <c r="R833" s="1179"/>
      <c r="S833" s="1179"/>
      <c r="T833" s="1179"/>
      <c r="U833" s="1179"/>
      <c r="V833" s="1179"/>
      <c r="W833" s="1179"/>
      <c r="X833" s="1179"/>
      <c r="Y833" s="1179"/>
      <c r="Z833" s="1179"/>
    </row>
    <row r="834" spans="1:26" ht="15.75" customHeight="1">
      <c r="A834" s="1178"/>
      <c r="B834" s="1179"/>
      <c r="C834" s="1179"/>
      <c r="D834" s="1179"/>
      <c r="E834" s="1179"/>
      <c r="F834" s="1179"/>
      <c r="G834" s="1179"/>
      <c r="H834" s="1179"/>
      <c r="I834" s="1179"/>
      <c r="J834" s="1180"/>
      <c r="K834" s="1179"/>
      <c r="L834" s="1179"/>
      <c r="M834" s="1179"/>
      <c r="N834" s="1179"/>
      <c r="O834" s="1179"/>
      <c r="P834" s="1179"/>
      <c r="Q834" s="1179"/>
      <c r="R834" s="1179"/>
      <c r="S834" s="1179"/>
      <c r="T834" s="1179"/>
      <c r="U834" s="1179"/>
      <c r="V834" s="1179"/>
      <c r="W834" s="1179"/>
      <c r="X834" s="1179"/>
      <c r="Y834" s="1179"/>
      <c r="Z834" s="1179"/>
    </row>
    <row r="835" spans="1:26" ht="15.75" customHeight="1">
      <c r="A835" s="1178"/>
      <c r="B835" s="1179"/>
      <c r="C835" s="1179"/>
      <c r="D835" s="1179"/>
      <c r="E835" s="1179"/>
      <c r="F835" s="1179"/>
      <c r="G835" s="1179"/>
      <c r="H835" s="1179"/>
      <c r="I835" s="1179"/>
      <c r="J835" s="1180"/>
      <c r="K835" s="1179"/>
      <c r="L835" s="1179"/>
      <c r="M835" s="1179"/>
      <c r="N835" s="1179"/>
      <c r="O835" s="1179"/>
      <c r="P835" s="1179"/>
      <c r="Q835" s="1179"/>
      <c r="R835" s="1179"/>
      <c r="S835" s="1179"/>
      <c r="T835" s="1179"/>
      <c r="U835" s="1179"/>
      <c r="V835" s="1179"/>
      <c r="W835" s="1179"/>
      <c r="X835" s="1179"/>
      <c r="Y835" s="1179"/>
      <c r="Z835" s="1179"/>
    </row>
    <row r="836" spans="1:26" ht="15.75" customHeight="1">
      <c r="A836" s="1178"/>
      <c r="B836" s="1179"/>
      <c r="C836" s="1179"/>
      <c r="D836" s="1179"/>
      <c r="E836" s="1179"/>
      <c r="F836" s="1179"/>
      <c r="G836" s="1179"/>
      <c r="H836" s="1179"/>
      <c r="I836" s="1179"/>
      <c r="J836" s="1180"/>
      <c r="K836" s="1179"/>
      <c r="L836" s="1179"/>
      <c r="M836" s="1179"/>
      <c r="N836" s="1179"/>
      <c r="O836" s="1179"/>
      <c r="P836" s="1179"/>
      <c r="Q836" s="1179"/>
      <c r="R836" s="1179"/>
      <c r="S836" s="1179"/>
      <c r="T836" s="1179"/>
      <c r="U836" s="1179"/>
      <c r="V836" s="1179"/>
      <c r="W836" s="1179"/>
      <c r="X836" s="1179"/>
      <c r="Y836" s="1179"/>
      <c r="Z836" s="1179"/>
    </row>
    <row r="837" spans="1:26" ht="15.75" customHeight="1">
      <c r="A837" s="1178"/>
      <c r="B837" s="1179"/>
      <c r="C837" s="1179"/>
      <c r="D837" s="1179"/>
      <c r="E837" s="1179"/>
      <c r="F837" s="1179"/>
      <c r="G837" s="1179"/>
      <c r="H837" s="1179"/>
      <c r="I837" s="1179"/>
      <c r="J837" s="1180"/>
      <c r="K837" s="1179"/>
      <c r="L837" s="1179"/>
      <c r="M837" s="1179"/>
      <c r="N837" s="1179"/>
      <c r="O837" s="1179"/>
      <c r="P837" s="1179"/>
      <c r="Q837" s="1179"/>
      <c r="R837" s="1179"/>
      <c r="S837" s="1179"/>
      <c r="T837" s="1179"/>
      <c r="U837" s="1179"/>
      <c r="V837" s="1179"/>
      <c r="W837" s="1179"/>
      <c r="X837" s="1179"/>
      <c r="Y837" s="1179"/>
      <c r="Z837" s="1179"/>
    </row>
    <row r="838" spans="1:26" ht="15.75" customHeight="1">
      <c r="A838" s="1178"/>
      <c r="B838" s="1179"/>
      <c r="C838" s="1179"/>
      <c r="D838" s="1179"/>
      <c r="E838" s="1179"/>
      <c r="F838" s="1179"/>
      <c r="G838" s="1179"/>
      <c r="H838" s="1179"/>
      <c r="I838" s="1179"/>
      <c r="J838" s="1180"/>
      <c r="K838" s="1179"/>
      <c r="L838" s="1179"/>
      <c r="M838" s="1179"/>
      <c r="N838" s="1179"/>
      <c r="O838" s="1179"/>
      <c r="P838" s="1179"/>
      <c r="Q838" s="1179"/>
      <c r="R838" s="1179"/>
      <c r="S838" s="1179"/>
      <c r="T838" s="1179"/>
      <c r="U838" s="1179"/>
      <c r="V838" s="1179"/>
      <c r="W838" s="1179"/>
      <c r="X838" s="1179"/>
      <c r="Y838" s="1179"/>
      <c r="Z838" s="1179"/>
    </row>
    <row r="839" spans="1:26" ht="15.75" customHeight="1">
      <c r="A839" s="1178"/>
      <c r="B839" s="1179"/>
      <c r="C839" s="1179"/>
      <c r="D839" s="1179"/>
      <c r="E839" s="1179"/>
      <c r="F839" s="1179"/>
      <c r="G839" s="1179"/>
      <c r="H839" s="1179"/>
      <c r="I839" s="1179"/>
      <c r="J839" s="1180"/>
      <c r="K839" s="1179"/>
      <c r="L839" s="1179"/>
      <c r="M839" s="1179"/>
      <c r="N839" s="1179"/>
      <c r="O839" s="1179"/>
      <c r="P839" s="1179"/>
      <c r="Q839" s="1179"/>
      <c r="R839" s="1179"/>
      <c r="S839" s="1179"/>
      <c r="T839" s="1179"/>
      <c r="U839" s="1179"/>
      <c r="V839" s="1179"/>
      <c r="W839" s="1179"/>
      <c r="X839" s="1179"/>
      <c r="Y839" s="1179"/>
      <c r="Z839" s="1179"/>
    </row>
    <row r="840" spans="1:26" ht="15.75" customHeight="1">
      <c r="A840" s="1178"/>
      <c r="B840" s="1179"/>
      <c r="C840" s="1179"/>
      <c r="D840" s="1179"/>
      <c r="E840" s="1179"/>
      <c r="F840" s="1179"/>
      <c r="G840" s="1179"/>
      <c r="H840" s="1179"/>
      <c r="I840" s="1179"/>
      <c r="J840" s="1180"/>
      <c r="K840" s="1179"/>
      <c r="L840" s="1179"/>
      <c r="M840" s="1179"/>
      <c r="N840" s="1179"/>
      <c r="O840" s="1179"/>
      <c r="P840" s="1179"/>
      <c r="Q840" s="1179"/>
      <c r="R840" s="1179"/>
      <c r="S840" s="1179"/>
      <c r="T840" s="1179"/>
      <c r="U840" s="1179"/>
      <c r="V840" s="1179"/>
      <c r="W840" s="1179"/>
      <c r="X840" s="1179"/>
      <c r="Y840" s="1179"/>
      <c r="Z840" s="1179"/>
    </row>
    <row r="841" spans="1:26" ht="15.75" customHeight="1">
      <c r="A841" s="1178"/>
      <c r="B841" s="1179"/>
      <c r="C841" s="1179"/>
      <c r="D841" s="1179"/>
      <c r="E841" s="1179"/>
      <c r="F841" s="1179"/>
      <c r="G841" s="1179"/>
      <c r="H841" s="1179"/>
      <c r="I841" s="1179"/>
      <c r="J841" s="1180"/>
      <c r="K841" s="1179"/>
      <c r="L841" s="1179"/>
      <c r="M841" s="1179"/>
      <c r="N841" s="1179"/>
      <c r="O841" s="1179"/>
      <c r="P841" s="1179"/>
      <c r="Q841" s="1179"/>
      <c r="R841" s="1179"/>
      <c r="S841" s="1179"/>
      <c r="T841" s="1179"/>
      <c r="U841" s="1179"/>
      <c r="V841" s="1179"/>
      <c r="W841" s="1179"/>
      <c r="X841" s="1179"/>
      <c r="Y841" s="1179"/>
      <c r="Z841" s="1179"/>
    </row>
    <row r="842" spans="1:26" ht="15.75" customHeight="1">
      <c r="A842" s="1178"/>
      <c r="B842" s="1179"/>
      <c r="C842" s="1179"/>
      <c r="D842" s="1179"/>
      <c r="E842" s="1179"/>
      <c r="F842" s="1179"/>
      <c r="G842" s="1179"/>
      <c r="H842" s="1179"/>
      <c r="I842" s="1179"/>
      <c r="J842" s="1180"/>
      <c r="K842" s="1179"/>
      <c r="L842" s="1179"/>
      <c r="M842" s="1179"/>
      <c r="N842" s="1179"/>
      <c r="O842" s="1179"/>
      <c r="P842" s="1179"/>
      <c r="Q842" s="1179"/>
      <c r="R842" s="1179"/>
      <c r="S842" s="1179"/>
      <c r="T842" s="1179"/>
      <c r="U842" s="1179"/>
      <c r="V842" s="1179"/>
      <c r="W842" s="1179"/>
      <c r="X842" s="1179"/>
      <c r="Y842" s="1179"/>
      <c r="Z842" s="1179"/>
    </row>
    <row r="843" spans="1:26" ht="15.75" customHeight="1">
      <c r="A843" s="1178"/>
      <c r="B843" s="1179"/>
      <c r="C843" s="1179"/>
      <c r="D843" s="1179"/>
      <c r="E843" s="1179"/>
      <c r="F843" s="1179"/>
      <c r="G843" s="1179"/>
      <c r="H843" s="1179"/>
      <c r="I843" s="1179"/>
      <c r="J843" s="1180"/>
      <c r="K843" s="1179"/>
      <c r="L843" s="1179"/>
      <c r="M843" s="1179"/>
      <c r="N843" s="1179"/>
      <c r="O843" s="1179"/>
      <c r="P843" s="1179"/>
      <c r="Q843" s="1179"/>
      <c r="R843" s="1179"/>
      <c r="S843" s="1179"/>
      <c r="T843" s="1179"/>
      <c r="U843" s="1179"/>
      <c r="V843" s="1179"/>
      <c r="W843" s="1179"/>
      <c r="X843" s="1179"/>
      <c r="Y843" s="1179"/>
      <c r="Z843" s="1179"/>
    </row>
    <row r="844" spans="1:26" ht="15.75" customHeight="1">
      <c r="A844" s="1178"/>
      <c r="B844" s="1179"/>
      <c r="C844" s="1179"/>
      <c r="D844" s="1179"/>
      <c r="E844" s="1179"/>
      <c r="F844" s="1179"/>
      <c r="G844" s="1179"/>
      <c r="H844" s="1179"/>
      <c r="I844" s="1179"/>
      <c r="J844" s="1180"/>
      <c r="K844" s="1179"/>
      <c r="L844" s="1179"/>
      <c r="M844" s="1179"/>
      <c r="N844" s="1179"/>
      <c r="O844" s="1179"/>
      <c r="P844" s="1179"/>
      <c r="Q844" s="1179"/>
      <c r="R844" s="1179"/>
      <c r="S844" s="1179"/>
      <c r="T844" s="1179"/>
      <c r="U844" s="1179"/>
      <c r="V844" s="1179"/>
      <c r="W844" s="1179"/>
      <c r="X844" s="1179"/>
      <c r="Y844" s="1179"/>
      <c r="Z844" s="1179"/>
    </row>
    <row r="845" spans="1:26" ht="15.75" customHeight="1">
      <c r="A845" s="1178"/>
      <c r="B845" s="1179"/>
      <c r="C845" s="1179"/>
      <c r="D845" s="1179"/>
      <c r="E845" s="1179"/>
      <c r="F845" s="1179"/>
      <c r="G845" s="1179"/>
      <c r="H845" s="1179"/>
      <c r="I845" s="1179"/>
      <c r="J845" s="1180"/>
      <c r="K845" s="1179"/>
      <c r="L845" s="1179"/>
      <c r="M845" s="1179"/>
      <c r="N845" s="1179"/>
      <c r="O845" s="1179"/>
      <c r="P845" s="1179"/>
      <c r="Q845" s="1179"/>
      <c r="R845" s="1179"/>
      <c r="S845" s="1179"/>
      <c r="T845" s="1179"/>
      <c r="U845" s="1179"/>
      <c r="V845" s="1179"/>
      <c r="W845" s="1179"/>
      <c r="X845" s="1179"/>
      <c r="Y845" s="1179"/>
      <c r="Z845" s="1179"/>
    </row>
    <row r="846" spans="1:26" ht="15.75" customHeight="1">
      <c r="A846" s="1178"/>
      <c r="B846" s="1179"/>
      <c r="C846" s="1179"/>
      <c r="D846" s="1179"/>
      <c r="E846" s="1179"/>
      <c r="F846" s="1179"/>
      <c r="G846" s="1179"/>
      <c r="H846" s="1179"/>
      <c r="I846" s="1179"/>
      <c r="J846" s="1180"/>
      <c r="K846" s="1179"/>
      <c r="L846" s="1179"/>
      <c r="M846" s="1179"/>
      <c r="N846" s="1179"/>
      <c r="O846" s="1179"/>
      <c r="P846" s="1179"/>
      <c r="Q846" s="1179"/>
      <c r="R846" s="1179"/>
      <c r="S846" s="1179"/>
      <c r="T846" s="1179"/>
      <c r="U846" s="1179"/>
      <c r="V846" s="1179"/>
      <c r="W846" s="1179"/>
      <c r="X846" s="1179"/>
      <c r="Y846" s="1179"/>
      <c r="Z846" s="1179"/>
    </row>
    <row r="847" spans="1:26" ht="15.75" customHeight="1">
      <c r="A847" s="1178"/>
      <c r="B847" s="1179"/>
      <c r="C847" s="1179"/>
      <c r="D847" s="1179"/>
      <c r="E847" s="1179"/>
      <c r="F847" s="1179"/>
      <c r="G847" s="1179"/>
      <c r="H847" s="1179"/>
      <c r="I847" s="1179"/>
      <c r="J847" s="1180"/>
      <c r="K847" s="1179"/>
      <c r="L847" s="1179"/>
      <c r="M847" s="1179"/>
      <c r="N847" s="1179"/>
      <c r="O847" s="1179"/>
      <c r="P847" s="1179"/>
      <c r="Q847" s="1179"/>
      <c r="R847" s="1179"/>
      <c r="S847" s="1179"/>
      <c r="T847" s="1179"/>
      <c r="U847" s="1179"/>
      <c r="V847" s="1179"/>
      <c r="W847" s="1179"/>
      <c r="X847" s="1179"/>
      <c r="Y847" s="1179"/>
      <c r="Z847" s="1179"/>
    </row>
    <row r="848" spans="1:26" ht="15.75" customHeight="1">
      <c r="A848" s="1178"/>
      <c r="B848" s="1179"/>
      <c r="C848" s="1179"/>
      <c r="D848" s="1179"/>
      <c r="E848" s="1179"/>
      <c r="F848" s="1179"/>
      <c r="G848" s="1179"/>
      <c r="H848" s="1179"/>
      <c r="I848" s="1179"/>
      <c r="J848" s="1180"/>
      <c r="K848" s="1179"/>
      <c r="L848" s="1179"/>
      <c r="M848" s="1179"/>
      <c r="N848" s="1179"/>
      <c r="O848" s="1179"/>
      <c r="P848" s="1179"/>
      <c r="Q848" s="1179"/>
      <c r="R848" s="1179"/>
      <c r="S848" s="1179"/>
      <c r="T848" s="1179"/>
      <c r="U848" s="1179"/>
      <c r="V848" s="1179"/>
      <c r="W848" s="1179"/>
      <c r="X848" s="1179"/>
      <c r="Y848" s="1179"/>
      <c r="Z848" s="1179"/>
    </row>
    <row r="849" spans="1:26" ht="15.75" customHeight="1">
      <c r="A849" s="1178"/>
      <c r="B849" s="1179"/>
      <c r="C849" s="1179"/>
      <c r="D849" s="1179"/>
      <c r="E849" s="1179"/>
      <c r="F849" s="1179"/>
      <c r="G849" s="1179"/>
      <c r="H849" s="1179"/>
      <c r="I849" s="1179"/>
      <c r="J849" s="1180"/>
      <c r="K849" s="1179"/>
      <c r="L849" s="1179"/>
      <c r="M849" s="1179"/>
      <c r="N849" s="1179"/>
      <c r="O849" s="1179"/>
      <c r="P849" s="1179"/>
      <c r="Q849" s="1179"/>
      <c r="R849" s="1179"/>
      <c r="S849" s="1179"/>
      <c r="T849" s="1179"/>
      <c r="U849" s="1179"/>
      <c r="V849" s="1179"/>
      <c r="W849" s="1179"/>
      <c r="X849" s="1179"/>
      <c r="Y849" s="1179"/>
      <c r="Z849" s="1179"/>
    </row>
    <row r="850" spans="1:26" ht="15.75" customHeight="1">
      <c r="A850" s="1178"/>
      <c r="B850" s="1179"/>
      <c r="C850" s="1179"/>
      <c r="D850" s="1179"/>
      <c r="E850" s="1179"/>
      <c r="F850" s="1179"/>
      <c r="G850" s="1179"/>
      <c r="H850" s="1179"/>
      <c r="I850" s="1179"/>
      <c r="J850" s="1180"/>
      <c r="K850" s="1179"/>
      <c r="L850" s="1179"/>
      <c r="M850" s="1179"/>
      <c r="N850" s="1179"/>
      <c r="O850" s="1179"/>
      <c r="P850" s="1179"/>
      <c r="Q850" s="1179"/>
      <c r="R850" s="1179"/>
      <c r="S850" s="1179"/>
      <c r="T850" s="1179"/>
      <c r="U850" s="1179"/>
      <c r="V850" s="1179"/>
      <c r="W850" s="1179"/>
      <c r="X850" s="1179"/>
      <c r="Y850" s="1179"/>
      <c r="Z850" s="1179"/>
    </row>
    <row r="851" spans="1:26" ht="15.75" customHeight="1">
      <c r="A851" s="1178"/>
      <c r="B851" s="1179"/>
      <c r="C851" s="1179"/>
      <c r="D851" s="1179"/>
      <c r="E851" s="1179"/>
      <c r="F851" s="1179"/>
      <c r="G851" s="1179"/>
      <c r="H851" s="1179"/>
      <c r="I851" s="1179"/>
      <c r="J851" s="1180"/>
      <c r="K851" s="1179"/>
      <c r="L851" s="1179"/>
      <c r="M851" s="1179"/>
      <c r="N851" s="1179"/>
      <c r="O851" s="1179"/>
      <c r="P851" s="1179"/>
      <c r="Q851" s="1179"/>
      <c r="R851" s="1179"/>
      <c r="S851" s="1179"/>
      <c r="T851" s="1179"/>
      <c r="U851" s="1179"/>
      <c r="V851" s="1179"/>
      <c r="W851" s="1179"/>
      <c r="X851" s="1179"/>
      <c r="Y851" s="1179"/>
      <c r="Z851" s="1179"/>
    </row>
    <row r="852" spans="1:26" ht="15.75" customHeight="1">
      <c r="A852" s="1178"/>
      <c r="B852" s="1179"/>
      <c r="C852" s="1179"/>
      <c r="D852" s="1179"/>
      <c r="E852" s="1179"/>
      <c r="F852" s="1179"/>
      <c r="G852" s="1179"/>
      <c r="H852" s="1179"/>
      <c r="I852" s="1179"/>
      <c r="J852" s="1180"/>
      <c r="K852" s="1179"/>
      <c r="L852" s="1179"/>
      <c r="M852" s="1179"/>
      <c r="N852" s="1179"/>
      <c r="O852" s="1179"/>
      <c r="P852" s="1179"/>
      <c r="Q852" s="1179"/>
      <c r="R852" s="1179"/>
      <c r="S852" s="1179"/>
      <c r="T852" s="1179"/>
      <c r="U852" s="1179"/>
      <c r="V852" s="1179"/>
      <c r="W852" s="1179"/>
      <c r="X852" s="1179"/>
      <c r="Y852" s="1179"/>
      <c r="Z852" s="1179"/>
    </row>
    <row r="853" spans="1:26" ht="15.75" customHeight="1">
      <c r="A853" s="1178"/>
      <c r="B853" s="1179"/>
      <c r="C853" s="1179"/>
      <c r="D853" s="1179"/>
      <c r="E853" s="1179"/>
      <c r="F853" s="1179"/>
      <c r="G853" s="1179"/>
      <c r="H853" s="1179"/>
      <c r="I853" s="1179"/>
      <c r="J853" s="1180"/>
      <c r="K853" s="1179"/>
      <c r="L853" s="1179"/>
      <c r="M853" s="1179"/>
      <c r="N853" s="1179"/>
      <c r="O853" s="1179"/>
      <c r="P853" s="1179"/>
      <c r="Q853" s="1179"/>
      <c r="R853" s="1179"/>
      <c r="S853" s="1179"/>
      <c r="T853" s="1179"/>
      <c r="U853" s="1179"/>
      <c r="V853" s="1179"/>
      <c r="W853" s="1179"/>
      <c r="X853" s="1179"/>
      <c r="Y853" s="1179"/>
      <c r="Z853" s="1179"/>
    </row>
    <row r="854" spans="1:26" ht="15.75" customHeight="1">
      <c r="A854" s="1178"/>
      <c r="B854" s="1179"/>
      <c r="C854" s="1179"/>
      <c r="D854" s="1179"/>
      <c r="E854" s="1179"/>
      <c r="F854" s="1179"/>
      <c r="G854" s="1179"/>
      <c r="H854" s="1179"/>
      <c r="I854" s="1179"/>
      <c r="J854" s="1180"/>
      <c r="K854" s="1179"/>
      <c r="L854" s="1179"/>
      <c r="M854" s="1179"/>
      <c r="N854" s="1179"/>
      <c r="O854" s="1179"/>
      <c r="P854" s="1179"/>
      <c r="Q854" s="1179"/>
      <c r="R854" s="1179"/>
      <c r="S854" s="1179"/>
      <c r="T854" s="1179"/>
      <c r="U854" s="1179"/>
      <c r="V854" s="1179"/>
      <c r="W854" s="1179"/>
      <c r="X854" s="1179"/>
      <c r="Y854" s="1179"/>
      <c r="Z854" s="1179"/>
    </row>
    <row r="855" spans="1:26" ht="15.75" customHeight="1">
      <c r="A855" s="1178"/>
      <c r="B855" s="1179"/>
      <c r="C855" s="1179"/>
      <c r="D855" s="1179"/>
      <c r="E855" s="1179"/>
      <c r="F855" s="1179"/>
      <c r="G855" s="1179"/>
      <c r="H855" s="1179"/>
      <c r="I855" s="1179"/>
      <c r="J855" s="1180"/>
      <c r="K855" s="1179"/>
      <c r="L855" s="1179"/>
      <c r="M855" s="1179"/>
      <c r="N855" s="1179"/>
      <c r="O855" s="1179"/>
      <c r="P855" s="1179"/>
      <c r="Q855" s="1179"/>
      <c r="R855" s="1179"/>
      <c r="S855" s="1179"/>
      <c r="T855" s="1179"/>
      <c r="U855" s="1179"/>
      <c r="V855" s="1179"/>
      <c r="W855" s="1179"/>
      <c r="X855" s="1179"/>
      <c r="Y855" s="1179"/>
      <c r="Z855" s="1179"/>
    </row>
    <row r="856" spans="1:26" ht="15.75" customHeight="1">
      <c r="A856" s="1178"/>
      <c r="B856" s="1179"/>
      <c r="C856" s="1179"/>
      <c r="D856" s="1179"/>
      <c r="E856" s="1179"/>
      <c r="F856" s="1179"/>
      <c r="G856" s="1179"/>
      <c r="H856" s="1179"/>
      <c r="I856" s="1179"/>
      <c r="J856" s="1180"/>
      <c r="K856" s="1179"/>
      <c r="L856" s="1179"/>
      <c r="M856" s="1179"/>
      <c r="N856" s="1179"/>
      <c r="O856" s="1179"/>
      <c r="P856" s="1179"/>
      <c r="Q856" s="1179"/>
      <c r="R856" s="1179"/>
      <c r="S856" s="1179"/>
      <c r="T856" s="1179"/>
      <c r="U856" s="1179"/>
      <c r="V856" s="1179"/>
      <c r="W856" s="1179"/>
      <c r="X856" s="1179"/>
      <c r="Y856" s="1179"/>
      <c r="Z856" s="1179"/>
    </row>
    <row r="857" spans="1:26" ht="15.75" customHeight="1">
      <c r="A857" s="1178"/>
      <c r="B857" s="1179"/>
      <c r="C857" s="1179"/>
      <c r="D857" s="1179"/>
      <c r="E857" s="1179"/>
      <c r="F857" s="1179"/>
      <c r="G857" s="1179"/>
      <c r="H857" s="1179"/>
      <c r="I857" s="1179"/>
      <c r="J857" s="1180"/>
      <c r="K857" s="1179"/>
      <c r="L857" s="1179"/>
      <c r="M857" s="1179"/>
      <c r="N857" s="1179"/>
      <c r="O857" s="1179"/>
      <c r="P857" s="1179"/>
      <c r="Q857" s="1179"/>
      <c r="R857" s="1179"/>
      <c r="S857" s="1179"/>
      <c r="T857" s="1179"/>
      <c r="U857" s="1179"/>
      <c r="V857" s="1179"/>
      <c r="W857" s="1179"/>
      <c r="X857" s="1179"/>
      <c r="Y857" s="1179"/>
      <c r="Z857" s="1179"/>
    </row>
    <row r="858" spans="1:26" ht="15.75" customHeight="1">
      <c r="A858" s="1178"/>
      <c r="B858" s="1179"/>
      <c r="C858" s="1179"/>
      <c r="D858" s="1179"/>
      <c r="E858" s="1179"/>
      <c r="F858" s="1179"/>
      <c r="G858" s="1179"/>
      <c r="H858" s="1179"/>
      <c r="I858" s="1179"/>
      <c r="J858" s="1180"/>
      <c r="K858" s="1179"/>
      <c r="L858" s="1179"/>
      <c r="M858" s="1179"/>
      <c r="N858" s="1179"/>
      <c r="O858" s="1179"/>
      <c r="P858" s="1179"/>
      <c r="Q858" s="1179"/>
      <c r="R858" s="1179"/>
      <c r="S858" s="1179"/>
      <c r="T858" s="1179"/>
      <c r="U858" s="1179"/>
      <c r="V858" s="1179"/>
      <c r="W858" s="1179"/>
      <c r="X858" s="1179"/>
      <c r="Y858" s="1179"/>
      <c r="Z858" s="1179"/>
    </row>
    <row r="859" spans="1:26" ht="15.75" customHeight="1">
      <c r="A859" s="1178"/>
      <c r="B859" s="1179"/>
      <c r="C859" s="1179"/>
      <c r="D859" s="1179"/>
      <c r="E859" s="1179"/>
      <c r="F859" s="1179"/>
      <c r="G859" s="1179"/>
      <c r="H859" s="1179"/>
      <c r="I859" s="1179"/>
      <c r="J859" s="1180"/>
      <c r="K859" s="1179"/>
      <c r="L859" s="1179"/>
      <c r="M859" s="1179"/>
      <c r="N859" s="1179"/>
      <c r="O859" s="1179"/>
      <c r="P859" s="1179"/>
      <c r="Q859" s="1179"/>
      <c r="R859" s="1179"/>
      <c r="S859" s="1179"/>
      <c r="T859" s="1179"/>
      <c r="U859" s="1179"/>
      <c r="V859" s="1179"/>
      <c r="W859" s="1179"/>
      <c r="X859" s="1179"/>
      <c r="Y859" s="1179"/>
      <c r="Z859" s="1179"/>
    </row>
    <row r="860" spans="1:26" ht="15.75" customHeight="1">
      <c r="A860" s="1178"/>
      <c r="B860" s="1179"/>
      <c r="C860" s="1179"/>
      <c r="D860" s="1179"/>
      <c r="E860" s="1179"/>
      <c r="F860" s="1179"/>
      <c r="G860" s="1179"/>
      <c r="H860" s="1179"/>
      <c r="I860" s="1179"/>
      <c r="J860" s="1180"/>
      <c r="K860" s="1179"/>
      <c r="L860" s="1179"/>
      <c r="M860" s="1179"/>
      <c r="N860" s="1179"/>
      <c r="O860" s="1179"/>
      <c r="P860" s="1179"/>
      <c r="Q860" s="1179"/>
      <c r="R860" s="1179"/>
      <c r="S860" s="1179"/>
      <c r="T860" s="1179"/>
      <c r="U860" s="1179"/>
      <c r="V860" s="1179"/>
      <c r="W860" s="1179"/>
      <c r="X860" s="1179"/>
      <c r="Y860" s="1179"/>
      <c r="Z860" s="1179"/>
    </row>
    <row r="861" spans="1:26" ht="15.75" customHeight="1">
      <c r="A861" s="1178"/>
      <c r="B861" s="1179"/>
      <c r="C861" s="1179"/>
      <c r="D861" s="1179"/>
      <c r="E861" s="1179"/>
      <c r="F861" s="1179"/>
      <c r="G861" s="1179"/>
      <c r="H861" s="1179"/>
      <c r="I861" s="1179"/>
      <c r="J861" s="1180"/>
      <c r="K861" s="1179"/>
      <c r="L861" s="1179"/>
      <c r="M861" s="1179"/>
      <c r="N861" s="1179"/>
      <c r="O861" s="1179"/>
      <c r="P861" s="1179"/>
      <c r="Q861" s="1179"/>
      <c r="R861" s="1179"/>
      <c r="S861" s="1179"/>
      <c r="T861" s="1179"/>
      <c r="U861" s="1179"/>
      <c r="V861" s="1179"/>
      <c r="W861" s="1179"/>
      <c r="X861" s="1179"/>
      <c r="Y861" s="1179"/>
      <c r="Z861" s="1179"/>
    </row>
    <row r="862" spans="1:26" ht="15.75" customHeight="1">
      <c r="A862" s="1178"/>
      <c r="B862" s="1179"/>
      <c r="C862" s="1179"/>
      <c r="D862" s="1179"/>
      <c r="E862" s="1179"/>
      <c r="F862" s="1179"/>
      <c r="G862" s="1179"/>
      <c r="H862" s="1179"/>
      <c r="I862" s="1179"/>
      <c r="J862" s="1180"/>
      <c r="K862" s="1179"/>
      <c r="L862" s="1179"/>
      <c r="M862" s="1179"/>
      <c r="N862" s="1179"/>
      <c r="O862" s="1179"/>
      <c r="P862" s="1179"/>
      <c r="Q862" s="1179"/>
      <c r="R862" s="1179"/>
      <c r="S862" s="1179"/>
      <c r="T862" s="1179"/>
      <c r="U862" s="1179"/>
      <c r="V862" s="1179"/>
      <c r="W862" s="1179"/>
      <c r="X862" s="1179"/>
      <c r="Y862" s="1179"/>
      <c r="Z862" s="1179"/>
    </row>
    <row r="863" spans="1:26" ht="15.75" customHeight="1">
      <c r="A863" s="1178"/>
      <c r="B863" s="1179"/>
      <c r="C863" s="1179"/>
      <c r="D863" s="1179"/>
      <c r="E863" s="1179"/>
      <c r="F863" s="1179"/>
      <c r="G863" s="1179"/>
      <c r="H863" s="1179"/>
      <c r="I863" s="1179"/>
      <c r="J863" s="1180"/>
      <c r="K863" s="1179"/>
      <c r="L863" s="1179"/>
      <c r="M863" s="1179"/>
      <c r="N863" s="1179"/>
      <c r="O863" s="1179"/>
      <c r="P863" s="1179"/>
      <c r="Q863" s="1179"/>
      <c r="R863" s="1179"/>
      <c r="S863" s="1179"/>
      <c r="T863" s="1179"/>
      <c r="U863" s="1179"/>
      <c r="V863" s="1179"/>
      <c r="W863" s="1179"/>
      <c r="X863" s="1179"/>
      <c r="Y863" s="1179"/>
      <c r="Z863" s="1179"/>
    </row>
    <row r="864" spans="1:26" ht="15.75" customHeight="1">
      <c r="A864" s="1178"/>
      <c r="B864" s="1179"/>
      <c r="C864" s="1179"/>
      <c r="D864" s="1179"/>
      <c r="E864" s="1179"/>
      <c r="F864" s="1179"/>
      <c r="G864" s="1179"/>
      <c r="H864" s="1179"/>
      <c r="I864" s="1179"/>
      <c r="J864" s="1180"/>
      <c r="K864" s="1179"/>
      <c r="L864" s="1179"/>
      <c r="M864" s="1179"/>
      <c r="N864" s="1179"/>
      <c r="O864" s="1179"/>
      <c r="P864" s="1179"/>
      <c r="Q864" s="1179"/>
      <c r="R864" s="1179"/>
      <c r="S864" s="1179"/>
      <c r="T864" s="1179"/>
      <c r="U864" s="1179"/>
      <c r="V864" s="1179"/>
      <c r="W864" s="1179"/>
      <c r="X864" s="1179"/>
      <c r="Y864" s="1179"/>
      <c r="Z864" s="1179"/>
    </row>
    <row r="865" spans="1:26" ht="15.75" customHeight="1">
      <c r="A865" s="1178"/>
      <c r="B865" s="1179"/>
      <c r="C865" s="1179"/>
      <c r="D865" s="1179"/>
      <c r="E865" s="1179"/>
      <c r="F865" s="1179"/>
      <c r="G865" s="1179"/>
      <c r="H865" s="1179"/>
      <c r="I865" s="1179"/>
      <c r="J865" s="1180"/>
      <c r="K865" s="1179"/>
      <c r="L865" s="1179"/>
      <c r="M865" s="1179"/>
      <c r="N865" s="1179"/>
      <c r="O865" s="1179"/>
      <c r="P865" s="1179"/>
      <c r="Q865" s="1179"/>
      <c r="R865" s="1179"/>
      <c r="S865" s="1179"/>
      <c r="T865" s="1179"/>
      <c r="U865" s="1179"/>
      <c r="V865" s="1179"/>
      <c r="W865" s="1179"/>
      <c r="X865" s="1179"/>
      <c r="Y865" s="1179"/>
      <c r="Z865" s="1179"/>
    </row>
    <row r="866" spans="1:26" ht="15.75" customHeight="1">
      <c r="A866" s="1178"/>
      <c r="B866" s="1179"/>
      <c r="C866" s="1179"/>
      <c r="D866" s="1179"/>
      <c r="E866" s="1179"/>
      <c r="F866" s="1179"/>
      <c r="G866" s="1179"/>
      <c r="H866" s="1179"/>
      <c r="I866" s="1179"/>
      <c r="J866" s="1180"/>
      <c r="K866" s="1179"/>
      <c r="L866" s="1179"/>
      <c r="M866" s="1179"/>
      <c r="N866" s="1179"/>
      <c r="O866" s="1179"/>
      <c r="P866" s="1179"/>
      <c r="Q866" s="1179"/>
      <c r="R866" s="1179"/>
      <c r="S866" s="1179"/>
      <c r="T866" s="1179"/>
      <c r="U866" s="1179"/>
      <c r="V866" s="1179"/>
      <c r="W866" s="1179"/>
      <c r="X866" s="1179"/>
      <c r="Y866" s="1179"/>
      <c r="Z866" s="1179"/>
    </row>
    <row r="867" spans="1:26" ht="15.75" customHeight="1">
      <c r="A867" s="1178"/>
      <c r="B867" s="1179"/>
      <c r="C867" s="1179"/>
      <c r="D867" s="1179"/>
      <c r="E867" s="1179"/>
      <c r="F867" s="1179"/>
      <c r="G867" s="1179"/>
      <c r="H867" s="1179"/>
      <c r="I867" s="1179"/>
      <c r="J867" s="1180"/>
      <c r="K867" s="1179"/>
      <c r="L867" s="1179"/>
      <c r="M867" s="1179"/>
      <c r="N867" s="1179"/>
      <c r="O867" s="1179"/>
      <c r="P867" s="1179"/>
      <c r="Q867" s="1179"/>
      <c r="R867" s="1179"/>
      <c r="S867" s="1179"/>
      <c r="T867" s="1179"/>
      <c r="U867" s="1179"/>
      <c r="V867" s="1179"/>
      <c r="W867" s="1179"/>
      <c r="X867" s="1179"/>
      <c r="Y867" s="1179"/>
      <c r="Z867" s="1179"/>
    </row>
    <row r="868" spans="1:26" ht="15.75" customHeight="1">
      <c r="A868" s="1178"/>
      <c r="B868" s="1179"/>
      <c r="C868" s="1179"/>
      <c r="D868" s="1179"/>
      <c r="E868" s="1179"/>
      <c r="F868" s="1179"/>
      <c r="G868" s="1179"/>
      <c r="H868" s="1179"/>
      <c r="I868" s="1179"/>
      <c r="J868" s="1180"/>
      <c r="K868" s="1179"/>
      <c r="L868" s="1179"/>
      <c r="M868" s="1179"/>
      <c r="N868" s="1179"/>
      <c r="O868" s="1179"/>
      <c r="P868" s="1179"/>
      <c r="Q868" s="1179"/>
      <c r="R868" s="1179"/>
      <c r="S868" s="1179"/>
      <c r="T868" s="1179"/>
      <c r="U868" s="1179"/>
      <c r="V868" s="1179"/>
      <c r="W868" s="1179"/>
      <c r="X868" s="1179"/>
      <c r="Y868" s="1179"/>
      <c r="Z868" s="1179"/>
    </row>
    <row r="869" spans="1:26" ht="15.75" customHeight="1">
      <c r="A869" s="1178"/>
      <c r="B869" s="1179"/>
      <c r="C869" s="1179"/>
      <c r="D869" s="1179"/>
      <c r="E869" s="1179"/>
      <c r="F869" s="1179"/>
      <c r="G869" s="1179"/>
      <c r="H869" s="1179"/>
      <c r="I869" s="1179"/>
      <c r="J869" s="1180"/>
      <c r="K869" s="1179"/>
      <c r="L869" s="1179"/>
      <c r="M869" s="1179"/>
      <c r="N869" s="1179"/>
      <c r="O869" s="1179"/>
      <c r="P869" s="1179"/>
      <c r="Q869" s="1179"/>
      <c r="R869" s="1179"/>
      <c r="S869" s="1179"/>
      <c r="T869" s="1179"/>
      <c r="U869" s="1179"/>
      <c r="V869" s="1179"/>
      <c r="W869" s="1179"/>
      <c r="X869" s="1179"/>
      <c r="Y869" s="1179"/>
      <c r="Z869" s="1179"/>
    </row>
    <row r="870" spans="1:26" ht="15.75" customHeight="1">
      <c r="A870" s="1178"/>
      <c r="B870" s="1179"/>
      <c r="C870" s="1179"/>
      <c r="D870" s="1179"/>
      <c r="E870" s="1179"/>
      <c r="F870" s="1179"/>
      <c r="G870" s="1179"/>
      <c r="H870" s="1179"/>
      <c r="I870" s="1179"/>
      <c r="J870" s="1180"/>
      <c r="K870" s="1179"/>
      <c r="L870" s="1179"/>
      <c r="M870" s="1179"/>
      <c r="N870" s="1179"/>
      <c r="O870" s="1179"/>
      <c r="P870" s="1179"/>
      <c r="Q870" s="1179"/>
      <c r="R870" s="1179"/>
      <c r="S870" s="1179"/>
      <c r="T870" s="1179"/>
      <c r="U870" s="1179"/>
      <c r="V870" s="1179"/>
      <c r="W870" s="1179"/>
      <c r="X870" s="1179"/>
      <c r="Y870" s="1179"/>
      <c r="Z870" s="1179"/>
    </row>
    <row r="871" spans="1:26" ht="15.75" customHeight="1">
      <c r="A871" s="1178"/>
      <c r="B871" s="1179"/>
      <c r="C871" s="1179"/>
      <c r="D871" s="1179"/>
      <c r="E871" s="1179"/>
      <c r="F871" s="1179"/>
      <c r="G871" s="1179"/>
      <c r="H871" s="1179"/>
      <c r="I871" s="1179"/>
      <c r="J871" s="1180"/>
      <c r="K871" s="1179"/>
      <c r="L871" s="1179"/>
      <c r="M871" s="1179"/>
      <c r="N871" s="1179"/>
      <c r="O871" s="1179"/>
      <c r="P871" s="1179"/>
      <c r="Q871" s="1179"/>
      <c r="R871" s="1179"/>
      <c r="S871" s="1179"/>
      <c r="T871" s="1179"/>
      <c r="U871" s="1179"/>
      <c r="V871" s="1179"/>
      <c r="W871" s="1179"/>
      <c r="X871" s="1179"/>
      <c r="Y871" s="1179"/>
      <c r="Z871" s="1179"/>
    </row>
    <row r="872" spans="1:26" ht="15.75" customHeight="1">
      <c r="A872" s="1178"/>
      <c r="B872" s="1179"/>
      <c r="C872" s="1179"/>
      <c r="D872" s="1179"/>
      <c r="E872" s="1179"/>
      <c r="F872" s="1179"/>
      <c r="G872" s="1179"/>
      <c r="H872" s="1179"/>
      <c r="I872" s="1179"/>
      <c r="J872" s="1180"/>
      <c r="K872" s="1179"/>
      <c r="L872" s="1179"/>
      <c r="M872" s="1179"/>
      <c r="N872" s="1179"/>
      <c r="O872" s="1179"/>
      <c r="P872" s="1179"/>
      <c r="Q872" s="1179"/>
      <c r="R872" s="1179"/>
      <c r="S872" s="1179"/>
      <c r="T872" s="1179"/>
      <c r="U872" s="1179"/>
      <c r="V872" s="1179"/>
      <c r="W872" s="1179"/>
      <c r="X872" s="1179"/>
      <c r="Y872" s="1179"/>
      <c r="Z872" s="1179"/>
    </row>
    <row r="873" spans="1:26" ht="15.75" customHeight="1">
      <c r="A873" s="1178"/>
      <c r="B873" s="1179"/>
      <c r="C873" s="1179"/>
      <c r="D873" s="1179"/>
      <c r="E873" s="1179"/>
      <c r="F873" s="1179"/>
      <c r="G873" s="1179"/>
      <c r="H873" s="1179"/>
      <c r="I873" s="1179"/>
      <c r="J873" s="1180"/>
      <c r="K873" s="1179"/>
      <c r="L873" s="1179"/>
      <c r="M873" s="1179"/>
      <c r="N873" s="1179"/>
      <c r="O873" s="1179"/>
      <c r="P873" s="1179"/>
      <c r="Q873" s="1179"/>
      <c r="R873" s="1179"/>
      <c r="S873" s="1179"/>
      <c r="T873" s="1179"/>
      <c r="U873" s="1179"/>
      <c r="V873" s="1179"/>
      <c r="W873" s="1179"/>
      <c r="X873" s="1179"/>
      <c r="Y873" s="1179"/>
      <c r="Z873" s="1179"/>
    </row>
    <row r="874" spans="1:26" ht="15.75" customHeight="1">
      <c r="A874" s="1178"/>
      <c r="B874" s="1179"/>
      <c r="C874" s="1179"/>
      <c r="D874" s="1179"/>
      <c r="E874" s="1179"/>
      <c r="F874" s="1179"/>
      <c r="G874" s="1179"/>
      <c r="H874" s="1179"/>
      <c r="I874" s="1179"/>
      <c r="J874" s="1180"/>
      <c r="K874" s="1179"/>
      <c r="L874" s="1179"/>
      <c r="M874" s="1179"/>
      <c r="N874" s="1179"/>
      <c r="O874" s="1179"/>
      <c r="P874" s="1179"/>
      <c r="Q874" s="1179"/>
      <c r="R874" s="1179"/>
      <c r="S874" s="1179"/>
      <c r="T874" s="1179"/>
      <c r="U874" s="1179"/>
      <c r="V874" s="1179"/>
      <c r="W874" s="1179"/>
      <c r="X874" s="1179"/>
      <c r="Y874" s="1179"/>
      <c r="Z874" s="1179"/>
    </row>
    <row r="875" spans="1:26" ht="15.75" customHeight="1">
      <c r="A875" s="1178"/>
      <c r="B875" s="1179"/>
      <c r="C875" s="1179"/>
      <c r="D875" s="1179"/>
      <c r="E875" s="1179"/>
      <c r="F875" s="1179"/>
      <c r="G875" s="1179"/>
      <c r="H875" s="1179"/>
      <c r="I875" s="1179"/>
      <c r="J875" s="1180"/>
      <c r="K875" s="1179"/>
      <c r="L875" s="1179"/>
      <c r="M875" s="1179"/>
      <c r="N875" s="1179"/>
      <c r="O875" s="1179"/>
      <c r="P875" s="1179"/>
      <c r="Q875" s="1179"/>
      <c r="R875" s="1179"/>
      <c r="S875" s="1179"/>
      <c r="T875" s="1179"/>
      <c r="U875" s="1179"/>
      <c r="V875" s="1179"/>
      <c r="W875" s="1179"/>
      <c r="X875" s="1179"/>
      <c r="Y875" s="1179"/>
      <c r="Z875" s="1179"/>
    </row>
    <row r="876" spans="1:26" ht="15.75" customHeight="1">
      <c r="A876" s="1178"/>
      <c r="B876" s="1179"/>
      <c r="C876" s="1179"/>
      <c r="D876" s="1179"/>
      <c r="E876" s="1179"/>
      <c r="F876" s="1179"/>
      <c r="G876" s="1179"/>
      <c r="H876" s="1179"/>
      <c r="I876" s="1179"/>
      <c r="J876" s="1180"/>
      <c r="K876" s="1179"/>
      <c r="L876" s="1179"/>
      <c r="M876" s="1179"/>
      <c r="N876" s="1179"/>
      <c r="O876" s="1179"/>
      <c r="P876" s="1179"/>
      <c r="Q876" s="1179"/>
      <c r="R876" s="1179"/>
      <c r="S876" s="1179"/>
      <c r="T876" s="1179"/>
      <c r="U876" s="1179"/>
      <c r="V876" s="1179"/>
      <c r="W876" s="1179"/>
      <c r="X876" s="1179"/>
      <c r="Y876" s="1179"/>
      <c r="Z876" s="1179"/>
    </row>
    <row r="877" spans="1:26" ht="15.75" customHeight="1">
      <c r="A877" s="1178"/>
      <c r="B877" s="1179"/>
      <c r="C877" s="1179"/>
      <c r="D877" s="1179"/>
      <c r="E877" s="1179"/>
      <c r="F877" s="1179"/>
      <c r="G877" s="1179"/>
      <c r="H877" s="1179"/>
      <c r="I877" s="1179"/>
      <c r="J877" s="1180"/>
      <c r="K877" s="1179"/>
      <c r="L877" s="1179"/>
      <c r="M877" s="1179"/>
      <c r="N877" s="1179"/>
      <c r="O877" s="1179"/>
      <c r="P877" s="1179"/>
      <c r="Q877" s="1179"/>
      <c r="R877" s="1179"/>
      <c r="S877" s="1179"/>
      <c r="T877" s="1179"/>
      <c r="U877" s="1179"/>
      <c r="V877" s="1179"/>
      <c r="W877" s="1179"/>
      <c r="X877" s="1179"/>
      <c r="Y877" s="1179"/>
      <c r="Z877" s="1179"/>
    </row>
    <row r="878" spans="1:26" ht="15.75" customHeight="1">
      <c r="A878" s="1178"/>
      <c r="B878" s="1179"/>
      <c r="C878" s="1179"/>
      <c r="D878" s="1179"/>
      <c r="E878" s="1179"/>
      <c r="F878" s="1179"/>
      <c r="G878" s="1179"/>
      <c r="H878" s="1179"/>
      <c r="I878" s="1179"/>
      <c r="J878" s="1180"/>
      <c r="K878" s="1179"/>
      <c r="L878" s="1179"/>
      <c r="M878" s="1179"/>
      <c r="N878" s="1179"/>
      <c r="O878" s="1179"/>
      <c r="P878" s="1179"/>
      <c r="Q878" s="1179"/>
      <c r="R878" s="1179"/>
      <c r="S878" s="1179"/>
      <c r="T878" s="1179"/>
      <c r="U878" s="1179"/>
      <c r="V878" s="1179"/>
      <c r="W878" s="1179"/>
      <c r="X878" s="1179"/>
      <c r="Y878" s="1179"/>
      <c r="Z878" s="1179"/>
    </row>
    <row r="879" spans="1:26" ht="15.75" customHeight="1">
      <c r="A879" s="1178"/>
      <c r="B879" s="1179"/>
      <c r="C879" s="1179"/>
      <c r="D879" s="1179"/>
      <c r="E879" s="1179"/>
      <c r="F879" s="1179"/>
      <c r="G879" s="1179"/>
      <c r="H879" s="1179"/>
      <c r="I879" s="1179"/>
      <c r="J879" s="1180"/>
      <c r="K879" s="1179"/>
      <c r="L879" s="1179"/>
      <c r="M879" s="1179"/>
      <c r="N879" s="1179"/>
      <c r="O879" s="1179"/>
      <c r="P879" s="1179"/>
      <c r="Q879" s="1179"/>
      <c r="R879" s="1179"/>
      <c r="S879" s="1179"/>
      <c r="T879" s="1179"/>
      <c r="U879" s="1179"/>
      <c r="V879" s="1179"/>
      <c r="W879" s="1179"/>
      <c r="X879" s="1179"/>
      <c r="Y879" s="1179"/>
      <c r="Z879" s="1179"/>
    </row>
    <row r="880" spans="1:26" ht="15.75" customHeight="1">
      <c r="A880" s="1178"/>
      <c r="B880" s="1179"/>
      <c r="C880" s="1179"/>
      <c r="D880" s="1179"/>
      <c r="E880" s="1179"/>
      <c r="F880" s="1179"/>
      <c r="G880" s="1179"/>
      <c r="H880" s="1179"/>
      <c r="I880" s="1179"/>
      <c r="J880" s="1180"/>
      <c r="K880" s="1179"/>
      <c r="L880" s="1179"/>
      <c r="M880" s="1179"/>
      <c r="N880" s="1179"/>
      <c r="O880" s="1179"/>
      <c r="P880" s="1179"/>
      <c r="Q880" s="1179"/>
      <c r="R880" s="1179"/>
      <c r="S880" s="1179"/>
      <c r="T880" s="1179"/>
      <c r="U880" s="1179"/>
      <c r="V880" s="1179"/>
      <c r="W880" s="1179"/>
      <c r="X880" s="1179"/>
      <c r="Y880" s="1179"/>
      <c r="Z880" s="1179"/>
    </row>
    <row r="881" spans="1:26" ht="15.75" customHeight="1">
      <c r="A881" s="1178"/>
      <c r="B881" s="1179"/>
      <c r="C881" s="1179"/>
      <c r="D881" s="1179"/>
      <c r="E881" s="1179"/>
      <c r="F881" s="1179"/>
      <c r="G881" s="1179"/>
      <c r="H881" s="1179"/>
      <c r="I881" s="1179"/>
      <c r="J881" s="1180"/>
      <c r="K881" s="1179"/>
      <c r="L881" s="1179"/>
      <c r="M881" s="1179"/>
      <c r="N881" s="1179"/>
      <c r="O881" s="1179"/>
      <c r="P881" s="1179"/>
      <c r="Q881" s="1179"/>
      <c r="R881" s="1179"/>
      <c r="S881" s="1179"/>
      <c r="T881" s="1179"/>
      <c r="U881" s="1179"/>
      <c r="V881" s="1179"/>
      <c r="W881" s="1179"/>
      <c r="X881" s="1179"/>
      <c r="Y881" s="1179"/>
      <c r="Z881" s="1179"/>
    </row>
    <row r="882" spans="1:26" ht="15.75" customHeight="1">
      <c r="A882" s="1178"/>
      <c r="B882" s="1179"/>
      <c r="C882" s="1179"/>
      <c r="D882" s="1179"/>
      <c r="E882" s="1179"/>
      <c r="F882" s="1179"/>
      <c r="G882" s="1179"/>
      <c r="H882" s="1179"/>
      <c r="I882" s="1179"/>
      <c r="J882" s="1180"/>
      <c r="K882" s="1179"/>
      <c r="L882" s="1179"/>
      <c r="M882" s="1179"/>
      <c r="N882" s="1179"/>
      <c r="O882" s="1179"/>
      <c r="P882" s="1179"/>
      <c r="Q882" s="1179"/>
      <c r="R882" s="1179"/>
      <c r="S882" s="1179"/>
      <c r="T882" s="1179"/>
      <c r="U882" s="1179"/>
      <c r="V882" s="1179"/>
      <c r="W882" s="1179"/>
      <c r="X882" s="1179"/>
      <c r="Y882" s="1179"/>
      <c r="Z882" s="1179"/>
    </row>
    <row r="883" spans="1:26" ht="15.75" customHeight="1">
      <c r="A883" s="1178"/>
      <c r="B883" s="1179"/>
      <c r="C883" s="1179"/>
      <c r="D883" s="1179"/>
      <c r="E883" s="1179"/>
      <c r="F883" s="1179"/>
      <c r="G883" s="1179"/>
      <c r="H883" s="1179"/>
      <c r="I883" s="1179"/>
      <c r="J883" s="1180"/>
      <c r="K883" s="1179"/>
      <c r="L883" s="1179"/>
      <c r="M883" s="1179"/>
      <c r="N883" s="1179"/>
      <c r="O883" s="1179"/>
      <c r="P883" s="1179"/>
      <c r="Q883" s="1179"/>
      <c r="R883" s="1179"/>
      <c r="S883" s="1179"/>
      <c r="T883" s="1179"/>
      <c r="U883" s="1179"/>
      <c r="V883" s="1179"/>
      <c r="W883" s="1179"/>
      <c r="X883" s="1179"/>
      <c r="Y883" s="1179"/>
      <c r="Z883" s="1179"/>
    </row>
    <row r="884" spans="1:26" ht="15.75" customHeight="1">
      <c r="A884" s="1178"/>
      <c r="B884" s="1179"/>
      <c r="C884" s="1179"/>
      <c r="D884" s="1179"/>
      <c r="E884" s="1179"/>
      <c r="F884" s="1179"/>
      <c r="G884" s="1179"/>
      <c r="H884" s="1179"/>
      <c r="I884" s="1179"/>
      <c r="J884" s="1180"/>
      <c r="K884" s="1179"/>
      <c r="L884" s="1179"/>
      <c r="M884" s="1179"/>
      <c r="N884" s="1179"/>
      <c r="O884" s="1179"/>
      <c r="P884" s="1179"/>
      <c r="Q884" s="1179"/>
      <c r="R884" s="1179"/>
      <c r="S884" s="1179"/>
      <c r="T884" s="1179"/>
      <c r="U884" s="1179"/>
      <c r="V884" s="1179"/>
      <c r="W884" s="1179"/>
      <c r="X884" s="1179"/>
      <c r="Y884" s="1179"/>
      <c r="Z884" s="1179"/>
    </row>
    <row r="885" spans="1:26" ht="15.75" customHeight="1">
      <c r="A885" s="1178"/>
      <c r="B885" s="1179"/>
      <c r="C885" s="1179"/>
      <c r="D885" s="1179"/>
      <c r="E885" s="1179"/>
      <c r="F885" s="1179"/>
      <c r="G885" s="1179"/>
      <c r="H885" s="1179"/>
      <c r="I885" s="1179"/>
      <c r="J885" s="1180"/>
      <c r="K885" s="1179"/>
      <c r="L885" s="1179"/>
      <c r="M885" s="1179"/>
      <c r="N885" s="1179"/>
      <c r="O885" s="1179"/>
      <c r="P885" s="1179"/>
      <c r="Q885" s="1179"/>
      <c r="R885" s="1179"/>
      <c r="S885" s="1179"/>
      <c r="T885" s="1179"/>
      <c r="U885" s="1179"/>
      <c r="V885" s="1179"/>
      <c r="W885" s="1179"/>
      <c r="X885" s="1179"/>
      <c r="Y885" s="1179"/>
      <c r="Z885" s="1179"/>
    </row>
    <row r="886" spans="1:26" ht="15.75" customHeight="1">
      <c r="A886" s="1178"/>
      <c r="B886" s="1179"/>
      <c r="C886" s="1179"/>
      <c r="D886" s="1179"/>
      <c r="E886" s="1179"/>
      <c r="F886" s="1179"/>
      <c r="G886" s="1179"/>
      <c r="H886" s="1179"/>
      <c r="I886" s="1179"/>
      <c r="J886" s="1180"/>
      <c r="K886" s="1179"/>
      <c r="L886" s="1179"/>
      <c r="M886" s="1179"/>
      <c r="N886" s="1179"/>
      <c r="O886" s="1179"/>
      <c r="P886" s="1179"/>
      <c r="Q886" s="1179"/>
      <c r="R886" s="1179"/>
      <c r="S886" s="1179"/>
      <c r="T886" s="1179"/>
      <c r="U886" s="1179"/>
      <c r="V886" s="1179"/>
      <c r="W886" s="1179"/>
      <c r="X886" s="1179"/>
      <c r="Y886" s="1179"/>
      <c r="Z886" s="1179"/>
    </row>
    <row r="887" spans="1:26" ht="15.75" customHeight="1">
      <c r="A887" s="1178"/>
      <c r="B887" s="1179"/>
      <c r="C887" s="1179"/>
      <c r="D887" s="1179"/>
      <c r="E887" s="1179"/>
      <c r="F887" s="1179"/>
      <c r="G887" s="1179"/>
      <c r="H887" s="1179"/>
      <c r="I887" s="1179"/>
      <c r="J887" s="1180"/>
      <c r="K887" s="1179"/>
      <c r="L887" s="1179"/>
      <c r="M887" s="1179"/>
      <c r="N887" s="1179"/>
      <c r="O887" s="1179"/>
      <c r="P887" s="1179"/>
      <c r="Q887" s="1179"/>
      <c r="R887" s="1179"/>
      <c r="S887" s="1179"/>
      <c r="T887" s="1179"/>
      <c r="U887" s="1179"/>
      <c r="V887" s="1179"/>
      <c r="W887" s="1179"/>
      <c r="X887" s="1179"/>
      <c r="Y887" s="1179"/>
      <c r="Z887" s="1179"/>
    </row>
    <row r="888" spans="1:26" ht="15.75" customHeight="1">
      <c r="A888" s="1178"/>
      <c r="B888" s="1179"/>
      <c r="C888" s="1179"/>
      <c r="D888" s="1179"/>
      <c r="E888" s="1179"/>
      <c r="F888" s="1179"/>
      <c r="G888" s="1179"/>
      <c r="H888" s="1179"/>
      <c r="I888" s="1179"/>
      <c r="J888" s="1180"/>
      <c r="K888" s="1179"/>
      <c r="L888" s="1179"/>
      <c r="M888" s="1179"/>
      <c r="N888" s="1179"/>
      <c r="O888" s="1179"/>
      <c r="P888" s="1179"/>
      <c r="Q888" s="1179"/>
      <c r="R888" s="1179"/>
      <c r="S888" s="1179"/>
      <c r="T888" s="1179"/>
      <c r="U888" s="1179"/>
      <c r="V888" s="1179"/>
      <c r="W888" s="1179"/>
      <c r="X888" s="1179"/>
      <c r="Y888" s="1179"/>
      <c r="Z888" s="1179"/>
    </row>
    <row r="889" spans="1:26" ht="15.75" customHeight="1">
      <c r="A889" s="1178"/>
      <c r="B889" s="1179"/>
      <c r="C889" s="1179"/>
      <c r="D889" s="1179"/>
      <c r="E889" s="1179"/>
      <c r="F889" s="1179"/>
      <c r="G889" s="1179"/>
      <c r="H889" s="1179"/>
      <c r="I889" s="1179"/>
      <c r="J889" s="1180"/>
      <c r="K889" s="1179"/>
      <c r="L889" s="1179"/>
      <c r="M889" s="1179"/>
      <c r="N889" s="1179"/>
      <c r="O889" s="1179"/>
      <c r="P889" s="1179"/>
      <c r="Q889" s="1179"/>
      <c r="R889" s="1179"/>
      <c r="S889" s="1179"/>
      <c r="T889" s="1179"/>
      <c r="U889" s="1179"/>
      <c r="V889" s="1179"/>
      <c r="W889" s="1179"/>
      <c r="X889" s="1179"/>
      <c r="Y889" s="1179"/>
      <c r="Z889" s="1179"/>
    </row>
    <row r="890" spans="1:26" ht="15.75" customHeight="1">
      <c r="A890" s="1178"/>
      <c r="B890" s="1179"/>
      <c r="C890" s="1179"/>
      <c r="D890" s="1179"/>
      <c r="E890" s="1179"/>
      <c r="F890" s="1179"/>
      <c r="G890" s="1179"/>
      <c r="H890" s="1179"/>
      <c r="I890" s="1179"/>
      <c r="J890" s="1180"/>
      <c r="K890" s="1179"/>
      <c r="L890" s="1179"/>
      <c r="M890" s="1179"/>
      <c r="N890" s="1179"/>
      <c r="O890" s="1179"/>
      <c r="P890" s="1179"/>
      <c r="Q890" s="1179"/>
      <c r="R890" s="1179"/>
      <c r="S890" s="1179"/>
      <c r="T890" s="1179"/>
      <c r="U890" s="1179"/>
      <c r="V890" s="1179"/>
      <c r="W890" s="1179"/>
      <c r="X890" s="1179"/>
      <c r="Y890" s="1179"/>
      <c r="Z890" s="1179"/>
    </row>
    <row r="891" spans="1:26" ht="15.75" customHeight="1">
      <c r="A891" s="1178"/>
      <c r="B891" s="1179"/>
      <c r="C891" s="1179"/>
      <c r="D891" s="1179"/>
      <c r="E891" s="1179"/>
      <c r="F891" s="1179"/>
      <c r="G891" s="1179"/>
      <c r="H891" s="1179"/>
      <c r="I891" s="1179"/>
      <c r="J891" s="1180"/>
      <c r="K891" s="1179"/>
      <c r="L891" s="1179"/>
      <c r="M891" s="1179"/>
      <c r="N891" s="1179"/>
      <c r="O891" s="1179"/>
      <c r="P891" s="1179"/>
      <c r="Q891" s="1179"/>
      <c r="R891" s="1179"/>
      <c r="S891" s="1179"/>
      <c r="T891" s="1179"/>
      <c r="U891" s="1179"/>
      <c r="V891" s="1179"/>
      <c r="W891" s="1179"/>
      <c r="X891" s="1179"/>
      <c r="Y891" s="1179"/>
      <c r="Z891" s="1179"/>
    </row>
    <row r="892" spans="1:26" ht="15.75" customHeight="1">
      <c r="A892" s="1178"/>
      <c r="B892" s="1179"/>
      <c r="C892" s="1179"/>
      <c r="D892" s="1179"/>
      <c r="E892" s="1179"/>
      <c r="F892" s="1179"/>
      <c r="G892" s="1179"/>
      <c r="H892" s="1179"/>
      <c r="I892" s="1179"/>
      <c r="J892" s="1180"/>
      <c r="K892" s="1179"/>
      <c r="L892" s="1179"/>
      <c r="M892" s="1179"/>
      <c r="N892" s="1179"/>
      <c r="O892" s="1179"/>
      <c r="P892" s="1179"/>
      <c r="Q892" s="1179"/>
      <c r="R892" s="1179"/>
      <c r="S892" s="1179"/>
      <c r="T892" s="1179"/>
      <c r="U892" s="1179"/>
      <c r="V892" s="1179"/>
      <c r="W892" s="1179"/>
      <c r="X892" s="1179"/>
      <c r="Y892" s="1179"/>
      <c r="Z892" s="1179"/>
    </row>
    <row r="893" spans="1:26" ht="15.75" customHeight="1">
      <c r="A893" s="1178"/>
      <c r="B893" s="1179"/>
      <c r="C893" s="1179"/>
      <c r="D893" s="1179"/>
      <c r="E893" s="1179"/>
      <c r="F893" s="1179"/>
      <c r="G893" s="1179"/>
      <c r="H893" s="1179"/>
      <c r="I893" s="1179"/>
      <c r="J893" s="1180"/>
      <c r="K893" s="1179"/>
      <c r="L893" s="1179"/>
      <c r="M893" s="1179"/>
      <c r="N893" s="1179"/>
      <c r="O893" s="1179"/>
      <c r="P893" s="1179"/>
      <c r="Q893" s="1179"/>
      <c r="R893" s="1179"/>
      <c r="S893" s="1179"/>
      <c r="T893" s="1179"/>
      <c r="U893" s="1179"/>
      <c r="V893" s="1179"/>
      <c r="W893" s="1179"/>
      <c r="X893" s="1179"/>
      <c r="Y893" s="1179"/>
      <c r="Z893" s="1179"/>
    </row>
    <row r="894" spans="1:26" ht="15.75" customHeight="1">
      <c r="A894" s="1178"/>
      <c r="B894" s="1179"/>
      <c r="C894" s="1179"/>
      <c r="D894" s="1179"/>
      <c r="E894" s="1179"/>
      <c r="F894" s="1179"/>
      <c r="G894" s="1179"/>
      <c r="H894" s="1179"/>
      <c r="I894" s="1179"/>
      <c r="J894" s="1180"/>
      <c r="K894" s="1179"/>
      <c r="L894" s="1179"/>
      <c r="M894" s="1179"/>
      <c r="N894" s="1179"/>
      <c r="O894" s="1179"/>
      <c r="P894" s="1179"/>
      <c r="Q894" s="1179"/>
      <c r="R894" s="1179"/>
      <c r="S894" s="1179"/>
      <c r="T894" s="1179"/>
      <c r="U894" s="1179"/>
      <c r="V894" s="1179"/>
      <c r="W894" s="1179"/>
      <c r="X894" s="1179"/>
      <c r="Y894" s="1179"/>
      <c r="Z894" s="1179"/>
    </row>
    <row r="895" spans="1:26" ht="15.75" customHeight="1">
      <c r="A895" s="1178"/>
      <c r="B895" s="1179"/>
      <c r="C895" s="1179"/>
      <c r="D895" s="1179"/>
      <c r="E895" s="1179"/>
      <c r="F895" s="1179"/>
      <c r="G895" s="1179"/>
      <c r="H895" s="1179"/>
      <c r="I895" s="1179"/>
      <c r="J895" s="1180"/>
      <c r="K895" s="1179"/>
      <c r="L895" s="1179"/>
      <c r="M895" s="1179"/>
      <c r="N895" s="1179"/>
      <c r="O895" s="1179"/>
      <c r="P895" s="1179"/>
      <c r="Q895" s="1179"/>
      <c r="R895" s="1179"/>
      <c r="S895" s="1179"/>
      <c r="T895" s="1179"/>
      <c r="U895" s="1179"/>
      <c r="V895" s="1179"/>
      <c r="W895" s="1179"/>
      <c r="X895" s="1179"/>
      <c r="Y895" s="1179"/>
      <c r="Z895" s="1179"/>
    </row>
    <row r="896" spans="1:26" ht="15.75" customHeight="1">
      <c r="A896" s="1178"/>
      <c r="B896" s="1179"/>
      <c r="C896" s="1179"/>
      <c r="D896" s="1179"/>
      <c r="E896" s="1179"/>
      <c r="F896" s="1179"/>
      <c r="G896" s="1179"/>
      <c r="H896" s="1179"/>
      <c r="I896" s="1179"/>
      <c r="J896" s="1180"/>
      <c r="K896" s="1179"/>
      <c r="L896" s="1179"/>
      <c r="M896" s="1179"/>
      <c r="N896" s="1179"/>
      <c r="O896" s="1179"/>
      <c r="P896" s="1179"/>
      <c r="Q896" s="1179"/>
      <c r="R896" s="1179"/>
      <c r="S896" s="1179"/>
      <c r="T896" s="1179"/>
      <c r="U896" s="1179"/>
      <c r="V896" s="1179"/>
      <c r="W896" s="1179"/>
      <c r="X896" s="1179"/>
      <c r="Y896" s="1179"/>
      <c r="Z896" s="1179"/>
    </row>
    <row r="897" spans="1:26" ht="15.75" customHeight="1">
      <c r="A897" s="1178"/>
      <c r="B897" s="1179"/>
      <c r="C897" s="1179"/>
      <c r="D897" s="1179"/>
      <c r="E897" s="1179"/>
      <c r="F897" s="1179"/>
      <c r="G897" s="1179"/>
      <c r="H897" s="1179"/>
      <c r="I897" s="1179"/>
      <c r="J897" s="1180"/>
      <c r="K897" s="1179"/>
      <c r="L897" s="1179"/>
      <c r="M897" s="1179"/>
      <c r="N897" s="1179"/>
      <c r="O897" s="1179"/>
      <c r="P897" s="1179"/>
      <c r="Q897" s="1179"/>
      <c r="R897" s="1179"/>
      <c r="S897" s="1179"/>
      <c r="T897" s="1179"/>
      <c r="U897" s="1179"/>
      <c r="V897" s="1179"/>
      <c r="W897" s="1179"/>
      <c r="X897" s="1179"/>
      <c r="Y897" s="1179"/>
      <c r="Z897" s="1179"/>
    </row>
    <row r="898" spans="1:26" ht="15.75" customHeight="1">
      <c r="A898" s="1178"/>
      <c r="B898" s="1179"/>
      <c r="C898" s="1179"/>
      <c r="D898" s="1179"/>
      <c r="E898" s="1179"/>
      <c r="F898" s="1179"/>
      <c r="G898" s="1179"/>
      <c r="H898" s="1179"/>
      <c r="I898" s="1179"/>
      <c r="J898" s="1180"/>
      <c r="K898" s="1179"/>
      <c r="L898" s="1179"/>
      <c r="M898" s="1179"/>
      <c r="N898" s="1179"/>
      <c r="O898" s="1179"/>
      <c r="P898" s="1179"/>
      <c r="Q898" s="1179"/>
      <c r="R898" s="1179"/>
      <c r="S898" s="1179"/>
      <c r="T898" s="1179"/>
      <c r="U898" s="1179"/>
      <c r="V898" s="1179"/>
      <c r="W898" s="1179"/>
      <c r="X898" s="1179"/>
      <c r="Y898" s="1179"/>
      <c r="Z898" s="1179"/>
    </row>
    <row r="899" spans="1:26" ht="15.75" customHeight="1">
      <c r="A899" s="1178"/>
      <c r="B899" s="1179"/>
      <c r="C899" s="1179"/>
      <c r="D899" s="1179"/>
      <c r="E899" s="1179"/>
      <c r="F899" s="1179"/>
      <c r="G899" s="1179"/>
      <c r="H899" s="1179"/>
      <c r="I899" s="1179"/>
      <c r="J899" s="1180"/>
      <c r="K899" s="1179"/>
      <c r="L899" s="1179"/>
      <c r="M899" s="1179"/>
      <c r="N899" s="1179"/>
      <c r="O899" s="1179"/>
      <c r="P899" s="1179"/>
      <c r="Q899" s="1179"/>
      <c r="R899" s="1179"/>
      <c r="S899" s="1179"/>
      <c r="T899" s="1179"/>
      <c r="U899" s="1179"/>
      <c r="V899" s="1179"/>
      <c r="W899" s="1179"/>
      <c r="X899" s="1179"/>
      <c r="Y899" s="1179"/>
      <c r="Z899" s="1179"/>
    </row>
    <row r="900" spans="1:26" ht="15.75" customHeight="1">
      <c r="A900" s="1178"/>
      <c r="B900" s="1179"/>
      <c r="C900" s="1179"/>
      <c r="D900" s="1179"/>
      <c r="E900" s="1179"/>
      <c r="F900" s="1179"/>
      <c r="G900" s="1179"/>
      <c r="H900" s="1179"/>
      <c r="I900" s="1179"/>
      <c r="J900" s="1180"/>
      <c r="K900" s="1179"/>
      <c r="L900" s="1179"/>
      <c r="M900" s="1179"/>
      <c r="N900" s="1179"/>
      <c r="O900" s="1179"/>
      <c r="P900" s="1179"/>
      <c r="Q900" s="1179"/>
      <c r="R900" s="1179"/>
      <c r="S900" s="1179"/>
      <c r="T900" s="1179"/>
      <c r="U900" s="1179"/>
      <c r="V900" s="1179"/>
      <c r="W900" s="1179"/>
      <c r="X900" s="1179"/>
      <c r="Y900" s="1179"/>
      <c r="Z900" s="1179"/>
    </row>
    <row r="901" spans="1:26" ht="15.75" customHeight="1">
      <c r="A901" s="1178"/>
      <c r="B901" s="1179"/>
      <c r="C901" s="1179"/>
      <c r="D901" s="1179"/>
      <c r="E901" s="1179"/>
      <c r="F901" s="1179"/>
      <c r="G901" s="1179"/>
      <c r="H901" s="1179"/>
      <c r="I901" s="1179"/>
      <c r="J901" s="1180"/>
      <c r="K901" s="1179"/>
      <c r="L901" s="1179"/>
      <c r="M901" s="1179"/>
      <c r="N901" s="1179"/>
      <c r="O901" s="1179"/>
      <c r="P901" s="1179"/>
      <c r="Q901" s="1179"/>
      <c r="R901" s="1179"/>
      <c r="S901" s="1179"/>
      <c r="T901" s="1179"/>
      <c r="U901" s="1179"/>
      <c r="V901" s="1179"/>
      <c r="W901" s="1179"/>
      <c r="X901" s="1179"/>
      <c r="Y901" s="1179"/>
      <c r="Z901" s="1179"/>
    </row>
    <row r="902" spans="1:26" ht="15.75" customHeight="1">
      <c r="A902" s="1178"/>
      <c r="B902" s="1179"/>
      <c r="C902" s="1179"/>
      <c r="D902" s="1179"/>
      <c r="E902" s="1179"/>
      <c r="F902" s="1179"/>
      <c r="G902" s="1179"/>
      <c r="H902" s="1179"/>
      <c r="I902" s="1179"/>
      <c r="J902" s="1180"/>
      <c r="K902" s="1179"/>
      <c r="L902" s="1179"/>
      <c r="M902" s="1179"/>
      <c r="N902" s="1179"/>
      <c r="O902" s="1179"/>
      <c r="P902" s="1179"/>
      <c r="Q902" s="1179"/>
      <c r="R902" s="1179"/>
      <c r="S902" s="1179"/>
      <c r="T902" s="1179"/>
      <c r="U902" s="1179"/>
      <c r="V902" s="1179"/>
      <c r="W902" s="1179"/>
      <c r="X902" s="1179"/>
      <c r="Y902" s="1179"/>
      <c r="Z902" s="1179"/>
    </row>
    <row r="903" spans="1:26" ht="15.75" customHeight="1">
      <c r="A903" s="1178"/>
      <c r="B903" s="1179"/>
      <c r="C903" s="1179"/>
      <c r="D903" s="1179"/>
      <c r="E903" s="1179"/>
      <c r="F903" s="1179"/>
      <c r="G903" s="1179"/>
      <c r="H903" s="1179"/>
      <c r="I903" s="1179"/>
      <c r="J903" s="1180"/>
      <c r="K903" s="1179"/>
      <c r="L903" s="1179"/>
      <c r="M903" s="1179"/>
      <c r="N903" s="1179"/>
      <c r="O903" s="1179"/>
      <c r="P903" s="1179"/>
      <c r="Q903" s="1179"/>
      <c r="R903" s="1179"/>
      <c r="S903" s="1179"/>
      <c r="T903" s="1179"/>
      <c r="U903" s="1179"/>
      <c r="V903" s="1179"/>
      <c r="W903" s="1179"/>
      <c r="X903" s="1179"/>
      <c r="Y903" s="1179"/>
      <c r="Z903" s="1179"/>
    </row>
    <row r="904" spans="1:26" ht="15.75" customHeight="1">
      <c r="A904" s="1178"/>
      <c r="B904" s="1179"/>
      <c r="C904" s="1179"/>
      <c r="D904" s="1179"/>
      <c r="E904" s="1179"/>
      <c r="F904" s="1179"/>
      <c r="G904" s="1179"/>
      <c r="H904" s="1179"/>
      <c r="I904" s="1179"/>
      <c r="J904" s="1180"/>
      <c r="K904" s="1179"/>
      <c r="L904" s="1179"/>
      <c r="M904" s="1179"/>
      <c r="N904" s="1179"/>
      <c r="O904" s="1179"/>
      <c r="P904" s="1179"/>
      <c r="Q904" s="1179"/>
      <c r="R904" s="1179"/>
      <c r="S904" s="1179"/>
      <c r="T904" s="1179"/>
      <c r="U904" s="1179"/>
      <c r="V904" s="1179"/>
      <c r="W904" s="1179"/>
      <c r="X904" s="1179"/>
      <c r="Y904" s="1179"/>
      <c r="Z904" s="1179"/>
    </row>
    <row r="905" spans="1:26" ht="15.75" customHeight="1">
      <c r="A905" s="1178"/>
      <c r="B905" s="1179"/>
      <c r="C905" s="1179"/>
      <c r="D905" s="1179"/>
      <c r="E905" s="1179"/>
      <c r="F905" s="1179"/>
      <c r="G905" s="1179"/>
      <c r="H905" s="1179"/>
      <c r="I905" s="1179"/>
      <c r="J905" s="1180"/>
      <c r="K905" s="1179"/>
      <c r="L905" s="1179"/>
      <c r="M905" s="1179"/>
      <c r="N905" s="1179"/>
      <c r="O905" s="1179"/>
      <c r="P905" s="1179"/>
      <c r="Q905" s="1179"/>
      <c r="R905" s="1179"/>
      <c r="S905" s="1179"/>
      <c r="T905" s="1179"/>
      <c r="U905" s="1179"/>
      <c r="V905" s="1179"/>
      <c r="W905" s="1179"/>
      <c r="X905" s="1179"/>
      <c r="Y905" s="1179"/>
      <c r="Z905" s="1179"/>
    </row>
    <row r="906" spans="1:26" ht="15.75" customHeight="1">
      <c r="A906" s="1178"/>
      <c r="B906" s="1179"/>
      <c r="C906" s="1179"/>
      <c r="D906" s="1179"/>
      <c r="E906" s="1179"/>
      <c r="F906" s="1179"/>
      <c r="G906" s="1179"/>
      <c r="H906" s="1179"/>
      <c r="I906" s="1179"/>
      <c r="J906" s="1180"/>
      <c r="K906" s="1179"/>
      <c r="L906" s="1179"/>
      <c r="M906" s="1179"/>
      <c r="N906" s="1179"/>
      <c r="O906" s="1179"/>
      <c r="P906" s="1179"/>
      <c r="Q906" s="1179"/>
      <c r="R906" s="1179"/>
      <c r="S906" s="1179"/>
      <c r="T906" s="1179"/>
      <c r="U906" s="1179"/>
      <c r="V906" s="1179"/>
      <c r="W906" s="1179"/>
      <c r="X906" s="1179"/>
      <c r="Y906" s="1179"/>
      <c r="Z906" s="1179"/>
    </row>
    <row r="907" spans="1:26" ht="15.75" customHeight="1">
      <c r="A907" s="1178"/>
      <c r="B907" s="1179"/>
      <c r="C907" s="1179"/>
      <c r="D907" s="1179"/>
      <c r="E907" s="1179"/>
      <c r="F907" s="1179"/>
      <c r="G907" s="1179"/>
      <c r="H907" s="1179"/>
      <c r="I907" s="1179"/>
      <c r="J907" s="1180"/>
      <c r="K907" s="1179"/>
      <c r="L907" s="1179"/>
      <c r="M907" s="1179"/>
      <c r="N907" s="1179"/>
      <c r="O907" s="1179"/>
      <c r="P907" s="1179"/>
      <c r="Q907" s="1179"/>
      <c r="R907" s="1179"/>
      <c r="S907" s="1179"/>
      <c r="T907" s="1179"/>
      <c r="U907" s="1179"/>
      <c r="V907" s="1179"/>
      <c r="W907" s="1179"/>
      <c r="X907" s="1179"/>
      <c r="Y907" s="1179"/>
      <c r="Z907" s="1179"/>
    </row>
    <row r="908" spans="1:26" ht="15.75" customHeight="1">
      <c r="A908" s="1178"/>
      <c r="B908" s="1179"/>
      <c r="C908" s="1179"/>
      <c r="D908" s="1179"/>
      <c r="E908" s="1179"/>
      <c r="F908" s="1179"/>
      <c r="G908" s="1179"/>
      <c r="H908" s="1179"/>
      <c r="I908" s="1179"/>
      <c r="J908" s="1180"/>
      <c r="K908" s="1179"/>
      <c r="L908" s="1179"/>
      <c r="M908" s="1179"/>
      <c r="N908" s="1179"/>
      <c r="O908" s="1179"/>
      <c r="P908" s="1179"/>
      <c r="Q908" s="1179"/>
      <c r="R908" s="1179"/>
      <c r="S908" s="1179"/>
      <c r="T908" s="1179"/>
      <c r="U908" s="1179"/>
      <c r="V908" s="1179"/>
      <c r="W908" s="1179"/>
      <c r="X908" s="1179"/>
      <c r="Y908" s="1179"/>
      <c r="Z908" s="1179"/>
    </row>
    <row r="909" spans="1:26" ht="15.75" customHeight="1">
      <c r="A909" s="1178"/>
      <c r="B909" s="1179"/>
      <c r="C909" s="1179"/>
      <c r="D909" s="1179"/>
      <c r="E909" s="1179"/>
      <c r="F909" s="1179"/>
      <c r="G909" s="1179"/>
      <c r="H909" s="1179"/>
      <c r="I909" s="1179"/>
      <c r="J909" s="1180"/>
      <c r="K909" s="1179"/>
      <c r="L909" s="1179"/>
      <c r="M909" s="1179"/>
      <c r="N909" s="1179"/>
      <c r="O909" s="1179"/>
      <c r="P909" s="1179"/>
      <c r="Q909" s="1179"/>
      <c r="R909" s="1179"/>
      <c r="S909" s="1179"/>
      <c r="T909" s="1179"/>
      <c r="U909" s="1179"/>
      <c r="V909" s="1179"/>
      <c r="W909" s="1179"/>
      <c r="X909" s="1179"/>
      <c r="Y909" s="1179"/>
      <c r="Z909" s="1179"/>
    </row>
    <row r="910" spans="1:26" ht="15.75" customHeight="1">
      <c r="A910" s="1178"/>
      <c r="B910" s="1179"/>
      <c r="C910" s="1179"/>
      <c r="D910" s="1179"/>
      <c r="E910" s="1179"/>
      <c r="F910" s="1179"/>
      <c r="G910" s="1179"/>
      <c r="H910" s="1179"/>
      <c r="I910" s="1179"/>
      <c r="J910" s="1180"/>
      <c r="K910" s="1179"/>
      <c r="L910" s="1179"/>
      <c r="M910" s="1179"/>
      <c r="N910" s="1179"/>
      <c r="O910" s="1179"/>
      <c r="P910" s="1179"/>
      <c r="Q910" s="1179"/>
      <c r="R910" s="1179"/>
      <c r="S910" s="1179"/>
      <c r="T910" s="1179"/>
      <c r="U910" s="1179"/>
      <c r="V910" s="1179"/>
      <c r="W910" s="1179"/>
      <c r="X910" s="1179"/>
      <c r="Y910" s="1179"/>
      <c r="Z910" s="1179"/>
    </row>
    <row r="911" spans="1:26" ht="15.75" customHeight="1">
      <c r="A911" s="1178"/>
      <c r="B911" s="1179"/>
      <c r="C911" s="1179"/>
      <c r="D911" s="1179"/>
      <c r="E911" s="1179"/>
      <c r="F911" s="1179"/>
      <c r="G911" s="1179"/>
      <c r="H911" s="1179"/>
      <c r="I911" s="1179"/>
      <c r="J911" s="1180"/>
      <c r="K911" s="1179"/>
      <c r="L911" s="1179"/>
      <c r="M911" s="1179"/>
      <c r="N911" s="1179"/>
      <c r="O911" s="1179"/>
      <c r="P911" s="1179"/>
      <c r="Q911" s="1179"/>
      <c r="R911" s="1179"/>
      <c r="S911" s="1179"/>
      <c r="T911" s="1179"/>
      <c r="U911" s="1179"/>
      <c r="V911" s="1179"/>
      <c r="W911" s="1179"/>
      <c r="X911" s="1179"/>
      <c r="Y911" s="1179"/>
      <c r="Z911" s="1179"/>
    </row>
    <row r="912" spans="1:26" ht="15.75" customHeight="1">
      <c r="A912" s="1178"/>
      <c r="B912" s="1179"/>
      <c r="C912" s="1179"/>
      <c r="D912" s="1179"/>
      <c r="E912" s="1179"/>
      <c r="F912" s="1179"/>
      <c r="G912" s="1179"/>
      <c r="H912" s="1179"/>
      <c r="I912" s="1179"/>
      <c r="J912" s="1180"/>
      <c r="K912" s="1179"/>
      <c r="L912" s="1179"/>
      <c r="M912" s="1179"/>
      <c r="N912" s="1179"/>
      <c r="O912" s="1179"/>
      <c r="P912" s="1179"/>
      <c r="Q912" s="1179"/>
      <c r="R912" s="1179"/>
      <c r="S912" s="1179"/>
      <c r="T912" s="1179"/>
      <c r="U912" s="1179"/>
      <c r="V912" s="1179"/>
      <c r="W912" s="1179"/>
      <c r="X912" s="1179"/>
      <c r="Y912" s="1179"/>
      <c r="Z912" s="1179"/>
    </row>
    <row r="913" spans="1:26" ht="15.75" customHeight="1">
      <c r="A913" s="1178"/>
      <c r="B913" s="1179"/>
      <c r="C913" s="1179"/>
      <c r="D913" s="1179"/>
      <c r="E913" s="1179"/>
      <c r="F913" s="1179"/>
      <c r="G913" s="1179"/>
      <c r="H913" s="1179"/>
      <c r="I913" s="1179"/>
      <c r="J913" s="1180"/>
      <c r="K913" s="1179"/>
      <c r="L913" s="1179"/>
      <c r="M913" s="1179"/>
      <c r="N913" s="1179"/>
      <c r="O913" s="1179"/>
      <c r="P913" s="1179"/>
      <c r="Q913" s="1179"/>
      <c r="R913" s="1179"/>
      <c r="S913" s="1179"/>
      <c r="T913" s="1179"/>
      <c r="U913" s="1179"/>
      <c r="V913" s="1179"/>
      <c r="W913" s="1179"/>
      <c r="X913" s="1179"/>
      <c r="Y913" s="1179"/>
      <c r="Z913" s="1179"/>
    </row>
    <row r="914" spans="1:26" ht="15.75" customHeight="1">
      <c r="A914" s="1178"/>
      <c r="B914" s="1179"/>
      <c r="C914" s="1179"/>
      <c r="D914" s="1179"/>
      <c r="E914" s="1179"/>
      <c r="F914" s="1179"/>
      <c r="G914" s="1179"/>
      <c r="H914" s="1179"/>
      <c r="I914" s="1179"/>
      <c r="J914" s="1180"/>
      <c r="K914" s="1179"/>
      <c r="L914" s="1179"/>
      <c r="M914" s="1179"/>
      <c r="N914" s="1179"/>
      <c r="O914" s="1179"/>
      <c r="P914" s="1179"/>
      <c r="Q914" s="1179"/>
      <c r="R914" s="1179"/>
      <c r="S914" s="1179"/>
      <c r="T914" s="1179"/>
      <c r="U914" s="1179"/>
      <c r="V914" s="1179"/>
      <c r="W914" s="1179"/>
      <c r="X914" s="1179"/>
      <c r="Y914" s="1179"/>
      <c r="Z914" s="1179"/>
    </row>
    <row r="915" spans="1:26" ht="15.75" customHeight="1">
      <c r="A915" s="1178"/>
      <c r="B915" s="1179"/>
      <c r="C915" s="1179"/>
      <c r="D915" s="1179"/>
      <c r="E915" s="1179"/>
      <c r="F915" s="1179"/>
      <c r="G915" s="1179"/>
      <c r="H915" s="1179"/>
      <c r="I915" s="1179"/>
      <c r="J915" s="1180"/>
      <c r="K915" s="1179"/>
      <c r="L915" s="1179"/>
      <c r="M915" s="1179"/>
      <c r="N915" s="1179"/>
      <c r="O915" s="1179"/>
      <c r="P915" s="1179"/>
      <c r="Q915" s="1179"/>
      <c r="R915" s="1179"/>
      <c r="S915" s="1179"/>
      <c r="T915" s="1179"/>
      <c r="U915" s="1179"/>
      <c r="V915" s="1179"/>
      <c r="W915" s="1179"/>
      <c r="X915" s="1179"/>
      <c r="Y915" s="1179"/>
      <c r="Z915" s="1179"/>
    </row>
    <row r="916" spans="1:26" ht="15.75" customHeight="1">
      <c r="A916" s="1178"/>
      <c r="B916" s="1179"/>
      <c r="C916" s="1179"/>
      <c r="D916" s="1179"/>
      <c r="E916" s="1179"/>
      <c r="F916" s="1179"/>
      <c r="G916" s="1179"/>
      <c r="H916" s="1179"/>
      <c r="I916" s="1179"/>
      <c r="J916" s="1180"/>
      <c r="K916" s="1179"/>
      <c r="L916" s="1179"/>
      <c r="M916" s="1179"/>
      <c r="N916" s="1179"/>
      <c r="O916" s="1179"/>
      <c r="P916" s="1179"/>
      <c r="Q916" s="1179"/>
      <c r="R916" s="1179"/>
      <c r="S916" s="1179"/>
      <c r="T916" s="1179"/>
      <c r="U916" s="1179"/>
      <c r="V916" s="1179"/>
      <c r="W916" s="1179"/>
      <c r="X916" s="1179"/>
      <c r="Y916" s="1179"/>
      <c r="Z916" s="1179"/>
    </row>
    <row r="917" spans="1:26" ht="15.75" customHeight="1">
      <c r="A917" s="1178"/>
      <c r="B917" s="1179"/>
      <c r="C917" s="1179"/>
      <c r="D917" s="1179"/>
      <c r="E917" s="1179"/>
      <c r="F917" s="1179"/>
      <c r="G917" s="1179"/>
      <c r="H917" s="1179"/>
      <c r="I917" s="1179"/>
      <c r="J917" s="1180"/>
      <c r="K917" s="1179"/>
      <c r="L917" s="1179"/>
      <c r="M917" s="1179"/>
      <c r="N917" s="1179"/>
      <c r="O917" s="1179"/>
      <c r="P917" s="1179"/>
      <c r="Q917" s="1179"/>
      <c r="R917" s="1179"/>
      <c r="S917" s="1179"/>
      <c r="T917" s="1179"/>
      <c r="U917" s="1179"/>
      <c r="V917" s="1179"/>
      <c r="W917" s="1179"/>
      <c r="X917" s="1179"/>
      <c r="Y917" s="1179"/>
      <c r="Z917" s="1179"/>
    </row>
    <row r="918" spans="1:26" ht="15.75" customHeight="1">
      <c r="A918" s="1178"/>
      <c r="B918" s="1179"/>
      <c r="C918" s="1179"/>
      <c r="D918" s="1179"/>
      <c r="E918" s="1179"/>
      <c r="F918" s="1179"/>
      <c r="G918" s="1179"/>
      <c r="H918" s="1179"/>
      <c r="I918" s="1179"/>
      <c r="J918" s="1180"/>
      <c r="K918" s="1179"/>
      <c r="L918" s="1179"/>
      <c r="M918" s="1179"/>
      <c r="N918" s="1179"/>
      <c r="O918" s="1179"/>
      <c r="P918" s="1179"/>
      <c r="Q918" s="1179"/>
      <c r="R918" s="1179"/>
      <c r="S918" s="1179"/>
      <c r="T918" s="1179"/>
      <c r="U918" s="1179"/>
      <c r="V918" s="1179"/>
      <c r="W918" s="1179"/>
      <c r="X918" s="1179"/>
      <c r="Y918" s="1179"/>
      <c r="Z918" s="1179"/>
    </row>
    <row r="919" spans="1:26" ht="15.75" customHeight="1">
      <c r="A919" s="1178"/>
      <c r="B919" s="1179"/>
      <c r="C919" s="1179"/>
      <c r="D919" s="1179"/>
      <c r="E919" s="1179"/>
      <c r="F919" s="1179"/>
      <c r="G919" s="1179"/>
      <c r="H919" s="1179"/>
      <c r="I919" s="1179"/>
      <c r="J919" s="1180"/>
      <c r="K919" s="1179"/>
      <c r="L919" s="1179"/>
      <c r="M919" s="1179"/>
      <c r="N919" s="1179"/>
      <c r="O919" s="1179"/>
      <c r="P919" s="1179"/>
      <c r="Q919" s="1179"/>
      <c r="R919" s="1179"/>
      <c r="S919" s="1179"/>
      <c r="T919" s="1179"/>
      <c r="U919" s="1179"/>
      <c r="V919" s="1179"/>
      <c r="W919" s="1179"/>
      <c r="X919" s="1179"/>
      <c r="Y919" s="1179"/>
      <c r="Z919" s="1179"/>
    </row>
    <row r="920" spans="1:26" ht="15.75" customHeight="1">
      <c r="A920" s="1178"/>
      <c r="B920" s="1179"/>
      <c r="C920" s="1179"/>
      <c r="D920" s="1179"/>
      <c r="E920" s="1179"/>
      <c r="F920" s="1179"/>
      <c r="G920" s="1179"/>
      <c r="H920" s="1179"/>
      <c r="I920" s="1179"/>
      <c r="J920" s="1180"/>
      <c r="K920" s="1179"/>
      <c r="L920" s="1179"/>
      <c r="M920" s="1179"/>
      <c r="N920" s="1179"/>
      <c r="O920" s="1179"/>
      <c r="P920" s="1179"/>
      <c r="Q920" s="1179"/>
      <c r="R920" s="1179"/>
      <c r="S920" s="1179"/>
      <c r="T920" s="1179"/>
      <c r="U920" s="1179"/>
      <c r="V920" s="1179"/>
      <c r="W920" s="1179"/>
      <c r="X920" s="1179"/>
      <c r="Y920" s="1179"/>
      <c r="Z920" s="1179"/>
    </row>
    <row r="921" spans="1:26" ht="15.75" customHeight="1">
      <c r="A921" s="1178"/>
      <c r="B921" s="1179"/>
      <c r="C921" s="1179"/>
      <c r="D921" s="1179"/>
      <c r="E921" s="1179"/>
      <c r="F921" s="1179"/>
      <c r="G921" s="1179"/>
      <c r="H921" s="1179"/>
      <c r="I921" s="1179"/>
      <c r="J921" s="1180"/>
      <c r="K921" s="1179"/>
      <c r="L921" s="1179"/>
      <c r="M921" s="1179"/>
      <c r="N921" s="1179"/>
      <c r="O921" s="1179"/>
      <c r="P921" s="1179"/>
      <c r="Q921" s="1179"/>
      <c r="R921" s="1179"/>
      <c r="S921" s="1179"/>
      <c r="T921" s="1179"/>
      <c r="U921" s="1179"/>
      <c r="V921" s="1179"/>
      <c r="W921" s="1179"/>
      <c r="X921" s="1179"/>
      <c r="Y921" s="1179"/>
      <c r="Z921" s="1179"/>
    </row>
    <row r="922" spans="1:26" ht="15.75" customHeight="1">
      <c r="A922" s="1178"/>
      <c r="B922" s="1179"/>
      <c r="C922" s="1179"/>
      <c r="D922" s="1179"/>
      <c r="E922" s="1179"/>
      <c r="F922" s="1179"/>
      <c r="G922" s="1179"/>
      <c r="H922" s="1179"/>
      <c r="I922" s="1179"/>
      <c r="J922" s="1180"/>
      <c r="K922" s="1179"/>
      <c r="L922" s="1179"/>
      <c r="M922" s="1179"/>
      <c r="N922" s="1179"/>
      <c r="O922" s="1179"/>
      <c r="P922" s="1179"/>
      <c r="Q922" s="1179"/>
      <c r="R922" s="1179"/>
      <c r="S922" s="1179"/>
      <c r="T922" s="1179"/>
      <c r="U922" s="1179"/>
      <c r="V922" s="1179"/>
      <c r="W922" s="1179"/>
      <c r="X922" s="1179"/>
      <c r="Y922" s="1179"/>
      <c r="Z922" s="1179"/>
    </row>
    <row r="923" spans="1:26" ht="15.75" customHeight="1">
      <c r="A923" s="1178"/>
      <c r="B923" s="1179"/>
      <c r="C923" s="1179"/>
      <c r="D923" s="1179"/>
      <c r="E923" s="1179"/>
      <c r="F923" s="1179"/>
      <c r="G923" s="1179"/>
      <c r="H923" s="1179"/>
      <c r="I923" s="1179"/>
      <c r="J923" s="1180"/>
      <c r="K923" s="1179"/>
      <c r="L923" s="1179"/>
      <c r="M923" s="1179"/>
      <c r="N923" s="1179"/>
      <c r="O923" s="1179"/>
      <c r="P923" s="1179"/>
      <c r="Q923" s="1179"/>
      <c r="R923" s="1179"/>
      <c r="S923" s="1179"/>
      <c r="T923" s="1179"/>
      <c r="U923" s="1179"/>
      <c r="V923" s="1179"/>
      <c r="W923" s="1179"/>
      <c r="X923" s="1179"/>
      <c r="Y923" s="1179"/>
      <c r="Z923" s="1179"/>
    </row>
    <row r="924" spans="1:26" ht="15.75" customHeight="1">
      <c r="A924" s="1178"/>
      <c r="B924" s="1179"/>
      <c r="C924" s="1179"/>
      <c r="D924" s="1179"/>
      <c r="E924" s="1179"/>
      <c r="F924" s="1179"/>
      <c r="G924" s="1179"/>
      <c r="H924" s="1179"/>
      <c r="I924" s="1179"/>
      <c r="J924" s="1180"/>
      <c r="K924" s="1179"/>
      <c r="L924" s="1179"/>
      <c r="M924" s="1179"/>
      <c r="N924" s="1179"/>
      <c r="O924" s="1179"/>
      <c r="P924" s="1179"/>
      <c r="Q924" s="1179"/>
      <c r="R924" s="1179"/>
      <c r="S924" s="1179"/>
      <c r="T924" s="1179"/>
      <c r="U924" s="1179"/>
      <c r="V924" s="1179"/>
      <c r="W924" s="1179"/>
      <c r="X924" s="1179"/>
      <c r="Y924" s="1179"/>
      <c r="Z924" s="1179"/>
    </row>
    <row r="925" spans="1:26" ht="15.75" customHeight="1">
      <c r="A925" s="1178"/>
      <c r="B925" s="1179"/>
      <c r="C925" s="1179"/>
      <c r="D925" s="1179"/>
      <c r="E925" s="1179"/>
      <c r="F925" s="1179"/>
      <c r="G925" s="1179"/>
      <c r="H925" s="1179"/>
      <c r="I925" s="1179"/>
      <c r="J925" s="1180"/>
      <c r="K925" s="1179"/>
      <c r="L925" s="1179"/>
      <c r="M925" s="1179"/>
      <c r="N925" s="1179"/>
      <c r="O925" s="1179"/>
      <c r="P925" s="1179"/>
      <c r="Q925" s="1179"/>
      <c r="R925" s="1179"/>
      <c r="S925" s="1179"/>
      <c r="T925" s="1179"/>
      <c r="U925" s="1179"/>
      <c r="V925" s="1179"/>
      <c r="W925" s="1179"/>
      <c r="X925" s="1179"/>
      <c r="Y925" s="1179"/>
      <c r="Z925" s="1179"/>
    </row>
    <row r="926" spans="1:26" ht="15.75" customHeight="1">
      <c r="A926" s="1178"/>
      <c r="B926" s="1179"/>
      <c r="C926" s="1179"/>
      <c r="D926" s="1179"/>
      <c r="E926" s="1179"/>
      <c r="F926" s="1179"/>
      <c r="G926" s="1179"/>
      <c r="H926" s="1179"/>
      <c r="I926" s="1179"/>
      <c r="J926" s="1180"/>
      <c r="K926" s="1179"/>
      <c r="L926" s="1179"/>
      <c r="M926" s="1179"/>
      <c r="N926" s="1179"/>
      <c r="O926" s="1179"/>
      <c r="P926" s="1179"/>
      <c r="Q926" s="1179"/>
      <c r="R926" s="1179"/>
      <c r="S926" s="1179"/>
      <c r="T926" s="1179"/>
      <c r="U926" s="1179"/>
      <c r="V926" s="1179"/>
      <c r="W926" s="1179"/>
      <c r="X926" s="1179"/>
      <c r="Y926" s="1179"/>
      <c r="Z926" s="1179"/>
    </row>
    <row r="927" spans="1:26" ht="15.75" customHeight="1">
      <c r="A927" s="1178"/>
      <c r="B927" s="1179"/>
      <c r="C927" s="1179"/>
      <c r="D927" s="1179"/>
      <c r="E927" s="1179"/>
      <c r="F927" s="1179"/>
      <c r="G927" s="1179"/>
      <c r="H927" s="1179"/>
      <c r="I927" s="1179"/>
      <c r="J927" s="1180"/>
      <c r="K927" s="1179"/>
      <c r="L927" s="1179"/>
      <c r="M927" s="1179"/>
      <c r="N927" s="1179"/>
      <c r="O927" s="1179"/>
      <c r="P927" s="1179"/>
      <c r="Q927" s="1179"/>
      <c r="R927" s="1179"/>
      <c r="S927" s="1179"/>
      <c r="T927" s="1179"/>
      <c r="U927" s="1179"/>
      <c r="V927" s="1179"/>
      <c r="W927" s="1179"/>
      <c r="X927" s="1179"/>
      <c r="Y927" s="1179"/>
      <c r="Z927" s="1179"/>
    </row>
    <row r="928" spans="1:26" ht="15.75" customHeight="1">
      <c r="A928" s="1178"/>
      <c r="B928" s="1179"/>
      <c r="C928" s="1179"/>
      <c r="D928" s="1179"/>
      <c r="E928" s="1179"/>
      <c r="F928" s="1179"/>
      <c r="G928" s="1179"/>
      <c r="H928" s="1179"/>
      <c r="I928" s="1179"/>
      <c r="J928" s="1180"/>
      <c r="K928" s="1179"/>
      <c r="L928" s="1179"/>
      <c r="M928" s="1179"/>
      <c r="N928" s="1179"/>
      <c r="O928" s="1179"/>
      <c r="P928" s="1179"/>
      <c r="Q928" s="1179"/>
      <c r="R928" s="1179"/>
      <c r="S928" s="1179"/>
      <c r="T928" s="1179"/>
      <c r="U928" s="1179"/>
      <c r="V928" s="1179"/>
      <c r="W928" s="1179"/>
      <c r="X928" s="1179"/>
      <c r="Y928" s="1179"/>
      <c r="Z928" s="1179"/>
    </row>
    <row r="929" spans="1:26" ht="15.75" customHeight="1">
      <c r="A929" s="1178"/>
      <c r="B929" s="1179"/>
      <c r="C929" s="1179"/>
      <c r="D929" s="1179"/>
      <c r="E929" s="1179"/>
      <c r="F929" s="1179"/>
      <c r="G929" s="1179"/>
      <c r="H929" s="1179"/>
      <c r="I929" s="1179"/>
      <c r="J929" s="1180"/>
      <c r="K929" s="1179"/>
      <c r="L929" s="1179"/>
      <c r="M929" s="1179"/>
      <c r="N929" s="1179"/>
      <c r="O929" s="1179"/>
      <c r="P929" s="1179"/>
      <c r="Q929" s="1179"/>
      <c r="R929" s="1179"/>
      <c r="S929" s="1179"/>
      <c r="T929" s="1179"/>
      <c r="U929" s="1179"/>
      <c r="V929" s="1179"/>
      <c r="W929" s="1179"/>
      <c r="X929" s="1179"/>
      <c r="Y929" s="1179"/>
      <c r="Z929" s="1179"/>
    </row>
    <row r="930" spans="1:26" ht="15.75" customHeight="1">
      <c r="A930" s="1178"/>
      <c r="B930" s="1179"/>
      <c r="C930" s="1179"/>
      <c r="D930" s="1179"/>
      <c r="E930" s="1179"/>
      <c r="F930" s="1179"/>
      <c r="G930" s="1179"/>
      <c r="H930" s="1179"/>
      <c r="I930" s="1179"/>
      <c r="J930" s="1180"/>
      <c r="K930" s="1179"/>
      <c r="L930" s="1179"/>
      <c r="M930" s="1179"/>
      <c r="N930" s="1179"/>
      <c r="O930" s="1179"/>
      <c r="P930" s="1179"/>
      <c r="Q930" s="1179"/>
      <c r="R930" s="1179"/>
      <c r="S930" s="1179"/>
      <c r="T930" s="1179"/>
      <c r="U930" s="1179"/>
      <c r="V930" s="1179"/>
      <c r="W930" s="1179"/>
      <c r="X930" s="1179"/>
      <c r="Y930" s="1179"/>
      <c r="Z930" s="1179"/>
    </row>
    <row r="931" spans="1:26" ht="15.75" customHeight="1">
      <c r="A931" s="1178"/>
      <c r="B931" s="1179"/>
      <c r="C931" s="1179"/>
      <c r="D931" s="1179"/>
      <c r="E931" s="1179"/>
      <c r="F931" s="1179"/>
      <c r="G931" s="1179"/>
      <c r="H931" s="1179"/>
      <c r="I931" s="1179"/>
      <c r="J931" s="1180"/>
      <c r="K931" s="1179"/>
      <c r="L931" s="1179"/>
      <c r="M931" s="1179"/>
      <c r="N931" s="1179"/>
      <c r="O931" s="1179"/>
      <c r="P931" s="1179"/>
      <c r="Q931" s="1179"/>
      <c r="R931" s="1179"/>
      <c r="S931" s="1179"/>
      <c r="T931" s="1179"/>
      <c r="U931" s="1179"/>
      <c r="V931" s="1179"/>
      <c r="W931" s="1179"/>
      <c r="X931" s="1179"/>
      <c r="Y931" s="1179"/>
      <c r="Z931" s="1179"/>
    </row>
    <row r="932" spans="1:26" ht="15.75" customHeight="1">
      <c r="A932" s="1178"/>
      <c r="B932" s="1179"/>
      <c r="C932" s="1179"/>
      <c r="D932" s="1179"/>
      <c r="E932" s="1179"/>
      <c r="F932" s="1179"/>
      <c r="G932" s="1179"/>
      <c r="H932" s="1179"/>
      <c r="I932" s="1179"/>
      <c r="J932" s="1180"/>
      <c r="K932" s="1179"/>
      <c r="L932" s="1179"/>
      <c r="M932" s="1179"/>
      <c r="N932" s="1179"/>
      <c r="O932" s="1179"/>
      <c r="P932" s="1179"/>
      <c r="Q932" s="1179"/>
      <c r="R932" s="1179"/>
      <c r="S932" s="1179"/>
      <c r="T932" s="1179"/>
      <c r="U932" s="1179"/>
      <c r="V932" s="1179"/>
      <c r="W932" s="1179"/>
      <c r="X932" s="1179"/>
      <c r="Y932" s="1179"/>
      <c r="Z932" s="1179"/>
    </row>
    <row r="933" spans="1:26" ht="15.75" customHeight="1">
      <c r="A933" s="1178"/>
      <c r="B933" s="1179"/>
      <c r="C933" s="1179"/>
      <c r="D933" s="1179"/>
      <c r="E933" s="1179"/>
      <c r="F933" s="1179"/>
      <c r="G933" s="1179"/>
      <c r="H933" s="1179"/>
      <c r="I933" s="1179"/>
      <c r="J933" s="1180"/>
      <c r="K933" s="1179"/>
      <c r="L933" s="1179"/>
      <c r="M933" s="1179"/>
      <c r="N933" s="1179"/>
      <c r="O933" s="1179"/>
      <c r="P933" s="1179"/>
      <c r="Q933" s="1179"/>
      <c r="R933" s="1179"/>
      <c r="S933" s="1179"/>
      <c r="T933" s="1179"/>
      <c r="U933" s="1179"/>
      <c r="V933" s="1179"/>
      <c r="W933" s="1179"/>
      <c r="X933" s="1179"/>
      <c r="Y933" s="1179"/>
      <c r="Z933" s="1179"/>
    </row>
    <row r="934" spans="1:26" ht="15.75" customHeight="1">
      <c r="A934" s="1178"/>
      <c r="B934" s="1179"/>
      <c r="C934" s="1179"/>
      <c r="D934" s="1179"/>
      <c r="E934" s="1179"/>
      <c r="F934" s="1179"/>
      <c r="G934" s="1179"/>
      <c r="H934" s="1179"/>
      <c r="I934" s="1179"/>
      <c r="J934" s="1180"/>
      <c r="K934" s="1179"/>
      <c r="L934" s="1179"/>
      <c r="M934" s="1179"/>
      <c r="N934" s="1179"/>
      <c r="O934" s="1179"/>
      <c r="P934" s="1179"/>
      <c r="Q934" s="1179"/>
      <c r="R934" s="1179"/>
      <c r="S934" s="1179"/>
      <c r="T934" s="1179"/>
      <c r="U934" s="1179"/>
      <c r="V934" s="1179"/>
      <c r="W934" s="1179"/>
      <c r="X934" s="1179"/>
      <c r="Y934" s="1179"/>
      <c r="Z934" s="1179"/>
    </row>
    <row r="935" spans="1:26" ht="15.75" customHeight="1">
      <c r="A935" s="1178"/>
      <c r="B935" s="1179"/>
      <c r="C935" s="1179"/>
      <c r="D935" s="1179"/>
      <c r="E935" s="1179"/>
      <c r="F935" s="1179"/>
      <c r="G935" s="1179"/>
      <c r="H935" s="1179"/>
      <c r="I935" s="1179"/>
      <c r="J935" s="1180"/>
      <c r="K935" s="1179"/>
      <c r="L935" s="1179"/>
      <c r="M935" s="1179"/>
      <c r="N935" s="1179"/>
      <c r="O935" s="1179"/>
      <c r="P935" s="1179"/>
      <c r="Q935" s="1179"/>
      <c r="R935" s="1179"/>
      <c r="S935" s="1179"/>
      <c r="T935" s="1179"/>
      <c r="U935" s="1179"/>
      <c r="V935" s="1179"/>
      <c r="W935" s="1179"/>
      <c r="X935" s="1179"/>
      <c r="Y935" s="1179"/>
      <c r="Z935" s="1179"/>
    </row>
    <row r="936" spans="1:26" ht="15.75" customHeight="1">
      <c r="A936" s="1178"/>
      <c r="B936" s="1179"/>
      <c r="C936" s="1179"/>
      <c r="D936" s="1179"/>
      <c r="E936" s="1179"/>
      <c r="F936" s="1179"/>
      <c r="G936" s="1179"/>
      <c r="H936" s="1179"/>
      <c r="I936" s="1179"/>
      <c r="J936" s="1180"/>
      <c r="K936" s="1179"/>
      <c r="L936" s="1179"/>
      <c r="M936" s="1179"/>
      <c r="N936" s="1179"/>
      <c r="O936" s="1179"/>
      <c r="P936" s="1179"/>
      <c r="Q936" s="1179"/>
      <c r="R936" s="1179"/>
      <c r="S936" s="1179"/>
      <c r="T936" s="1179"/>
      <c r="U936" s="1179"/>
      <c r="V936" s="1179"/>
      <c r="W936" s="1179"/>
      <c r="X936" s="1179"/>
      <c r="Y936" s="1179"/>
      <c r="Z936" s="1179"/>
    </row>
    <row r="937" spans="1:26" ht="15.75" customHeight="1">
      <c r="A937" s="1178"/>
      <c r="B937" s="1179"/>
      <c r="C937" s="1179"/>
      <c r="D937" s="1179"/>
      <c r="E937" s="1179"/>
      <c r="F937" s="1179"/>
      <c r="G937" s="1179"/>
      <c r="H937" s="1179"/>
      <c r="I937" s="1179"/>
      <c r="J937" s="1180"/>
      <c r="K937" s="1179"/>
      <c r="L937" s="1179"/>
      <c r="M937" s="1179"/>
      <c r="N937" s="1179"/>
      <c r="O937" s="1179"/>
      <c r="P937" s="1179"/>
      <c r="Q937" s="1179"/>
      <c r="R937" s="1179"/>
      <c r="S937" s="1179"/>
      <c r="T937" s="1179"/>
      <c r="U937" s="1179"/>
      <c r="V937" s="1179"/>
      <c r="W937" s="1179"/>
      <c r="X937" s="1179"/>
      <c r="Y937" s="1179"/>
      <c r="Z937" s="1179"/>
    </row>
    <row r="938" spans="1:26" ht="15.75" customHeight="1">
      <c r="A938" s="1178"/>
      <c r="B938" s="1179"/>
      <c r="C938" s="1179"/>
      <c r="D938" s="1179"/>
      <c r="E938" s="1179"/>
      <c r="F938" s="1179"/>
      <c r="G938" s="1179"/>
      <c r="H938" s="1179"/>
      <c r="I938" s="1179"/>
      <c r="J938" s="1180"/>
      <c r="K938" s="1179"/>
      <c r="L938" s="1179"/>
      <c r="M938" s="1179"/>
      <c r="N938" s="1179"/>
      <c r="O938" s="1179"/>
      <c r="P938" s="1179"/>
      <c r="Q938" s="1179"/>
      <c r="R938" s="1179"/>
      <c r="S938" s="1179"/>
      <c r="T938" s="1179"/>
      <c r="U938" s="1179"/>
      <c r="V938" s="1179"/>
      <c r="W938" s="1179"/>
      <c r="X938" s="1179"/>
      <c r="Y938" s="1179"/>
      <c r="Z938" s="1179"/>
    </row>
    <row r="939" spans="1:26" ht="15.75" customHeight="1">
      <c r="A939" s="1178"/>
      <c r="B939" s="1179"/>
      <c r="C939" s="1179"/>
      <c r="D939" s="1179"/>
      <c r="E939" s="1179"/>
      <c r="F939" s="1179"/>
      <c r="G939" s="1179"/>
      <c r="H939" s="1179"/>
      <c r="I939" s="1179"/>
      <c r="J939" s="1180"/>
      <c r="K939" s="1179"/>
      <c r="L939" s="1179"/>
      <c r="M939" s="1179"/>
      <c r="N939" s="1179"/>
      <c r="O939" s="1179"/>
      <c r="P939" s="1179"/>
      <c r="Q939" s="1179"/>
      <c r="R939" s="1179"/>
      <c r="S939" s="1179"/>
      <c r="T939" s="1179"/>
      <c r="U939" s="1179"/>
      <c r="V939" s="1179"/>
      <c r="W939" s="1179"/>
      <c r="X939" s="1179"/>
      <c r="Y939" s="1179"/>
      <c r="Z939" s="1179"/>
    </row>
    <row r="940" spans="1:26" ht="15.75" customHeight="1">
      <c r="A940" s="1178"/>
      <c r="B940" s="1179"/>
      <c r="C940" s="1179"/>
      <c r="D940" s="1179"/>
      <c r="E940" s="1179"/>
      <c r="F940" s="1179"/>
      <c r="G940" s="1179"/>
      <c r="H940" s="1179"/>
      <c r="I940" s="1179"/>
      <c r="J940" s="1180"/>
      <c r="K940" s="1179"/>
      <c r="L940" s="1179"/>
      <c r="M940" s="1179"/>
      <c r="N940" s="1179"/>
      <c r="O940" s="1179"/>
      <c r="P940" s="1179"/>
      <c r="Q940" s="1179"/>
      <c r="R940" s="1179"/>
      <c r="S940" s="1179"/>
      <c r="T940" s="1179"/>
      <c r="U940" s="1179"/>
      <c r="V940" s="1179"/>
      <c r="W940" s="1179"/>
      <c r="X940" s="1179"/>
      <c r="Y940" s="1179"/>
      <c r="Z940" s="1179"/>
    </row>
    <row r="941" spans="1:26" ht="15.75" customHeight="1">
      <c r="A941" s="1178"/>
      <c r="B941" s="1179"/>
      <c r="C941" s="1179"/>
      <c r="D941" s="1179"/>
      <c r="E941" s="1179"/>
      <c r="F941" s="1179"/>
      <c r="G941" s="1179"/>
      <c r="H941" s="1179"/>
      <c r="I941" s="1179"/>
      <c r="J941" s="1180"/>
      <c r="K941" s="1179"/>
      <c r="L941" s="1179"/>
      <c r="M941" s="1179"/>
      <c r="N941" s="1179"/>
      <c r="O941" s="1179"/>
      <c r="P941" s="1179"/>
      <c r="Q941" s="1179"/>
      <c r="R941" s="1179"/>
      <c r="S941" s="1179"/>
      <c r="T941" s="1179"/>
      <c r="U941" s="1179"/>
      <c r="V941" s="1179"/>
      <c r="W941" s="1179"/>
      <c r="X941" s="1179"/>
      <c r="Y941" s="1179"/>
      <c r="Z941" s="1179"/>
    </row>
    <row r="942" spans="1:26" ht="15.75" customHeight="1">
      <c r="A942" s="1178"/>
      <c r="B942" s="1179"/>
      <c r="C942" s="1179"/>
      <c r="D942" s="1179"/>
      <c r="E942" s="1179"/>
      <c r="F942" s="1179"/>
      <c r="G942" s="1179"/>
      <c r="H942" s="1179"/>
      <c r="I942" s="1179"/>
      <c r="J942" s="1180"/>
      <c r="K942" s="1179"/>
      <c r="L942" s="1179"/>
      <c r="M942" s="1179"/>
      <c r="N942" s="1179"/>
      <c r="O942" s="1179"/>
      <c r="P942" s="1179"/>
      <c r="Q942" s="1179"/>
      <c r="R942" s="1179"/>
      <c r="S942" s="1179"/>
      <c r="T942" s="1179"/>
      <c r="U942" s="1179"/>
      <c r="V942" s="1179"/>
      <c r="W942" s="1179"/>
      <c r="X942" s="1179"/>
      <c r="Y942" s="1179"/>
      <c r="Z942" s="1179"/>
    </row>
    <row r="943" spans="1:26" ht="15.75" customHeight="1">
      <c r="A943" s="1178"/>
      <c r="B943" s="1179"/>
      <c r="C943" s="1179"/>
      <c r="D943" s="1179"/>
      <c r="E943" s="1179"/>
      <c r="F943" s="1179"/>
      <c r="G943" s="1179"/>
      <c r="H943" s="1179"/>
      <c r="I943" s="1179"/>
      <c r="J943" s="1180"/>
      <c r="K943" s="1179"/>
      <c r="L943" s="1179"/>
      <c r="M943" s="1179"/>
      <c r="N943" s="1179"/>
      <c r="O943" s="1179"/>
      <c r="P943" s="1179"/>
      <c r="Q943" s="1179"/>
      <c r="R943" s="1179"/>
      <c r="S943" s="1179"/>
      <c r="T943" s="1179"/>
      <c r="U943" s="1179"/>
      <c r="V943" s="1179"/>
      <c r="W943" s="1179"/>
      <c r="X943" s="1179"/>
      <c r="Y943" s="1179"/>
      <c r="Z943" s="1179"/>
    </row>
    <row r="944" spans="1:26" ht="15.75" customHeight="1">
      <c r="A944" s="1178"/>
      <c r="B944" s="1179"/>
      <c r="C944" s="1179"/>
      <c r="D944" s="1179"/>
      <c r="E944" s="1179"/>
      <c r="F944" s="1179"/>
      <c r="G944" s="1179"/>
      <c r="H944" s="1179"/>
      <c r="I944" s="1179"/>
      <c r="J944" s="1180"/>
      <c r="K944" s="1179"/>
      <c r="L944" s="1179"/>
      <c r="M944" s="1179"/>
      <c r="N944" s="1179"/>
      <c r="O944" s="1179"/>
      <c r="P944" s="1179"/>
      <c r="Q944" s="1179"/>
      <c r="R944" s="1179"/>
      <c r="S944" s="1179"/>
      <c r="T944" s="1179"/>
      <c r="U944" s="1179"/>
      <c r="V944" s="1179"/>
      <c r="W944" s="1179"/>
      <c r="X944" s="1179"/>
      <c r="Y944" s="1179"/>
      <c r="Z944" s="1179"/>
    </row>
    <row r="945" spans="1:26" ht="15.75" customHeight="1">
      <c r="A945" s="1178"/>
      <c r="B945" s="1179"/>
      <c r="C945" s="1179"/>
      <c r="D945" s="1179"/>
      <c r="E945" s="1179"/>
      <c r="F945" s="1179"/>
      <c r="G945" s="1179"/>
      <c r="H945" s="1179"/>
      <c r="I945" s="1179"/>
      <c r="J945" s="1180"/>
      <c r="K945" s="1179"/>
      <c r="L945" s="1179"/>
      <c r="M945" s="1179"/>
      <c r="N945" s="1179"/>
      <c r="O945" s="1179"/>
      <c r="P945" s="1179"/>
      <c r="Q945" s="1179"/>
      <c r="R945" s="1179"/>
      <c r="S945" s="1179"/>
      <c r="T945" s="1179"/>
      <c r="U945" s="1179"/>
      <c r="V945" s="1179"/>
      <c r="W945" s="1179"/>
      <c r="X945" s="1179"/>
      <c r="Y945" s="1179"/>
      <c r="Z945" s="1179"/>
    </row>
    <row r="946" spans="1:26" ht="15.75" customHeight="1">
      <c r="A946" s="1178"/>
      <c r="B946" s="1179"/>
      <c r="C946" s="1179"/>
      <c r="D946" s="1179"/>
      <c r="E946" s="1179"/>
      <c r="F946" s="1179"/>
      <c r="G946" s="1179"/>
      <c r="H946" s="1179"/>
      <c r="I946" s="1179"/>
      <c r="J946" s="1180"/>
      <c r="K946" s="1179"/>
      <c r="L946" s="1179"/>
      <c r="M946" s="1179"/>
      <c r="N946" s="1179"/>
      <c r="O946" s="1179"/>
      <c r="P946" s="1179"/>
      <c r="Q946" s="1179"/>
      <c r="R946" s="1179"/>
      <c r="S946" s="1179"/>
      <c r="T946" s="1179"/>
      <c r="U946" s="1179"/>
      <c r="V946" s="1179"/>
      <c r="W946" s="1179"/>
      <c r="X946" s="1179"/>
      <c r="Y946" s="1179"/>
      <c r="Z946" s="1179"/>
    </row>
    <row r="947" spans="1:26" ht="15.75" customHeight="1">
      <c r="A947" s="1178"/>
      <c r="B947" s="1179"/>
      <c r="C947" s="1179"/>
      <c r="D947" s="1179"/>
      <c r="E947" s="1179"/>
      <c r="F947" s="1179"/>
      <c r="G947" s="1179"/>
      <c r="H947" s="1179"/>
      <c r="I947" s="1179"/>
      <c r="J947" s="1180"/>
      <c r="K947" s="1179"/>
      <c r="L947" s="1179"/>
      <c r="M947" s="1179"/>
      <c r="N947" s="1179"/>
      <c r="O947" s="1179"/>
      <c r="P947" s="1179"/>
      <c r="Q947" s="1179"/>
      <c r="R947" s="1179"/>
      <c r="S947" s="1179"/>
      <c r="T947" s="1179"/>
      <c r="U947" s="1179"/>
      <c r="V947" s="1179"/>
      <c r="W947" s="1179"/>
      <c r="X947" s="1179"/>
      <c r="Y947" s="1179"/>
      <c r="Z947" s="1179"/>
    </row>
    <row r="948" spans="1:26" ht="15.75" customHeight="1">
      <c r="A948" s="1178"/>
      <c r="B948" s="1179"/>
      <c r="C948" s="1179"/>
      <c r="D948" s="1179"/>
      <c r="E948" s="1179"/>
      <c r="F948" s="1179"/>
      <c r="G948" s="1179"/>
      <c r="H948" s="1179"/>
      <c r="I948" s="1179"/>
      <c r="J948" s="1180"/>
      <c r="K948" s="1179"/>
      <c r="L948" s="1179"/>
      <c r="M948" s="1179"/>
      <c r="N948" s="1179"/>
      <c r="O948" s="1179"/>
      <c r="P948" s="1179"/>
      <c r="Q948" s="1179"/>
      <c r="R948" s="1179"/>
      <c r="S948" s="1179"/>
      <c r="T948" s="1179"/>
      <c r="U948" s="1179"/>
      <c r="V948" s="1179"/>
      <c r="W948" s="1179"/>
      <c r="X948" s="1179"/>
      <c r="Y948" s="1179"/>
      <c r="Z948" s="1179"/>
    </row>
    <row r="949" spans="1:26" ht="15.75" customHeight="1">
      <c r="A949" s="1178"/>
      <c r="B949" s="1179"/>
      <c r="C949" s="1179"/>
      <c r="D949" s="1179"/>
      <c r="E949" s="1179"/>
      <c r="F949" s="1179"/>
      <c r="G949" s="1179"/>
      <c r="H949" s="1179"/>
      <c r="I949" s="1179"/>
      <c r="J949" s="1180"/>
      <c r="K949" s="1179"/>
      <c r="L949" s="1179"/>
      <c r="M949" s="1179"/>
      <c r="N949" s="1179"/>
      <c r="O949" s="1179"/>
      <c r="P949" s="1179"/>
      <c r="Q949" s="1179"/>
      <c r="R949" s="1179"/>
      <c r="S949" s="1179"/>
      <c r="T949" s="1179"/>
      <c r="U949" s="1179"/>
      <c r="V949" s="1179"/>
      <c r="W949" s="1179"/>
      <c r="X949" s="1179"/>
      <c r="Y949" s="1179"/>
      <c r="Z949" s="1179"/>
    </row>
    <row r="950" spans="1:26" ht="15.75" customHeight="1">
      <c r="A950" s="1178"/>
      <c r="B950" s="1179"/>
      <c r="C950" s="1179"/>
      <c r="D950" s="1179"/>
      <c r="E950" s="1179"/>
      <c r="F950" s="1179"/>
      <c r="G950" s="1179"/>
      <c r="H950" s="1179"/>
      <c r="I950" s="1179"/>
      <c r="J950" s="1180"/>
      <c r="K950" s="1179"/>
      <c r="L950" s="1179"/>
      <c r="M950" s="1179"/>
      <c r="N950" s="1179"/>
      <c r="O950" s="1179"/>
      <c r="P950" s="1179"/>
      <c r="Q950" s="1179"/>
      <c r="R950" s="1179"/>
      <c r="S950" s="1179"/>
      <c r="T950" s="1179"/>
      <c r="U950" s="1179"/>
      <c r="V950" s="1179"/>
      <c r="W950" s="1179"/>
      <c r="X950" s="1179"/>
      <c r="Y950" s="1179"/>
      <c r="Z950" s="1179"/>
    </row>
    <row r="951" spans="1:26" ht="15.75" customHeight="1">
      <c r="A951" s="1178"/>
      <c r="B951" s="1179"/>
      <c r="C951" s="1179"/>
      <c r="D951" s="1179"/>
      <c r="E951" s="1179"/>
      <c r="F951" s="1179"/>
      <c r="G951" s="1179"/>
      <c r="H951" s="1179"/>
      <c r="I951" s="1179"/>
      <c r="J951" s="1180"/>
      <c r="K951" s="1179"/>
      <c r="L951" s="1179"/>
      <c r="M951" s="1179"/>
      <c r="N951" s="1179"/>
      <c r="O951" s="1179"/>
      <c r="P951" s="1179"/>
      <c r="Q951" s="1179"/>
      <c r="R951" s="1179"/>
      <c r="S951" s="1179"/>
      <c r="T951" s="1179"/>
      <c r="U951" s="1179"/>
      <c r="V951" s="1179"/>
      <c r="W951" s="1179"/>
      <c r="X951" s="1179"/>
      <c r="Y951" s="1179"/>
      <c r="Z951" s="1179"/>
    </row>
    <row r="952" spans="1:26" ht="15.75" customHeight="1">
      <c r="A952" s="1178"/>
      <c r="B952" s="1179"/>
      <c r="C952" s="1179"/>
      <c r="D952" s="1179"/>
      <c r="E952" s="1179"/>
      <c r="F952" s="1179"/>
      <c r="G952" s="1179"/>
      <c r="H952" s="1179"/>
      <c r="I952" s="1179"/>
      <c r="J952" s="1180"/>
      <c r="K952" s="1179"/>
      <c r="L952" s="1179"/>
      <c r="M952" s="1179"/>
      <c r="N952" s="1179"/>
      <c r="O952" s="1179"/>
      <c r="P952" s="1179"/>
      <c r="Q952" s="1179"/>
      <c r="R952" s="1179"/>
      <c r="S952" s="1179"/>
      <c r="T952" s="1179"/>
      <c r="U952" s="1179"/>
      <c r="V952" s="1179"/>
      <c r="W952" s="1179"/>
      <c r="X952" s="1179"/>
      <c r="Y952" s="1179"/>
      <c r="Z952" s="1179"/>
    </row>
    <row r="953" spans="1:26" ht="15.75" customHeight="1">
      <c r="A953" s="1178"/>
      <c r="B953" s="1179"/>
      <c r="C953" s="1179"/>
      <c r="D953" s="1179"/>
      <c r="E953" s="1179"/>
      <c r="F953" s="1179"/>
      <c r="G953" s="1179"/>
      <c r="H953" s="1179"/>
      <c r="I953" s="1179"/>
      <c r="J953" s="1180"/>
      <c r="K953" s="1179"/>
      <c r="L953" s="1179"/>
      <c r="M953" s="1179"/>
      <c r="N953" s="1179"/>
      <c r="O953" s="1179"/>
      <c r="P953" s="1179"/>
      <c r="Q953" s="1179"/>
      <c r="R953" s="1179"/>
      <c r="S953" s="1179"/>
      <c r="T953" s="1179"/>
      <c r="U953" s="1179"/>
      <c r="V953" s="1179"/>
      <c r="W953" s="1179"/>
      <c r="X953" s="1179"/>
      <c r="Y953" s="1179"/>
      <c r="Z953" s="1179"/>
    </row>
    <row r="954" spans="1:26" ht="15.75" customHeight="1">
      <c r="A954" s="1178"/>
      <c r="B954" s="1179"/>
      <c r="C954" s="1179"/>
      <c r="D954" s="1179"/>
      <c r="E954" s="1179"/>
      <c r="F954" s="1179"/>
      <c r="G954" s="1179"/>
      <c r="H954" s="1179"/>
      <c r="I954" s="1179"/>
      <c r="J954" s="1180"/>
      <c r="K954" s="1179"/>
      <c r="L954" s="1179"/>
      <c r="M954" s="1179"/>
      <c r="N954" s="1179"/>
      <c r="O954" s="1179"/>
      <c r="P954" s="1179"/>
      <c r="Q954" s="1179"/>
      <c r="R954" s="1179"/>
      <c r="S954" s="1179"/>
      <c r="T954" s="1179"/>
      <c r="U954" s="1179"/>
      <c r="V954" s="1179"/>
      <c r="W954" s="1179"/>
      <c r="X954" s="1179"/>
      <c r="Y954" s="1179"/>
      <c r="Z954" s="1179"/>
    </row>
    <row r="955" spans="1:26" ht="15.75" customHeight="1">
      <c r="A955" s="1178"/>
      <c r="B955" s="1179"/>
      <c r="C955" s="1179"/>
      <c r="D955" s="1179"/>
      <c r="E955" s="1179"/>
      <c r="F955" s="1179"/>
      <c r="G955" s="1179"/>
      <c r="H955" s="1179"/>
      <c r="I955" s="1179"/>
      <c r="J955" s="1180"/>
      <c r="K955" s="1179"/>
      <c r="L955" s="1179"/>
      <c r="M955" s="1179"/>
      <c r="N955" s="1179"/>
      <c r="O955" s="1179"/>
      <c r="P955" s="1179"/>
      <c r="Q955" s="1179"/>
      <c r="R955" s="1179"/>
      <c r="S955" s="1179"/>
      <c r="T955" s="1179"/>
      <c r="U955" s="1179"/>
      <c r="V955" s="1179"/>
      <c r="W955" s="1179"/>
      <c r="X955" s="1179"/>
      <c r="Y955" s="1179"/>
      <c r="Z955" s="1179"/>
    </row>
    <row r="956" spans="1:26" ht="15.75" customHeight="1">
      <c r="A956" s="1178"/>
      <c r="B956" s="1179"/>
      <c r="C956" s="1179"/>
      <c r="D956" s="1179"/>
      <c r="E956" s="1179"/>
      <c r="F956" s="1179"/>
      <c r="G956" s="1179"/>
      <c r="H956" s="1179"/>
      <c r="I956" s="1179"/>
      <c r="J956" s="1180"/>
      <c r="K956" s="1179"/>
      <c r="L956" s="1179"/>
      <c r="M956" s="1179"/>
      <c r="N956" s="1179"/>
      <c r="O956" s="1179"/>
      <c r="P956" s="1179"/>
      <c r="Q956" s="1179"/>
      <c r="R956" s="1179"/>
      <c r="S956" s="1179"/>
      <c r="T956" s="1179"/>
      <c r="U956" s="1179"/>
      <c r="V956" s="1179"/>
      <c r="W956" s="1179"/>
      <c r="X956" s="1179"/>
      <c r="Y956" s="1179"/>
      <c r="Z956" s="1179"/>
    </row>
    <row r="957" spans="1:26" ht="15.75" customHeight="1">
      <c r="A957" s="1178"/>
      <c r="B957" s="1179"/>
      <c r="C957" s="1179"/>
      <c r="D957" s="1179"/>
      <c r="E957" s="1179"/>
      <c r="F957" s="1179"/>
      <c r="G957" s="1179"/>
      <c r="H957" s="1179"/>
      <c r="I957" s="1179"/>
      <c r="J957" s="1180"/>
      <c r="K957" s="1179"/>
      <c r="L957" s="1179"/>
      <c r="M957" s="1179"/>
      <c r="N957" s="1179"/>
      <c r="O957" s="1179"/>
      <c r="P957" s="1179"/>
      <c r="Q957" s="1179"/>
      <c r="R957" s="1179"/>
      <c r="S957" s="1179"/>
      <c r="T957" s="1179"/>
      <c r="U957" s="1179"/>
      <c r="V957" s="1179"/>
      <c r="W957" s="1179"/>
      <c r="X957" s="1179"/>
      <c r="Y957" s="1179"/>
      <c r="Z957" s="1179"/>
    </row>
    <row r="958" spans="1:26" ht="15.75" customHeight="1">
      <c r="A958" s="1178"/>
      <c r="B958" s="1179"/>
      <c r="C958" s="1179"/>
      <c r="D958" s="1179"/>
      <c r="E958" s="1179"/>
      <c r="F958" s="1179"/>
      <c r="G958" s="1179"/>
      <c r="H958" s="1179"/>
      <c r="I958" s="1179"/>
      <c r="J958" s="1180"/>
      <c r="K958" s="1179"/>
      <c r="L958" s="1179"/>
      <c r="M958" s="1179"/>
      <c r="N958" s="1179"/>
      <c r="O958" s="1179"/>
      <c r="P958" s="1179"/>
      <c r="Q958" s="1179"/>
      <c r="R958" s="1179"/>
      <c r="S958" s="1179"/>
      <c r="T958" s="1179"/>
      <c r="U958" s="1179"/>
      <c r="V958" s="1179"/>
      <c r="W958" s="1179"/>
      <c r="X958" s="1179"/>
      <c r="Y958" s="1179"/>
      <c r="Z958" s="1179"/>
    </row>
    <row r="959" spans="1:26" ht="15.75" customHeight="1">
      <c r="A959" s="1178"/>
      <c r="B959" s="1179"/>
      <c r="C959" s="1179"/>
      <c r="D959" s="1179"/>
      <c r="E959" s="1179"/>
      <c r="F959" s="1179"/>
      <c r="G959" s="1179"/>
      <c r="H959" s="1179"/>
      <c r="I959" s="1179"/>
      <c r="J959" s="1180"/>
      <c r="K959" s="1179"/>
      <c r="L959" s="1179"/>
      <c r="M959" s="1179"/>
      <c r="N959" s="1179"/>
      <c r="O959" s="1179"/>
      <c r="P959" s="1179"/>
      <c r="Q959" s="1179"/>
      <c r="R959" s="1179"/>
      <c r="S959" s="1179"/>
      <c r="T959" s="1179"/>
      <c r="U959" s="1179"/>
      <c r="V959" s="1179"/>
      <c r="W959" s="1179"/>
      <c r="X959" s="1179"/>
      <c r="Y959" s="1179"/>
      <c r="Z959" s="1179"/>
    </row>
    <row r="960" spans="1:26" ht="15.75" customHeight="1">
      <c r="A960" s="1178"/>
      <c r="B960" s="1179"/>
      <c r="C960" s="1179"/>
      <c r="D960" s="1179"/>
      <c r="E960" s="1179"/>
      <c r="F960" s="1179"/>
      <c r="G960" s="1179"/>
      <c r="H960" s="1179"/>
      <c r="I960" s="1179"/>
      <c r="J960" s="1180"/>
      <c r="K960" s="1179"/>
      <c r="L960" s="1179"/>
      <c r="M960" s="1179"/>
      <c r="N960" s="1179"/>
      <c r="O960" s="1179"/>
      <c r="P960" s="1179"/>
      <c r="Q960" s="1179"/>
      <c r="R960" s="1179"/>
      <c r="S960" s="1179"/>
      <c r="T960" s="1179"/>
      <c r="U960" s="1179"/>
      <c r="V960" s="1179"/>
      <c r="W960" s="1179"/>
      <c r="X960" s="1179"/>
      <c r="Y960" s="1179"/>
      <c r="Z960" s="1179"/>
    </row>
    <row r="961" spans="1:26" ht="15.75" customHeight="1">
      <c r="A961" s="1178"/>
      <c r="B961" s="1179"/>
      <c r="C961" s="1179"/>
      <c r="D961" s="1179"/>
      <c r="E961" s="1179"/>
      <c r="F961" s="1179"/>
      <c r="G961" s="1179"/>
      <c r="H961" s="1179"/>
      <c r="I961" s="1179"/>
      <c r="J961" s="1180"/>
      <c r="K961" s="1179"/>
      <c r="L961" s="1179"/>
      <c r="M961" s="1179"/>
      <c r="N961" s="1179"/>
      <c r="O961" s="1179"/>
      <c r="P961" s="1179"/>
      <c r="Q961" s="1179"/>
      <c r="R961" s="1179"/>
      <c r="S961" s="1179"/>
      <c r="T961" s="1179"/>
      <c r="U961" s="1179"/>
      <c r="V961" s="1179"/>
      <c r="W961" s="1179"/>
      <c r="X961" s="1179"/>
      <c r="Y961" s="1179"/>
      <c r="Z961" s="1179"/>
    </row>
    <row r="962" spans="1:26" ht="15.75" customHeight="1">
      <c r="A962" s="1178"/>
      <c r="B962" s="1179"/>
      <c r="C962" s="1179"/>
      <c r="D962" s="1179"/>
      <c r="E962" s="1179"/>
      <c r="F962" s="1179"/>
      <c r="G962" s="1179"/>
      <c r="H962" s="1179"/>
      <c r="I962" s="1179"/>
      <c r="J962" s="1180"/>
      <c r="K962" s="1179"/>
      <c r="L962" s="1179"/>
      <c r="M962" s="1179"/>
      <c r="N962" s="1179"/>
      <c r="O962" s="1179"/>
      <c r="P962" s="1179"/>
      <c r="Q962" s="1179"/>
      <c r="R962" s="1179"/>
      <c r="S962" s="1179"/>
      <c r="T962" s="1179"/>
      <c r="U962" s="1179"/>
      <c r="V962" s="1179"/>
      <c r="W962" s="1179"/>
      <c r="X962" s="1179"/>
      <c r="Y962" s="1179"/>
      <c r="Z962" s="1179"/>
    </row>
    <row r="963" spans="1:26" ht="15.75" customHeight="1">
      <c r="A963" s="1178"/>
      <c r="B963" s="1179"/>
      <c r="C963" s="1179"/>
      <c r="D963" s="1179"/>
      <c r="E963" s="1179"/>
      <c r="F963" s="1179"/>
      <c r="G963" s="1179"/>
      <c r="H963" s="1179"/>
      <c r="I963" s="1179"/>
      <c r="J963" s="1180"/>
      <c r="K963" s="1179"/>
      <c r="L963" s="1179"/>
      <c r="M963" s="1179"/>
      <c r="N963" s="1179"/>
      <c r="O963" s="1179"/>
      <c r="P963" s="1179"/>
      <c r="Q963" s="1179"/>
      <c r="R963" s="1179"/>
      <c r="S963" s="1179"/>
      <c r="T963" s="1179"/>
      <c r="U963" s="1179"/>
      <c r="V963" s="1179"/>
      <c r="W963" s="1179"/>
      <c r="X963" s="1179"/>
      <c r="Y963" s="1179"/>
      <c r="Z963" s="1179"/>
    </row>
    <row r="964" spans="1:26" ht="15.75" customHeight="1">
      <c r="A964" s="1178"/>
      <c r="B964" s="1179"/>
      <c r="C964" s="1179"/>
      <c r="D964" s="1179"/>
      <c r="E964" s="1179"/>
      <c r="F964" s="1179"/>
      <c r="G964" s="1179"/>
      <c r="H964" s="1179"/>
      <c r="I964" s="1179"/>
      <c r="J964" s="1180"/>
      <c r="K964" s="1179"/>
      <c r="L964" s="1179"/>
      <c r="M964" s="1179"/>
      <c r="N964" s="1179"/>
      <c r="O964" s="1179"/>
      <c r="P964" s="1179"/>
      <c r="Q964" s="1179"/>
      <c r="R964" s="1179"/>
      <c r="S964" s="1179"/>
      <c r="T964" s="1179"/>
      <c r="U964" s="1179"/>
      <c r="V964" s="1179"/>
      <c r="W964" s="1179"/>
      <c r="X964" s="1179"/>
      <c r="Y964" s="1179"/>
      <c r="Z964" s="1179"/>
    </row>
    <row r="965" spans="1:26" ht="15.75" customHeight="1">
      <c r="A965" s="1178"/>
      <c r="B965" s="1179"/>
      <c r="C965" s="1179"/>
      <c r="D965" s="1179"/>
      <c r="E965" s="1179"/>
      <c r="F965" s="1179"/>
      <c r="G965" s="1179"/>
      <c r="H965" s="1179"/>
      <c r="I965" s="1179"/>
      <c r="J965" s="1180"/>
      <c r="K965" s="1179"/>
      <c r="L965" s="1179"/>
      <c r="M965" s="1179"/>
      <c r="N965" s="1179"/>
      <c r="O965" s="1179"/>
      <c r="P965" s="1179"/>
      <c r="Q965" s="1179"/>
      <c r="R965" s="1179"/>
      <c r="S965" s="1179"/>
      <c r="T965" s="1179"/>
      <c r="U965" s="1179"/>
      <c r="V965" s="1179"/>
      <c r="W965" s="1179"/>
      <c r="X965" s="1179"/>
      <c r="Y965" s="1179"/>
      <c r="Z965" s="1179"/>
    </row>
    <row r="966" spans="1:26" ht="15.75" customHeight="1">
      <c r="A966" s="1178"/>
      <c r="B966" s="1179"/>
      <c r="C966" s="1179"/>
      <c r="D966" s="1179"/>
      <c r="E966" s="1179"/>
      <c r="F966" s="1179"/>
      <c r="G966" s="1179"/>
      <c r="H966" s="1179"/>
      <c r="I966" s="1179"/>
      <c r="J966" s="1180"/>
      <c r="K966" s="1179"/>
      <c r="L966" s="1179"/>
      <c r="M966" s="1179"/>
      <c r="N966" s="1179"/>
      <c r="O966" s="1179"/>
      <c r="P966" s="1179"/>
      <c r="Q966" s="1179"/>
      <c r="R966" s="1179"/>
      <c r="S966" s="1179"/>
      <c r="T966" s="1179"/>
      <c r="U966" s="1179"/>
      <c r="V966" s="1179"/>
      <c r="W966" s="1179"/>
      <c r="X966" s="1179"/>
      <c r="Y966" s="1179"/>
      <c r="Z966" s="1179"/>
    </row>
    <row r="967" spans="1:26" ht="15.75" customHeight="1">
      <c r="A967" s="1178"/>
      <c r="B967" s="1179"/>
      <c r="C967" s="1179"/>
      <c r="D967" s="1179"/>
      <c r="E967" s="1179"/>
      <c r="F967" s="1179"/>
      <c r="G967" s="1179"/>
      <c r="H967" s="1179"/>
      <c r="I967" s="1179"/>
      <c r="J967" s="1180"/>
      <c r="K967" s="1179"/>
      <c r="L967" s="1179"/>
      <c r="M967" s="1179"/>
      <c r="N967" s="1179"/>
      <c r="O967" s="1179"/>
      <c r="P967" s="1179"/>
      <c r="Q967" s="1179"/>
      <c r="R967" s="1179"/>
      <c r="S967" s="1179"/>
      <c r="T967" s="1179"/>
      <c r="U967" s="1179"/>
      <c r="V967" s="1179"/>
      <c r="W967" s="1179"/>
      <c r="X967" s="1179"/>
      <c r="Y967" s="1179"/>
      <c r="Z967" s="1179"/>
    </row>
    <row r="968" spans="1:26" ht="15.75" customHeight="1">
      <c r="A968" s="1178"/>
      <c r="B968" s="1179"/>
      <c r="C968" s="1179"/>
      <c r="D968" s="1179"/>
      <c r="E968" s="1179"/>
      <c r="F968" s="1179"/>
      <c r="G968" s="1179"/>
      <c r="H968" s="1179"/>
      <c r="I968" s="1179"/>
      <c r="J968" s="1180"/>
      <c r="K968" s="1179"/>
      <c r="L968" s="1179"/>
      <c r="M968" s="1179"/>
      <c r="N968" s="1179"/>
      <c r="O968" s="1179"/>
      <c r="P968" s="1179"/>
      <c r="Q968" s="1179"/>
      <c r="R968" s="1179"/>
      <c r="S968" s="1179"/>
      <c r="T968" s="1179"/>
      <c r="U968" s="1179"/>
      <c r="V968" s="1179"/>
      <c r="W968" s="1179"/>
      <c r="X968" s="1179"/>
      <c r="Y968" s="1179"/>
      <c r="Z968" s="1179"/>
    </row>
    <row r="969" spans="1:26" ht="15.75" customHeight="1">
      <c r="A969" s="1178"/>
      <c r="B969" s="1179"/>
      <c r="C969" s="1179"/>
      <c r="D969" s="1179"/>
      <c r="E969" s="1179"/>
      <c r="F969" s="1179"/>
      <c r="G969" s="1179"/>
      <c r="H969" s="1179"/>
      <c r="I969" s="1179"/>
      <c r="J969" s="1180"/>
      <c r="K969" s="1179"/>
      <c r="L969" s="1179"/>
      <c r="M969" s="1179"/>
      <c r="N969" s="1179"/>
      <c r="O969" s="1179"/>
      <c r="P969" s="1179"/>
      <c r="Q969" s="1179"/>
      <c r="R969" s="1179"/>
      <c r="S969" s="1179"/>
      <c r="T969" s="1179"/>
      <c r="U969" s="1179"/>
      <c r="V969" s="1179"/>
      <c r="W969" s="1179"/>
      <c r="X969" s="1179"/>
      <c r="Y969" s="1179"/>
      <c r="Z969" s="1179"/>
    </row>
    <row r="970" spans="1:26" ht="15.75" customHeight="1">
      <c r="A970" s="1178"/>
      <c r="B970" s="1179"/>
      <c r="C970" s="1179"/>
      <c r="D970" s="1179"/>
      <c r="E970" s="1179"/>
      <c r="F970" s="1179"/>
      <c r="G970" s="1179"/>
      <c r="H970" s="1179"/>
      <c r="I970" s="1179"/>
      <c r="J970" s="1180"/>
      <c r="K970" s="1179"/>
      <c r="L970" s="1179"/>
      <c r="M970" s="1179"/>
      <c r="N970" s="1179"/>
      <c r="O970" s="1179"/>
      <c r="P970" s="1179"/>
      <c r="Q970" s="1179"/>
      <c r="R970" s="1179"/>
      <c r="S970" s="1179"/>
      <c r="T970" s="1179"/>
      <c r="U970" s="1179"/>
      <c r="V970" s="1179"/>
      <c r="W970" s="1179"/>
      <c r="X970" s="1179"/>
      <c r="Y970" s="1179"/>
      <c r="Z970" s="1179"/>
    </row>
    <row r="971" spans="1:26" ht="15.75" customHeight="1">
      <c r="A971" s="1178"/>
      <c r="B971" s="1179"/>
      <c r="C971" s="1179"/>
      <c r="D971" s="1179"/>
      <c r="E971" s="1179"/>
      <c r="F971" s="1179"/>
      <c r="G971" s="1179"/>
      <c r="H971" s="1179"/>
      <c r="I971" s="1179"/>
      <c r="J971" s="1180"/>
      <c r="K971" s="1179"/>
      <c r="L971" s="1179"/>
      <c r="M971" s="1179"/>
      <c r="N971" s="1179"/>
      <c r="O971" s="1179"/>
      <c r="P971" s="1179"/>
      <c r="Q971" s="1179"/>
      <c r="R971" s="1179"/>
      <c r="S971" s="1179"/>
      <c r="T971" s="1179"/>
      <c r="U971" s="1179"/>
      <c r="V971" s="1179"/>
      <c r="W971" s="1179"/>
      <c r="X971" s="1179"/>
      <c r="Y971" s="1179"/>
      <c r="Z971" s="1179"/>
    </row>
    <row r="972" spans="1:26" ht="15.75" customHeight="1">
      <c r="A972" s="1178"/>
      <c r="B972" s="1179"/>
      <c r="C972" s="1179"/>
      <c r="D972" s="1179"/>
      <c r="E972" s="1179"/>
      <c r="F972" s="1179"/>
      <c r="G972" s="1179"/>
      <c r="H972" s="1179"/>
      <c r="I972" s="1179"/>
      <c r="J972" s="1180"/>
      <c r="K972" s="1179"/>
      <c r="L972" s="1179"/>
      <c r="M972" s="1179"/>
      <c r="N972" s="1179"/>
      <c r="O972" s="1179"/>
      <c r="P972" s="1179"/>
      <c r="Q972" s="1179"/>
      <c r="R972" s="1179"/>
      <c r="S972" s="1179"/>
      <c r="T972" s="1179"/>
      <c r="U972" s="1179"/>
      <c r="V972" s="1179"/>
      <c r="W972" s="1179"/>
      <c r="X972" s="1179"/>
      <c r="Y972" s="1179"/>
      <c r="Z972" s="1179"/>
    </row>
    <row r="973" spans="1:26" ht="15.75" customHeight="1">
      <c r="A973" s="1178"/>
      <c r="B973" s="1179"/>
      <c r="C973" s="1179"/>
      <c r="D973" s="1179"/>
      <c r="E973" s="1179"/>
      <c r="F973" s="1179"/>
      <c r="G973" s="1179"/>
      <c r="H973" s="1179"/>
      <c r="I973" s="1179"/>
      <c r="J973" s="1180"/>
      <c r="K973" s="1179"/>
      <c r="L973" s="1179"/>
      <c r="M973" s="1179"/>
      <c r="N973" s="1179"/>
      <c r="O973" s="1179"/>
      <c r="P973" s="1179"/>
      <c r="Q973" s="1179"/>
      <c r="R973" s="1179"/>
      <c r="S973" s="1179"/>
      <c r="T973" s="1179"/>
      <c r="U973" s="1179"/>
      <c r="V973" s="1179"/>
      <c r="W973" s="1179"/>
      <c r="X973" s="1179"/>
      <c r="Y973" s="1179"/>
      <c r="Z973" s="1179"/>
    </row>
    <row r="974" spans="1:26" ht="15.75" customHeight="1">
      <c r="A974" s="1178"/>
      <c r="B974" s="1179"/>
      <c r="C974" s="1179"/>
      <c r="D974" s="1179"/>
      <c r="E974" s="1179"/>
      <c r="F974" s="1179"/>
      <c r="G974" s="1179"/>
      <c r="H974" s="1179"/>
      <c r="I974" s="1179"/>
      <c r="J974" s="1180"/>
      <c r="K974" s="1179"/>
      <c r="L974" s="1179"/>
      <c r="M974" s="1179"/>
      <c r="N974" s="1179"/>
      <c r="O974" s="1179"/>
      <c r="P974" s="1179"/>
      <c r="Q974" s="1179"/>
      <c r="R974" s="1179"/>
      <c r="S974" s="1179"/>
      <c r="T974" s="1179"/>
      <c r="U974" s="1179"/>
      <c r="V974" s="1179"/>
      <c r="W974" s="1179"/>
      <c r="X974" s="1179"/>
      <c r="Y974" s="1179"/>
      <c r="Z974" s="1179"/>
    </row>
    <row r="975" spans="1:26" ht="15.75" customHeight="1">
      <c r="A975" s="1178"/>
      <c r="B975" s="1179"/>
      <c r="C975" s="1179"/>
      <c r="D975" s="1179"/>
      <c r="E975" s="1179"/>
      <c r="F975" s="1179"/>
      <c r="G975" s="1179"/>
      <c r="H975" s="1179"/>
      <c r="I975" s="1179"/>
      <c r="J975" s="1180"/>
      <c r="K975" s="1179"/>
      <c r="L975" s="1179"/>
      <c r="M975" s="1179"/>
      <c r="N975" s="1179"/>
      <c r="O975" s="1179"/>
      <c r="P975" s="1179"/>
      <c r="Q975" s="1179"/>
      <c r="R975" s="1179"/>
      <c r="S975" s="1179"/>
      <c r="T975" s="1179"/>
      <c r="U975" s="1179"/>
      <c r="V975" s="1179"/>
      <c r="W975" s="1179"/>
      <c r="X975" s="1179"/>
      <c r="Y975" s="1179"/>
      <c r="Z975" s="1179"/>
    </row>
    <row r="976" spans="1:26" ht="15.75" customHeight="1">
      <c r="A976" s="1178"/>
      <c r="B976" s="1179"/>
      <c r="C976" s="1179"/>
      <c r="D976" s="1179"/>
      <c r="E976" s="1179"/>
      <c r="F976" s="1179"/>
      <c r="G976" s="1179"/>
      <c r="H976" s="1179"/>
      <c r="I976" s="1179"/>
      <c r="J976" s="1180"/>
      <c r="K976" s="1179"/>
      <c r="L976" s="1179"/>
      <c r="M976" s="1179"/>
      <c r="N976" s="1179"/>
      <c r="O976" s="1179"/>
      <c r="P976" s="1179"/>
      <c r="Q976" s="1179"/>
      <c r="R976" s="1179"/>
      <c r="S976" s="1179"/>
      <c r="T976" s="1179"/>
      <c r="U976" s="1179"/>
      <c r="V976" s="1179"/>
      <c r="W976" s="1179"/>
      <c r="X976" s="1179"/>
      <c r="Y976" s="1179"/>
      <c r="Z976" s="1179"/>
    </row>
    <row r="977" spans="1:26" ht="15.75" customHeight="1">
      <c r="A977" s="1178"/>
      <c r="B977" s="1179"/>
      <c r="C977" s="1179"/>
      <c r="D977" s="1179"/>
      <c r="E977" s="1179"/>
      <c r="F977" s="1179"/>
      <c r="G977" s="1179"/>
      <c r="H977" s="1179"/>
      <c r="I977" s="1179"/>
      <c r="J977" s="1180"/>
      <c r="K977" s="1179"/>
      <c r="L977" s="1179"/>
      <c r="M977" s="1179"/>
      <c r="N977" s="1179"/>
      <c r="O977" s="1179"/>
      <c r="P977" s="1179"/>
      <c r="Q977" s="1179"/>
      <c r="R977" s="1179"/>
      <c r="S977" s="1179"/>
      <c r="T977" s="1179"/>
      <c r="U977" s="1179"/>
      <c r="V977" s="1179"/>
      <c r="W977" s="1179"/>
      <c r="X977" s="1179"/>
      <c r="Y977" s="1179"/>
      <c r="Z977" s="1179"/>
    </row>
    <row r="978" spans="1:26" ht="15.75" customHeight="1">
      <c r="A978" s="1178"/>
      <c r="B978" s="1179"/>
      <c r="C978" s="1179"/>
      <c r="D978" s="1179"/>
      <c r="E978" s="1179"/>
      <c r="F978" s="1179"/>
      <c r="G978" s="1179"/>
      <c r="H978" s="1179"/>
      <c r="I978" s="1179"/>
      <c r="J978" s="1180"/>
      <c r="K978" s="1179"/>
      <c r="L978" s="1179"/>
      <c r="M978" s="1179"/>
      <c r="N978" s="1179"/>
      <c r="O978" s="1179"/>
      <c r="P978" s="1179"/>
      <c r="Q978" s="1179"/>
      <c r="R978" s="1179"/>
      <c r="S978" s="1179"/>
      <c r="T978" s="1179"/>
      <c r="U978" s="1179"/>
      <c r="V978" s="1179"/>
      <c r="W978" s="1179"/>
      <c r="X978" s="1179"/>
      <c r="Y978" s="1179"/>
      <c r="Z978" s="1179"/>
    </row>
    <row r="979" spans="1:26" ht="15.75" customHeight="1">
      <c r="A979" s="1178"/>
      <c r="B979" s="1179"/>
      <c r="C979" s="1179"/>
      <c r="D979" s="1179"/>
      <c r="E979" s="1179"/>
      <c r="F979" s="1179"/>
      <c r="G979" s="1179"/>
      <c r="H979" s="1179"/>
      <c r="I979" s="1179"/>
      <c r="J979" s="1180"/>
      <c r="K979" s="1179"/>
      <c r="L979" s="1179"/>
      <c r="M979" s="1179"/>
      <c r="N979" s="1179"/>
      <c r="O979" s="1179"/>
      <c r="P979" s="1179"/>
      <c r="Q979" s="1179"/>
      <c r="R979" s="1179"/>
      <c r="S979" s="1179"/>
      <c r="T979" s="1179"/>
      <c r="U979" s="1179"/>
      <c r="V979" s="1179"/>
      <c r="W979" s="1179"/>
      <c r="X979" s="1179"/>
      <c r="Y979" s="1179"/>
      <c r="Z979" s="1179"/>
    </row>
    <row r="980" spans="1:26" ht="15.75" customHeight="1">
      <c r="A980" s="1178"/>
      <c r="B980" s="1179"/>
      <c r="C980" s="1179"/>
      <c r="D980" s="1179"/>
      <c r="E980" s="1179"/>
      <c r="F980" s="1179"/>
      <c r="G980" s="1179"/>
      <c r="H980" s="1179"/>
      <c r="I980" s="1179"/>
      <c r="J980" s="1180"/>
      <c r="K980" s="1179"/>
      <c r="L980" s="1179"/>
      <c r="M980" s="1179"/>
      <c r="N980" s="1179"/>
      <c r="O980" s="1179"/>
      <c r="P980" s="1179"/>
      <c r="Q980" s="1179"/>
      <c r="R980" s="1179"/>
      <c r="S980" s="1179"/>
      <c r="T980" s="1179"/>
      <c r="U980" s="1179"/>
      <c r="V980" s="1179"/>
      <c r="W980" s="1179"/>
      <c r="X980" s="1179"/>
      <c r="Y980" s="1179"/>
      <c r="Z980" s="1179"/>
    </row>
    <row r="981" spans="1:26" ht="15.75" customHeight="1">
      <c r="A981" s="1178"/>
      <c r="B981" s="1179"/>
      <c r="C981" s="1179"/>
      <c r="D981" s="1179"/>
      <c r="E981" s="1179"/>
      <c r="F981" s="1179"/>
      <c r="G981" s="1179"/>
      <c r="H981" s="1179"/>
      <c r="I981" s="1179"/>
      <c r="J981" s="1180"/>
      <c r="K981" s="1179"/>
      <c r="L981" s="1179"/>
      <c r="M981" s="1179"/>
      <c r="N981" s="1179"/>
      <c r="O981" s="1179"/>
      <c r="P981" s="1179"/>
      <c r="Q981" s="1179"/>
      <c r="R981" s="1179"/>
      <c r="S981" s="1179"/>
      <c r="T981" s="1179"/>
      <c r="U981" s="1179"/>
      <c r="V981" s="1179"/>
      <c r="W981" s="1179"/>
      <c r="X981" s="1179"/>
      <c r="Y981" s="1179"/>
      <c r="Z981" s="1179"/>
    </row>
    <row r="982" spans="1:26" ht="15.75" customHeight="1">
      <c r="A982" s="1178"/>
      <c r="B982" s="1179"/>
      <c r="C982" s="1179"/>
      <c r="D982" s="1179"/>
      <c r="E982" s="1179"/>
      <c r="F982" s="1179"/>
      <c r="G982" s="1179"/>
      <c r="H982" s="1179"/>
      <c r="I982" s="1179"/>
      <c r="J982" s="1180"/>
      <c r="K982" s="1179"/>
      <c r="L982" s="1179"/>
      <c r="M982" s="1179"/>
      <c r="N982" s="1179"/>
      <c r="O982" s="1179"/>
      <c r="P982" s="1179"/>
      <c r="Q982" s="1179"/>
      <c r="R982" s="1179"/>
      <c r="S982" s="1179"/>
      <c r="T982" s="1179"/>
      <c r="U982" s="1179"/>
      <c r="V982" s="1179"/>
      <c r="W982" s="1179"/>
      <c r="X982" s="1179"/>
      <c r="Y982" s="1179"/>
      <c r="Z982" s="1179"/>
    </row>
    <row r="983" spans="1:26" ht="15.75" customHeight="1">
      <c r="A983" s="1178"/>
      <c r="B983" s="1179"/>
      <c r="C983" s="1179"/>
      <c r="D983" s="1179"/>
      <c r="E983" s="1179"/>
      <c r="F983" s="1179"/>
      <c r="G983" s="1179"/>
      <c r="H983" s="1179"/>
      <c r="I983" s="1179"/>
      <c r="J983" s="1180"/>
      <c r="K983" s="1179"/>
      <c r="L983" s="1179"/>
      <c r="M983" s="1179"/>
      <c r="N983" s="1179"/>
      <c r="O983" s="1179"/>
      <c r="P983" s="1179"/>
      <c r="Q983" s="1179"/>
      <c r="R983" s="1179"/>
      <c r="S983" s="1179"/>
      <c r="T983" s="1179"/>
      <c r="U983" s="1179"/>
      <c r="V983" s="1179"/>
      <c r="W983" s="1179"/>
      <c r="X983" s="1179"/>
      <c r="Y983" s="1179"/>
      <c r="Z983" s="1179"/>
    </row>
    <row r="984" spans="1:26" ht="15.75" customHeight="1">
      <c r="A984" s="1178"/>
      <c r="B984" s="1179"/>
      <c r="C984" s="1179"/>
      <c r="D984" s="1179"/>
      <c r="E984" s="1179"/>
      <c r="F984" s="1179"/>
      <c r="G984" s="1179"/>
      <c r="H984" s="1179"/>
      <c r="I984" s="1179"/>
      <c r="J984" s="1180"/>
      <c r="K984" s="1179"/>
      <c r="L984" s="1179"/>
      <c r="M984" s="1179"/>
      <c r="N984" s="1179"/>
      <c r="O984" s="1179"/>
      <c r="P984" s="1179"/>
      <c r="Q984" s="1179"/>
      <c r="R984" s="1179"/>
      <c r="S984" s="1179"/>
      <c r="T984" s="1179"/>
      <c r="U984" s="1179"/>
      <c r="V984" s="1179"/>
      <c r="W984" s="1179"/>
      <c r="X984" s="1179"/>
      <c r="Y984" s="1179"/>
      <c r="Z984" s="1179"/>
    </row>
    <row r="985" spans="1:26" ht="15.75" customHeight="1">
      <c r="A985" s="1178"/>
      <c r="B985" s="1179"/>
      <c r="C985" s="1179"/>
      <c r="D985" s="1179"/>
      <c r="E985" s="1179"/>
      <c r="F985" s="1179"/>
      <c r="G985" s="1179"/>
      <c r="H985" s="1179"/>
      <c r="I985" s="1179"/>
      <c r="J985" s="1180"/>
      <c r="K985" s="1179"/>
      <c r="L985" s="1179"/>
      <c r="M985" s="1179"/>
      <c r="N985" s="1179"/>
      <c r="O985" s="1179"/>
      <c r="P985" s="1179"/>
      <c r="Q985" s="1179"/>
      <c r="R985" s="1179"/>
      <c r="S985" s="1179"/>
      <c r="T985" s="1179"/>
      <c r="U985" s="1179"/>
      <c r="V985" s="1179"/>
      <c r="W985" s="1179"/>
      <c r="X985" s="1179"/>
      <c r="Y985" s="1179"/>
      <c r="Z985" s="1179"/>
    </row>
    <row r="986" spans="1:26" ht="15.75" customHeight="1">
      <c r="A986" s="1178"/>
      <c r="B986" s="1179"/>
      <c r="C986" s="1179"/>
      <c r="D986" s="1179"/>
      <c r="E986" s="1179"/>
      <c r="F986" s="1179"/>
      <c r="G986" s="1179"/>
      <c r="H986" s="1179"/>
      <c r="I986" s="1179"/>
      <c r="J986" s="1180"/>
      <c r="K986" s="1179"/>
      <c r="L986" s="1179"/>
      <c r="M986" s="1179"/>
      <c r="N986" s="1179"/>
      <c r="O986" s="1179"/>
      <c r="P986" s="1179"/>
      <c r="Q986" s="1179"/>
      <c r="R986" s="1179"/>
      <c r="S986" s="1179"/>
      <c r="T986" s="1179"/>
      <c r="U986" s="1179"/>
      <c r="V986" s="1179"/>
      <c r="W986" s="1179"/>
      <c r="X986" s="1179"/>
      <c r="Y986" s="1179"/>
      <c r="Z986" s="1179"/>
    </row>
    <row r="987" spans="1:26" ht="15.75" customHeight="1">
      <c r="A987" s="1178"/>
      <c r="B987" s="1179"/>
      <c r="C987" s="1179"/>
      <c r="D987" s="1179"/>
      <c r="E987" s="1179"/>
      <c r="F987" s="1179"/>
      <c r="G987" s="1179"/>
      <c r="H987" s="1179"/>
      <c r="I987" s="1179"/>
      <c r="J987" s="1180"/>
      <c r="K987" s="1179"/>
      <c r="L987" s="1179"/>
      <c r="M987" s="1179"/>
      <c r="N987" s="1179"/>
      <c r="O987" s="1179"/>
      <c r="P987" s="1179"/>
      <c r="Q987" s="1179"/>
      <c r="R987" s="1179"/>
      <c r="S987" s="1179"/>
      <c r="T987" s="1179"/>
      <c r="U987" s="1179"/>
      <c r="V987" s="1179"/>
      <c r="W987" s="1179"/>
      <c r="X987" s="1179"/>
      <c r="Y987" s="1179"/>
      <c r="Z987" s="1179"/>
    </row>
    <row r="988" spans="1:26" ht="15.75" customHeight="1">
      <c r="A988" s="1178"/>
      <c r="B988" s="1179"/>
      <c r="C988" s="1179"/>
      <c r="D988" s="1179"/>
      <c r="E988" s="1179"/>
      <c r="F988" s="1179"/>
      <c r="G988" s="1179"/>
      <c r="H988" s="1179"/>
      <c r="I988" s="1179"/>
      <c r="J988" s="1180"/>
      <c r="K988" s="1179"/>
      <c r="L988" s="1179"/>
      <c r="M988" s="1179"/>
      <c r="N988" s="1179"/>
      <c r="O988" s="1179"/>
      <c r="P988" s="1179"/>
      <c r="Q988" s="1179"/>
      <c r="R988" s="1179"/>
      <c r="S988" s="1179"/>
      <c r="T988" s="1179"/>
      <c r="U988" s="1179"/>
      <c r="V988" s="1179"/>
      <c r="W988" s="1179"/>
      <c r="X988" s="1179"/>
      <c r="Y988" s="1179"/>
      <c r="Z988" s="1179"/>
    </row>
    <row r="989" spans="1:26" ht="15.75" customHeight="1">
      <c r="A989" s="1178"/>
      <c r="B989" s="1179"/>
      <c r="C989" s="1179"/>
      <c r="D989" s="1179"/>
      <c r="E989" s="1179"/>
      <c r="F989" s="1179"/>
      <c r="G989" s="1179"/>
      <c r="H989" s="1179"/>
      <c r="I989" s="1179"/>
      <c r="J989" s="1180"/>
      <c r="K989" s="1179"/>
      <c r="L989" s="1179"/>
      <c r="M989" s="1179"/>
      <c r="N989" s="1179"/>
      <c r="O989" s="1179"/>
      <c r="P989" s="1179"/>
      <c r="Q989" s="1179"/>
      <c r="R989" s="1179"/>
      <c r="S989" s="1179"/>
      <c r="T989" s="1179"/>
      <c r="U989" s="1179"/>
      <c r="V989" s="1179"/>
      <c r="W989" s="1179"/>
      <c r="X989" s="1179"/>
      <c r="Y989" s="1179"/>
      <c r="Z989" s="1179"/>
    </row>
    <row r="990" spans="1:26" ht="15.75" customHeight="1">
      <c r="A990" s="1178"/>
      <c r="B990" s="1179"/>
      <c r="C990" s="1179"/>
      <c r="D990" s="1179"/>
      <c r="E990" s="1179"/>
      <c r="F990" s="1179"/>
      <c r="G990" s="1179"/>
      <c r="H990" s="1179"/>
      <c r="I990" s="1179"/>
      <c r="J990" s="1180"/>
      <c r="K990" s="1179"/>
      <c r="L990" s="1179"/>
      <c r="M990" s="1179"/>
      <c r="N990" s="1179"/>
      <c r="O990" s="1179"/>
      <c r="P990" s="1179"/>
      <c r="Q990" s="1179"/>
      <c r="R990" s="1179"/>
      <c r="S990" s="1179"/>
      <c r="T990" s="1179"/>
      <c r="U990" s="1179"/>
      <c r="V990" s="1179"/>
      <c r="W990" s="1179"/>
      <c r="X990" s="1179"/>
      <c r="Y990" s="1179"/>
      <c r="Z990" s="1179"/>
    </row>
    <row r="991" spans="1:26" ht="15.75" customHeight="1">
      <c r="A991" s="1178"/>
      <c r="B991" s="1179"/>
      <c r="C991" s="1179"/>
      <c r="D991" s="1179"/>
      <c r="E991" s="1179"/>
      <c r="F991" s="1179"/>
      <c r="G991" s="1179"/>
      <c r="H991" s="1179"/>
      <c r="I991" s="1179"/>
      <c r="J991" s="1180"/>
      <c r="K991" s="1179"/>
      <c r="L991" s="1179"/>
      <c r="M991" s="1179"/>
      <c r="N991" s="1179"/>
      <c r="O991" s="1179"/>
      <c r="P991" s="1179"/>
      <c r="Q991" s="1179"/>
      <c r="R991" s="1179"/>
      <c r="S991" s="1179"/>
      <c r="T991" s="1179"/>
      <c r="U991" s="1179"/>
      <c r="V991" s="1179"/>
      <c r="W991" s="1179"/>
      <c r="X991" s="1179"/>
      <c r="Y991" s="1179"/>
      <c r="Z991" s="1179"/>
    </row>
    <row r="992" spans="1:26" ht="15.75" customHeight="1">
      <c r="A992" s="1178"/>
      <c r="B992" s="1179"/>
      <c r="C992" s="1179"/>
      <c r="D992" s="1179"/>
      <c r="E992" s="1179"/>
      <c r="F992" s="1179"/>
      <c r="G992" s="1179"/>
      <c r="H992" s="1179"/>
      <c r="I992" s="1179"/>
      <c r="J992" s="1180"/>
      <c r="K992" s="1179"/>
      <c r="L992" s="1179"/>
      <c r="M992" s="1179"/>
      <c r="N992" s="1179"/>
      <c r="O992" s="1179"/>
      <c r="P992" s="1179"/>
      <c r="Q992" s="1179"/>
      <c r="R992" s="1179"/>
      <c r="S992" s="1179"/>
      <c r="T992" s="1179"/>
      <c r="U992" s="1179"/>
      <c r="V992" s="1179"/>
      <c r="W992" s="1179"/>
      <c r="X992" s="1179"/>
      <c r="Y992" s="1179"/>
      <c r="Z992" s="1179"/>
    </row>
    <row r="993" spans="1:26" ht="15.75" customHeight="1">
      <c r="A993" s="1178"/>
      <c r="B993" s="1179"/>
      <c r="C993" s="1179"/>
      <c r="D993" s="1179"/>
      <c r="E993" s="1179"/>
      <c r="F993" s="1179"/>
      <c r="G993" s="1179"/>
      <c r="H993" s="1179"/>
      <c r="I993" s="1179"/>
      <c r="J993" s="1180"/>
      <c r="K993" s="1179"/>
      <c r="L993" s="1179"/>
      <c r="M993" s="1179"/>
      <c r="N993" s="1179"/>
      <c r="O993" s="1179"/>
      <c r="P993" s="1179"/>
      <c r="Q993" s="1179"/>
      <c r="R993" s="1179"/>
      <c r="S993" s="1179"/>
      <c r="T993" s="1179"/>
      <c r="U993" s="1179"/>
      <c r="V993" s="1179"/>
      <c r="W993" s="1179"/>
      <c r="X993" s="1179"/>
      <c r="Y993" s="1179"/>
      <c r="Z993" s="1179"/>
    </row>
    <row r="994" spans="1:26" ht="15.75" customHeight="1">
      <c r="A994" s="1178"/>
      <c r="B994" s="1179"/>
      <c r="C994" s="1179"/>
      <c r="D994" s="1179"/>
      <c r="E994" s="1179"/>
      <c r="F994" s="1179"/>
      <c r="G994" s="1179"/>
      <c r="H994" s="1179"/>
      <c r="I994" s="1179"/>
      <c r="J994" s="1180"/>
      <c r="K994" s="1179"/>
      <c r="L994" s="1179"/>
      <c r="M994" s="1179"/>
      <c r="N994" s="1179"/>
      <c r="O994" s="1179"/>
      <c r="P994" s="1179"/>
      <c r="Q994" s="1179"/>
      <c r="R994" s="1179"/>
      <c r="S994" s="1179"/>
      <c r="T994" s="1179"/>
      <c r="U994" s="1179"/>
      <c r="V994" s="1179"/>
      <c r="W994" s="1179"/>
      <c r="X994" s="1179"/>
      <c r="Y994" s="1179"/>
      <c r="Z994" s="1179"/>
    </row>
    <row r="995" spans="1:26" ht="15.75" customHeight="1">
      <c r="A995" s="1178"/>
      <c r="B995" s="1179"/>
      <c r="C995" s="1179"/>
      <c r="D995" s="1179"/>
      <c r="E995" s="1179"/>
      <c r="F995" s="1179"/>
      <c r="G995" s="1179"/>
      <c r="H995" s="1179"/>
      <c r="I995" s="1179"/>
      <c r="J995" s="1180"/>
      <c r="K995" s="1179"/>
      <c r="L995" s="1179"/>
      <c r="M995" s="1179"/>
      <c r="N995" s="1179"/>
      <c r="O995" s="1179"/>
      <c r="P995" s="1179"/>
      <c r="Q995" s="1179"/>
      <c r="R995" s="1179"/>
      <c r="S995" s="1179"/>
      <c r="T995" s="1179"/>
      <c r="U995" s="1179"/>
      <c r="V995" s="1179"/>
      <c r="W995" s="1179"/>
      <c r="X995" s="1179"/>
      <c r="Y995" s="1179"/>
      <c r="Z995" s="1179"/>
    </row>
    <row r="996" spans="1:26" ht="15.75" customHeight="1">
      <c r="A996" s="1178"/>
      <c r="B996" s="1179"/>
      <c r="C996" s="1179"/>
      <c r="D996" s="1179"/>
      <c r="E996" s="1179"/>
      <c r="F996" s="1179"/>
      <c r="G996" s="1179"/>
      <c r="H996" s="1179"/>
      <c r="I996" s="1179"/>
      <c r="J996" s="1180"/>
      <c r="K996" s="1179"/>
      <c r="L996" s="1179"/>
      <c r="M996" s="1179"/>
      <c r="N996" s="1179"/>
      <c r="O996" s="1179"/>
      <c r="P996" s="1179"/>
      <c r="Q996" s="1179"/>
      <c r="R996" s="1179"/>
      <c r="S996" s="1179"/>
      <c r="T996" s="1179"/>
      <c r="U996" s="1179"/>
      <c r="V996" s="1179"/>
      <c r="W996" s="1179"/>
      <c r="X996" s="1179"/>
      <c r="Y996" s="1179"/>
      <c r="Z996" s="1179"/>
    </row>
    <row r="997" spans="1:26" ht="15.75" customHeight="1">
      <c r="A997" s="1178"/>
      <c r="B997" s="1179"/>
      <c r="C997" s="1179"/>
      <c r="D997" s="1179"/>
      <c r="E997" s="1179"/>
      <c r="F997" s="1179"/>
      <c r="G997" s="1179"/>
      <c r="H997" s="1179"/>
      <c r="I997" s="1179"/>
      <c r="J997" s="1180"/>
      <c r="K997" s="1179"/>
      <c r="L997" s="1179"/>
      <c r="M997" s="1179"/>
      <c r="N997" s="1179"/>
      <c r="O997" s="1179"/>
      <c r="P997" s="1179"/>
      <c r="Q997" s="1179"/>
      <c r="R997" s="1179"/>
      <c r="S997" s="1179"/>
      <c r="T997" s="1179"/>
      <c r="U997" s="1179"/>
      <c r="V997" s="1179"/>
      <c r="W997" s="1179"/>
      <c r="X997" s="1179"/>
      <c r="Y997" s="1179"/>
      <c r="Z997" s="1179"/>
    </row>
    <row r="998" spans="1:26" ht="15.75" customHeight="1">
      <c r="A998" s="1178"/>
      <c r="B998" s="1179"/>
      <c r="C998" s="1179"/>
      <c r="D998" s="1179"/>
      <c r="E998" s="1179"/>
      <c r="F998" s="1179"/>
      <c r="G998" s="1179"/>
      <c r="H998" s="1179"/>
      <c r="I998" s="1179"/>
      <c r="J998" s="1180"/>
      <c r="K998" s="1179"/>
      <c r="L998" s="1179"/>
      <c r="M998" s="1179"/>
      <c r="N998" s="1179"/>
      <c r="O998" s="1179"/>
      <c r="P998" s="1179"/>
      <c r="Q998" s="1179"/>
      <c r="R998" s="1179"/>
      <c r="S998" s="1179"/>
      <c r="T998" s="1179"/>
      <c r="U998" s="1179"/>
      <c r="V998" s="1179"/>
      <c r="W998" s="1179"/>
      <c r="X998" s="1179"/>
      <c r="Y998" s="1179"/>
      <c r="Z998" s="1179"/>
    </row>
    <row r="999" spans="1:26" ht="15.75" customHeight="1">
      <c r="A999" s="1178"/>
      <c r="B999" s="1179"/>
      <c r="C999" s="1179"/>
      <c r="D999" s="1179"/>
      <c r="E999" s="1179"/>
      <c r="F999" s="1179"/>
      <c r="G999" s="1179"/>
      <c r="H999" s="1179"/>
      <c r="I999" s="1179"/>
      <c r="J999" s="1180"/>
      <c r="K999" s="1179"/>
      <c r="L999" s="1179"/>
      <c r="M999" s="1179"/>
      <c r="N999" s="1179"/>
      <c r="O999" s="1179"/>
      <c r="P999" s="1179"/>
      <c r="Q999" s="1179"/>
      <c r="R999" s="1179"/>
      <c r="S999" s="1179"/>
      <c r="T999" s="1179"/>
      <c r="U999" s="1179"/>
      <c r="V999" s="1179"/>
      <c r="W999" s="1179"/>
      <c r="X999" s="1179"/>
      <c r="Y999" s="1179"/>
      <c r="Z999" s="1179"/>
    </row>
    <row r="1000" spans="1:26" ht="15.75" customHeight="1">
      <c r="A1000" s="1178"/>
      <c r="B1000" s="1179"/>
      <c r="C1000" s="1179"/>
      <c r="D1000" s="1179"/>
      <c r="E1000" s="1179"/>
      <c r="F1000" s="1179"/>
      <c r="G1000" s="1179"/>
      <c r="H1000" s="1179"/>
      <c r="I1000" s="1179"/>
      <c r="J1000" s="1180"/>
      <c r="K1000" s="1179"/>
      <c r="L1000" s="1179"/>
      <c r="M1000" s="1179"/>
      <c r="N1000" s="1179"/>
      <c r="O1000" s="1179"/>
      <c r="P1000" s="1179"/>
      <c r="Q1000" s="1179"/>
      <c r="R1000" s="1179"/>
      <c r="S1000" s="1179"/>
      <c r="T1000" s="1179"/>
      <c r="U1000" s="1179"/>
      <c r="V1000" s="1179"/>
      <c r="W1000" s="1179"/>
      <c r="X1000" s="1179"/>
      <c r="Y1000" s="1179"/>
      <c r="Z1000" s="1179"/>
    </row>
  </sheetData>
  <mergeCells count="171">
    <mergeCell ref="K5:P7"/>
    <mergeCell ref="Q5:R7"/>
    <mergeCell ref="S5:S7"/>
    <mergeCell ref="B8:E8"/>
    <mergeCell ref="F8:H8"/>
    <mergeCell ref="K8:P8"/>
    <mergeCell ref="Q8:R8"/>
    <mergeCell ref="B4:E4"/>
    <mergeCell ref="F4:G4"/>
    <mergeCell ref="B5:E7"/>
    <mergeCell ref="F5:H7"/>
    <mergeCell ref="I5:I7"/>
    <mergeCell ref="J5:J7"/>
    <mergeCell ref="B11:E11"/>
    <mergeCell ref="F11:H11"/>
    <mergeCell ref="K11:P11"/>
    <mergeCell ref="Q11:R11"/>
    <mergeCell ref="B12:E12"/>
    <mergeCell ref="F12:H12"/>
    <mergeCell ref="K12:P12"/>
    <mergeCell ref="Q12:R12"/>
    <mergeCell ref="B9:E9"/>
    <mergeCell ref="F9:H9"/>
    <mergeCell ref="K9:P9"/>
    <mergeCell ref="Q9:R9"/>
    <mergeCell ref="B10:E10"/>
    <mergeCell ref="F10:H10"/>
    <mergeCell ref="K10:P10"/>
    <mergeCell ref="Q10:R10"/>
    <mergeCell ref="B15:E15"/>
    <mergeCell ref="F15:H15"/>
    <mergeCell ref="K15:P15"/>
    <mergeCell ref="Q15:R15"/>
    <mergeCell ref="B16:E16"/>
    <mergeCell ref="F16:H16"/>
    <mergeCell ref="K16:P16"/>
    <mergeCell ref="Q16:R16"/>
    <mergeCell ref="B13:E13"/>
    <mergeCell ref="K13:P13"/>
    <mergeCell ref="Q13:R13"/>
    <mergeCell ref="B14:E14"/>
    <mergeCell ref="F14:H14"/>
    <mergeCell ref="K14:P14"/>
    <mergeCell ref="Q14:R14"/>
    <mergeCell ref="B19:E19"/>
    <mergeCell ref="F19:H19"/>
    <mergeCell ref="K19:P19"/>
    <mergeCell ref="Q19:R19"/>
    <mergeCell ref="B20:E20"/>
    <mergeCell ref="F20:H20"/>
    <mergeCell ref="K20:P20"/>
    <mergeCell ref="Q20:R20"/>
    <mergeCell ref="B17:E17"/>
    <mergeCell ref="F17:H17"/>
    <mergeCell ref="K17:P17"/>
    <mergeCell ref="Q17:R17"/>
    <mergeCell ref="B18:E18"/>
    <mergeCell ref="F18:H18"/>
    <mergeCell ref="K18:P18"/>
    <mergeCell ref="Q18:R18"/>
    <mergeCell ref="B23:E23"/>
    <mergeCell ref="F23:H23"/>
    <mergeCell ref="K23:P23"/>
    <mergeCell ref="Q23:R23"/>
    <mergeCell ref="B24:E24"/>
    <mergeCell ref="F24:H24"/>
    <mergeCell ref="K24:P24"/>
    <mergeCell ref="Q24:R24"/>
    <mergeCell ref="B21:E21"/>
    <mergeCell ref="F21:H21"/>
    <mergeCell ref="K21:P21"/>
    <mergeCell ref="Q21:R21"/>
    <mergeCell ref="B22:E22"/>
    <mergeCell ref="F22:H22"/>
    <mergeCell ref="K22:P22"/>
    <mergeCell ref="Q22:R22"/>
    <mergeCell ref="B25:E25"/>
    <mergeCell ref="F25:H25"/>
    <mergeCell ref="K25:M25"/>
    <mergeCell ref="N25:P25"/>
    <mergeCell ref="Q25:R25"/>
    <mergeCell ref="B26:E26"/>
    <mergeCell ref="F26:H26"/>
    <mergeCell ref="K26:M26"/>
    <mergeCell ref="N26:P26"/>
    <mergeCell ref="Q26:R26"/>
    <mergeCell ref="B29:E29"/>
    <mergeCell ref="F29:H29"/>
    <mergeCell ref="K29:P29"/>
    <mergeCell ref="Q29:R29"/>
    <mergeCell ref="B30:E30"/>
    <mergeCell ref="F30:H30"/>
    <mergeCell ref="K30:P30"/>
    <mergeCell ref="Q30:R30"/>
    <mergeCell ref="B27:E27"/>
    <mergeCell ref="F27:H27"/>
    <mergeCell ref="K27:P27"/>
    <mergeCell ref="Q27:R27"/>
    <mergeCell ref="B28:E28"/>
    <mergeCell ref="F28:H28"/>
    <mergeCell ref="K28:P28"/>
    <mergeCell ref="Q28:R28"/>
    <mergeCell ref="B33:E33"/>
    <mergeCell ref="F33:H33"/>
    <mergeCell ref="K33:P33"/>
    <mergeCell ref="Q33:R33"/>
    <mergeCell ref="B34:E34"/>
    <mergeCell ref="F34:H34"/>
    <mergeCell ref="K34:P34"/>
    <mergeCell ref="Q34:R34"/>
    <mergeCell ref="B31:E31"/>
    <mergeCell ref="F31:H31"/>
    <mergeCell ref="K31:P31"/>
    <mergeCell ref="Q31:R31"/>
    <mergeCell ref="B32:E32"/>
    <mergeCell ref="F32:H32"/>
    <mergeCell ref="K32:P32"/>
    <mergeCell ref="Q32:R32"/>
    <mergeCell ref="B37:E37"/>
    <mergeCell ref="F37:H37"/>
    <mergeCell ref="K37:P37"/>
    <mergeCell ref="Q37:R37"/>
    <mergeCell ref="B38:E38"/>
    <mergeCell ref="F38:H38"/>
    <mergeCell ref="K38:P38"/>
    <mergeCell ref="Q38:R38"/>
    <mergeCell ref="B35:E35"/>
    <mergeCell ref="F35:H35"/>
    <mergeCell ref="K35:P35"/>
    <mergeCell ref="Q35:R35"/>
    <mergeCell ref="B36:E36"/>
    <mergeCell ref="F36:H36"/>
    <mergeCell ref="K36:P36"/>
    <mergeCell ref="Q36:R36"/>
    <mergeCell ref="Q41:R41"/>
    <mergeCell ref="B42:E42"/>
    <mergeCell ref="F42:H42"/>
    <mergeCell ref="K42:P42"/>
    <mergeCell ref="Q42:R42"/>
    <mergeCell ref="B39:E39"/>
    <mergeCell ref="F39:H39"/>
    <mergeCell ref="K39:P39"/>
    <mergeCell ref="Q39:R39"/>
    <mergeCell ref="B40:E40"/>
    <mergeCell ref="F40:H40"/>
    <mergeCell ref="K40:P40"/>
    <mergeCell ref="Q40:R40"/>
    <mergeCell ref="N47:P47"/>
    <mergeCell ref="Q47:R47"/>
    <mergeCell ref="N48:P48"/>
    <mergeCell ref="Q48:R48"/>
    <mergeCell ref="F13:H13"/>
    <mergeCell ref="B45:E45"/>
    <mergeCell ref="F45:H45"/>
    <mergeCell ref="K45:P45"/>
    <mergeCell ref="Q45:R45"/>
    <mergeCell ref="B46:E46"/>
    <mergeCell ref="F46:H46"/>
    <mergeCell ref="K46:P46"/>
    <mergeCell ref="Q46:R46"/>
    <mergeCell ref="B43:E43"/>
    <mergeCell ref="F43:H43"/>
    <mergeCell ref="K43:P43"/>
    <mergeCell ref="Q43:R43"/>
    <mergeCell ref="B44:E44"/>
    <mergeCell ref="F44:H44"/>
    <mergeCell ref="K44:P44"/>
    <mergeCell ref="Q44:R44"/>
    <mergeCell ref="B41:E41"/>
    <mergeCell ref="F41:H41"/>
    <mergeCell ref="K41:P41"/>
  </mergeCells>
  <pageMargins left="0.25" right="0.25" top="0.75" bottom="0.75" header="0" footer="0"/>
  <pageSetup paperSize="3" fitToHeight="0" orientation="landscape"/>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F0D144-01E4-B143-9C6B-F285454A6BD2}">
  <sheetPr codeName="Sheet16">
    <tabColor theme="1"/>
  </sheetPr>
  <dimension ref="E5:AH70"/>
  <sheetViews>
    <sheetView workbookViewId="0">
      <selection activeCell="AF11" sqref="AF11"/>
    </sheetView>
  </sheetViews>
  <sheetFormatPr baseColWidth="10" defaultColWidth="10.6640625" defaultRowHeight="13"/>
  <cols>
    <col min="1" max="105" width="3.5" customWidth="1"/>
  </cols>
  <sheetData>
    <row r="5" spans="7:29">
      <c r="G5" s="1574" t="s">
        <v>501</v>
      </c>
      <c r="H5" s="1574"/>
      <c r="I5" s="1574"/>
      <c r="J5" s="1574"/>
      <c r="K5" s="1574"/>
      <c r="L5" s="1574"/>
      <c r="M5" s="1574"/>
      <c r="N5" s="1574"/>
      <c r="O5" s="1574"/>
      <c r="P5" s="1574"/>
      <c r="Q5" s="1574"/>
      <c r="R5" s="1574"/>
      <c r="S5" s="1574"/>
    </row>
    <row r="6" spans="7:29">
      <c r="G6" s="1574"/>
      <c r="H6" s="1574"/>
      <c r="I6" s="1574"/>
      <c r="J6" s="1574"/>
      <c r="K6" s="1574"/>
      <c r="L6" s="1574"/>
      <c r="M6" s="1574"/>
      <c r="N6" s="1574"/>
      <c r="O6" s="1574"/>
      <c r="P6" s="1574"/>
      <c r="Q6" s="1574"/>
      <c r="R6" s="1574"/>
      <c r="S6" s="1574"/>
    </row>
    <row r="8" spans="7:29" ht="16">
      <c r="G8" s="2">
        <v>1</v>
      </c>
      <c r="H8" s="3">
        <v>2</v>
      </c>
      <c r="I8" s="4">
        <v>3</v>
      </c>
      <c r="J8" s="5">
        <v>4</v>
      </c>
      <c r="K8" s="6">
        <v>5</v>
      </c>
      <c r="L8" s="7">
        <v>6</v>
      </c>
      <c r="M8" s="8">
        <v>7</v>
      </c>
      <c r="N8" s="112"/>
      <c r="O8" s="112"/>
      <c r="P8" s="112"/>
      <c r="Q8" s="112"/>
      <c r="R8" s="112"/>
      <c r="S8" s="113"/>
    </row>
    <row r="9" spans="7:29" ht="16">
      <c r="G9" s="117"/>
      <c r="H9" s="9">
        <v>1</v>
      </c>
      <c r="I9" s="10">
        <v>2</v>
      </c>
      <c r="J9" s="11">
        <v>3</v>
      </c>
      <c r="K9" s="12">
        <v>4</v>
      </c>
      <c r="L9" s="13">
        <v>5</v>
      </c>
      <c r="M9" s="14">
        <v>6</v>
      </c>
      <c r="N9" s="15">
        <v>7</v>
      </c>
      <c r="O9" s="111"/>
      <c r="P9" s="111"/>
      <c r="Q9" s="111"/>
      <c r="R9" s="111"/>
      <c r="S9" s="114"/>
      <c r="U9" s="118"/>
      <c r="V9" s="112"/>
      <c r="W9" s="112">
        <v>49</v>
      </c>
      <c r="X9" s="121" t="s">
        <v>502</v>
      </c>
      <c r="Y9" s="112"/>
      <c r="Z9" s="112"/>
      <c r="AA9" s="112"/>
      <c r="AB9" s="112"/>
      <c r="AC9" s="113"/>
    </row>
    <row r="10" spans="7:29" ht="16">
      <c r="G10" s="117"/>
      <c r="H10" s="111"/>
      <c r="I10" s="9">
        <v>1</v>
      </c>
      <c r="J10" s="10">
        <v>2</v>
      </c>
      <c r="K10" s="11">
        <v>3</v>
      </c>
      <c r="L10" s="12">
        <v>4</v>
      </c>
      <c r="M10" s="13">
        <v>5</v>
      </c>
      <c r="N10" s="14">
        <v>6</v>
      </c>
      <c r="O10" s="15">
        <v>7</v>
      </c>
      <c r="P10" s="111"/>
      <c r="Q10" s="111"/>
      <c r="R10" s="111"/>
      <c r="S10" s="114"/>
      <c r="U10" s="115"/>
      <c r="V10" s="116"/>
      <c r="W10" s="116">
        <v>42</v>
      </c>
      <c r="X10" s="126" t="s">
        <v>503</v>
      </c>
      <c r="Y10" s="116"/>
      <c r="Z10" s="116"/>
      <c r="AA10" s="116"/>
      <c r="AB10" s="116"/>
      <c r="AC10" s="114"/>
    </row>
    <row r="11" spans="7:29" ht="16">
      <c r="G11" s="117"/>
      <c r="H11" s="111"/>
      <c r="I11" s="111"/>
      <c r="J11" s="9">
        <v>1</v>
      </c>
      <c r="K11" s="10">
        <v>2</v>
      </c>
      <c r="L11" s="11">
        <v>3</v>
      </c>
      <c r="M11" s="12">
        <v>4</v>
      </c>
      <c r="N11" s="13">
        <v>5</v>
      </c>
      <c r="O11" s="14">
        <v>6</v>
      </c>
      <c r="P11" s="15">
        <v>7</v>
      </c>
      <c r="Q11" s="111"/>
      <c r="R11" s="111"/>
      <c r="S11" s="114"/>
      <c r="U11" s="1575">
        <f>W9/W10</f>
        <v>1.1666666666666667</v>
      </c>
      <c r="V11" s="1576"/>
      <c r="W11" s="1577"/>
      <c r="X11" s="119" t="s">
        <v>504</v>
      </c>
      <c r="Y11" s="116"/>
      <c r="Z11" s="116"/>
      <c r="AA11" s="116"/>
      <c r="AB11" s="116"/>
      <c r="AC11" s="120"/>
    </row>
    <row r="12" spans="7:29" ht="16">
      <c r="G12" s="117"/>
      <c r="H12" s="111"/>
      <c r="I12" s="111"/>
      <c r="J12" s="111"/>
      <c r="K12" s="9">
        <v>1</v>
      </c>
      <c r="L12" s="10">
        <v>2</v>
      </c>
      <c r="M12" s="11">
        <v>3</v>
      </c>
      <c r="N12" s="12">
        <v>4</v>
      </c>
      <c r="O12" s="13">
        <v>5</v>
      </c>
      <c r="P12" s="14">
        <v>6</v>
      </c>
      <c r="Q12" s="15">
        <v>7</v>
      </c>
      <c r="R12" s="111"/>
      <c r="S12" s="114"/>
    </row>
    <row r="13" spans="7:29" ht="16">
      <c r="G13" s="117"/>
      <c r="H13" s="111"/>
      <c r="I13" s="111"/>
      <c r="J13" s="111"/>
      <c r="K13" s="111"/>
      <c r="L13" s="9">
        <v>1</v>
      </c>
      <c r="M13" s="10">
        <v>2</v>
      </c>
      <c r="N13" s="11">
        <v>3</v>
      </c>
      <c r="O13" s="12">
        <v>4</v>
      </c>
      <c r="P13" s="13">
        <v>5</v>
      </c>
      <c r="Q13" s="14">
        <v>6</v>
      </c>
      <c r="R13" s="15">
        <v>7</v>
      </c>
      <c r="S13" s="114"/>
    </row>
    <row r="14" spans="7:29" ht="16">
      <c r="G14" s="115"/>
      <c r="H14" s="116"/>
      <c r="I14" s="116"/>
      <c r="J14" s="116"/>
      <c r="K14" s="116"/>
      <c r="L14" s="116"/>
      <c r="M14" s="16">
        <v>1</v>
      </c>
      <c r="N14" s="17">
        <v>2</v>
      </c>
      <c r="O14" s="18">
        <v>3</v>
      </c>
      <c r="P14" s="19">
        <v>4</v>
      </c>
      <c r="Q14" s="20">
        <v>5</v>
      </c>
      <c r="R14" s="21">
        <v>6</v>
      </c>
      <c r="S14" s="22">
        <v>7</v>
      </c>
    </row>
    <row r="20" spans="7:30" ht="12.5" customHeight="1">
      <c r="G20" s="1574" t="s">
        <v>505</v>
      </c>
      <c r="H20" s="1574"/>
      <c r="I20" s="1574"/>
      <c r="J20" s="1574"/>
      <c r="K20" s="1574"/>
      <c r="L20" s="1574"/>
      <c r="M20" s="1574"/>
      <c r="N20" s="1574"/>
      <c r="O20" s="1574"/>
      <c r="P20" s="1574"/>
      <c r="Q20" s="1574"/>
      <c r="R20" s="1574"/>
      <c r="S20" s="1574"/>
    </row>
    <row r="21" spans="7:30" ht="12.5" customHeight="1">
      <c r="G21" s="1574"/>
      <c r="H21" s="1574"/>
      <c r="I21" s="1574"/>
      <c r="J21" s="1574"/>
      <c r="K21" s="1574"/>
      <c r="L21" s="1574"/>
      <c r="M21" s="1574"/>
      <c r="N21" s="1574"/>
      <c r="O21" s="1574"/>
      <c r="P21" s="1574"/>
      <c r="Q21" s="1574"/>
      <c r="R21" s="1574"/>
      <c r="S21" s="1574"/>
    </row>
    <row r="23" spans="7:30" ht="16">
      <c r="G23" s="2">
        <v>1</v>
      </c>
      <c r="H23" s="3">
        <v>2</v>
      </c>
      <c r="I23" s="4">
        <v>3</v>
      </c>
      <c r="J23" s="5">
        <v>4</v>
      </c>
      <c r="K23" s="6">
        <v>5</v>
      </c>
      <c r="L23" s="7">
        <v>6</v>
      </c>
      <c r="M23" s="8">
        <v>7</v>
      </c>
      <c r="N23" s="112"/>
      <c r="O23" s="112"/>
      <c r="P23" s="112"/>
      <c r="Q23" s="112"/>
      <c r="R23" s="112"/>
      <c r="S23" s="113"/>
    </row>
    <row r="24" spans="7:30" ht="16">
      <c r="G24" s="117"/>
      <c r="H24" s="9">
        <v>1</v>
      </c>
      <c r="I24" s="10">
        <v>2</v>
      </c>
      <c r="J24" s="11">
        <v>3</v>
      </c>
      <c r="K24" s="12">
        <v>4</v>
      </c>
      <c r="L24" s="13">
        <v>5</v>
      </c>
      <c r="M24" s="14">
        <v>6</v>
      </c>
      <c r="N24" s="15">
        <v>7</v>
      </c>
      <c r="O24" s="111"/>
      <c r="P24" s="111"/>
      <c r="Q24" s="111"/>
      <c r="R24" s="111"/>
      <c r="S24" s="114"/>
      <c r="U24" s="118"/>
      <c r="V24" s="112"/>
      <c r="W24" s="112">
        <v>7</v>
      </c>
      <c r="X24" s="121" t="s">
        <v>477</v>
      </c>
      <c r="Y24" s="112"/>
      <c r="Z24" s="112"/>
      <c r="AA24" s="112"/>
      <c r="AB24" s="112"/>
      <c r="AC24" s="112"/>
      <c r="AD24" s="113"/>
    </row>
    <row r="25" spans="7:30" ht="16">
      <c r="G25" s="117"/>
      <c r="H25" s="111"/>
      <c r="I25" s="9">
        <v>1</v>
      </c>
      <c r="J25" s="10">
        <v>2</v>
      </c>
      <c r="K25" s="11">
        <v>3</v>
      </c>
      <c r="L25" s="12">
        <v>4</v>
      </c>
      <c r="M25" s="13">
        <v>5</v>
      </c>
      <c r="N25" s="14">
        <v>6</v>
      </c>
      <c r="O25" s="15">
        <v>7</v>
      </c>
      <c r="P25" s="111"/>
      <c r="Q25" s="111"/>
      <c r="R25" s="111"/>
      <c r="S25" s="114"/>
      <c r="U25" s="115"/>
      <c r="V25" s="116"/>
      <c r="W25" s="116">
        <v>7</v>
      </c>
      <c r="X25" s="126" t="s">
        <v>506</v>
      </c>
      <c r="Y25" s="116"/>
      <c r="Z25" s="116"/>
      <c r="AA25" s="116"/>
      <c r="AB25" s="116"/>
      <c r="AC25" s="111"/>
      <c r="AD25" s="114"/>
    </row>
    <row r="26" spans="7:30" ht="16">
      <c r="G26" s="117"/>
      <c r="H26" s="111"/>
      <c r="I26" s="111"/>
      <c r="J26" s="9">
        <v>1</v>
      </c>
      <c r="K26" s="10">
        <v>2</v>
      </c>
      <c r="L26" s="11">
        <v>3</v>
      </c>
      <c r="M26" s="12">
        <v>4</v>
      </c>
      <c r="N26" s="13">
        <v>5</v>
      </c>
      <c r="O26" s="14">
        <v>6</v>
      </c>
      <c r="P26" s="15">
        <v>7</v>
      </c>
      <c r="Q26" s="111"/>
      <c r="R26" s="111"/>
      <c r="S26" s="114"/>
      <c r="U26" s="1575">
        <f>W24/W25</f>
        <v>1</v>
      </c>
      <c r="V26" s="1576"/>
      <c r="W26" s="1577"/>
      <c r="X26" s="119" t="s">
        <v>507</v>
      </c>
      <c r="Y26" s="116"/>
      <c r="Z26" s="116"/>
      <c r="AA26" s="116"/>
      <c r="AB26" s="116"/>
      <c r="AC26" s="116"/>
      <c r="AD26" s="120"/>
    </row>
    <row r="27" spans="7:30" ht="16">
      <c r="G27" s="117"/>
      <c r="H27" s="111"/>
      <c r="I27" s="111"/>
      <c r="J27" s="111"/>
      <c r="K27" s="9">
        <v>1</v>
      </c>
      <c r="L27" s="10">
        <v>2</v>
      </c>
      <c r="M27" s="11">
        <v>3</v>
      </c>
      <c r="N27" s="12">
        <v>4</v>
      </c>
      <c r="O27" s="13">
        <v>5</v>
      </c>
      <c r="P27" s="14">
        <v>6</v>
      </c>
      <c r="Q27" s="15">
        <v>7</v>
      </c>
      <c r="R27" s="111"/>
      <c r="S27" s="114"/>
    </row>
    <row r="28" spans="7:30" ht="16">
      <c r="G28" s="117"/>
      <c r="H28" s="111"/>
      <c r="I28" s="111"/>
      <c r="J28" s="111"/>
      <c r="K28" s="111"/>
      <c r="L28" s="9">
        <v>1</v>
      </c>
      <c r="M28" s="10">
        <v>2</v>
      </c>
      <c r="N28" s="11">
        <v>3</v>
      </c>
      <c r="O28" s="12">
        <v>4</v>
      </c>
      <c r="P28" s="13">
        <v>5</v>
      </c>
      <c r="Q28" s="14">
        <v>6</v>
      </c>
      <c r="R28" s="15">
        <v>7</v>
      </c>
      <c r="S28" s="114"/>
    </row>
    <row r="29" spans="7:30" ht="16">
      <c r="G29" s="115"/>
      <c r="H29" s="116"/>
      <c r="I29" s="116"/>
      <c r="J29" s="116"/>
      <c r="K29" s="116"/>
      <c r="L29" s="116"/>
      <c r="M29" s="16">
        <v>1</v>
      </c>
      <c r="N29" s="17">
        <v>2</v>
      </c>
      <c r="O29" s="18">
        <v>3</v>
      </c>
      <c r="P29" s="19">
        <v>4</v>
      </c>
      <c r="Q29" s="20">
        <v>5</v>
      </c>
      <c r="R29" s="21">
        <v>6</v>
      </c>
      <c r="S29" s="22">
        <v>7</v>
      </c>
    </row>
    <row r="35" spans="5:34">
      <c r="G35" s="1574" t="s">
        <v>508</v>
      </c>
      <c r="H35" s="1574"/>
      <c r="I35" s="1574"/>
      <c r="J35" s="1574"/>
      <c r="K35" s="1574"/>
      <c r="L35" s="1574"/>
      <c r="M35" s="1574"/>
      <c r="N35" s="1574"/>
      <c r="O35" s="1574"/>
      <c r="P35" s="1574"/>
      <c r="Q35" s="1574"/>
      <c r="R35" s="1574"/>
      <c r="S35" s="1574"/>
    </row>
    <row r="36" spans="5:34">
      <c r="G36" s="1574"/>
      <c r="H36" s="1574"/>
      <c r="I36" s="1574"/>
      <c r="J36" s="1574"/>
      <c r="K36" s="1574"/>
      <c r="L36" s="1574"/>
      <c r="M36" s="1574"/>
      <c r="N36" s="1574"/>
      <c r="O36" s="1574"/>
      <c r="P36" s="1574"/>
      <c r="Q36" s="1574"/>
      <c r="R36" s="1574"/>
      <c r="S36" s="1574"/>
    </row>
    <row r="37" spans="5:34" ht="14" thickBot="1"/>
    <row r="38" spans="5:34" ht="17" thickBot="1">
      <c r="E38" s="2">
        <v>1</v>
      </c>
      <c r="F38" s="3">
        <v>2</v>
      </c>
      <c r="G38" s="4">
        <v>3</v>
      </c>
      <c r="H38" s="5">
        <v>4</v>
      </c>
      <c r="I38" s="123" t="s">
        <v>39</v>
      </c>
      <c r="J38" s="6">
        <v>5</v>
      </c>
      <c r="K38" s="7">
        <v>6</v>
      </c>
      <c r="L38" s="8">
        <v>7</v>
      </c>
      <c r="M38" s="112"/>
      <c r="N38" s="123" t="s">
        <v>39</v>
      </c>
      <c r="O38" s="112"/>
      <c r="P38" s="112"/>
      <c r="Q38" s="112"/>
      <c r="R38" s="112"/>
      <c r="S38" s="112"/>
      <c r="T38" s="112"/>
      <c r="U38" s="112"/>
      <c r="V38" s="113"/>
    </row>
    <row r="39" spans="5:34" ht="17" thickBot="1">
      <c r="E39" s="117"/>
      <c r="F39" s="9">
        <v>1</v>
      </c>
      <c r="G39" s="10">
        <v>2</v>
      </c>
      <c r="H39" s="11">
        <v>3</v>
      </c>
      <c r="I39" s="12">
        <v>4</v>
      </c>
      <c r="J39" s="123" t="s">
        <v>39</v>
      </c>
      <c r="K39" s="13">
        <v>5</v>
      </c>
      <c r="L39" s="14">
        <v>6</v>
      </c>
      <c r="M39" s="15">
        <v>7</v>
      </c>
      <c r="N39" s="123" t="s">
        <v>39</v>
      </c>
      <c r="O39" s="111"/>
      <c r="P39" s="111"/>
      <c r="Q39" s="111"/>
      <c r="R39" s="111"/>
      <c r="S39" s="111"/>
      <c r="T39" s="111"/>
      <c r="U39" s="111"/>
      <c r="V39" s="114"/>
    </row>
    <row r="40" spans="5:34" ht="17" thickBot="1">
      <c r="E40" s="117"/>
      <c r="F40" s="111"/>
      <c r="G40" s="9">
        <v>1</v>
      </c>
      <c r="H40" s="10">
        <v>2</v>
      </c>
      <c r="I40" s="11">
        <v>3</v>
      </c>
      <c r="J40" s="12">
        <v>4</v>
      </c>
      <c r="K40" s="123" t="s">
        <v>39</v>
      </c>
      <c r="L40" s="13">
        <v>5</v>
      </c>
      <c r="M40" s="14">
        <v>6</v>
      </c>
      <c r="N40" s="123" t="s">
        <v>39</v>
      </c>
      <c r="O40" s="15">
        <v>7</v>
      </c>
      <c r="P40" s="111"/>
      <c r="Q40" s="111"/>
      <c r="R40" s="111"/>
      <c r="S40" s="111"/>
      <c r="T40" s="111"/>
      <c r="U40" s="111"/>
      <c r="V40" s="114"/>
      <c r="X40" s="118"/>
      <c r="Y40" s="112"/>
      <c r="Z40" s="112">
        <v>2</v>
      </c>
      <c r="AA40" s="121" t="s">
        <v>509</v>
      </c>
      <c r="AB40" s="112"/>
      <c r="AC40" s="112"/>
      <c r="AD40" s="112"/>
      <c r="AE40" s="112"/>
      <c r="AF40" s="112"/>
      <c r="AG40" s="112"/>
      <c r="AH40" s="113"/>
    </row>
    <row r="41" spans="5:34" ht="17" thickBot="1">
      <c r="E41" s="117"/>
      <c r="F41" s="111"/>
      <c r="G41" s="111"/>
      <c r="H41" s="9">
        <v>1</v>
      </c>
      <c r="I41" s="10">
        <v>2</v>
      </c>
      <c r="J41" s="11">
        <v>3</v>
      </c>
      <c r="K41" s="12">
        <v>4</v>
      </c>
      <c r="L41" s="123" t="s">
        <v>39</v>
      </c>
      <c r="M41" s="13">
        <v>5</v>
      </c>
      <c r="N41" s="123" t="s">
        <v>39</v>
      </c>
      <c r="O41" s="14">
        <v>6</v>
      </c>
      <c r="P41" s="15">
        <v>7</v>
      </c>
      <c r="Q41" s="111"/>
      <c r="R41" s="111"/>
      <c r="S41" s="111"/>
      <c r="T41" s="111"/>
      <c r="U41" s="111"/>
      <c r="V41" s="114"/>
      <c r="X41" s="115"/>
      <c r="Y41" s="116"/>
      <c r="Z41" s="116">
        <v>3</v>
      </c>
      <c r="AA41" s="116" t="s">
        <v>510</v>
      </c>
      <c r="AB41" s="116"/>
      <c r="AC41" s="116"/>
      <c r="AD41" s="116"/>
      <c r="AE41" s="116"/>
      <c r="AF41" s="111"/>
      <c r="AG41" s="111"/>
      <c r="AH41" s="114"/>
    </row>
    <row r="42" spans="5:34" ht="17" thickBot="1">
      <c r="E42" s="117"/>
      <c r="F42" s="111"/>
      <c r="G42" s="111"/>
      <c r="H42" s="111"/>
      <c r="I42" s="9">
        <v>1</v>
      </c>
      <c r="J42" s="10">
        <v>2</v>
      </c>
      <c r="K42" s="11">
        <v>3</v>
      </c>
      <c r="L42" s="12">
        <v>4</v>
      </c>
      <c r="M42" s="123" t="s">
        <v>39</v>
      </c>
      <c r="N42" s="123" t="s">
        <v>39</v>
      </c>
      <c r="O42" s="13">
        <v>5</v>
      </c>
      <c r="P42" s="14">
        <v>6</v>
      </c>
      <c r="Q42" s="15">
        <v>7</v>
      </c>
      <c r="R42" s="111"/>
      <c r="S42" s="111"/>
      <c r="T42" s="111"/>
      <c r="U42" s="111"/>
      <c r="V42" s="114"/>
      <c r="X42" s="1575">
        <f>Z40/Z41</f>
        <v>0.66666666666666663</v>
      </c>
      <c r="Y42" s="1576"/>
      <c r="Z42" s="1577"/>
      <c r="AA42" s="119" t="s">
        <v>511</v>
      </c>
      <c r="AB42" s="116"/>
      <c r="AC42" s="116"/>
      <c r="AD42" s="116"/>
      <c r="AE42" s="116"/>
      <c r="AF42" s="116"/>
      <c r="AG42" s="116"/>
      <c r="AH42" s="120"/>
    </row>
    <row r="43" spans="5:34" ht="17" thickBot="1">
      <c r="E43" s="117"/>
      <c r="F43" s="111"/>
      <c r="G43" s="111"/>
      <c r="H43" s="111"/>
      <c r="I43" s="111"/>
      <c r="J43" s="9">
        <v>1</v>
      </c>
      <c r="K43" s="10">
        <v>2</v>
      </c>
      <c r="L43" s="11">
        <v>3</v>
      </c>
      <c r="M43" s="12">
        <v>4</v>
      </c>
      <c r="N43" s="123" t="s">
        <v>39</v>
      </c>
      <c r="O43" s="123" t="s">
        <v>39</v>
      </c>
      <c r="P43" s="13">
        <v>5</v>
      </c>
      <c r="Q43" s="14">
        <v>6</v>
      </c>
      <c r="R43" s="15">
        <v>7</v>
      </c>
      <c r="S43" s="111"/>
      <c r="T43" s="111"/>
      <c r="U43" s="111"/>
      <c r="V43" s="114"/>
    </row>
    <row r="44" spans="5:34" ht="17" thickBot="1">
      <c r="E44" s="115"/>
      <c r="F44" s="116"/>
      <c r="G44" s="116"/>
      <c r="H44" s="116"/>
      <c r="I44" s="116"/>
      <c r="J44" s="116"/>
      <c r="K44" s="16">
        <v>1</v>
      </c>
      <c r="L44" s="17">
        <v>2</v>
      </c>
      <c r="M44" s="18">
        <v>3</v>
      </c>
      <c r="N44" s="123" t="s">
        <v>39</v>
      </c>
      <c r="O44" s="19">
        <v>4</v>
      </c>
      <c r="P44" s="123" t="s">
        <v>39</v>
      </c>
      <c r="Q44" s="20">
        <v>5</v>
      </c>
      <c r="R44" s="21">
        <v>6</v>
      </c>
      <c r="S44" s="23">
        <v>7</v>
      </c>
      <c r="T44" s="123" t="s">
        <v>39</v>
      </c>
      <c r="U44" s="123" t="s">
        <v>39</v>
      </c>
      <c r="V44" s="123" t="s">
        <v>39</v>
      </c>
    </row>
    <row r="50" spans="5:25" ht="14">
      <c r="E50" s="127"/>
      <c r="F50" s="127"/>
      <c r="G50" s="127"/>
      <c r="H50" s="127"/>
      <c r="I50" s="127"/>
      <c r="J50" s="127"/>
      <c r="K50" s="127"/>
      <c r="L50" s="127"/>
      <c r="M50" s="127"/>
      <c r="N50" s="127"/>
      <c r="O50" s="127"/>
      <c r="P50" s="127"/>
      <c r="Q50" s="127"/>
      <c r="R50" s="127"/>
      <c r="S50" s="127"/>
      <c r="T50" s="127"/>
      <c r="U50" s="127"/>
      <c r="V50" s="127"/>
      <c r="W50" s="127"/>
      <c r="X50" s="127"/>
      <c r="Y50" s="127"/>
    </row>
    <row r="51" spans="5:25" ht="14">
      <c r="E51" s="127"/>
      <c r="F51" s="139"/>
      <c r="G51" s="140"/>
      <c r="H51" s="140"/>
      <c r="I51" s="140"/>
      <c r="J51" s="140"/>
      <c r="K51" s="140"/>
      <c r="L51" s="140"/>
      <c r="M51" s="140"/>
      <c r="N51" s="140"/>
      <c r="O51" s="140"/>
      <c r="P51" s="140"/>
      <c r="Q51" s="140"/>
      <c r="R51" s="140"/>
      <c r="S51" s="140"/>
      <c r="T51" s="140"/>
      <c r="U51" s="140"/>
      <c r="V51" s="141"/>
      <c r="W51" s="127"/>
      <c r="X51" s="127"/>
      <c r="Y51" s="127"/>
    </row>
    <row r="52" spans="5:25" ht="14">
      <c r="E52" s="127"/>
      <c r="F52" s="142"/>
      <c r="G52" s="143" t="s">
        <v>501</v>
      </c>
      <c r="H52" s="128"/>
      <c r="I52" s="128"/>
      <c r="J52" s="128"/>
      <c r="K52" s="128"/>
      <c r="L52" s="128"/>
      <c r="M52" s="128"/>
      <c r="N52" s="128"/>
      <c r="O52" s="128"/>
      <c r="P52" s="128"/>
      <c r="Q52" s="128"/>
      <c r="R52" s="128"/>
      <c r="S52" s="128"/>
      <c r="T52" s="128"/>
      <c r="U52" s="128"/>
      <c r="V52" s="144"/>
      <c r="W52" s="127"/>
      <c r="X52" s="127"/>
      <c r="Y52" s="127"/>
    </row>
    <row r="53" spans="5:25" ht="14">
      <c r="E53" s="127"/>
      <c r="F53" s="142"/>
      <c r="G53" s="128"/>
      <c r="H53" s="128"/>
      <c r="I53" s="143" t="s">
        <v>502</v>
      </c>
      <c r="J53" s="128"/>
      <c r="K53" s="128"/>
      <c r="L53" s="128"/>
      <c r="M53" s="128"/>
      <c r="N53" s="128"/>
      <c r="O53" s="128"/>
      <c r="P53" s="128"/>
      <c r="Q53" s="1578" t="e">
        <f>+Q58*Q59</f>
        <v>#REF!</v>
      </c>
      <c r="R53" s="1578"/>
      <c r="S53" s="128"/>
      <c r="T53" s="128"/>
      <c r="U53" s="128"/>
      <c r="V53" s="144"/>
      <c r="W53" s="127"/>
      <c r="X53" s="127"/>
      <c r="Y53" s="127"/>
    </row>
    <row r="54" spans="5:25" ht="14">
      <c r="E54" s="127"/>
      <c r="F54" s="142"/>
      <c r="G54" s="128"/>
      <c r="H54" s="128"/>
      <c r="I54" s="143" t="s">
        <v>503</v>
      </c>
      <c r="J54" s="128"/>
      <c r="K54" s="128"/>
      <c r="L54" s="128"/>
      <c r="M54" s="128"/>
      <c r="N54" s="128"/>
      <c r="O54" s="128"/>
      <c r="P54" s="128"/>
      <c r="Q54" s="1578" t="e">
        <f>+COUNTBLANK(#REF!)+COUNTBLANK(#REF!)</f>
        <v>#REF!</v>
      </c>
      <c r="R54" s="1578"/>
      <c r="S54" s="128"/>
      <c r="T54" s="128"/>
      <c r="U54" s="128"/>
      <c r="V54" s="144"/>
      <c r="W54" s="127"/>
      <c r="X54" s="127"/>
      <c r="Y54" s="127"/>
    </row>
    <row r="55" spans="5:25" ht="14">
      <c r="E55" s="127"/>
      <c r="F55" s="142"/>
      <c r="G55" s="128"/>
      <c r="H55" s="128"/>
      <c r="I55" s="128"/>
      <c r="J55" s="128"/>
      <c r="K55" s="128"/>
      <c r="L55" s="128"/>
      <c r="M55" s="128"/>
      <c r="N55" s="128"/>
      <c r="O55" s="128"/>
      <c r="P55" s="128"/>
      <c r="Q55" s="1579" t="e">
        <f>+Q53/Q54</f>
        <v>#REF!</v>
      </c>
      <c r="R55" s="1579"/>
      <c r="S55" s="128"/>
      <c r="T55" s="128"/>
      <c r="U55" s="128" t="e">
        <f>+IF(AND(Q55&gt;0.5,Q55&lt;2.5), "OK","NOT OK")</f>
        <v>#REF!</v>
      </c>
      <c r="V55" s="144"/>
      <c r="W55" s="127"/>
      <c r="X55" s="127"/>
      <c r="Y55" s="127"/>
    </row>
    <row r="56" spans="5:25" ht="14">
      <c r="E56" s="127"/>
      <c r="F56" s="142"/>
      <c r="G56" s="143"/>
      <c r="H56" s="128"/>
      <c r="I56" s="128"/>
      <c r="J56" s="128"/>
      <c r="K56" s="128"/>
      <c r="L56" s="128"/>
      <c r="M56" s="128"/>
      <c r="N56" s="128"/>
      <c r="O56" s="128"/>
      <c r="P56" s="128"/>
      <c r="Q56" s="128"/>
      <c r="R56" s="128"/>
      <c r="S56" s="128"/>
      <c r="T56" s="128"/>
      <c r="U56" s="128"/>
      <c r="V56" s="144"/>
      <c r="W56" s="127"/>
      <c r="X56" s="127"/>
      <c r="Y56" s="127"/>
    </row>
    <row r="57" spans="5:25" ht="14">
      <c r="E57" s="127"/>
      <c r="F57" s="142"/>
      <c r="G57" s="143" t="s">
        <v>505</v>
      </c>
      <c r="H57" s="128"/>
      <c r="I57" s="128"/>
      <c r="J57" s="128"/>
      <c r="K57" s="128"/>
      <c r="L57" s="128"/>
      <c r="M57" s="128"/>
      <c r="N57" s="128"/>
      <c r="O57" s="128"/>
      <c r="P57" s="128"/>
      <c r="Q57" s="128"/>
      <c r="R57" s="128"/>
      <c r="S57" s="128"/>
      <c r="T57" s="128"/>
      <c r="U57" s="128"/>
      <c r="V57" s="144"/>
      <c r="W57" s="127"/>
      <c r="X57" s="127"/>
      <c r="Y57" s="127"/>
    </row>
    <row r="58" spans="5:25" ht="14">
      <c r="E58" s="127"/>
      <c r="F58" s="142"/>
      <c r="G58" s="128"/>
      <c r="H58" s="128"/>
      <c r="I58" s="143" t="s">
        <v>477</v>
      </c>
      <c r="J58" s="128"/>
      <c r="K58" s="128"/>
      <c r="L58" s="128"/>
      <c r="M58" s="128"/>
      <c r="N58" s="128"/>
      <c r="O58" s="128"/>
      <c r="P58" s="128"/>
      <c r="Q58" s="1578" t="e">
        <f>+#REF!</f>
        <v>#REF!</v>
      </c>
      <c r="R58" s="1578"/>
      <c r="S58" s="128"/>
      <c r="T58" s="128"/>
      <c r="U58" s="128"/>
      <c r="V58" s="144"/>
      <c r="W58" s="127"/>
      <c r="X58" s="127"/>
      <c r="Y58" s="127"/>
    </row>
    <row r="59" spans="5:25" ht="14">
      <c r="E59" s="127"/>
      <c r="F59" s="142"/>
      <c r="G59" s="128"/>
      <c r="H59" s="128"/>
      <c r="I59" s="143" t="s">
        <v>506</v>
      </c>
      <c r="J59" s="128"/>
      <c r="K59" s="128"/>
      <c r="L59" s="128"/>
      <c r="M59" s="128"/>
      <c r="N59" s="128"/>
      <c r="O59" s="128"/>
      <c r="P59" s="128"/>
      <c r="Q59" s="1578">
        <v>11</v>
      </c>
      <c r="R59" s="1578"/>
      <c r="S59" s="128"/>
      <c r="T59" s="128"/>
      <c r="U59" s="128"/>
      <c r="V59" s="144"/>
      <c r="W59" s="127"/>
      <c r="X59" s="127"/>
      <c r="Y59" s="127"/>
    </row>
    <row r="60" spans="5:25" ht="14">
      <c r="E60" s="127"/>
      <c r="F60" s="142"/>
      <c r="G60" s="128"/>
      <c r="H60" s="128"/>
      <c r="I60" s="128"/>
      <c r="J60" s="128"/>
      <c r="K60" s="128"/>
      <c r="L60" s="128"/>
      <c r="M60" s="128"/>
      <c r="N60" s="128"/>
      <c r="O60" s="128"/>
      <c r="P60" s="128"/>
      <c r="Q60" s="1579" t="e">
        <f>+Q58/Q59</f>
        <v>#REF!</v>
      </c>
      <c r="R60" s="1579"/>
      <c r="S60" s="128"/>
      <c r="T60" s="111"/>
      <c r="U60" s="128" t="e">
        <f>+IF(AND(Q60&gt;0.3,Q60&lt;3), "OK","NOT OK")</f>
        <v>#REF!</v>
      </c>
      <c r="V60" s="144"/>
      <c r="W60" s="127"/>
      <c r="X60" s="127"/>
      <c r="Y60" s="127"/>
    </row>
    <row r="61" spans="5:25" ht="14">
      <c r="E61" s="127"/>
      <c r="F61" s="142"/>
      <c r="G61" s="128"/>
      <c r="H61" s="128"/>
      <c r="I61" s="128"/>
      <c r="J61" s="128"/>
      <c r="K61" s="128"/>
      <c r="L61" s="128"/>
      <c r="M61" s="128"/>
      <c r="N61" s="128"/>
      <c r="O61" s="128"/>
      <c r="P61" s="128"/>
      <c r="Q61" s="128"/>
      <c r="R61" s="128"/>
      <c r="S61" s="128"/>
      <c r="T61" s="128"/>
      <c r="U61" s="128"/>
      <c r="V61" s="144"/>
      <c r="W61" s="127"/>
      <c r="X61" s="127"/>
      <c r="Y61" s="127"/>
    </row>
    <row r="62" spans="5:25" ht="14">
      <c r="E62" s="127"/>
      <c r="F62" s="142"/>
      <c r="G62" s="143" t="s">
        <v>508</v>
      </c>
      <c r="H62" s="128"/>
      <c r="I62" s="128"/>
      <c r="J62" s="128"/>
      <c r="K62" s="128"/>
      <c r="L62" s="128"/>
      <c r="M62" s="128"/>
      <c r="N62" s="128"/>
      <c r="O62" s="128"/>
      <c r="P62" s="128"/>
      <c r="Q62" s="128"/>
      <c r="R62" s="128"/>
      <c r="S62" s="128"/>
      <c r="T62" s="128"/>
      <c r="U62" s="128"/>
      <c r="V62" s="144"/>
      <c r="W62" s="127"/>
      <c r="X62" s="127"/>
      <c r="Y62" s="127"/>
    </row>
    <row r="63" spans="5:25" ht="14">
      <c r="E63" s="127"/>
      <c r="F63" s="142"/>
      <c r="G63" s="128"/>
      <c r="H63" s="128"/>
      <c r="I63" s="143" t="s">
        <v>509</v>
      </c>
      <c r="J63" s="128"/>
      <c r="K63" s="128"/>
      <c r="L63" s="128"/>
      <c r="M63" s="128"/>
      <c r="N63" s="128"/>
      <c r="O63" s="128"/>
      <c r="P63" s="128"/>
      <c r="Q63" s="1578" t="e">
        <f>+COUNTIF(#REF!,"B")</f>
        <v>#REF!</v>
      </c>
      <c r="R63" s="1578"/>
      <c r="S63" s="128"/>
      <c r="T63" s="128"/>
      <c r="U63" s="128"/>
      <c r="V63" s="144"/>
      <c r="W63" s="127"/>
      <c r="X63" s="127"/>
      <c r="Y63" s="127"/>
    </row>
    <row r="64" spans="5:25" ht="14">
      <c r="E64" s="127"/>
      <c r="F64" s="142"/>
      <c r="G64" s="128"/>
      <c r="H64" s="128"/>
      <c r="I64" s="143" t="s">
        <v>510</v>
      </c>
      <c r="J64" s="128"/>
      <c r="K64" s="128"/>
      <c r="L64" s="128"/>
      <c r="M64" s="128"/>
      <c r="N64" s="128"/>
      <c r="O64" s="128"/>
      <c r="P64" s="128"/>
      <c r="Q64" s="1578" t="e">
        <f>+COUNTIF(#REF!,"B")</f>
        <v>#REF!</v>
      </c>
      <c r="R64" s="1578"/>
      <c r="S64" s="128"/>
      <c r="T64" s="128"/>
      <c r="U64" s="128"/>
      <c r="V64" s="144"/>
      <c r="W64" s="127"/>
      <c r="X64" s="127"/>
      <c r="Y64" s="127"/>
    </row>
    <row r="65" spans="6:26" ht="14">
      <c r="F65" s="117"/>
      <c r="G65" s="111"/>
      <c r="H65" s="111"/>
      <c r="I65" s="111"/>
      <c r="J65" s="111"/>
      <c r="K65" s="111"/>
      <c r="L65" s="111"/>
      <c r="M65" s="111"/>
      <c r="N65" s="111"/>
      <c r="O65" s="111"/>
      <c r="P65" s="111"/>
      <c r="Q65" s="1578" t="e">
        <f>+Q63/Q64</f>
        <v>#REF!</v>
      </c>
      <c r="R65" s="1578"/>
      <c r="S65" s="111"/>
      <c r="T65" s="111"/>
      <c r="U65" s="128" t="e">
        <f>+IF(AND(Q65&gt;0.5,Q65&lt;2), "OK","NOT OK")</f>
        <v>#REF!</v>
      </c>
      <c r="V65" s="114"/>
    </row>
    <row r="66" spans="6:26">
      <c r="F66" s="115"/>
      <c r="G66" s="116"/>
      <c r="H66" s="116"/>
      <c r="I66" s="116"/>
      <c r="J66" s="116"/>
      <c r="K66" s="116"/>
      <c r="L66" s="116"/>
      <c r="M66" s="116"/>
      <c r="N66" s="116"/>
      <c r="O66" s="116"/>
      <c r="P66" s="116"/>
      <c r="Q66" s="116"/>
      <c r="R66" s="116"/>
      <c r="S66" s="116"/>
      <c r="T66" s="116"/>
      <c r="U66" s="116"/>
      <c r="V66" s="120"/>
    </row>
    <row r="70" spans="6:26" ht="14">
      <c r="F70" s="127"/>
      <c r="G70" s="127"/>
      <c r="H70" s="127"/>
      <c r="I70" s="127"/>
      <c r="J70" s="127"/>
      <c r="K70" s="127"/>
      <c r="L70" s="127"/>
      <c r="M70" s="127"/>
      <c r="N70" s="127"/>
      <c r="O70" s="127"/>
      <c r="P70" s="127"/>
      <c r="Q70" s="127"/>
      <c r="R70" s="127"/>
      <c r="S70" s="127"/>
      <c r="T70" s="127"/>
      <c r="U70" s="127"/>
      <c r="V70" s="127"/>
      <c r="W70" s="127"/>
      <c r="X70" s="127"/>
      <c r="Y70" s="127"/>
      <c r="Z70" s="127"/>
    </row>
  </sheetData>
  <mergeCells count="15">
    <mergeCell ref="Q60:R60"/>
    <mergeCell ref="Q63:R63"/>
    <mergeCell ref="Q64:R64"/>
    <mergeCell ref="Q65:R65"/>
    <mergeCell ref="Q54:R54"/>
    <mergeCell ref="Q53:R53"/>
    <mergeCell ref="Q55:R55"/>
    <mergeCell ref="Q58:R58"/>
    <mergeCell ref="Q59:R59"/>
    <mergeCell ref="X42:Z42"/>
    <mergeCell ref="G5:S6"/>
    <mergeCell ref="U11:W11"/>
    <mergeCell ref="G20:S21"/>
    <mergeCell ref="U26:W26"/>
    <mergeCell ref="G35:S36"/>
  </mergeCells>
  <conditionalFormatting sqref="Q55:R55">
    <cfRule type="cellIs" dxfId="8" priority="5" operator="lessThan">
      <formula>0.5</formula>
    </cfRule>
    <cfRule type="cellIs" dxfId="7" priority="6" operator="greaterThan">
      <formula>2.5</formula>
    </cfRule>
    <cfRule type="cellIs" dxfId="6" priority="8" operator="between">
      <formula>0.5</formula>
      <formula>2.5</formula>
    </cfRule>
  </conditionalFormatting>
  <conditionalFormatting sqref="Q60:R60">
    <cfRule type="cellIs" dxfId="5" priority="3" operator="lessThan">
      <formula>0.3</formula>
    </cfRule>
    <cfRule type="cellIs" dxfId="4" priority="4" operator="greaterThan">
      <formula>3</formula>
    </cfRule>
    <cfRule type="cellIs" dxfId="3" priority="10" operator="between">
      <formula>0.3</formula>
      <formula>3</formula>
    </cfRule>
  </conditionalFormatting>
  <conditionalFormatting sqref="Q65:R65">
    <cfRule type="cellIs" dxfId="2" priority="1" operator="lessThan">
      <formula>0.5</formula>
    </cfRule>
    <cfRule type="cellIs" dxfId="1" priority="2" operator="greaterThan">
      <formula>2</formula>
    </cfRule>
    <cfRule type="cellIs" dxfId="0" priority="9" operator="between">
      <formula>0.5</formula>
      <formula>2</formula>
    </cfRule>
  </conditionalFormatting>
  <pageMargins left="0.7" right="0.7" top="0.75" bottom="0.75" header="0.3" footer="0.3"/>
  <pageSetup orientation="portrait" r:id="rId1"/>
  <drawing r:id="rId2"/>
  <picture r:id="rId3"/>
  <extLst>
    <ext xmlns:x14="http://schemas.microsoft.com/office/spreadsheetml/2009/9/main" uri="{78C0D931-6437-407d-A8EE-F0AAD7539E65}">
      <x14:conditionalFormattings>
        <x14:conditionalFormatting xmlns:xm="http://schemas.microsoft.com/office/excel/2006/main">
          <x14:cfRule type="iconSet" priority="14" id="{73FB6903-2CC2-6043-A61D-9D6892D8B30F}">
            <x14:iconSet iconSet="3Symbols" custom="1">
              <x14:cfvo type="percent">
                <xm:f>0</xm:f>
              </x14:cfvo>
              <x14:cfvo type="num">
                <xm:f>0.5</xm:f>
              </x14:cfvo>
              <x14:cfvo type="num">
                <xm:f>2.5</xm:f>
              </x14:cfvo>
              <x14:cfIcon iconSet="3Symbols" iconId="0"/>
              <x14:cfIcon iconSet="3Symbols" iconId="2"/>
              <x14:cfIcon iconSet="3Symbols" iconId="0"/>
            </x14:iconSet>
          </x14:cfRule>
          <xm:sqref>U11:W11</xm:sqref>
        </x14:conditionalFormatting>
        <x14:conditionalFormatting xmlns:xm="http://schemas.microsoft.com/office/excel/2006/main">
          <x14:cfRule type="iconSet" priority="13" id="{315F79DE-B619-C842-90BD-7C4A80F842D2}">
            <x14:iconSet iconSet="3Symbols" custom="1">
              <x14:cfvo type="percent">
                <xm:f>0</xm:f>
              </x14:cfvo>
              <x14:cfvo type="num">
                <xm:f>0.3</xm:f>
              </x14:cfvo>
              <x14:cfvo type="num">
                <xm:f>3</xm:f>
              </x14:cfvo>
              <x14:cfIcon iconSet="3Symbols" iconId="0"/>
              <x14:cfIcon iconSet="3Symbols" iconId="2"/>
              <x14:cfIcon iconSet="3Symbols" iconId="0"/>
            </x14:iconSet>
          </x14:cfRule>
          <xm:sqref>U26:W26</xm:sqref>
        </x14:conditionalFormatting>
        <x14:conditionalFormatting xmlns:xm="http://schemas.microsoft.com/office/excel/2006/main">
          <x14:cfRule type="iconSet" priority="12" id="{980AC5A6-C4FE-A343-8980-9B245FE2564B}">
            <x14:iconSet iconSet="3Symbols" custom="1">
              <x14:cfvo type="percent">
                <xm:f>0</xm:f>
              </x14:cfvo>
              <x14:cfvo type="num">
                <xm:f>0.5</xm:f>
              </x14:cfvo>
              <x14:cfvo type="num">
                <xm:f>2</xm:f>
              </x14:cfvo>
              <x14:cfIcon iconSet="3Symbols" iconId="0"/>
              <x14:cfIcon iconSet="3Symbols" iconId="2"/>
              <x14:cfIcon iconSet="3Symbols" iconId="0"/>
            </x14:iconSet>
          </x14:cfRule>
          <xm:sqref>X42</xm:sqref>
        </x14:conditionalFormatting>
      </x14:conditionalFormatting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D44973-4545-48B1-B173-EF8118DC8C37}">
  <sheetPr codeName="Sheet4">
    <tabColor theme="1"/>
  </sheetPr>
  <dimension ref="B2:AS27"/>
  <sheetViews>
    <sheetView zoomScale="75" workbookViewId="0">
      <selection activeCell="AE44" sqref="AE44"/>
    </sheetView>
  </sheetViews>
  <sheetFormatPr baseColWidth="10" defaultColWidth="8.5" defaultRowHeight="13"/>
  <cols>
    <col min="1" max="1" width="2.5" style="82" customWidth="1"/>
    <col min="2" max="2" width="8.5" style="82"/>
    <col min="3" max="3" width="23.5" style="82" customWidth="1"/>
    <col min="4" max="9" width="5.1640625" style="94" customWidth="1"/>
    <col min="10" max="10" width="5.5" style="94" bestFit="1" customWidth="1"/>
    <col min="11" max="13" width="4.5" style="94" bestFit="1" customWidth="1"/>
    <col min="14" max="18" width="5.1640625" style="94" customWidth="1"/>
    <col min="19" max="19" width="5.5" style="94" bestFit="1" customWidth="1"/>
    <col min="20" max="23" width="5.1640625" style="94" customWidth="1"/>
    <col min="24" max="24" width="5.5" style="94" bestFit="1" customWidth="1"/>
    <col min="25" max="25" width="5.1640625" style="94" customWidth="1"/>
    <col min="26" max="26" width="5.5" style="94" bestFit="1" customWidth="1"/>
    <col min="27" max="28" width="5.1640625" style="94" customWidth="1"/>
    <col min="29" max="30" width="4.5" style="94" customWidth="1"/>
    <col min="31" max="31" width="5.5" style="94" customWidth="1"/>
    <col min="32" max="32" width="4.5" style="94" customWidth="1"/>
    <col min="33" max="33" width="5.5" style="94" bestFit="1" customWidth="1"/>
    <col min="34" max="43" width="4.5" style="94" customWidth="1"/>
    <col min="44" max="44" width="2.5" style="82" customWidth="1"/>
    <col min="45" max="45" width="22.6640625" style="82" bestFit="1" customWidth="1"/>
    <col min="46" max="16384" width="8.5" style="82"/>
  </cols>
  <sheetData>
    <row r="2" spans="2:45" ht="30.5" customHeight="1" thickBot="1">
      <c r="D2" s="1594" t="s">
        <v>340</v>
      </c>
      <c r="E2" s="1594"/>
      <c r="F2" s="1594"/>
      <c r="G2" s="1594"/>
      <c r="H2" s="1594"/>
      <c r="I2" s="1594"/>
      <c r="J2" s="1594"/>
      <c r="K2" s="1594"/>
      <c r="L2" s="1594"/>
      <c r="M2" s="1594"/>
      <c r="N2" s="1594"/>
      <c r="O2" s="1594"/>
      <c r="P2" s="1594"/>
      <c r="Q2" s="1594"/>
      <c r="R2" s="1594"/>
      <c r="S2" s="1594"/>
      <c r="T2" s="1594"/>
      <c r="U2" s="1594"/>
      <c r="V2" s="1594"/>
      <c r="W2" s="1594"/>
      <c r="X2" s="1594"/>
      <c r="Y2" s="1594"/>
      <c r="Z2" s="1594"/>
      <c r="AA2" s="1594"/>
      <c r="AB2" s="1594"/>
      <c r="AC2" s="1594"/>
      <c r="AD2" s="1594"/>
      <c r="AE2" s="1594"/>
      <c r="AF2" s="1594"/>
      <c r="AG2" s="1594"/>
      <c r="AH2" s="1594"/>
      <c r="AI2" s="1594"/>
      <c r="AJ2" s="1594"/>
      <c r="AK2" s="1594"/>
      <c r="AL2" s="1594"/>
      <c r="AM2" s="1594"/>
      <c r="AN2" s="1594"/>
      <c r="AO2" s="1594"/>
      <c r="AP2" s="1594"/>
      <c r="AQ2" s="1594"/>
    </row>
    <row r="3" spans="2:45" ht="18">
      <c r="D3" s="1595" t="s">
        <v>245</v>
      </c>
      <c r="E3" s="1596"/>
      <c r="F3" s="1596"/>
      <c r="G3" s="1596"/>
      <c r="H3" s="1596"/>
      <c r="I3" s="1596"/>
      <c r="J3" s="1596"/>
      <c r="K3" s="1596"/>
      <c r="L3" s="1596"/>
      <c r="M3" s="1597"/>
      <c r="N3" s="1598" t="s">
        <v>246</v>
      </c>
      <c r="O3" s="1599"/>
      <c r="P3" s="1599"/>
      <c r="Q3" s="1599"/>
      <c r="R3" s="1599"/>
      <c r="S3" s="1599"/>
      <c r="T3" s="1599"/>
      <c r="U3" s="1600"/>
      <c r="V3" s="1601" t="s">
        <v>341</v>
      </c>
      <c r="W3" s="1602"/>
      <c r="X3" s="1602"/>
      <c r="Y3" s="1602"/>
      <c r="Z3" s="1602"/>
      <c r="AA3" s="1602"/>
      <c r="AB3" s="1602"/>
      <c r="AC3" s="1603"/>
      <c r="AD3" s="1604" t="s">
        <v>342</v>
      </c>
      <c r="AE3" s="1605"/>
      <c r="AF3" s="1605"/>
      <c r="AG3" s="1605"/>
      <c r="AH3" s="1605"/>
      <c r="AI3" s="1605"/>
      <c r="AJ3" s="1605"/>
      <c r="AK3" s="1605"/>
      <c r="AL3" s="1605"/>
      <c r="AM3" s="1605"/>
      <c r="AN3" s="1605"/>
      <c r="AO3" s="1605"/>
      <c r="AP3" s="1605"/>
      <c r="AQ3" s="1606"/>
    </row>
    <row r="4" spans="2:45" ht="19" thickBot="1">
      <c r="D4" s="1607">
        <f>(COUNTA(D8:M16)+COUNTA(D19:M27))/(COUNTA(D8:M16)+COUNTBLANK(D8:M16)+COUNTA(D19:M27)+COUNTBLANK(D19:M27))</f>
        <v>0.96111111111111114</v>
      </c>
      <c r="E4" s="1608"/>
      <c r="F4" s="1608"/>
      <c r="G4" s="1608"/>
      <c r="H4" s="1608"/>
      <c r="I4" s="1608"/>
      <c r="J4" s="1608"/>
      <c r="K4" s="1608"/>
      <c r="L4" s="1608"/>
      <c r="M4" s="1609"/>
      <c r="N4" s="1610">
        <f>(COUNTA(N8:U16)+COUNTA(N19:U27))/(COUNTA(N8:U16)+COUNTBLANK(N8:U16)+COUNTA(N19:U27)+COUNTBLANK(N19:U27))</f>
        <v>0.4236111111111111</v>
      </c>
      <c r="O4" s="1611"/>
      <c r="P4" s="1611"/>
      <c r="Q4" s="1611"/>
      <c r="R4" s="1611"/>
      <c r="S4" s="1611"/>
      <c r="T4" s="1611"/>
      <c r="U4" s="1612"/>
      <c r="V4" s="1613">
        <f>(COUNTA(V8:AC16)+COUNTA(V19:AC27))/(COUNTA(V8:AC16)+COUNTBLANK(V8:AC16)+COUNTA(V19:AC27)+COUNTBLANK(V19:AC27))</f>
        <v>3.4722222222222224E-2</v>
      </c>
      <c r="W4" s="1614"/>
      <c r="X4" s="1614"/>
      <c r="Y4" s="1614"/>
      <c r="Z4" s="1614"/>
      <c r="AA4" s="1614"/>
      <c r="AB4" s="1614"/>
      <c r="AC4" s="1615"/>
      <c r="AD4" s="1616">
        <f>(COUNTA(AD8:AQ16)+COUNTA(AD19:AQ27))/(COUNTA(AD8:AQ16)+COUNTBLANK(AD8:AQ16)+COUNTA(AD19:AQ27)+COUNTBLANK(AD19:AQ27))</f>
        <v>0</v>
      </c>
      <c r="AE4" s="1617"/>
      <c r="AF4" s="1617"/>
      <c r="AG4" s="1617"/>
      <c r="AH4" s="1617"/>
      <c r="AI4" s="1617"/>
      <c r="AJ4" s="1617"/>
      <c r="AK4" s="1617"/>
      <c r="AL4" s="1617"/>
      <c r="AM4" s="1617"/>
      <c r="AN4" s="1617"/>
      <c r="AO4" s="1617"/>
      <c r="AP4" s="1617"/>
      <c r="AQ4" s="1618"/>
    </row>
    <row r="5" spans="2:45" ht="188.75" customHeight="1" thickBot="1">
      <c r="D5" s="28" t="s">
        <v>343</v>
      </c>
      <c r="E5" s="29" t="s">
        <v>344</v>
      </c>
      <c r="F5" s="29" t="s">
        <v>345</v>
      </c>
      <c r="G5" s="29" t="s">
        <v>346</v>
      </c>
      <c r="H5" s="29" t="s">
        <v>347</v>
      </c>
      <c r="I5" s="29" t="s">
        <v>348</v>
      </c>
      <c r="J5" s="29" t="s">
        <v>349</v>
      </c>
      <c r="K5" s="30" t="s">
        <v>350</v>
      </c>
      <c r="L5" s="30" t="s">
        <v>351</v>
      </c>
      <c r="M5" s="31" t="s">
        <v>352</v>
      </c>
      <c r="N5" s="32" t="s">
        <v>353</v>
      </c>
      <c r="O5" s="33" t="s">
        <v>354</v>
      </c>
      <c r="P5" s="34" t="s">
        <v>355</v>
      </c>
      <c r="Q5" s="34" t="s">
        <v>356</v>
      </c>
      <c r="R5" s="34" t="s">
        <v>357</v>
      </c>
      <c r="S5" s="34" t="s">
        <v>358</v>
      </c>
      <c r="T5" s="34" t="s">
        <v>359</v>
      </c>
      <c r="U5" s="35" t="s">
        <v>360</v>
      </c>
      <c r="V5" s="36" t="s">
        <v>361</v>
      </c>
      <c r="W5" s="37" t="s">
        <v>355</v>
      </c>
      <c r="X5" s="37" t="s">
        <v>362</v>
      </c>
      <c r="Y5" s="37" t="s">
        <v>357</v>
      </c>
      <c r="Z5" s="37" t="s">
        <v>363</v>
      </c>
      <c r="AA5" s="37" t="s">
        <v>364</v>
      </c>
      <c r="AB5" s="37" t="s">
        <v>365</v>
      </c>
      <c r="AC5" s="38" t="s">
        <v>360</v>
      </c>
      <c r="AD5" s="39" t="s">
        <v>366</v>
      </c>
      <c r="AE5" s="40" t="s">
        <v>367</v>
      </c>
      <c r="AF5" s="40" t="s">
        <v>368</v>
      </c>
      <c r="AG5" s="40" t="s">
        <v>369</v>
      </c>
      <c r="AH5" s="40" t="s">
        <v>370</v>
      </c>
      <c r="AI5" s="40" t="s">
        <v>371</v>
      </c>
      <c r="AJ5" s="40" t="s">
        <v>372</v>
      </c>
      <c r="AK5" s="40" t="s">
        <v>373</v>
      </c>
      <c r="AL5" s="40" t="s">
        <v>374</v>
      </c>
      <c r="AM5" s="40" t="s">
        <v>375</v>
      </c>
      <c r="AN5" s="40" t="s">
        <v>376</v>
      </c>
      <c r="AO5" s="40" t="s">
        <v>377</v>
      </c>
      <c r="AP5" s="40" t="s">
        <v>378</v>
      </c>
      <c r="AQ5" s="41" t="s">
        <v>379</v>
      </c>
    </row>
    <row r="6" spans="2:45" ht="60.5" customHeight="1" thickBot="1">
      <c r="C6" s="93"/>
      <c r="D6" s="42" t="s">
        <v>380</v>
      </c>
      <c r="E6" s="43" t="s">
        <v>381</v>
      </c>
      <c r="F6" s="43" t="s">
        <v>382</v>
      </c>
      <c r="G6" s="43" t="s">
        <v>383</v>
      </c>
      <c r="H6" s="43" t="s">
        <v>384</v>
      </c>
      <c r="I6" s="43" t="s">
        <v>385</v>
      </c>
      <c r="J6" s="43" t="s">
        <v>386</v>
      </c>
      <c r="K6" s="43" t="s">
        <v>387</v>
      </c>
      <c r="L6" s="43" t="s">
        <v>388</v>
      </c>
      <c r="M6" s="44" t="s">
        <v>389</v>
      </c>
      <c r="N6" s="45"/>
      <c r="O6" s="46"/>
      <c r="P6" s="47"/>
      <c r="Q6" s="47"/>
      <c r="R6" s="47"/>
      <c r="S6" s="47"/>
      <c r="T6" s="47"/>
      <c r="U6" s="48"/>
      <c r="V6" s="49"/>
      <c r="W6" s="50"/>
      <c r="X6" s="50"/>
      <c r="Y6" s="50"/>
      <c r="Z6" s="50"/>
      <c r="AA6" s="50"/>
      <c r="AB6" s="50"/>
      <c r="AC6" s="51"/>
      <c r="AD6" s="52"/>
      <c r="AE6" s="53"/>
      <c r="AF6" s="53"/>
      <c r="AG6" s="53"/>
      <c r="AH6" s="53"/>
      <c r="AI6" s="53"/>
      <c r="AJ6" s="53"/>
      <c r="AK6" s="53"/>
      <c r="AL6" s="53"/>
      <c r="AM6" s="53"/>
      <c r="AN6" s="53"/>
      <c r="AO6" s="53"/>
      <c r="AP6" s="53"/>
      <c r="AQ6" s="54"/>
    </row>
    <row r="7" spans="2:45" ht="25.25" customHeight="1">
      <c r="B7" s="1583" t="s">
        <v>390</v>
      </c>
      <c r="C7" s="1584"/>
      <c r="D7" s="1585">
        <f>COUNTA(D8:M16)/(COUNTA(D8:M16)+COUNTBLANK(D8:M16))</f>
        <v>1</v>
      </c>
      <c r="E7" s="1586"/>
      <c r="F7" s="1586"/>
      <c r="G7" s="1586"/>
      <c r="H7" s="1586"/>
      <c r="I7" s="1586"/>
      <c r="J7" s="1586"/>
      <c r="K7" s="1586"/>
      <c r="L7" s="1586"/>
      <c r="M7" s="1587"/>
      <c r="N7" s="1588">
        <f>COUNTA(N8:U16)/(COUNTA(N8:U16)+COUNTBLANK(N8:U16))</f>
        <v>0.54166666666666663</v>
      </c>
      <c r="O7" s="1589"/>
      <c r="P7" s="1589"/>
      <c r="Q7" s="1589"/>
      <c r="R7" s="1589"/>
      <c r="S7" s="1589"/>
      <c r="T7" s="1589"/>
      <c r="U7" s="1590"/>
      <c r="V7" s="1591">
        <f>COUNTA(V8:AC16)/(COUNTA(V8:AC16)+COUNTBLANK(V8:AC16))</f>
        <v>6.9444444444444448E-2</v>
      </c>
      <c r="W7" s="1592"/>
      <c r="X7" s="1592"/>
      <c r="Y7" s="1592"/>
      <c r="Z7" s="1592"/>
      <c r="AA7" s="1592"/>
      <c r="AB7" s="1592"/>
      <c r="AC7" s="1593"/>
      <c r="AD7" s="1580">
        <f>COUNTA(AD8:AQ16)/(COUNTA(AD8:AQ16)+COUNTBLANK(AD8:AQ16))</f>
        <v>0</v>
      </c>
      <c r="AE7" s="1581"/>
      <c r="AF7" s="1581"/>
      <c r="AG7" s="1581"/>
      <c r="AH7" s="1581"/>
      <c r="AI7" s="1581"/>
      <c r="AJ7" s="1581"/>
      <c r="AK7" s="1581"/>
      <c r="AL7" s="1581"/>
      <c r="AM7" s="1581"/>
      <c r="AN7" s="1581"/>
      <c r="AO7" s="1581"/>
      <c r="AP7" s="1581"/>
      <c r="AQ7" s="1582"/>
      <c r="AS7" s="83" t="s">
        <v>391</v>
      </c>
    </row>
    <row r="8" spans="2:45" ht="14">
      <c r="B8" s="88">
        <f>COUNTA(D8:AQ8)/(COUNTA(D8:AQ8)+COUNTBLANK(D8:AQ8))</f>
        <v>0.57499999999999996</v>
      </c>
      <c r="C8" s="55" t="s">
        <v>392</v>
      </c>
      <c r="D8" s="85" t="s">
        <v>393</v>
      </c>
      <c r="E8" s="86" t="s">
        <v>393</v>
      </c>
      <c r="F8" s="86" t="s">
        <v>393</v>
      </c>
      <c r="G8" s="86" t="s">
        <v>393</v>
      </c>
      <c r="H8" s="86" t="s">
        <v>393</v>
      </c>
      <c r="I8" s="86" t="s">
        <v>393</v>
      </c>
      <c r="J8" s="86" t="s">
        <v>393</v>
      </c>
      <c r="K8" s="86" t="s">
        <v>393</v>
      </c>
      <c r="L8" s="86" t="s">
        <v>393</v>
      </c>
      <c r="M8" s="87" t="s">
        <v>393</v>
      </c>
      <c r="N8" s="85" t="s">
        <v>393</v>
      </c>
      <c r="O8" s="86" t="s">
        <v>393</v>
      </c>
      <c r="P8" s="86" t="s">
        <v>393</v>
      </c>
      <c r="Q8" s="86" t="s">
        <v>393</v>
      </c>
      <c r="R8" s="86" t="s">
        <v>393</v>
      </c>
      <c r="S8" s="86" t="s">
        <v>393</v>
      </c>
      <c r="T8" s="86" t="s">
        <v>393</v>
      </c>
      <c r="U8" s="87" t="s">
        <v>393</v>
      </c>
      <c r="V8" s="85" t="s">
        <v>393</v>
      </c>
      <c r="W8" s="86" t="s">
        <v>393</v>
      </c>
      <c r="X8" s="86" t="s">
        <v>393</v>
      </c>
      <c r="Y8" s="86" t="s">
        <v>393</v>
      </c>
      <c r="Z8" s="86" t="s">
        <v>393</v>
      </c>
      <c r="AA8" s="86"/>
      <c r="AB8" s="86"/>
      <c r="AC8" s="87"/>
      <c r="AD8" s="85"/>
      <c r="AE8" s="86"/>
      <c r="AF8" s="86"/>
      <c r="AG8" s="86"/>
      <c r="AH8" s="86"/>
      <c r="AI8" s="86"/>
      <c r="AJ8" s="86"/>
      <c r="AK8" s="86"/>
      <c r="AL8" s="86"/>
      <c r="AM8" s="86"/>
      <c r="AN8" s="86"/>
      <c r="AO8" s="86"/>
      <c r="AP8" s="86"/>
      <c r="AQ8" s="87"/>
      <c r="AS8" s="84" t="s">
        <v>380</v>
      </c>
    </row>
    <row r="9" spans="2:45" ht="14">
      <c r="B9" s="96">
        <f t="shared" ref="B9:B16" si="0">COUNTA(D9:AQ9)/(COUNTA(D9:AQ9)+COUNTBLANK(D9:AQ9))</f>
        <v>0.4</v>
      </c>
      <c r="C9" s="97" t="s">
        <v>394</v>
      </c>
      <c r="D9" s="98" t="s">
        <v>393</v>
      </c>
      <c r="E9" s="99" t="s">
        <v>393</v>
      </c>
      <c r="F9" s="99" t="s">
        <v>393</v>
      </c>
      <c r="G9" s="99" t="s">
        <v>393</v>
      </c>
      <c r="H9" s="99" t="s">
        <v>393</v>
      </c>
      <c r="I9" s="99" t="s">
        <v>393</v>
      </c>
      <c r="J9" s="99" t="s">
        <v>393</v>
      </c>
      <c r="K9" s="99" t="s">
        <v>393</v>
      </c>
      <c r="L9" s="99" t="s">
        <v>393</v>
      </c>
      <c r="M9" s="100" t="s">
        <v>393</v>
      </c>
      <c r="N9" s="98" t="s">
        <v>393</v>
      </c>
      <c r="O9" s="99" t="s">
        <v>393</v>
      </c>
      <c r="P9" s="99" t="s">
        <v>393</v>
      </c>
      <c r="Q9" s="99" t="s">
        <v>393</v>
      </c>
      <c r="R9" s="99" t="s">
        <v>393</v>
      </c>
      <c r="S9" s="99" t="s">
        <v>393</v>
      </c>
      <c r="T9" s="99"/>
      <c r="U9" s="100"/>
      <c r="V9" s="98"/>
      <c r="W9" s="99"/>
      <c r="X9" s="99"/>
      <c r="Y9" s="99"/>
      <c r="Z9" s="99"/>
      <c r="AA9" s="99"/>
      <c r="AB9" s="99"/>
      <c r="AC9" s="100"/>
      <c r="AD9" s="98"/>
      <c r="AE9" s="99"/>
      <c r="AF9" s="99"/>
      <c r="AG9" s="99"/>
      <c r="AH9" s="99"/>
      <c r="AI9" s="99"/>
      <c r="AJ9" s="99"/>
      <c r="AK9" s="99"/>
      <c r="AL9" s="99"/>
      <c r="AM9" s="99"/>
      <c r="AN9" s="99"/>
      <c r="AO9" s="99"/>
      <c r="AP9" s="99"/>
      <c r="AQ9" s="100"/>
      <c r="AS9" s="84" t="s">
        <v>381</v>
      </c>
    </row>
    <row r="10" spans="2:45" ht="14">
      <c r="B10" s="88">
        <f t="shared" si="0"/>
        <v>0.375</v>
      </c>
      <c r="C10" s="55" t="s">
        <v>395</v>
      </c>
      <c r="D10" s="85" t="s">
        <v>393</v>
      </c>
      <c r="E10" s="86" t="s">
        <v>393</v>
      </c>
      <c r="F10" s="86" t="s">
        <v>393</v>
      </c>
      <c r="G10" s="86" t="s">
        <v>393</v>
      </c>
      <c r="H10" s="86" t="s">
        <v>393</v>
      </c>
      <c r="I10" s="86" t="s">
        <v>393</v>
      </c>
      <c r="J10" s="86" t="s">
        <v>393</v>
      </c>
      <c r="K10" s="86" t="s">
        <v>393</v>
      </c>
      <c r="L10" s="86" t="s">
        <v>393</v>
      </c>
      <c r="M10" s="87" t="s">
        <v>393</v>
      </c>
      <c r="N10" s="85" t="s">
        <v>393</v>
      </c>
      <c r="O10" s="86" t="s">
        <v>393</v>
      </c>
      <c r="P10" s="86" t="s">
        <v>393</v>
      </c>
      <c r="Q10" s="86" t="s">
        <v>393</v>
      </c>
      <c r="R10" s="86" t="s">
        <v>393</v>
      </c>
      <c r="S10" s="86"/>
      <c r="T10" s="86"/>
      <c r="U10" s="87"/>
      <c r="V10" s="85"/>
      <c r="W10" s="86"/>
      <c r="X10" s="86"/>
      <c r="Y10" s="86"/>
      <c r="Z10" s="86"/>
      <c r="AA10" s="86"/>
      <c r="AB10" s="86"/>
      <c r="AC10" s="87"/>
      <c r="AD10" s="85"/>
      <c r="AE10" s="86"/>
      <c r="AF10" s="86"/>
      <c r="AG10" s="86"/>
      <c r="AH10" s="86"/>
      <c r="AI10" s="86"/>
      <c r="AJ10" s="86"/>
      <c r="AK10" s="86"/>
      <c r="AL10" s="86"/>
      <c r="AM10" s="86"/>
      <c r="AN10" s="86"/>
      <c r="AO10" s="86"/>
      <c r="AP10" s="86"/>
      <c r="AQ10" s="87"/>
      <c r="AS10" s="84" t="s">
        <v>382</v>
      </c>
    </row>
    <row r="11" spans="2:45" ht="14">
      <c r="B11" s="96">
        <f t="shared" si="0"/>
        <v>0.375</v>
      </c>
      <c r="C11" s="97" t="s">
        <v>396</v>
      </c>
      <c r="D11" s="98" t="s">
        <v>393</v>
      </c>
      <c r="E11" s="99" t="s">
        <v>393</v>
      </c>
      <c r="F11" s="99" t="s">
        <v>393</v>
      </c>
      <c r="G11" s="99" t="s">
        <v>393</v>
      </c>
      <c r="H11" s="99" t="s">
        <v>393</v>
      </c>
      <c r="I11" s="99" t="s">
        <v>393</v>
      </c>
      <c r="J11" s="99" t="s">
        <v>393</v>
      </c>
      <c r="K11" s="99" t="s">
        <v>393</v>
      </c>
      <c r="L11" s="99" t="s">
        <v>393</v>
      </c>
      <c r="M11" s="100" t="s">
        <v>393</v>
      </c>
      <c r="N11" s="98" t="s">
        <v>393</v>
      </c>
      <c r="O11" s="99" t="s">
        <v>393</v>
      </c>
      <c r="P11" s="99" t="s">
        <v>393</v>
      </c>
      <c r="Q11" s="99" t="s">
        <v>393</v>
      </c>
      <c r="R11" s="99" t="s">
        <v>393</v>
      </c>
      <c r="S11" s="99"/>
      <c r="T11" s="99"/>
      <c r="U11" s="100"/>
      <c r="V11" s="98"/>
      <c r="W11" s="99"/>
      <c r="X11" s="99"/>
      <c r="Y11" s="99"/>
      <c r="Z11" s="99"/>
      <c r="AA11" s="99"/>
      <c r="AB11" s="99"/>
      <c r="AC11" s="100"/>
      <c r="AD11" s="98"/>
      <c r="AE11" s="99"/>
      <c r="AF11" s="99"/>
      <c r="AG11" s="99"/>
      <c r="AH11" s="99"/>
      <c r="AI11" s="99"/>
      <c r="AJ11" s="99"/>
      <c r="AK11" s="99"/>
      <c r="AL11" s="99"/>
      <c r="AM11" s="99"/>
      <c r="AN11" s="99"/>
      <c r="AO11" s="99"/>
      <c r="AP11" s="99"/>
      <c r="AQ11" s="100"/>
      <c r="AS11" s="84" t="s">
        <v>383</v>
      </c>
    </row>
    <row r="12" spans="2:45" ht="14">
      <c r="B12" s="88">
        <f t="shared" si="0"/>
        <v>0.35</v>
      </c>
      <c r="C12" s="55" t="s">
        <v>397</v>
      </c>
      <c r="D12" s="85" t="s">
        <v>393</v>
      </c>
      <c r="E12" s="86" t="s">
        <v>393</v>
      </c>
      <c r="F12" s="86" t="s">
        <v>393</v>
      </c>
      <c r="G12" s="86" t="s">
        <v>393</v>
      </c>
      <c r="H12" s="86" t="s">
        <v>393</v>
      </c>
      <c r="I12" s="86" t="s">
        <v>393</v>
      </c>
      <c r="J12" s="86" t="s">
        <v>393</v>
      </c>
      <c r="K12" s="86" t="s">
        <v>393</v>
      </c>
      <c r="L12" s="86" t="s">
        <v>393</v>
      </c>
      <c r="M12" s="87" t="s">
        <v>393</v>
      </c>
      <c r="N12" s="85" t="s">
        <v>393</v>
      </c>
      <c r="O12" s="86" t="s">
        <v>393</v>
      </c>
      <c r="P12" s="86" t="s">
        <v>393</v>
      </c>
      <c r="Q12" s="86" t="s">
        <v>393</v>
      </c>
      <c r="R12" s="86"/>
      <c r="S12" s="86"/>
      <c r="T12" s="86"/>
      <c r="U12" s="87"/>
      <c r="V12" s="85"/>
      <c r="W12" s="86"/>
      <c r="X12" s="86"/>
      <c r="Y12" s="86"/>
      <c r="Z12" s="86"/>
      <c r="AA12" s="86"/>
      <c r="AB12" s="86"/>
      <c r="AC12" s="87"/>
      <c r="AD12" s="85"/>
      <c r="AE12" s="86"/>
      <c r="AF12" s="86"/>
      <c r="AG12" s="86"/>
      <c r="AH12" s="86"/>
      <c r="AI12" s="86"/>
      <c r="AJ12" s="86"/>
      <c r="AK12" s="86"/>
      <c r="AL12" s="86"/>
      <c r="AM12" s="86"/>
      <c r="AN12" s="86"/>
      <c r="AO12" s="86"/>
      <c r="AP12" s="86"/>
      <c r="AQ12" s="87"/>
      <c r="AS12" s="84" t="s">
        <v>384</v>
      </c>
    </row>
    <row r="13" spans="2:45" ht="14">
      <c r="B13" s="96">
        <f t="shared" si="0"/>
        <v>0.32500000000000001</v>
      </c>
      <c r="C13" s="97" t="s">
        <v>398</v>
      </c>
      <c r="D13" s="98" t="s">
        <v>393</v>
      </c>
      <c r="E13" s="99" t="s">
        <v>393</v>
      </c>
      <c r="F13" s="99" t="s">
        <v>393</v>
      </c>
      <c r="G13" s="99" t="s">
        <v>393</v>
      </c>
      <c r="H13" s="99" t="s">
        <v>393</v>
      </c>
      <c r="I13" s="99" t="s">
        <v>393</v>
      </c>
      <c r="J13" s="99" t="s">
        <v>393</v>
      </c>
      <c r="K13" s="99" t="s">
        <v>393</v>
      </c>
      <c r="L13" s="99" t="s">
        <v>393</v>
      </c>
      <c r="M13" s="100" t="s">
        <v>393</v>
      </c>
      <c r="N13" s="98" t="s">
        <v>393</v>
      </c>
      <c r="O13" s="99" t="s">
        <v>393</v>
      </c>
      <c r="P13" s="99" t="s">
        <v>393</v>
      </c>
      <c r="Q13" s="99"/>
      <c r="R13" s="99"/>
      <c r="S13" s="99"/>
      <c r="T13" s="99"/>
      <c r="U13" s="100"/>
      <c r="V13" s="98"/>
      <c r="W13" s="99"/>
      <c r="X13" s="99"/>
      <c r="Y13" s="99"/>
      <c r="Z13" s="99"/>
      <c r="AA13" s="99"/>
      <c r="AB13" s="99"/>
      <c r="AC13" s="100"/>
      <c r="AD13" s="98"/>
      <c r="AE13" s="99"/>
      <c r="AF13" s="99"/>
      <c r="AG13" s="99"/>
      <c r="AH13" s="99"/>
      <c r="AI13" s="99"/>
      <c r="AJ13" s="99"/>
      <c r="AK13" s="99"/>
      <c r="AL13" s="99"/>
      <c r="AM13" s="99"/>
      <c r="AN13" s="99"/>
      <c r="AO13" s="99"/>
      <c r="AP13" s="99"/>
      <c r="AQ13" s="100"/>
      <c r="AS13" s="84" t="s">
        <v>385</v>
      </c>
    </row>
    <row r="14" spans="2:45" ht="14">
      <c r="B14" s="88">
        <f t="shared" si="0"/>
        <v>0.32500000000000001</v>
      </c>
      <c r="C14" s="55" t="s">
        <v>399</v>
      </c>
      <c r="D14" s="85" t="s">
        <v>393</v>
      </c>
      <c r="E14" s="86" t="s">
        <v>393</v>
      </c>
      <c r="F14" s="86" t="s">
        <v>393</v>
      </c>
      <c r="G14" s="86" t="s">
        <v>393</v>
      </c>
      <c r="H14" s="86" t="s">
        <v>393</v>
      </c>
      <c r="I14" s="86" t="s">
        <v>393</v>
      </c>
      <c r="J14" s="86" t="s">
        <v>393</v>
      </c>
      <c r="K14" s="86" t="s">
        <v>393</v>
      </c>
      <c r="L14" s="86" t="s">
        <v>393</v>
      </c>
      <c r="M14" s="87" t="s">
        <v>393</v>
      </c>
      <c r="N14" s="85" t="s">
        <v>393</v>
      </c>
      <c r="O14" s="86" t="s">
        <v>393</v>
      </c>
      <c r="P14" s="86" t="s">
        <v>393</v>
      </c>
      <c r="Q14" s="86"/>
      <c r="R14" s="86"/>
      <c r="S14" s="86"/>
      <c r="T14" s="86"/>
      <c r="U14" s="87"/>
      <c r="V14" s="85"/>
      <c r="W14" s="86"/>
      <c r="X14" s="86"/>
      <c r="Y14" s="86"/>
      <c r="Z14" s="86"/>
      <c r="AA14" s="86"/>
      <c r="AB14" s="86"/>
      <c r="AC14" s="87"/>
      <c r="AD14" s="85"/>
      <c r="AE14" s="86"/>
      <c r="AF14" s="86"/>
      <c r="AG14" s="86"/>
      <c r="AH14" s="86"/>
      <c r="AI14" s="86"/>
      <c r="AJ14" s="86"/>
      <c r="AK14" s="86"/>
      <c r="AL14" s="86"/>
      <c r="AM14" s="86"/>
      <c r="AN14" s="86"/>
      <c r="AO14" s="86"/>
      <c r="AP14" s="86"/>
      <c r="AQ14" s="87"/>
      <c r="AS14" s="84" t="s">
        <v>386</v>
      </c>
    </row>
    <row r="15" spans="2:45" ht="14">
      <c r="B15" s="96">
        <f t="shared" si="0"/>
        <v>0.32500000000000001</v>
      </c>
      <c r="C15" s="97" t="s">
        <v>400</v>
      </c>
      <c r="D15" s="98" t="s">
        <v>393</v>
      </c>
      <c r="E15" s="99" t="s">
        <v>393</v>
      </c>
      <c r="F15" s="99" t="s">
        <v>393</v>
      </c>
      <c r="G15" s="99" t="s">
        <v>393</v>
      </c>
      <c r="H15" s="99" t="s">
        <v>393</v>
      </c>
      <c r="I15" s="99" t="s">
        <v>393</v>
      </c>
      <c r="J15" s="99" t="s">
        <v>393</v>
      </c>
      <c r="K15" s="99" t="s">
        <v>393</v>
      </c>
      <c r="L15" s="99" t="s">
        <v>393</v>
      </c>
      <c r="M15" s="100" t="s">
        <v>393</v>
      </c>
      <c r="N15" s="98" t="s">
        <v>393</v>
      </c>
      <c r="O15" s="99" t="s">
        <v>393</v>
      </c>
      <c r="P15" s="99" t="s">
        <v>393</v>
      </c>
      <c r="Q15" s="99"/>
      <c r="R15" s="99"/>
      <c r="S15" s="99"/>
      <c r="T15" s="99"/>
      <c r="U15" s="100"/>
      <c r="V15" s="98"/>
      <c r="W15" s="99"/>
      <c r="X15" s="99"/>
      <c r="Y15" s="99"/>
      <c r="Z15" s="99"/>
      <c r="AA15" s="99"/>
      <c r="AB15" s="99"/>
      <c r="AC15" s="100"/>
      <c r="AD15" s="98"/>
      <c r="AE15" s="99"/>
      <c r="AF15" s="99"/>
      <c r="AG15" s="99"/>
      <c r="AH15" s="99"/>
      <c r="AI15" s="99"/>
      <c r="AJ15" s="99"/>
      <c r="AK15" s="99"/>
      <c r="AL15" s="99"/>
      <c r="AM15" s="99"/>
      <c r="AN15" s="99"/>
      <c r="AO15" s="99"/>
      <c r="AP15" s="99"/>
      <c r="AQ15" s="100"/>
      <c r="AS15" s="84" t="s">
        <v>387</v>
      </c>
    </row>
    <row r="16" spans="2:45" ht="15" thickBot="1">
      <c r="B16" s="101">
        <f t="shared" si="0"/>
        <v>0.3</v>
      </c>
      <c r="C16" s="102" t="s">
        <v>401</v>
      </c>
      <c r="D16" s="103" t="s">
        <v>393</v>
      </c>
      <c r="E16" s="104" t="s">
        <v>393</v>
      </c>
      <c r="F16" s="104" t="s">
        <v>393</v>
      </c>
      <c r="G16" s="104" t="s">
        <v>393</v>
      </c>
      <c r="H16" s="104" t="s">
        <v>393</v>
      </c>
      <c r="I16" s="104" t="s">
        <v>393</v>
      </c>
      <c r="J16" s="104" t="s">
        <v>393</v>
      </c>
      <c r="K16" s="104" t="s">
        <v>393</v>
      </c>
      <c r="L16" s="104" t="s">
        <v>393</v>
      </c>
      <c r="M16" s="105" t="s">
        <v>393</v>
      </c>
      <c r="N16" s="103" t="s">
        <v>393</v>
      </c>
      <c r="O16" s="104" t="s">
        <v>393</v>
      </c>
      <c r="P16" s="104"/>
      <c r="Q16" s="104"/>
      <c r="R16" s="104"/>
      <c r="S16" s="104"/>
      <c r="T16" s="104"/>
      <c r="U16" s="105"/>
      <c r="V16" s="103"/>
      <c r="W16" s="104"/>
      <c r="X16" s="104"/>
      <c r="Y16" s="104"/>
      <c r="Z16" s="104"/>
      <c r="AA16" s="104"/>
      <c r="AB16" s="104"/>
      <c r="AC16" s="105"/>
      <c r="AD16" s="103"/>
      <c r="AE16" s="104"/>
      <c r="AF16" s="104"/>
      <c r="AG16" s="104"/>
      <c r="AH16" s="104"/>
      <c r="AI16" s="104"/>
      <c r="AJ16" s="104"/>
      <c r="AK16" s="104"/>
      <c r="AL16" s="104"/>
      <c r="AM16" s="104"/>
      <c r="AN16" s="104"/>
      <c r="AO16" s="104"/>
      <c r="AP16" s="104"/>
      <c r="AQ16" s="105"/>
      <c r="AS16" s="84" t="s">
        <v>388</v>
      </c>
    </row>
    <row r="17" spans="2:45" ht="15" thickBot="1">
      <c r="AQ17" s="124"/>
      <c r="AS17" s="95" t="s">
        <v>389</v>
      </c>
    </row>
    <row r="18" spans="2:45" ht="26.75" customHeight="1">
      <c r="B18" s="1583" t="s">
        <v>402</v>
      </c>
      <c r="C18" s="1584"/>
      <c r="D18" s="1585">
        <f>COUNTA(D19:M27)/(COUNTA(D19:M27)+COUNTBLANK(D19:M27))</f>
        <v>0.92222222222222228</v>
      </c>
      <c r="E18" s="1586"/>
      <c r="F18" s="1586"/>
      <c r="G18" s="1586"/>
      <c r="H18" s="1586"/>
      <c r="I18" s="1586"/>
      <c r="J18" s="1586"/>
      <c r="K18" s="1586"/>
      <c r="L18" s="1586"/>
      <c r="M18" s="1587"/>
      <c r="N18" s="1588">
        <f>COUNTA(N19:U27)/(COUNTA(N19:U27)+COUNTBLANK(N19:U27))</f>
        <v>0.30555555555555558</v>
      </c>
      <c r="O18" s="1589"/>
      <c r="P18" s="1589"/>
      <c r="Q18" s="1589"/>
      <c r="R18" s="1589"/>
      <c r="S18" s="1589"/>
      <c r="T18" s="1589"/>
      <c r="U18" s="1590"/>
      <c r="V18" s="1591">
        <f>COUNTA(V19:AC27)/(COUNTA(V19:AC27)+COUNTBLANK(V19:AC27))</f>
        <v>0</v>
      </c>
      <c r="W18" s="1592"/>
      <c r="X18" s="1592"/>
      <c r="Y18" s="1592"/>
      <c r="Z18" s="1592"/>
      <c r="AA18" s="1592"/>
      <c r="AB18" s="1592"/>
      <c r="AC18" s="1593"/>
      <c r="AD18" s="1580">
        <f>COUNTA(AD19:AQ27)/(COUNTA(AD19:AQ27)+COUNTBLANK(AD19:AQ27))</f>
        <v>0</v>
      </c>
      <c r="AE18" s="1581"/>
      <c r="AF18" s="1581"/>
      <c r="AG18" s="1581"/>
      <c r="AH18" s="1581"/>
      <c r="AI18" s="1581"/>
      <c r="AJ18" s="1581"/>
      <c r="AK18" s="1581"/>
      <c r="AL18" s="1581"/>
      <c r="AM18" s="1581"/>
      <c r="AN18" s="1581"/>
      <c r="AO18" s="1581"/>
      <c r="AP18" s="1581"/>
      <c r="AQ18" s="1582"/>
    </row>
    <row r="19" spans="2:45">
      <c r="B19" s="88">
        <f>COUNTA(D19:AQ19)/(COUNTA(D19:AQ19)+COUNTBLANK(D19:AQ19))</f>
        <v>0.42499999999999999</v>
      </c>
      <c r="C19" s="55" t="s">
        <v>392</v>
      </c>
      <c r="D19" s="85" t="s">
        <v>393</v>
      </c>
      <c r="E19" s="86" t="s">
        <v>393</v>
      </c>
      <c r="F19" s="86" t="s">
        <v>393</v>
      </c>
      <c r="G19" s="86" t="s">
        <v>393</v>
      </c>
      <c r="H19" s="86" t="s">
        <v>393</v>
      </c>
      <c r="I19" s="86" t="s">
        <v>393</v>
      </c>
      <c r="J19" s="86" t="s">
        <v>393</v>
      </c>
      <c r="K19" s="86" t="s">
        <v>393</v>
      </c>
      <c r="L19" s="86" t="s">
        <v>393</v>
      </c>
      <c r="M19" s="87" t="s">
        <v>393</v>
      </c>
      <c r="N19" s="85" t="s">
        <v>393</v>
      </c>
      <c r="O19" s="86" t="s">
        <v>393</v>
      </c>
      <c r="P19" s="86" t="s">
        <v>393</v>
      </c>
      <c r="Q19" s="86" t="s">
        <v>393</v>
      </c>
      <c r="R19" s="86" t="s">
        <v>393</v>
      </c>
      <c r="S19" s="86" t="s">
        <v>393</v>
      </c>
      <c r="T19" s="86" t="s">
        <v>393</v>
      </c>
      <c r="U19" s="87"/>
      <c r="V19" s="85"/>
      <c r="W19" s="86"/>
      <c r="X19" s="86"/>
      <c r="Y19" s="86"/>
      <c r="Z19" s="86"/>
      <c r="AA19" s="86"/>
      <c r="AB19" s="86"/>
      <c r="AC19" s="87"/>
      <c r="AD19" s="85"/>
      <c r="AE19" s="86"/>
      <c r="AF19" s="86"/>
      <c r="AG19" s="86"/>
      <c r="AH19" s="86"/>
      <c r="AI19" s="86"/>
      <c r="AJ19" s="86"/>
      <c r="AK19" s="86"/>
      <c r="AL19" s="86"/>
      <c r="AM19" s="86"/>
      <c r="AN19" s="86"/>
      <c r="AO19" s="86"/>
      <c r="AP19" s="86"/>
      <c r="AQ19" s="87"/>
    </row>
    <row r="20" spans="2:45">
      <c r="B20" s="96">
        <f t="shared" ref="B20:B27" si="1">COUNTA(D20:AQ20)/(COUNTA(D20:AQ20)+COUNTBLANK(D20:AQ20))</f>
        <v>0.4</v>
      </c>
      <c r="C20" s="97" t="s">
        <v>394</v>
      </c>
      <c r="D20" s="98" t="s">
        <v>393</v>
      </c>
      <c r="E20" s="99" t="s">
        <v>393</v>
      </c>
      <c r="F20" s="99" t="s">
        <v>393</v>
      </c>
      <c r="G20" s="99" t="s">
        <v>393</v>
      </c>
      <c r="H20" s="99" t="s">
        <v>393</v>
      </c>
      <c r="I20" s="99" t="s">
        <v>393</v>
      </c>
      <c r="J20" s="99" t="s">
        <v>393</v>
      </c>
      <c r="K20" s="99" t="s">
        <v>393</v>
      </c>
      <c r="L20" s="99" t="s">
        <v>393</v>
      </c>
      <c r="M20" s="100" t="s">
        <v>393</v>
      </c>
      <c r="N20" s="98" t="s">
        <v>393</v>
      </c>
      <c r="O20" s="99" t="s">
        <v>393</v>
      </c>
      <c r="P20" s="99" t="s">
        <v>393</v>
      </c>
      <c r="Q20" s="99" t="s">
        <v>393</v>
      </c>
      <c r="R20" s="99" t="s">
        <v>393</v>
      </c>
      <c r="S20" s="99" t="s">
        <v>393</v>
      </c>
      <c r="T20" s="99"/>
      <c r="U20" s="100"/>
      <c r="V20" s="98"/>
      <c r="W20" s="99"/>
      <c r="X20" s="99"/>
      <c r="Y20" s="99"/>
      <c r="Z20" s="99"/>
      <c r="AA20" s="99"/>
      <c r="AB20" s="99"/>
      <c r="AC20" s="100"/>
      <c r="AD20" s="98"/>
      <c r="AE20" s="99"/>
      <c r="AF20" s="99"/>
      <c r="AG20" s="99"/>
      <c r="AH20" s="99"/>
      <c r="AI20" s="99"/>
      <c r="AJ20" s="99"/>
      <c r="AK20" s="99"/>
      <c r="AL20" s="99"/>
      <c r="AM20" s="99"/>
      <c r="AN20" s="99"/>
      <c r="AO20" s="99"/>
      <c r="AP20" s="99"/>
      <c r="AQ20" s="100"/>
    </row>
    <row r="21" spans="2:45">
      <c r="B21" s="88">
        <f t="shared" si="1"/>
        <v>0.375</v>
      </c>
      <c r="C21" s="55" t="s">
        <v>395</v>
      </c>
      <c r="D21" s="85" t="s">
        <v>393</v>
      </c>
      <c r="E21" s="86" t="s">
        <v>393</v>
      </c>
      <c r="F21" s="86" t="s">
        <v>393</v>
      </c>
      <c r="G21" s="86" t="s">
        <v>393</v>
      </c>
      <c r="H21" s="86" t="s">
        <v>393</v>
      </c>
      <c r="I21" s="86" t="s">
        <v>393</v>
      </c>
      <c r="J21" s="86" t="s">
        <v>393</v>
      </c>
      <c r="K21" s="86" t="s">
        <v>393</v>
      </c>
      <c r="L21" s="86" t="s">
        <v>393</v>
      </c>
      <c r="M21" s="87" t="s">
        <v>393</v>
      </c>
      <c r="N21" s="85" t="s">
        <v>393</v>
      </c>
      <c r="O21" s="86" t="s">
        <v>393</v>
      </c>
      <c r="P21" s="86" t="s">
        <v>393</v>
      </c>
      <c r="Q21" s="86" t="s">
        <v>393</v>
      </c>
      <c r="R21" s="86" t="s">
        <v>393</v>
      </c>
      <c r="S21" s="86"/>
      <c r="T21" s="86"/>
      <c r="U21" s="87"/>
      <c r="V21" s="85"/>
      <c r="W21" s="86"/>
      <c r="X21" s="86"/>
      <c r="Y21" s="86"/>
      <c r="Z21" s="86"/>
      <c r="AA21" s="86"/>
      <c r="AB21" s="86"/>
      <c r="AC21" s="87"/>
      <c r="AD21" s="85"/>
      <c r="AE21" s="86"/>
      <c r="AF21" s="86"/>
      <c r="AG21" s="86"/>
      <c r="AH21" s="86"/>
      <c r="AI21" s="86"/>
      <c r="AJ21" s="86"/>
      <c r="AK21" s="86"/>
      <c r="AL21" s="86"/>
      <c r="AM21" s="86"/>
      <c r="AN21" s="86"/>
      <c r="AO21" s="86"/>
      <c r="AP21" s="86"/>
      <c r="AQ21" s="87"/>
    </row>
    <row r="22" spans="2:45">
      <c r="B22" s="96">
        <f t="shared" si="1"/>
        <v>0.32500000000000001</v>
      </c>
      <c r="C22" s="97" t="s">
        <v>396</v>
      </c>
      <c r="D22" s="98" t="s">
        <v>393</v>
      </c>
      <c r="E22" s="99" t="s">
        <v>393</v>
      </c>
      <c r="F22" s="99" t="s">
        <v>393</v>
      </c>
      <c r="G22" s="99" t="s">
        <v>393</v>
      </c>
      <c r="H22" s="99" t="s">
        <v>393</v>
      </c>
      <c r="I22" s="99" t="s">
        <v>393</v>
      </c>
      <c r="J22" s="99" t="s">
        <v>393</v>
      </c>
      <c r="K22" s="99" t="s">
        <v>393</v>
      </c>
      <c r="L22" s="99" t="s">
        <v>393</v>
      </c>
      <c r="M22" s="100" t="s">
        <v>393</v>
      </c>
      <c r="N22" s="98" t="s">
        <v>393</v>
      </c>
      <c r="O22" s="99" t="s">
        <v>393</v>
      </c>
      <c r="P22" s="99" t="s">
        <v>393</v>
      </c>
      <c r="Q22" s="99"/>
      <c r="R22" s="99"/>
      <c r="S22" s="99"/>
      <c r="T22" s="99"/>
      <c r="U22" s="100"/>
      <c r="V22" s="98"/>
      <c r="W22" s="99"/>
      <c r="X22" s="99"/>
      <c r="Y22" s="99"/>
      <c r="Z22" s="99"/>
      <c r="AA22" s="99"/>
      <c r="AB22" s="99"/>
      <c r="AC22" s="100"/>
      <c r="AD22" s="98"/>
      <c r="AE22" s="99"/>
      <c r="AF22" s="99"/>
      <c r="AG22" s="99"/>
      <c r="AH22" s="99"/>
      <c r="AI22" s="99"/>
      <c r="AJ22" s="99"/>
      <c r="AK22" s="99"/>
      <c r="AL22" s="99"/>
      <c r="AM22" s="99"/>
      <c r="AN22" s="99"/>
      <c r="AO22" s="99"/>
      <c r="AP22" s="99"/>
      <c r="AQ22" s="100"/>
    </row>
    <row r="23" spans="2:45">
      <c r="B23" s="88">
        <f t="shared" si="1"/>
        <v>0.27500000000000002</v>
      </c>
      <c r="C23" s="55" t="s">
        <v>397</v>
      </c>
      <c r="D23" s="85" t="s">
        <v>393</v>
      </c>
      <c r="E23" s="86" t="s">
        <v>393</v>
      </c>
      <c r="F23" s="86" t="s">
        <v>393</v>
      </c>
      <c r="G23" s="86" t="s">
        <v>393</v>
      </c>
      <c r="H23" s="86" t="s">
        <v>393</v>
      </c>
      <c r="I23" s="86" t="s">
        <v>393</v>
      </c>
      <c r="J23" s="86" t="s">
        <v>393</v>
      </c>
      <c r="K23" s="86" t="s">
        <v>393</v>
      </c>
      <c r="L23" s="86" t="s">
        <v>393</v>
      </c>
      <c r="M23" s="87" t="s">
        <v>393</v>
      </c>
      <c r="N23" s="85" t="s">
        <v>393</v>
      </c>
      <c r="O23" s="86"/>
      <c r="P23" s="86"/>
      <c r="Q23" s="86"/>
      <c r="R23" s="86"/>
      <c r="S23" s="86"/>
      <c r="T23" s="86"/>
      <c r="U23" s="87"/>
      <c r="V23" s="85"/>
      <c r="W23" s="86"/>
      <c r="X23" s="86"/>
      <c r="Y23" s="86"/>
      <c r="Z23" s="86"/>
      <c r="AA23" s="86"/>
      <c r="AB23" s="86"/>
      <c r="AC23" s="87"/>
      <c r="AD23" s="85"/>
      <c r="AE23" s="86"/>
      <c r="AF23" s="86"/>
      <c r="AG23" s="86"/>
      <c r="AH23" s="86"/>
      <c r="AI23" s="86"/>
      <c r="AJ23" s="86"/>
      <c r="AK23" s="86"/>
      <c r="AL23" s="86"/>
      <c r="AM23" s="86"/>
      <c r="AN23" s="86"/>
      <c r="AO23" s="86"/>
      <c r="AP23" s="86"/>
      <c r="AQ23" s="87"/>
    </row>
    <row r="24" spans="2:45">
      <c r="B24" s="96">
        <f t="shared" si="1"/>
        <v>0.25</v>
      </c>
      <c r="C24" s="97" t="s">
        <v>398</v>
      </c>
      <c r="D24" s="98" t="s">
        <v>393</v>
      </c>
      <c r="E24" s="99" t="s">
        <v>393</v>
      </c>
      <c r="F24" s="99" t="s">
        <v>393</v>
      </c>
      <c r="G24" s="99" t="s">
        <v>393</v>
      </c>
      <c r="H24" s="99" t="s">
        <v>393</v>
      </c>
      <c r="I24" s="99" t="s">
        <v>393</v>
      </c>
      <c r="J24" s="99" t="s">
        <v>393</v>
      </c>
      <c r="K24" s="99" t="s">
        <v>393</v>
      </c>
      <c r="L24" s="99" t="s">
        <v>393</v>
      </c>
      <c r="M24" s="100" t="s">
        <v>393</v>
      </c>
      <c r="N24" s="98"/>
      <c r="O24" s="99"/>
      <c r="P24" s="99"/>
      <c r="Q24" s="99"/>
      <c r="R24" s="99"/>
      <c r="S24" s="99"/>
      <c r="T24" s="99"/>
      <c r="U24" s="100"/>
      <c r="V24" s="98"/>
      <c r="W24" s="99"/>
      <c r="X24" s="99"/>
      <c r="Y24" s="99"/>
      <c r="Z24" s="99"/>
      <c r="AA24" s="99"/>
      <c r="AB24" s="99"/>
      <c r="AC24" s="100"/>
      <c r="AD24" s="98"/>
      <c r="AE24" s="99"/>
      <c r="AF24" s="99"/>
      <c r="AG24" s="99"/>
      <c r="AH24" s="99"/>
      <c r="AI24" s="99"/>
      <c r="AJ24" s="99"/>
      <c r="AK24" s="99"/>
      <c r="AL24" s="99"/>
      <c r="AM24" s="99"/>
      <c r="AN24" s="99"/>
      <c r="AO24" s="99"/>
      <c r="AP24" s="99"/>
      <c r="AQ24" s="100"/>
    </row>
    <row r="25" spans="2:45">
      <c r="B25" s="88">
        <f t="shared" si="1"/>
        <v>0.2</v>
      </c>
      <c r="C25" s="55" t="s">
        <v>399</v>
      </c>
      <c r="D25" s="85" t="s">
        <v>393</v>
      </c>
      <c r="E25" s="86" t="s">
        <v>393</v>
      </c>
      <c r="F25" s="86" t="s">
        <v>393</v>
      </c>
      <c r="G25" s="86" t="s">
        <v>393</v>
      </c>
      <c r="H25" s="86" t="s">
        <v>393</v>
      </c>
      <c r="I25" s="86" t="s">
        <v>393</v>
      </c>
      <c r="J25" s="86" t="s">
        <v>393</v>
      </c>
      <c r="K25" s="86" t="s">
        <v>393</v>
      </c>
      <c r="L25" s="86"/>
      <c r="M25" s="87"/>
      <c r="N25" s="85"/>
      <c r="O25" s="86"/>
      <c r="P25" s="86"/>
      <c r="Q25" s="86"/>
      <c r="R25" s="86"/>
      <c r="S25" s="86"/>
      <c r="T25" s="86"/>
      <c r="U25" s="87"/>
      <c r="V25" s="85"/>
      <c r="W25" s="86"/>
      <c r="X25" s="86"/>
      <c r="Y25" s="86"/>
      <c r="Z25" s="86"/>
      <c r="AA25" s="86"/>
      <c r="AB25" s="86"/>
      <c r="AC25" s="87"/>
      <c r="AD25" s="85"/>
      <c r="AE25" s="86"/>
      <c r="AF25" s="86"/>
      <c r="AG25" s="86"/>
      <c r="AH25" s="86"/>
      <c r="AI25" s="86"/>
      <c r="AJ25" s="86"/>
      <c r="AK25" s="86"/>
      <c r="AL25" s="86"/>
      <c r="AM25" s="86"/>
      <c r="AN25" s="86"/>
      <c r="AO25" s="86"/>
      <c r="AP25" s="86"/>
      <c r="AQ25" s="87"/>
    </row>
    <row r="26" spans="2:45">
      <c r="B26" s="96">
        <f t="shared" si="1"/>
        <v>0.2</v>
      </c>
      <c r="C26" s="97" t="s">
        <v>400</v>
      </c>
      <c r="D26" s="98" t="s">
        <v>393</v>
      </c>
      <c r="E26" s="99" t="s">
        <v>393</v>
      </c>
      <c r="F26" s="99" t="s">
        <v>393</v>
      </c>
      <c r="G26" s="99" t="s">
        <v>393</v>
      </c>
      <c r="H26" s="99" t="s">
        <v>393</v>
      </c>
      <c r="I26" s="99" t="s">
        <v>393</v>
      </c>
      <c r="J26" s="99" t="s">
        <v>393</v>
      </c>
      <c r="K26" s="99" t="s">
        <v>393</v>
      </c>
      <c r="L26" s="99"/>
      <c r="M26" s="100"/>
      <c r="N26" s="98"/>
      <c r="O26" s="99"/>
      <c r="P26" s="99"/>
      <c r="Q26" s="99"/>
      <c r="R26" s="99"/>
      <c r="S26" s="99"/>
      <c r="T26" s="99"/>
      <c r="U26" s="100"/>
      <c r="V26" s="98"/>
      <c r="W26" s="99"/>
      <c r="X26" s="99"/>
      <c r="Y26" s="99"/>
      <c r="Z26" s="99"/>
      <c r="AA26" s="99"/>
      <c r="AB26" s="99"/>
      <c r="AC26" s="100"/>
      <c r="AD26" s="98"/>
      <c r="AE26" s="99"/>
      <c r="AF26" s="99"/>
      <c r="AG26" s="99"/>
      <c r="AH26" s="99"/>
      <c r="AI26" s="99"/>
      <c r="AJ26" s="99"/>
      <c r="AK26" s="99"/>
      <c r="AL26" s="99"/>
      <c r="AM26" s="99"/>
      <c r="AN26" s="99"/>
      <c r="AO26" s="99"/>
      <c r="AP26" s="99"/>
      <c r="AQ26" s="100"/>
    </row>
    <row r="27" spans="2:45" ht="14" thickBot="1">
      <c r="B27" s="101">
        <f t="shared" si="1"/>
        <v>0.17499999999999999</v>
      </c>
      <c r="C27" s="102" t="s">
        <v>401</v>
      </c>
      <c r="D27" s="103" t="s">
        <v>393</v>
      </c>
      <c r="E27" s="104" t="s">
        <v>393</v>
      </c>
      <c r="F27" s="104" t="s">
        <v>393</v>
      </c>
      <c r="G27" s="104" t="s">
        <v>393</v>
      </c>
      <c r="H27" s="104" t="s">
        <v>393</v>
      </c>
      <c r="I27" s="104" t="s">
        <v>393</v>
      </c>
      <c r="J27" s="104" t="s">
        <v>393</v>
      </c>
      <c r="K27" s="104"/>
      <c r="L27" s="104"/>
      <c r="M27" s="105"/>
      <c r="N27" s="103"/>
      <c r="O27" s="104"/>
      <c r="P27" s="104"/>
      <c r="Q27" s="104"/>
      <c r="R27" s="104"/>
      <c r="S27" s="104"/>
      <c r="T27" s="104"/>
      <c r="U27" s="105"/>
      <c r="V27" s="103"/>
      <c r="W27" s="104"/>
      <c r="X27" s="104"/>
      <c r="Y27" s="104"/>
      <c r="Z27" s="104"/>
      <c r="AA27" s="104"/>
      <c r="AB27" s="104"/>
      <c r="AC27" s="105"/>
      <c r="AD27" s="103"/>
      <c r="AE27" s="104"/>
      <c r="AF27" s="104"/>
      <c r="AG27" s="104"/>
      <c r="AH27" s="104"/>
      <c r="AI27" s="104"/>
      <c r="AJ27" s="104"/>
      <c r="AK27" s="104"/>
      <c r="AL27" s="104"/>
      <c r="AM27" s="104"/>
      <c r="AN27" s="104"/>
      <c r="AO27" s="104"/>
      <c r="AP27" s="104"/>
      <c r="AQ27" s="105"/>
    </row>
  </sheetData>
  <mergeCells count="19">
    <mergeCell ref="D2:AQ2"/>
    <mergeCell ref="D7:M7"/>
    <mergeCell ref="N7:U7"/>
    <mergeCell ref="V7:AC7"/>
    <mergeCell ref="AD7:AQ7"/>
    <mergeCell ref="D3:M3"/>
    <mergeCell ref="N3:U3"/>
    <mergeCell ref="V3:AC3"/>
    <mergeCell ref="AD3:AQ3"/>
    <mergeCell ref="D4:M4"/>
    <mergeCell ref="N4:U4"/>
    <mergeCell ref="V4:AC4"/>
    <mergeCell ref="AD4:AQ4"/>
    <mergeCell ref="AD18:AQ18"/>
    <mergeCell ref="B18:C18"/>
    <mergeCell ref="B7:C7"/>
    <mergeCell ref="D18:M18"/>
    <mergeCell ref="N18:U18"/>
    <mergeCell ref="V18:AC18"/>
  </mergeCells>
  <dataValidations count="1">
    <dataValidation type="list" allowBlank="1" showInputMessage="1" showErrorMessage="1" sqref="D6:AQ6" xr:uid="{734C39D7-CFAA-46B8-B785-9F5F850D6C74}">
      <formula1>$AS$8:$AS$17</formula1>
    </dataValidation>
  </dataValidations>
  <pageMargins left="0.7" right="0.7" top="0.75" bottom="0.75" header="0.3" footer="0.3"/>
  <pageSetup orientation="portrait" horizontalDpi="0" verticalDpi="0"/>
  <pictur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rojectName xmlns="041eed88-2b25-4621-8557-162c14d0f8f2" xsi:nil="true"/>
    <EmailTo xmlns="http://schemas.microsoft.com/sharepoint/v3" xsi:nil="true"/>
    <Parties xmlns="041eed88-2b25-4621-8557-162c14d0f8f2" xsi:nil="true"/>
    <EmailHeaders xmlns="http://schemas.microsoft.com/sharepoint/v4" xsi:nil="true"/>
    <IconOverlay xmlns="http://schemas.microsoft.com/sharepoint/v4" xsi:nil="true"/>
    <ProjectNumber xmlns="041eed88-2b25-4621-8557-162c14d0f8f2" xsi:nil="true"/>
    <EmailSender xmlns="http://schemas.microsoft.com/sharepoint/v3" xsi:nil="true"/>
    <EmailFrom xmlns="http://schemas.microsoft.com/sharepoint/v3" xsi:nil="true"/>
    <Executed xmlns="041eed88-2b25-4621-8557-162c14d0f8f2" xsi:nil="true"/>
    <EmailSubject xmlns="http://schemas.microsoft.com/sharepoint/v3" xsi:nil="true"/>
    <IsSharedBidPackageFile xmlns="041eed88-2b25-4621-8557-162c14d0f8f2">No</IsSharedBidPackageFile>
    <ShareExpirationDate xmlns="041eed88-2b25-4621-8557-162c14d0f8f2" xsi:nil="true"/>
    <TaxCatchAll xmlns="041eed88-2b25-4621-8557-162c14d0f8f2"/>
    <EmailCc xmlns="http://schemas.microsoft.com/sharepoint/v3" xsi:nil="true"/>
  </documentManagement>
</p:properties>
</file>

<file path=customXml/item3.xml><?xml version="1.0" encoding="utf-8"?>
<ct:contentTypeSchema xmlns:ct="http://schemas.microsoft.com/office/2006/metadata/contentType" xmlns:ma="http://schemas.microsoft.com/office/2006/metadata/properties/metaAttributes" ct:_="" ma:_="" ma:contentTypeName="Project Record" ma:contentTypeID="0x0101001AA5890A6A1AB644928D1C807960D3A3020072407B0784966F429D42D6ECA6FFF5DF" ma:contentTypeVersion="37" ma:contentTypeDescription="" ma:contentTypeScope="" ma:versionID="79aae07dfaeb6a8aed10d5bbe3f687ce">
  <xsd:schema xmlns:xsd="http://www.w3.org/2001/XMLSchema" xmlns:xs="http://www.w3.org/2001/XMLSchema" xmlns:p="http://schemas.microsoft.com/office/2006/metadata/properties" xmlns:ns1="http://schemas.microsoft.com/sharepoint/v3" xmlns:ns2="041eed88-2b25-4621-8557-162c14d0f8f2" xmlns:ns3="http://schemas.microsoft.com/sharepoint/v4" targetNamespace="http://schemas.microsoft.com/office/2006/metadata/properties" ma:root="true" ma:fieldsID="573a11996c9bad7498597b76eba7c9d7" ns1:_="" ns2:_="" ns3:_="">
    <xsd:import namespace="http://schemas.microsoft.com/sharepoint/v3"/>
    <xsd:import namespace="041eed88-2b25-4621-8557-162c14d0f8f2"/>
    <xsd:import namespace="http://schemas.microsoft.com/sharepoint/v4"/>
    <xsd:element name="properties">
      <xsd:complexType>
        <xsd:sequence>
          <xsd:element name="documentManagement">
            <xsd:complexType>
              <xsd:all>
                <xsd:element ref="ns2:ProjectNumber" minOccurs="0"/>
                <xsd:element ref="ns2:ShareExpirationDate" minOccurs="0"/>
                <xsd:element ref="ns2:IsSharedBidPackageFile" minOccurs="0"/>
                <xsd:element ref="ns3:IconOverlay" minOccurs="0"/>
                <xsd:element ref="ns2:ProjectName" minOccurs="0"/>
                <xsd:element ref="ns2:Executed" minOccurs="0"/>
                <xsd:element ref="ns2:TaxCatchAll" minOccurs="0"/>
                <xsd:element ref="ns2:TaxCatchAllLabel" minOccurs="0"/>
                <xsd:element ref="ns2:Parties" minOccurs="0"/>
                <xsd:element ref="ns1:EmailSender" minOccurs="0"/>
                <xsd:element ref="ns1:EmailTo" minOccurs="0"/>
                <xsd:element ref="ns1:EmailCc" minOccurs="0"/>
                <xsd:element ref="ns1:EmailFrom" minOccurs="0"/>
                <xsd:element ref="ns1:EmailSubject" minOccurs="0"/>
                <xsd:element ref="ns3:EmailHeaders"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EmailSender" ma:index="19" nillable="true" ma:displayName="E-Mail Sender" ma:hidden="true" ma:internalName="EmailSender">
      <xsd:simpleType>
        <xsd:restriction base="dms:Note">
          <xsd:maxLength value="255"/>
        </xsd:restriction>
      </xsd:simpleType>
    </xsd:element>
    <xsd:element name="EmailTo" ma:index="20" nillable="true" ma:displayName="E-Mail To" ma:hidden="true" ma:internalName="EmailTo">
      <xsd:simpleType>
        <xsd:restriction base="dms:Note">
          <xsd:maxLength value="255"/>
        </xsd:restriction>
      </xsd:simpleType>
    </xsd:element>
    <xsd:element name="EmailCc" ma:index="21" nillable="true" ma:displayName="E-Mail Cc" ma:hidden="true" ma:internalName="EmailCc">
      <xsd:simpleType>
        <xsd:restriction base="dms:Note">
          <xsd:maxLength value="255"/>
        </xsd:restriction>
      </xsd:simpleType>
    </xsd:element>
    <xsd:element name="EmailFrom" ma:index="22" nillable="true" ma:displayName="E-Mail From" ma:hidden="true" ma:internalName="EmailFrom">
      <xsd:simpleType>
        <xsd:restriction base="dms:Text"/>
      </xsd:simpleType>
    </xsd:element>
    <xsd:element name="EmailSubject" ma:index="23" nillable="true" ma:displayName="E-Mail Subject" ma:hidden="true" ma:internalName="EmailSubject">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041eed88-2b25-4621-8557-162c14d0f8f2" elementFormDefault="qualified">
    <xsd:import namespace="http://schemas.microsoft.com/office/2006/documentManagement/types"/>
    <xsd:import namespace="http://schemas.microsoft.com/office/infopath/2007/PartnerControls"/>
    <xsd:element name="ProjectNumber" ma:index="8" nillable="true" ma:displayName="Project Number" ma:description="A 5-digit number (the project's business unit code from E1)." ma:internalName="ProjectNumber">
      <xsd:simpleType>
        <xsd:restriction base="dms:Text">
          <xsd:maxLength value="10"/>
        </xsd:restriction>
      </xsd:simpleType>
    </xsd:element>
    <xsd:element name="ShareExpirationDate" ma:index="9" nillable="true" ma:displayName="Share Expiration Date" ma:format="DateOnly" ma:indexed="true" ma:internalName="ShareExpirationDate">
      <xsd:simpleType>
        <xsd:restriction base="dms:DateTime"/>
      </xsd:simpleType>
    </xsd:element>
    <xsd:element name="IsSharedBidPackageFile" ma:index="10" nillable="true" ma:displayName="Is Shared Bid Package File" ma:default="No" ma:indexed="true" ma:internalName="IsSharedBidPackageFile">
      <xsd:simpleType>
        <xsd:restriction base="dms:Text">
          <xsd:maxLength value="255"/>
        </xsd:restriction>
      </xsd:simpleType>
    </xsd:element>
    <xsd:element name="ProjectName" ma:index="12" nillable="true" ma:displayName="Project Name" ma:internalName="ProjectName">
      <xsd:simpleType>
        <xsd:restriction base="dms:Text">
          <xsd:maxLength value="255"/>
        </xsd:restriction>
      </xsd:simpleType>
    </xsd:element>
    <xsd:element name="Executed" ma:index="13" nillable="true" ma:displayName="Dated" ma:format="DateOnly" ma:internalName="Executed" ma:readOnly="false">
      <xsd:simpleType>
        <xsd:restriction base="dms:DateTime"/>
      </xsd:simpleType>
    </xsd:element>
    <xsd:element name="TaxCatchAll" ma:index="14" nillable="true" ma:displayName="Taxonomy Catch All Column" ma:hidden="true" ma:list="{61cf6530-6d89-4bb3-89af-543f485607c7}" ma:internalName="TaxCatchAll" ma:showField="CatchAllData"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TaxCatchAllLabel" ma:index="15" nillable="true" ma:displayName="Taxonomy Catch All Column1" ma:hidden="true" ma:list="{61cf6530-6d89-4bb3-89af-543f485607c7}" ma:internalName="TaxCatchAllLabel" ma:readOnly="true" ma:showField="CatchAllDataLabel" ma:web="041eed88-2b25-4621-8557-162c14d0f8f2">
      <xsd:complexType>
        <xsd:complexContent>
          <xsd:extension base="dms:MultiChoiceLookup">
            <xsd:sequence>
              <xsd:element name="Value" type="dms:Lookup" maxOccurs="unbounded" minOccurs="0" nillable="true"/>
            </xsd:sequence>
          </xsd:extension>
        </xsd:complexContent>
      </xsd:complexType>
    </xsd:element>
    <xsd:element name="Parties" ma:index="16" nillable="true" ma:displayName="Parties" ma:internalName="Parties">
      <xsd:simpleType>
        <xsd:restriction base="dms:Text">
          <xsd:maxLength value="255"/>
        </xsd:restriction>
      </xsd:simpleType>
    </xsd:element>
    <xsd:element name="SharedWithUsers" ma:index="2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4" elementFormDefault="qualified">
    <xsd:import namespace="http://schemas.microsoft.com/office/2006/documentManagement/types"/>
    <xsd:import namespace="http://schemas.microsoft.com/office/infopath/2007/PartnerControls"/>
    <xsd:element name="IconOverlay" ma:index="11" nillable="true" ma:displayName="IconOverlay" ma:hidden="true" ma:internalName="IconOverlay">
      <xsd:simpleType>
        <xsd:restriction base="dms:Text"/>
      </xsd:simpleType>
    </xsd:element>
    <xsd:element name="EmailHeaders" ma:index="24" nillable="true" ma:displayName="E-Mail Headers" ma:hidden="true" ma:internalName="EmailHeaders">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929E794-E9CD-465E-84DB-F2F3DE6E1C8F}">
  <ds:schemaRefs>
    <ds:schemaRef ds:uri="http://schemas.microsoft.com/sharepoint/v3/contenttype/forms"/>
  </ds:schemaRefs>
</ds:datastoreItem>
</file>

<file path=customXml/itemProps2.xml><?xml version="1.0" encoding="utf-8"?>
<ds:datastoreItem xmlns:ds="http://schemas.openxmlformats.org/officeDocument/2006/customXml" ds:itemID="{9C1CA868-3766-4194-B2EA-E8A54412BD51}">
  <ds:schemaRefs>
    <ds:schemaRef ds:uri="http://schemas.microsoft.com/office/2006/metadata/properties"/>
    <ds:schemaRef ds:uri="http://schemas.microsoft.com/office/infopath/2007/PartnerControls"/>
    <ds:schemaRef ds:uri="041eed88-2b25-4621-8557-162c14d0f8f2"/>
    <ds:schemaRef ds:uri="http://schemas.microsoft.com/sharepoint/v3"/>
    <ds:schemaRef ds:uri="http://schemas.microsoft.com/sharepoint/v4"/>
  </ds:schemaRefs>
</ds:datastoreItem>
</file>

<file path=customXml/itemProps3.xml><?xml version="1.0" encoding="utf-8"?>
<ds:datastoreItem xmlns:ds="http://schemas.openxmlformats.org/officeDocument/2006/customXml" ds:itemID="{6A8341BB-6345-41B9-9461-06B590B4EE95}">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041eed88-2b25-4621-8557-162c14d0f8f2"/>
    <ds:schemaRef ds:uri="http://schemas.microsoft.com/sharepoint/v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Worksheets</vt:lpstr>
      </vt:variant>
      <vt:variant>
        <vt:i4>15</vt:i4>
      </vt:variant>
      <vt:variant>
        <vt:lpstr>Named Ranges</vt:lpstr>
      </vt:variant>
      <vt:variant>
        <vt:i4>3</vt:i4>
      </vt:variant>
    </vt:vector>
  </HeadingPairs>
  <TitlesOfParts>
    <vt:vector size="18" baseType="lpstr">
      <vt:lpstr>Start Here</vt:lpstr>
      <vt:lpstr>Takt Elements</vt:lpstr>
      <vt:lpstr>Full MACRO - Example</vt:lpstr>
      <vt:lpstr>Full NORM - Example</vt:lpstr>
      <vt:lpstr>Activity Durations</vt:lpstr>
      <vt:lpstr>Calculator</vt:lpstr>
      <vt:lpstr>Work Density</vt:lpstr>
      <vt:lpstr>One Floor Macro Example</vt:lpstr>
      <vt:lpstr>One Floor Norm Example</vt:lpstr>
      <vt:lpstr>One Floor Weekly Work Plan Expl</vt:lpstr>
      <vt:lpstr>Procurement</vt:lpstr>
      <vt:lpstr>Roadblocks</vt:lpstr>
      <vt:lpstr>Risk &amp; Opp</vt:lpstr>
      <vt:lpstr>Parametrics Calculator</vt:lpstr>
      <vt:lpstr>SOS</vt:lpstr>
      <vt:lpstr>Procurement!Print_Area</vt:lpstr>
      <vt:lpstr>Takt1</vt:lpstr>
      <vt:lpstr>Takt2</vt:lpstr>
    </vt:vector>
  </TitlesOfParts>
  <Manager/>
  <Company>Dell Computer Corporation</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Preferred Customer</dc:creator>
  <cp:keywords/>
  <dc:description/>
  <cp:lastModifiedBy>Samuel Sandoval Miranda</cp:lastModifiedBy>
  <cp:revision/>
  <dcterms:created xsi:type="dcterms:W3CDTF">2001-02-01T20:37:40Z</dcterms:created>
  <dcterms:modified xsi:type="dcterms:W3CDTF">2024-02-20T22:48:55Z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0x0101001AA5890A6A1AB644928D1C807960D3A3020072407B0784966F429D42D6ECA6FFF5DF</vt:lpwstr>
  </property>
</Properties>
</file>